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ofA\PhD\Code\deep_mdp\tracking_module\log\"/>
    </mc:Choice>
  </mc:AlternateContent>
  <xr:revisionPtr revIDLastSave="0" documentId="13_ncr:1_{597EACBC-177B-454B-9666-AB56661D9595}" xr6:coauthVersionLast="45" xr6:coauthVersionMax="45" xr10:uidLastSave="{00000000-0000-0000-0000-000000000000}"/>
  <bookViews>
    <workbookView xWindow="-120" yWindow="-120" windowWidth="29040" windowHeight="15990" firstSheet="7" activeTab="17" xr2:uid="{6B9FD655-4CEE-4415-BFFE-6CB4C4CA415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lk_svm" sheetId="6" r:id="rId6"/>
    <sheet name="lk_svm_summary" sheetId="8" r:id="rId7"/>
    <sheet name="dataset" sheetId="7" r:id="rId8"/>
    <sheet name="yolo" sheetId="9" r:id="rId9"/>
    <sheet name="yolo_plot" sheetId="10" r:id="rId10"/>
    <sheet name="lk" sheetId="17" r:id="rId11"/>
    <sheet name="rand" sheetId="16" r:id="rId12"/>
    <sheet name="oracle" sheetId="15" r:id="rId13"/>
    <sheet name="abs" sheetId="18" r:id="rId14"/>
    <sheet name="pos" sheetId="19" r:id="rId15"/>
    <sheet name="trd" sheetId="13" r:id="rId16"/>
    <sheet name="trd_oracle" sheetId="20" r:id="rId17"/>
    <sheet name="large scal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7" i="21" l="1"/>
  <c r="N166" i="21"/>
  <c r="N165" i="21"/>
  <c r="N164" i="21"/>
  <c r="N163" i="21"/>
  <c r="N162" i="21"/>
  <c r="N161" i="21"/>
  <c r="N160" i="21"/>
  <c r="N159" i="21"/>
  <c r="N158" i="21"/>
  <c r="N157" i="21"/>
  <c r="N156" i="21"/>
  <c r="N155" i="21"/>
  <c r="N154" i="21"/>
  <c r="N153" i="21"/>
  <c r="N152" i="21"/>
  <c r="N151" i="21"/>
  <c r="N150" i="21"/>
  <c r="N144" i="21"/>
  <c r="N143" i="21"/>
  <c r="N142" i="21"/>
  <c r="N141" i="21"/>
  <c r="N140" i="21"/>
  <c r="N139" i="21"/>
  <c r="N138" i="21"/>
  <c r="N137" i="21"/>
  <c r="N136" i="21"/>
  <c r="N135" i="21"/>
  <c r="N134" i="21"/>
  <c r="N133" i="21"/>
  <c r="N132" i="21"/>
  <c r="N131" i="21"/>
  <c r="N130" i="21"/>
  <c r="N129" i="21"/>
  <c r="N128" i="21"/>
  <c r="N127" i="21"/>
  <c r="N121" i="21"/>
  <c r="N120" i="21"/>
  <c r="N119" i="21"/>
  <c r="N118" i="21"/>
  <c r="N117" i="21"/>
  <c r="N116" i="21"/>
  <c r="N115" i="21"/>
  <c r="N114" i="21"/>
  <c r="N113" i="21"/>
  <c r="N112" i="21"/>
  <c r="N111" i="21"/>
  <c r="N110" i="21"/>
  <c r="N109" i="21"/>
  <c r="N108" i="21"/>
  <c r="N107" i="21"/>
  <c r="N106" i="21"/>
  <c r="N105" i="21"/>
  <c r="N104" i="21"/>
  <c r="N103" i="21"/>
  <c r="N97" i="21"/>
  <c r="N96" i="21"/>
  <c r="N95" i="21"/>
  <c r="N94" i="21"/>
  <c r="N93" i="21"/>
  <c r="N92" i="21"/>
  <c r="N91" i="21"/>
  <c r="N90" i="21"/>
  <c r="N89" i="21"/>
  <c r="N88" i="21"/>
  <c r="N87" i="21"/>
  <c r="N86" i="21"/>
  <c r="N85" i="21"/>
  <c r="N84" i="21"/>
  <c r="N83" i="21"/>
  <c r="N82" i="21"/>
  <c r="N81" i="21"/>
  <c r="N80" i="21"/>
  <c r="N79" i="21"/>
  <c r="N191" i="21"/>
  <c r="N190" i="21"/>
  <c r="N189" i="21"/>
  <c r="N188" i="21"/>
  <c r="N187" i="21"/>
  <c r="N186" i="21"/>
  <c r="N185" i="21"/>
  <c r="N184" i="21"/>
  <c r="N183" i="21"/>
  <c r="N182" i="21"/>
  <c r="N181" i="21"/>
  <c r="N180" i="21"/>
  <c r="N179" i="21"/>
  <c r="N178" i="21"/>
  <c r="N177" i="21"/>
  <c r="N176" i="21"/>
  <c r="N175" i="21"/>
  <c r="N174" i="21"/>
  <c r="N173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O19" i="21"/>
  <c r="L19" i="21"/>
  <c r="K19" i="21"/>
  <c r="J19" i="21"/>
  <c r="O16" i="21"/>
  <c r="L16" i="21"/>
  <c r="K16" i="21"/>
  <c r="J16" i="21"/>
  <c r="P191" i="21" l="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N60" i="21" l="1"/>
  <c r="N59" i="21"/>
  <c r="N58" i="21"/>
  <c r="N57" i="21"/>
  <c r="N56" i="21"/>
  <c r="N55" i="21"/>
  <c r="N54" i="21"/>
  <c r="N53" i="21"/>
  <c r="N52" i="21"/>
  <c r="N51" i="21"/>
  <c r="N50" i="21"/>
  <c r="N49" i="21"/>
  <c r="N48" i="21"/>
  <c r="N47" i="21"/>
  <c r="N46" i="21"/>
  <c r="N45" i="21"/>
  <c r="N44" i="21"/>
  <c r="N43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N198" i="21"/>
  <c r="L213" i="21"/>
  <c r="K213" i="21"/>
  <c r="J213" i="21"/>
  <c r="L212" i="21"/>
  <c r="K212" i="21"/>
  <c r="J212" i="21"/>
  <c r="L211" i="21"/>
  <c r="K211" i="21"/>
  <c r="J211" i="21"/>
  <c r="L210" i="21"/>
  <c r="K210" i="21"/>
  <c r="J210" i="21"/>
  <c r="L209" i="21"/>
  <c r="K209" i="21"/>
  <c r="J209" i="21"/>
  <c r="L208" i="21"/>
  <c r="K208" i="21"/>
  <c r="J208" i="21"/>
  <c r="L207" i="21"/>
  <c r="K207" i="21"/>
  <c r="J207" i="21"/>
  <c r="L206" i="21"/>
  <c r="K206" i="21"/>
  <c r="J206" i="21"/>
  <c r="L205" i="21"/>
  <c r="K205" i="21"/>
  <c r="J205" i="21"/>
  <c r="L204" i="21"/>
  <c r="K204" i="21"/>
  <c r="J204" i="21"/>
  <c r="L203" i="21"/>
  <c r="K203" i="21"/>
  <c r="J203" i="21"/>
  <c r="L202" i="21"/>
  <c r="K202" i="21"/>
  <c r="J202" i="21"/>
  <c r="L201" i="21"/>
  <c r="K201" i="21"/>
  <c r="J201" i="21"/>
  <c r="L200" i="21"/>
  <c r="K200" i="21"/>
  <c r="J200" i="21"/>
  <c r="L199" i="21"/>
  <c r="K199" i="21"/>
  <c r="J199" i="21"/>
  <c r="L198" i="21"/>
  <c r="K198" i="21"/>
  <c r="J198" i="21"/>
  <c r="O197" i="21"/>
  <c r="N197" i="21"/>
  <c r="L197" i="21"/>
  <c r="K197" i="21"/>
  <c r="J197" i="21"/>
  <c r="O196" i="21"/>
  <c r="N196" i="21"/>
  <c r="L196" i="21"/>
  <c r="K196" i="21"/>
  <c r="J196" i="21"/>
  <c r="O174" i="21"/>
  <c r="L174" i="21"/>
  <c r="K174" i="21"/>
  <c r="J174" i="21"/>
  <c r="O191" i="21"/>
  <c r="L191" i="21"/>
  <c r="K191" i="21"/>
  <c r="J191" i="21"/>
  <c r="O190" i="21"/>
  <c r="L190" i="21"/>
  <c r="K190" i="21"/>
  <c r="J190" i="21"/>
  <c r="O189" i="21"/>
  <c r="L189" i="21"/>
  <c r="K189" i="21"/>
  <c r="J189" i="21"/>
  <c r="O188" i="21"/>
  <c r="L188" i="21"/>
  <c r="K188" i="21"/>
  <c r="J188" i="21"/>
  <c r="O187" i="21"/>
  <c r="L187" i="21"/>
  <c r="K187" i="21"/>
  <c r="J187" i="21"/>
  <c r="O186" i="21"/>
  <c r="L186" i="21"/>
  <c r="K186" i="21"/>
  <c r="J186" i="21"/>
  <c r="O185" i="21"/>
  <c r="L185" i="21"/>
  <c r="K185" i="21"/>
  <c r="J185" i="21"/>
  <c r="O184" i="21"/>
  <c r="L184" i="21"/>
  <c r="K184" i="21"/>
  <c r="J184" i="21"/>
  <c r="O183" i="21"/>
  <c r="L183" i="21"/>
  <c r="K183" i="21"/>
  <c r="J183" i="21"/>
  <c r="O182" i="21"/>
  <c r="L182" i="21"/>
  <c r="K182" i="21"/>
  <c r="J182" i="21"/>
  <c r="O181" i="21"/>
  <c r="L181" i="21"/>
  <c r="K181" i="21"/>
  <c r="J181" i="21"/>
  <c r="O180" i="21"/>
  <c r="L180" i="21"/>
  <c r="K180" i="21"/>
  <c r="J180" i="21"/>
  <c r="O179" i="21"/>
  <c r="L179" i="21"/>
  <c r="K179" i="21"/>
  <c r="J179" i="21"/>
  <c r="O178" i="21"/>
  <c r="L178" i="21"/>
  <c r="K178" i="21"/>
  <c r="J178" i="21"/>
  <c r="O177" i="21"/>
  <c r="L177" i="21"/>
  <c r="K177" i="21"/>
  <c r="J177" i="21"/>
  <c r="O176" i="21"/>
  <c r="L176" i="21"/>
  <c r="K176" i="21"/>
  <c r="J176" i="21"/>
  <c r="O175" i="21"/>
  <c r="L175" i="21"/>
  <c r="K175" i="21"/>
  <c r="J175" i="21"/>
  <c r="O173" i="21"/>
  <c r="L173" i="21"/>
  <c r="K173" i="21"/>
  <c r="J173" i="21"/>
  <c r="O167" i="21"/>
  <c r="L167" i="21"/>
  <c r="K167" i="21"/>
  <c r="J167" i="21"/>
  <c r="O166" i="21"/>
  <c r="L166" i="21"/>
  <c r="K166" i="21"/>
  <c r="J166" i="21"/>
  <c r="O165" i="21"/>
  <c r="L165" i="21"/>
  <c r="K165" i="21"/>
  <c r="J165" i="21"/>
  <c r="O164" i="21"/>
  <c r="L164" i="21"/>
  <c r="K164" i="21"/>
  <c r="J164" i="21"/>
  <c r="O163" i="21"/>
  <c r="L163" i="21"/>
  <c r="K163" i="21"/>
  <c r="J163" i="21"/>
  <c r="O162" i="21"/>
  <c r="L162" i="21"/>
  <c r="K162" i="21"/>
  <c r="J162" i="21"/>
  <c r="O161" i="21"/>
  <c r="L161" i="21"/>
  <c r="K161" i="21"/>
  <c r="J161" i="21"/>
  <c r="O160" i="21"/>
  <c r="L160" i="21"/>
  <c r="K160" i="21"/>
  <c r="J160" i="21"/>
  <c r="O159" i="21"/>
  <c r="L159" i="21"/>
  <c r="K159" i="21"/>
  <c r="J159" i="21"/>
  <c r="O158" i="21"/>
  <c r="L158" i="21"/>
  <c r="K158" i="21"/>
  <c r="J158" i="21"/>
  <c r="O157" i="21"/>
  <c r="L157" i="21"/>
  <c r="K157" i="21"/>
  <c r="J157" i="21"/>
  <c r="O156" i="21"/>
  <c r="L156" i="21"/>
  <c r="K156" i="21"/>
  <c r="J156" i="21"/>
  <c r="O155" i="21"/>
  <c r="L155" i="21"/>
  <c r="K155" i="21"/>
  <c r="J155" i="21"/>
  <c r="O154" i="21"/>
  <c r="L154" i="21"/>
  <c r="K154" i="21"/>
  <c r="J154" i="21"/>
  <c r="O153" i="21"/>
  <c r="L153" i="21"/>
  <c r="K153" i="21"/>
  <c r="J153" i="21"/>
  <c r="O152" i="21"/>
  <c r="L152" i="21"/>
  <c r="K152" i="21"/>
  <c r="J152" i="21"/>
  <c r="O151" i="21"/>
  <c r="L151" i="21"/>
  <c r="K151" i="21"/>
  <c r="J151" i="21"/>
  <c r="O150" i="21"/>
  <c r="L150" i="21"/>
  <c r="K150" i="21"/>
  <c r="J150" i="21"/>
  <c r="O144" i="21"/>
  <c r="L144" i="21"/>
  <c r="K144" i="21"/>
  <c r="J144" i="21"/>
  <c r="O143" i="21"/>
  <c r="L143" i="21"/>
  <c r="K143" i="21"/>
  <c r="J143" i="21"/>
  <c r="O142" i="21"/>
  <c r="L142" i="21"/>
  <c r="K142" i="21"/>
  <c r="J142" i="21"/>
  <c r="O141" i="21"/>
  <c r="L141" i="21"/>
  <c r="K141" i="21"/>
  <c r="J141" i="21"/>
  <c r="O140" i="21"/>
  <c r="L140" i="21"/>
  <c r="K140" i="21"/>
  <c r="J140" i="21"/>
  <c r="O139" i="21"/>
  <c r="L139" i="21"/>
  <c r="K139" i="21"/>
  <c r="J139" i="21"/>
  <c r="O138" i="21"/>
  <c r="L138" i="21"/>
  <c r="K138" i="21"/>
  <c r="J138" i="21"/>
  <c r="O137" i="21"/>
  <c r="L137" i="21"/>
  <c r="K137" i="21"/>
  <c r="J137" i="21"/>
  <c r="O136" i="21"/>
  <c r="L136" i="21"/>
  <c r="K136" i="21"/>
  <c r="J136" i="21"/>
  <c r="O135" i="21"/>
  <c r="L135" i="21"/>
  <c r="K135" i="21"/>
  <c r="J135" i="21"/>
  <c r="O134" i="21"/>
  <c r="L134" i="21"/>
  <c r="K134" i="21"/>
  <c r="J134" i="21"/>
  <c r="O133" i="21"/>
  <c r="L133" i="21"/>
  <c r="K133" i="21"/>
  <c r="J133" i="21"/>
  <c r="O132" i="21"/>
  <c r="L132" i="21"/>
  <c r="K132" i="21"/>
  <c r="J132" i="21"/>
  <c r="O131" i="21"/>
  <c r="L131" i="21"/>
  <c r="K131" i="21"/>
  <c r="J131" i="21"/>
  <c r="O130" i="21"/>
  <c r="L130" i="21"/>
  <c r="K130" i="21"/>
  <c r="J130" i="21"/>
  <c r="O129" i="21"/>
  <c r="L129" i="21"/>
  <c r="K129" i="21"/>
  <c r="J129" i="21"/>
  <c r="O128" i="21"/>
  <c r="L128" i="21"/>
  <c r="K128" i="21"/>
  <c r="J128" i="21"/>
  <c r="O127" i="21"/>
  <c r="L127" i="21"/>
  <c r="K127" i="21"/>
  <c r="J127" i="21"/>
  <c r="E117" i="7"/>
  <c r="E123" i="7"/>
  <c r="O121" i="21"/>
  <c r="L121" i="21"/>
  <c r="K121" i="21"/>
  <c r="J121" i="21"/>
  <c r="O120" i="21"/>
  <c r="L120" i="21"/>
  <c r="K120" i="21"/>
  <c r="J120" i="21"/>
  <c r="O119" i="21"/>
  <c r="L119" i="21"/>
  <c r="K119" i="21"/>
  <c r="J119" i="21"/>
  <c r="O118" i="21"/>
  <c r="L118" i="21"/>
  <c r="K118" i="21"/>
  <c r="J118" i="21"/>
  <c r="O117" i="21"/>
  <c r="L117" i="21"/>
  <c r="K117" i="21"/>
  <c r="J117" i="21"/>
  <c r="O116" i="21"/>
  <c r="L116" i="21"/>
  <c r="K116" i="21"/>
  <c r="J116" i="21"/>
  <c r="O115" i="21"/>
  <c r="L115" i="21"/>
  <c r="K115" i="21"/>
  <c r="J115" i="21"/>
  <c r="O114" i="21"/>
  <c r="L114" i="21"/>
  <c r="K114" i="21"/>
  <c r="J114" i="21"/>
  <c r="O113" i="21"/>
  <c r="L113" i="21"/>
  <c r="K113" i="21"/>
  <c r="J113" i="21"/>
  <c r="O112" i="21"/>
  <c r="L112" i="21"/>
  <c r="K112" i="21"/>
  <c r="J112" i="21"/>
  <c r="O111" i="21"/>
  <c r="L111" i="21"/>
  <c r="K111" i="21"/>
  <c r="J111" i="21"/>
  <c r="O110" i="21"/>
  <c r="L110" i="21"/>
  <c r="K110" i="21"/>
  <c r="J110" i="21"/>
  <c r="O109" i="21"/>
  <c r="L109" i="21"/>
  <c r="K109" i="21"/>
  <c r="J109" i="21"/>
  <c r="O108" i="21"/>
  <c r="L108" i="21"/>
  <c r="K108" i="21"/>
  <c r="J108" i="21"/>
  <c r="O107" i="21"/>
  <c r="L107" i="21"/>
  <c r="K107" i="21"/>
  <c r="J107" i="21"/>
  <c r="O106" i="21"/>
  <c r="L106" i="21"/>
  <c r="K106" i="21"/>
  <c r="J106" i="21"/>
  <c r="O105" i="21"/>
  <c r="L105" i="21"/>
  <c r="K105" i="21"/>
  <c r="J105" i="21"/>
  <c r="O104" i="21"/>
  <c r="L104" i="21"/>
  <c r="K104" i="21"/>
  <c r="J104" i="21"/>
  <c r="O103" i="21"/>
  <c r="L103" i="21"/>
  <c r="K103" i="21"/>
  <c r="J103" i="21"/>
  <c r="O57" i="21"/>
  <c r="L57" i="21"/>
  <c r="K57" i="21"/>
  <c r="J57" i="21"/>
  <c r="O56" i="21"/>
  <c r="L56" i="21"/>
  <c r="K56" i="21"/>
  <c r="J56" i="21"/>
  <c r="O55" i="21"/>
  <c r="L55" i="21"/>
  <c r="K55" i="21"/>
  <c r="J55" i="21"/>
  <c r="O54" i="21"/>
  <c r="L54" i="21"/>
  <c r="K54" i="21"/>
  <c r="J54" i="21"/>
  <c r="O18" i="21"/>
  <c r="L18" i="21"/>
  <c r="K18" i="21"/>
  <c r="J18" i="21"/>
  <c r="O17" i="21"/>
  <c r="L17" i="21"/>
  <c r="K17" i="21"/>
  <c r="J17" i="21"/>
  <c r="O94" i="21"/>
  <c r="L94" i="21"/>
  <c r="K94" i="21"/>
  <c r="J94" i="21"/>
  <c r="O93" i="21"/>
  <c r="L93" i="21"/>
  <c r="K93" i="21"/>
  <c r="J93" i="21"/>
  <c r="O92" i="21"/>
  <c r="L92" i="21"/>
  <c r="K92" i="21"/>
  <c r="J92" i="21"/>
  <c r="O91" i="21"/>
  <c r="L91" i="21"/>
  <c r="K91" i="21"/>
  <c r="J91" i="21"/>
  <c r="O90" i="21"/>
  <c r="L90" i="21"/>
  <c r="K90" i="21"/>
  <c r="J90" i="21"/>
  <c r="O97" i="21"/>
  <c r="L97" i="21"/>
  <c r="K97" i="21"/>
  <c r="J97" i="21"/>
  <c r="O96" i="21"/>
  <c r="L96" i="21"/>
  <c r="K96" i="21"/>
  <c r="J96" i="21"/>
  <c r="O95" i="21"/>
  <c r="L95" i="21"/>
  <c r="K95" i="21"/>
  <c r="J95" i="21"/>
  <c r="O89" i="21"/>
  <c r="L89" i="21"/>
  <c r="K89" i="21"/>
  <c r="J89" i="21"/>
  <c r="O88" i="21"/>
  <c r="L88" i="21"/>
  <c r="K88" i="21"/>
  <c r="J88" i="21"/>
  <c r="O87" i="21"/>
  <c r="L87" i="21"/>
  <c r="K87" i="21"/>
  <c r="J87" i="21"/>
  <c r="O86" i="21"/>
  <c r="L86" i="21"/>
  <c r="K86" i="21"/>
  <c r="J86" i="21"/>
  <c r="O85" i="21"/>
  <c r="L85" i="21"/>
  <c r="K85" i="21"/>
  <c r="J85" i="21"/>
  <c r="O84" i="21"/>
  <c r="L84" i="21"/>
  <c r="K84" i="21"/>
  <c r="J84" i="21"/>
  <c r="O83" i="21"/>
  <c r="L83" i="21"/>
  <c r="K83" i="21"/>
  <c r="J83" i="21"/>
  <c r="O82" i="21"/>
  <c r="L82" i="21"/>
  <c r="K82" i="21"/>
  <c r="J82" i="21"/>
  <c r="O81" i="21"/>
  <c r="L81" i="21"/>
  <c r="K81" i="21"/>
  <c r="J81" i="21"/>
  <c r="O80" i="21"/>
  <c r="L80" i="21"/>
  <c r="K80" i="21"/>
  <c r="J80" i="21"/>
  <c r="O79" i="21"/>
  <c r="L79" i="21"/>
  <c r="K79" i="21"/>
  <c r="J79" i="21"/>
  <c r="O44" i="21" l="1"/>
  <c r="L44" i="21"/>
  <c r="K44" i="21"/>
  <c r="J44" i="21"/>
  <c r="O12" i="21" l="1"/>
  <c r="O11" i="21"/>
  <c r="L12" i="21"/>
  <c r="K12" i="21"/>
  <c r="J12" i="21"/>
  <c r="L11" i="21"/>
  <c r="K11" i="21"/>
  <c r="J11" i="21"/>
  <c r="AL122" i="16" l="1"/>
  <c r="AK122" i="16"/>
  <c r="AF122" i="16"/>
  <c r="AE122" i="16"/>
  <c r="AD122" i="16"/>
  <c r="AL121" i="16"/>
  <c r="AK121" i="16"/>
  <c r="AF121" i="16"/>
  <c r="AE121" i="16"/>
  <c r="AD121" i="16"/>
  <c r="AL120" i="16"/>
  <c r="AK120" i="16"/>
  <c r="AF120" i="16"/>
  <c r="AE120" i="16"/>
  <c r="AD120" i="16"/>
  <c r="AL119" i="16"/>
  <c r="AK119" i="16"/>
  <c r="AF119" i="16"/>
  <c r="AE119" i="16"/>
  <c r="AD119" i="16"/>
  <c r="AL118" i="16"/>
  <c r="AK118" i="16"/>
  <c r="AF118" i="16"/>
  <c r="AE118" i="16"/>
  <c r="AD118" i="16"/>
  <c r="AL117" i="16"/>
  <c r="AK117" i="16"/>
  <c r="AF117" i="16"/>
  <c r="AE117" i="16"/>
  <c r="AD117" i="16"/>
  <c r="AL116" i="16"/>
  <c r="AK116" i="16"/>
  <c r="AF116" i="16"/>
  <c r="AE116" i="16"/>
  <c r="AD116" i="16"/>
  <c r="AL115" i="16"/>
  <c r="AK115" i="16"/>
  <c r="AF115" i="16"/>
  <c r="AE115" i="16"/>
  <c r="AD115" i="16"/>
  <c r="AL114" i="16"/>
  <c r="AK114" i="16"/>
  <c r="AF114" i="16"/>
  <c r="AE114" i="16"/>
  <c r="AD114" i="16"/>
  <c r="AL113" i="16"/>
  <c r="AK113" i="16"/>
  <c r="AF113" i="16"/>
  <c r="AE113" i="16"/>
  <c r="AD113" i="16"/>
  <c r="AL112" i="16"/>
  <c r="AK112" i="16"/>
  <c r="AF112" i="16"/>
  <c r="AE112" i="16"/>
  <c r="AD112" i="16"/>
  <c r="AL111" i="16"/>
  <c r="AK111" i="16"/>
  <c r="AF111" i="16"/>
  <c r="AE111" i="16"/>
  <c r="AD111" i="16"/>
  <c r="AL107" i="16"/>
  <c r="AK107" i="16"/>
  <c r="AF107" i="16"/>
  <c r="AE107" i="16"/>
  <c r="AD107" i="16"/>
  <c r="AL106" i="16"/>
  <c r="AK106" i="16"/>
  <c r="AF106" i="16"/>
  <c r="AE106" i="16"/>
  <c r="AD106" i="16"/>
  <c r="AL105" i="16"/>
  <c r="AK105" i="16"/>
  <c r="AF105" i="16"/>
  <c r="AE105" i="16"/>
  <c r="AD105" i="16"/>
  <c r="AL104" i="16"/>
  <c r="AK104" i="16"/>
  <c r="AF104" i="16"/>
  <c r="AE104" i="16"/>
  <c r="AD104" i="16"/>
  <c r="AL103" i="16"/>
  <c r="AK103" i="16"/>
  <c r="AF103" i="16"/>
  <c r="AE103" i="16"/>
  <c r="AD103" i="16"/>
  <c r="AL102" i="16"/>
  <c r="AK102" i="16"/>
  <c r="AF102" i="16"/>
  <c r="AE102" i="16"/>
  <c r="AD102" i="16"/>
  <c r="AL101" i="16"/>
  <c r="AK101" i="16"/>
  <c r="AF101" i="16"/>
  <c r="AE101" i="16"/>
  <c r="AD101" i="16"/>
  <c r="AL100" i="16"/>
  <c r="AK100" i="16"/>
  <c r="AF100" i="16"/>
  <c r="AE100" i="16"/>
  <c r="AD100" i="16"/>
  <c r="AL99" i="16"/>
  <c r="AK99" i="16"/>
  <c r="AF99" i="16"/>
  <c r="AE99" i="16"/>
  <c r="AD99" i="16"/>
  <c r="AL98" i="16"/>
  <c r="AK98" i="16"/>
  <c r="AF98" i="16"/>
  <c r="AE98" i="16"/>
  <c r="AD98" i="16"/>
  <c r="AL97" i="16"/>
  <c r="AK97" i="16"/>
  <c r="AF97" i="16"/>
  <c r="AE97" i="16"/>
  <c r="AD97" i="16"/>
  <c r="AL96" i="16"/>
  <c r="AK96" i="16"/>
  <c r="AF96" i="16"/>
  <c r="AE96" i="16"/>
  <c r="AD96" i="16"/>
  <c r="AL92" i="16"/>
  <c r="AK92" i="16"/>
  <c r="AF92" i="16"/>
  <c r="AE92" i="16"/>
  <c r="AD92" i="16"/>
  <c r="AL91" i="16"/>
  <c r="AK91" i="16"/>
  <c r="AF91" i="16"/>
  <c r="AE91" i="16"/>
  <c r="AD91" i="16"/>
  <c r="AL90" i="16"/>
  <c r="AK90" i="16"/>
  <c r="AF90" i="16"/>
  <c r="AE90" i="16"/>
  <c r="AD90" i="16"/>
  <c r="AL89" i="16"/>
  <c r="AK89" i="16"/>
  <c r="AF89" i="16"/>
  <c r="AE89" i="16"/>
  <c r="AD89" i="16"/>
  <c r="AL88" i="16"/>
  <c r="AK88" i="16"/>
  <c r="AF88" i="16"/>
  <c r="AE88" i="16"/>
  <c r="AD88" i="16"/>
  <c r="AL87" i="16"/>
  <c r="AK87" i="16"/>
  <c r="AF87" i="16"/>
  <c r="AE87" i="16"/>
  <c r="AD87" i="16"/>
  <c r="AL86" i="16"/>
  <c r="AK86" i="16"/>
  <c r="AF86" i="16"/>
  <c r="AE86" i="16"/>
  <c r="AD86" i="16"/>
  <c r="AL85" i="16"/>
  <c r="AK85" i="16"/>
  <c r="AF85" i="16"/>
  <c r="AE85" i="16"/>
  <c r="AD85" i="16"/>
  <c r="AL84" i="16"/>
  <c r="AK84" i="16"/>
  <c r="AF84" i="16"/>
  <c r="AE84" i="16"/>
  <c r="AD84" i="16"/>
  <c r="AL83" i="16"/>
  <c r="AK83" i="16"/>
  <c r="AF83" i="16"/>
  <c r="AE83" i="16"/>
  <c r="AD83" i="16"/>
  <c r="AL82" i="16"/>
  <c r="AK82" i="16"/>
  <c r="AF82" i="16"/>
  <c r="AE82" i="16"/>
  <c r="AD82" i="16"/>
  <c r="AL81" i="16"/>
  <c r="AK81" i="16"/>
  <c r="AF81" i="16"/>
  <c r="AE81" i="16"/>
  <c r="AD81" i="16"/>
  <c r="AL77" i="16"/>
  <c r="AK77" i="16"/>
  <c r="AF77" i="16"/>
  <c r="AE77" i="16"/>
  <c r="AD77" i="16"/>
  <c r="AL76" i="16"/>
  <c r="AK76" i="16"/>
  <c r="AF76" i="16"/>
  <c r="AE76" i="16"/>
  <c r="AD76" i="16"/>
  <c r="AL75" i="16"/>
  <c r="AK75" i="16"/>
  <c r="AF75" i="16"/>
  <c r="AE75" i="16"/>
  <c r="AD75" i="16"/>
  <c r="AL74" i="16"/>
  <c r="AK74" i="16"/>
  <c r="AF74" i="16"/>
  <c r="AE74" i="16"/>
  <c r="AD74" i="16"/>
  <c r="AL73" i="16"/>
  <c r="AK73" i="16"/>
  <c r="AF73" i="16"/>
  <c r="AE73" i="16"/>
  <c r="AD73" i="16"/>
  <c r="AL72" i="16"/>
  <c r="AK72" i="16"/>
  <c r="AF72" i="16"/>
  <c r="AE72" i="16"/>
  <c r="AD72" i="16"/>
  <c r="AL71" i="16"/>
  <c r="AK71" i="16"/>
  <c r="AF71" i="16"/>
  <c r="AE71" i="16"/>
  <c r="AD71" i="16"/>
  <c r="AL70" i="16"/>
  <c r="AK70" i="16"/>
  <c r="AF70" i="16"/>
  <c r="AE70" i="16"/>
  <c r="AD70" i="16"/>
  <c r="AL69" i="16"/>
  <c r="AK69" i="16"/>
  <c r="AF69" i="16"/>
  <c r="AE69" i="16"/>
  <c r="AD69" i="16"/>
  <c r="AL68" i="16"/>
  <c r="AK68" i="16"/>
  <c r="AF68" i="16"/>
  <c r="AE68" i="16"/>
  <c r="AD68" i="16"/>
  <c r="AL67" i="16"/>
  <c r="AK67" i="16"/>
  <c r="AF67" i="16"/>
  <c r="AE67" i="16"/>
  <c r="AD67" i="16"/>
  <c r="AL66" i="16"/>
  <c r="AK66" i="16"/>
  <c r="AF66" i="16"/>
  <c r="AE66" i="16"/>
  <c r="AD66" i="16"/>
  <c r="O50" i="21"/>
  <c r="O49" i="21"/>
  <c r="O45" i="21"/>
  <c r="L50" i="21"/>
  <c r="K50" i="21"/>
  <c r="J50" i="21"/>
  <c r="L49" i="21"/>
  <c r="K49" i="21"/>
  <c r="J49" i="21"/>
  <c r="L45" i="21"/>
  <c r="K45" i="21"/>
  <c r="J45" i="21"/>
  <c r="O60" i="21"/>
  <c r="L60" i="21"/>
  <c r="K60" i="21"/>
  <c r="J60" i="21"/>
  <c r="O59" i="21"/>
  <c r="L59" i="21"/>
  <c r="K59" i="21"/>
  <c r="J59" i="21"/>
  <c r="O58" i="21"/>
  <c r="L58" i="21"/>
  <c r="K58" i="21"/>
  <c r="J58" i="21"/>
  <c r="O53" i="21"/>
  <c r="L53" i="21"/>
  <c r="K53" i="21"/>
  <c r="J53" i="21"/>
  <c r="O52" i="21"/>
  <c r="L52" i="21"/>
  <c r="K52" i="21"/>
  <c r="J52" i="21"/>
  <c r="O51" i="21"/>
  <c r="L51" i="21"/>
  <c r="K51" i="21"/>
  <c r="J51" i="21"/>
  <c r="O48" i="21"/>
  <c r="L48" i="21"/>
  <c r="K48" i="21"/>
  <c r="J48" i="21"/>
  <c r="O47" i="21"/>
  <c r="L47" i="21"/>
  <c r="K47" i="21"/>
  <c r="J47" i="21"/>
  <c r="O46" i="21"/>
  <c r="L46" i="21"/>
  <c r="K46" i="21"/>
  <c r="J46" i="21"/>
  <c r="O43" i="21"/>
  <c r="L43" i="21"/>
  <c r="K43" i="21"/>
  <c r="J43" i="21"/>
  <c r="O22" i="21"/>
  <c r="L22" i="21"/>
  <c r="K22" i="21"/>
  <c r="J22" i="21"/>
  <c r="O21" i="21"/>
  <c r="L21" i="21"/>
  <c r="K21" i="21"/>
  <c r="J21" i="21"/>
  <c r="O20" i="21"/>
  <c r="L20" i="21"/>
  <c r="K20" i="21"/>
  <c r="J20" i="21"/>
  <c r="O15" i="21"/>
  <c r="L15" i="21"/>
  <c r="K15" i="21"/>
  <c r="J15" i="21"/>
  <c r="O14" i="21"/>
  <c r="L14" i="21"/>
  <c r="K14" i="21"/>
  <c r="J14" i="21"/>
  <c r="O13" i="21"/>
  <c r="L13" i="21"/>
  <c r="K13" i="21"/>
  <c r="J13" i="21"/>
  <c r="O10" i="21"/>
  <c r="L10" i="21"/>
  <c r="K10" i="21"/>
  <c r="J10" i="21"/>
  <c r="O9" i="21"/>
  <c r="L9" i="21"/>
  <c r="K9" i="21"/>
  <c r="J9" i="21"/>
  <c r="O8" i="21"/>
  <c r="L8" i="21"/>
  <c r="K8" i="21"/>
  <c r="J8" i="21"/>
  <c r="O7" i="21"/>
  <c r="L7" i="21"/>
  <c r="K7" i="21"/>
  <c r="J7" i="21"/>
  <c r="O6" i="21"/>
  <c r="L6" i="21"/>
  <c r="K6" i="21"/>
  <c r="J6" i="21"/>
  <c r="O5" i="21"/>
  <c r="L5" i="21"/>
  <c r="K5" i="21"/>
  <c r="J5" i="21"/>
  <c r="AK60" i="20"/>
  <c r="AJ60" i="20"/>
  <c r="AE60" i="20"/>
  <c r="AD60" i="20"/>
  <c r="AC60" i="20"/>
  <c r="AK59" i="20"/>
  <c r="AJ59" i="20"/>
  <c r="AE59" i="20"/>
  <c r="AD59" i="20"/>
  <c r="AC59" i="20"/>
  <c r="AK58" i="20"/>
  <c r="AJ58" i="20"/>
  <c r="AE58" i="20"/>
  <c r="AD58" i="20"/>
  <c r="AC58" i="20"/>
  <c r="AK57" i="20"/>
  <c r="AJ57" i="20"/>
  <c r="AE57" i="20"/>
  <c r="AD57" i="20"/>
  <c r="AC57" i="20"/>
  <c r="AK56" i="20"/>
  <c r="AJ56" i="20"/>
  <c r="AE56" i="20"/>
  <c r="AD56" i="20"/>
  <c r="AC56" i="20"/>
  <c r="AK55" i="20"/>
  <c r="AJ55" i="20"/>
  <c r="AE55" i="20"/>
  <c r="AD55" i="20"/>
  <c r="AC55" i="20"/>
  <c r="AK54" i="20"/>
  <c r="AJ54" i="20"/>
  <c r="AE54" i="20"/>
  <c r="AD54" i="20"/>
  <c r="AC54" i="20"/>
  <c r="AK53" i="20"/>
  <c r="AJ53" i="20"/>
  <c r="AE53" i="20"/>
  <c r="AD53" i="20"/>
  <c r="AC53" i="20"/>
  <c r="AK52" i="20"/>
  <c r="AJ52" i="20"/>
  <c r="AE52" i="20"/>
  <c r="AD52" i="20"/>
  <c r="AC52" i="20"/>
  <c r="AK51" i="20"/>
  <c r="AJ51" i="20"/>
  <c r="AE51" i="20"/>
  <c r="AD51" i="20"/>
  <c r="AC51" i="20"/>
  <c r="AK50" i="20"/>
  <c r="AJ50" i="20"/>
  <c r="AE50" i="20"/>
  <c r="AD50" i="20"/>
  <c r="AC50" i="20"/>
  <c r="AK49" i="20"/>
  <c r="AJ49" i="20"/>
  <c r="AE49" i="20"/>
  <c r="AD49" i="20"/>
  <c r="AC49" i="20"/>
  <c r="AK45" i="20"/>
  <c r="AJ45" i="20"/>
  <c r="AE45" i="20"/>
  <c r="AD45" i="20"/>
  <c r="AC45" i="20"/>
  <c r="AK44" i="20"/>
  <c r="AJ44" i="20"/>
  <c r="AE44" i="20"/>
  <c r="AD44" i="20"/>
  <c r="AC44" i="20"/>
  <c r="AK43" i="20"/>
  <c r="AJ43" i="20"/>
  <c r="AE43" i="20"/>
  <c r="AD43" i="20"/>
  <c r="AC43" i="20"/>
  <c r="AK42" i="20"/>
  <c r="AJ42" i="20"/>
  <c r="AE42" i="20"/>
  <c r="AD42" i="20"/>
  <c r="AC42" i="20"/>
  <c r="AK41" i="20"/>
  <c r="AJ41" i="20"/>
  <c r="AE41" i="20"/>
  <c r="AD41" i="20"/>
  <c r="AC41" i="20"/>
  <c r="AK40" i="20"/>
  <c r="AJ40" i="20"/>
  <c r="AE40" i="20"/>
  <c r="AD40" i="20"/>
  <c r="AC40" i="20"/>
  <c r="AK39" i="20"/>
  <c r="AJ39" i="20"/>
  <c r="AE39" i="20"/>
  <c r="AD39" i="20"/>
  <c r="AC39" i="20"/>
  <c r="AK38" i="20"/>
  <c r="AJ38" i="20"/>
  <c r="AE38" i="20"/>
  <c r="AD38" i="20"/>
  <c r="AC38" i="20"/>
  <c r="AK37" i="20"/>
  <c r="AJ37" i="20"/>
  <c r="AE37" i="20"/>
  <c r="AD37" i="20"/>
  <c r="AC37" i="20"/>
  <c r="AK36" i="20"/>
  <c r="AJ36" i="20"/>
  <c r="AE36" i="20"/>
  <c r="AD36" i="20"/>
  <c r="AC36" i="20"/>
  <c r="AK35" i="20"/>
  <c r="AJ35" i="20"/>
  <c r="AE35" i="20"/>
  <c r="AD35" i="20"/>
  <c r="AC35" i="20"/>
  <c r="AK34" i="20"/>
  <c r="AJ34" i="20"/>
  <c r="AE34" i="20"/>
  <c r="AD34" i="20"/>
  <c r="AC34" i="20"/>
  <c r="AK30" i="20"/>
  <c r="AJ30" i="20"/>
  <c r="AE30" i="20"/>
  <c r="AD30" i="20"/>
  <c r="AC30" i="20"/>
  <c r="AK29" i="20"/>
  <c r="AJ29" i="20"/>
  <c r="AE29" i="20"/>
  <c r="AD29" i="20"/>
  <c r="AC29" i="20"/>
  <c r="AK28" i="20"/>
  <c r="AJ28" i="20"/>
  <c r="AE28" i="20"/>
  <c r="AD28" i="20"/>
  <c r="AC28" i="20"/>
  <c r="AK27" i="20"/>
  <c r="AJ27" i="20"/>
  <c r="AE27" i="20"/>
  <c r="AD27" i="20"/>
  <c r="AC27" i="20"/>
  <c r="AK26" i="20"/>
  <c r="AJ26" i="20"/>
  <c r="AE26" i="20"/>
  <c r="AD26" i="20"/>
  <c r="AC26" i="20"/>
  <c r="AK25" i="20"/>
  <c r="AJ25" i="20"/>
  <c r="AE25" i="20"/>
  <c r="AD25" i="20"/>
  <c r="AC25" i="20"/>
  <c r="AK24" i="20"/>
  <c r="AJ24" i="20"/>
  <c r="AE24" i="20"/>
  <c r="AD24" i="20"/>
  <c r="AC24" i="20"/>
  <c r="AK23" i="20"/>
  <c r="AJ23" i="20"/>
  <c r="AE23" i="20"/>
  <c r="AD23" i="20"/>
  <c r="AC23" i="20"/>
  <c r="AK22" i="20"/>
  <c r="AJ22" i="20"/>
  <c r="AE22" i="20"/>
  <c r="AD22" i="20"/>
  <c r="AC22" i="20"/>
  <c r="AK21" i="20"/>
  <c r="AJ21" i="20"/>
  <c r="AE21" i="20"/>
  <c r="AD21" i="20"/>
  <c r="AC21" i="20"/>
  <c r="AK20" i="20"/>
  <c r="AJ20" i="20"/>
  <c r="AE20" i="20"/>
  <c r="AD20" i="20"/>
  <c r="AC20" i="20"/>
  <c r="AK19" i="20"/>
  <c r="AJ19" i="20"/>
  <c r="AE19" i="20"/>
  <c r="AD19" i="20"/>
  <c r="AC19" i="20"/>
  <c r="AK15" i="20"/>
  <c r="AJ15" i="20"/>
  <c r="AE15" i="20"/>
  <c r="AD15" i="20"/>
  <c r="AC15" i="20"/>
  <c r="AK14" i="20"/>
  <c r="AJ14" i="20"/>
  <c r="AE14" i="20"/>
  <c r="AD14" i="20"/>
  <c r="AC14" i="20"/>
  <c r="AK13" i="20"/>
  <c r="AJ13" i="20"/>
  <c r="AE13" i="20"/>
  <c r="AD13" i="20"/>
  <c r="AC13" i="20"/>
  <c r="AK12" i="20"/>
  <c r="AJ12" i="20"/>
  <c r="AE12" i="20"/>
  <c r="AD12" i="20"/>
  <c r="AC12" i="20"/>
  <c r="AK11" i="20"/>
  <c r="AJ11" i="20"/>
  <c r="AE11" i="20"/>
  <c r="AD11" i="20"/>
  <c r="AC11" i="20"/>
  <c r="AK10" i="20"/>
  <c r="AJ10" i="20"/>
  <c r="AE10" i="20"/>
  <c r="AD10" i="20"/>
  <c r="AC10" i="20"/>
  <c r="AK9" i="20"/>
  <c r="AJ9" i="20"/>
  <c r="AE9" i="20"/>
  <c r="AD9" i="20"/>
  <c r="AC9" i="20"/>
  <c r="AK8" i="20"/>
  <c r="AJ8" i="20"/>
  <c r="AE8" i="20"/>
  <c r="AD8" i="20"/>
  <c r="AC8" i="20"/>
  <c r="AK7" i="20"/>
  <c r="AJ7" i="20"/>
  <c r="AE7" i="20"/>
  <c r="AD7" i="20"/>
  <c r="AC7" i="20"/>
  <c r="AK6" i="20"/>
  <c r="AJ6" i="20"/>
  <c r="AE6" i="20"/>
  <c r="AD6" i="20"/>
  <c r="AC6" i="20"/>
  <c r="AK5" i="20"/>
  <c r="AJ5" i="20"/>
  <c r="AE5" i="20"/>
  <c r="AD5" i="20"/>
  <c r="AC5" i="20"/>
  <c r="AK4" i="20"/>
  <c r="AJ4" i="20"/>
  <c r="AE4" i="20"/>
  <c r="AD4" i="20"/>
  <c r="AC4" i="20"/>
  <c r="AL211" i="13"/>
  <c r="AK211" i="13"/>
  <c r="AF211" i="13"/>
  <c r="AE211" i="13"/>
  <c r="AD211" i="13"/>
  <c r="AL210" i="13"/>
  <c r="AK210" i="13"/>
  <c r="AF210" i="13"/>
  <c r="AE210" i="13"/>
  <c r="AD210" i="13"/>
  <c r="AL209" i="13"/>
  <c r="AK209" i="13"/>
  <c r="AF209" i="13"/>
  <c r="AE209" i="13"/>
  <c r="AD209" i="13"/>
  <c r="AL208" i="13"/>
  <c r="AK208" i="13"/>
  <c r="AF208" i="13"/>
  <c r="AE208" i="13"/>
  <c r="AD208" i="13"/>
  <c r="AL207" i="13"/>
  <c r="AK207" i="13"/>
  <c r="AF207" i="13"/>
  <c r="AE207" i="13"/>
  <c r="AD207" i="13"/>
  <c r="AL206" i="13"/>
  <c r="AK206" i="13"/>
  <c r="AF206" i="13"/>
  <c r="AE206" i="13"/>
  <c r="AD206" i="13"/>
  <c r="AL205" i="13"/>
  <c r="AK205" i="13"/>
  <c r="AF205" i="13"/>
  <c r="AE205" i="13"/>
  <c r="AD205" i="13"/>
  <c r="AL204" i="13"/>
  <c r="AK204" i="13"/>
  <c r="AF204" i="13"/>
  <c r="AE204" i="13"/>
  <c r="AD204" i="13"/>
  <c r="AL203" i="13"/>
  <c r="AK203" i="13"/>
  <c r="AF203" i="13"/>
  <c r="AE203" i="13"/>
  <c r="AD203" i="13"/>
  <c r="AL202" i="13"/>
  <c r="AK202" i="13"/>
  <c r="AF202" i="13"/>
  <c r="AE202" i="13"/>
  <c r="AD202" i="13"/>
  <c r="AL201" i="13"/>
  <c r="AK201" i="13"/>
  <c r="AF201" i="13"/>
  <c r="AE201" i="13"/>
  <c r="AD201" i="13"/>
  <c r="AL200" i="13"/>
  <c r="AK200" i="13"/>
  <c r="AF200" i="13"/>
  <c r="AE200" i="13"/>
  <c r="AD200" i="13"/>
  <c r="AK17" i="18" l="1"/>
  <c r="AJ17" i="18"/>
  <c r="AE17" i="18"/>
  <c r="AD17" i="18"/>
  <c r="AC17" i="18"/>
  <c r="AK16" i="18"/>
  <c r="AJ16" i="18"/>
  <c r="AE16" i="18"/>
  <c r="AD16" i="18"/>
  <c r="AC16" i="18"/>
  <c r="AK15" i="18"/>
  <c r="AJ15" i="18"/>
  <c r="AE15" i="18"/>
  <c r="AD15" i="18"/>
  <c r="AC15" i="18"/>
  <c r="AK14" i="18"/>
  <c r="AJ14" i="18"/>
  <c r="AE14" i="18"/>
  <c r="AD14" i="18"/>
  <c r="AC14" i="18"/>
  <c r="AK13" i="18"/>
  <c r="AJ13" i="18"/>
  <c r="AE13" i="18"/>
  <c r="AD13" i="18"/>
  <c r="AC13" i="18"/>
  <c r="AK12" i="18"/>
  <c r="AJ12" i="18"/>
  <c r="AE12" i="18"/>
  <c r="AD12" i="18"/>
  <c r="AC12" i="18"/>
  <c r="AK11" i="18"/>
  <c r="AJ11" i="18"/>
  <c r="AE11" i="18"/>
  <c r="AD11" i="18"/>
  <c r="AC11" i="18"/>
  <c r="AK10" i="18"/>
  <c r="AJ10" i="18"/>
  <c r="AE10" i="18"/>
  <c r="AD10" i="18"/>
  <c r="AC10" i="18"/>
  <c r="AK9" i="18"/>
  <c r="AJ9" i="18"/>
  <c r="AE9" i="18"/>
  <c r="AD9" i="18"/>
  <c r="AC9" i="18"/>
  <c r="AK8" i="18"/>
  <c r="AJ8" i="18"/>
  <c r="AE8" i="18"/>
  <c r="AD8" i="18"/>
  <c r="AC8" i="18"/>
  <c r="AK7" i="18"/>
  <c r="AJ7" i="18"/>
  <c r="AE7" i="18"/>
  <c r="AD7" i="18"/>
  <c r="AC7" i="18"/>
  <c r="AK6" i="18"/>
  <c r="AJ6" i="18"/>
  <c r="AE6" i="18"/>
  <c r="AD6" i="18"/>
  <c r="AC6" i="18"/>
  <c r="AK32" i="18"/>
  <c r="AJ32" i="18"/>
  <c r="AE32" i="18"/>
  <c r="AD32" i="18"/>
  <c r="AC32" i="18"/>
  <c r="AK31" i="18"/>
  <c r="AJ31" i="18"/>
  <c r="AE31" i="18"/>
  <c r="AD31" i="18"/>
  <c r="AC31" i="18"/>
  <c r="AK30" i="18"/>
  <c r="AJ30" i="18"/>
  <c r="AE30" i="18"/>
  <c r="AD30" i="18"/>
  <c r="AC30" i="18"/>
  <c r="AK29" i="18"/>
  <c r="AJ29" i="18"/>
  <c r="AE29" i="18"/>
  <c r="AD29" i="18"/>
  <c r="AC29" i="18"/>
  <c r="AK28" i="18"/>
  <c r="AJ28" i="18"/>
  <c r="AE28" i="18"/>
  <c r="AD28" i="18"/>
  <c r="AC28" i="18"/>
  <c r="AK27" i="18"/>
  <c r="AJ27" i="18"/>
  <c r="AE27" i="18"/>
  <c r="AD27" i="18"/>
  <c r="AC27" i="18"/>
  <c r="AK26" i="18"/>
  <c r="AJ26" i="18"/>
  <c r="AE26" i="18"/>
  <c r="AD26" i="18"/>
  <c r="AC26" i="18"/>
  <c r="AK25" i="18"/>
  <c r="AJ25" i="18"/>
  <c r="AE25" i="18"/>
  <c r="AD25" i="18"/>
  <c r="AC25" i="18"/>
  <c r="AK24" i="18"/>
  <c r="AJ24" i="18"/>
  <c r="AE24" i="18"/>
  <c r="AD24" i="18"/>
  <c r="AC24" i="18"/>
  <c r="AK23" i="18"/>
  <c r="AJ23" i="18"/>
  <c r="AE23" i="18"/>
  <c r="AD23" i="18"/>
  <c r="AC23" i="18"/>
  <c r="AK22" i="18"/>
  <c r="AJ22" i="18"/>
  <c r="AE22" i="18"/>
  <c r="AD22" i="18"/>
  <c r="AC22" i="18"/>
  <c r="AK21" i="18"/>
  <c r="AJ21" i="18"/>
  <c r="AE21" i="18"/>
  <c r="AD21" i="18"/>
  <c r="AC21" i="18"/>
  <c r="AL75" i="19" l="1"/>
  <c r="AK75" i="19"/>
  <c r="AF75" i="19"/>
  <c r="AE75" i="19"/>
  <c r="AD75" i="19"/>
  <c r="AL74" i="19"/>
  <c r="AK74" i="19"/>
  <c r="AF74" i="19"/>
  <c r="AE74" i="19"/>
  <c r="AD74" i="19"/>
  <c r="AL73" i="19"/>
  <c r="AK73" i="19"/>
  <c r="AF73" i="19"/>
  <c r="AE73" i="19"/>
  <c r="AD73" i="19"/>
  <c r="AL72" i="19"/>
  <c r="AK72" i="19"/>
  <c r="AF72" i="19"/>
  <c r="AE72" i="19"/>
  <c r="AD72" i="19"/>
  <c r="AL71" i="19"/>
  <c r="AK71" i="19"/>
  <c r="AF71" i="19"/>
  <c r="AE71" i="19"/>
  <c r="AD71" i="19"/>
  <c r="AL70" i="19"/>
  <c r="AK70" i="19"/>
  <c r="AF70" i="19"/>
  <c r="AE70" i="19"/>
  <c r="AD70" i="19"/>
  <c r="AL69" i="19"/>
  <c r="AK69" i="19"/>
  <c r="AF69" i="19"/>
  <c r="AE69" i="19"/>
  <c r="AD69" i="19"/>
  <c r="AL68" i="19"/>
  <c r="AK68" i="19"/>
  <c r="AF68" i="19"/>
  <c r="AE68" i="19"/>
  <c r="AD68" i="19"/>
  <c r="AL67" i="19"/>
  <c r="AK67" i="19"/>
  <c r="AF67" i="19"/>
  <c r="AE67" i="19"/>
  <c r="AD67" i="19"/>
  <c r="AL66" i="19"/>
  <c r="AK66" i="19"/>
  <c r="AF66" i="19"/>
  <c r="AE66" i="19"/>
  <c r="AD66" i="19"/>
  <c r="AL65" i="19"/>
  <c r="AK65" i="19"/>
  <c r="AF65" i="19"/>
  <c r="AE65" i="19"/>
  <c r="AD65" i="19"/>
  <c r="AL64" i="19"/>
  <c r="AK64" i="19"/>
  <c r="AF64" i="19"/>
  <c r="AE64" i="19"/>
  <c r="AD64" i="19"/>
  <c r="AL60" i="19"/>
  <c r="AK60" i="19"/>
  <c r="AF60" i="19"/>
  <c r="AE60" i="19"/>
  <c r="AD60" i="19"/>
  <c r="AL59" i="19"/>
  <c r="AK59" i="19"/>
  <c r="AF59" i="19"/>
  <c r="AE59" i="19"/>
  <c r="AD59" i="19"/>
  <c r="AL58" i="19"/>
  <c r="AK58" i="19"/>
  <c r="AF58" i="19"/>
  <c r="AE58" i="19"/>
  <c r="AD58" i="19"/>
  <c r="AL57" i="19"/>
  <c r="AK57" i="19"/>
  <c r="AF57" i="19"/>
  <c r="AE57" i="19"/>
  <c r="AD57" i="19"/>
  <c r="AL56" i="19"/>
  <c r="AK56" i="19"/>
  <c r="AF56" i="19"/>
  <c r="AE56" i="19"/>
  <c r="AD56" i="19"/>
  <c r="AL55" i="19"/>
  <c r="AK55" i="19"/>
  <c r="AF55" i="19"/>
  <c r="AE55" i="19"/>
  <c r="AD55" i="19"/>
  <c r="AL54" i="19"/>
  <c r="AK54" i="19"/>
  <c r="AF54" i="19"/>
  <c r="AE54" i="19"/>
  <c r="AD54" i="19"/>
  <c r="AL53" i="19"/>
  <c r="AK53" i="19"/>
  <c r="AF53" i="19"/>
  <c r="AE53" i="19"/>
  <c r="AD53" i="19"/>
  <c r="AL52" i="19"/>
  <c r="AK52" i="19"/>
  <c r="AF52" i="19"/>
  <c r="AE52" i="19"/>
  <c r="AD52" i="19"/>
  <c r="AL51" i="19"/>
  <c r="AK51" i="19"/>
  <c r="AF51" i="19"/>
  <c r="AE51" i="19"/>
  <c r="AD51" i="19"/>
  <c r="AL50" i="19"/>
  <c r="AK50" i="19"/>
  <c r="AF50" i="19"/>
  <c r="AE50" i="19"/>
  <c r="AD50" i="19"/>
  <c r="AL49" i="19"/>
  <c r="AK49" i="19"/>
  <c r="AF49" i="19"/>
  <c r="AE49" i="19"/>
  <c r="AD49" i="19"/>
  <c r="AL45" i="19"/>
  <c r="AK45" i="19"/>
  <c r="AF45" i="19"/>
  <c r="AE45" i="19"/>
  <c r="AD45" i="19"/>
  <c r="AL44" i="19"/>
  <c r="AK44" i="19"/>
  <c r="AF44" i="19"/>
  <c r="AE44" i="19"/>
  <c r="AD44" i="19"/>
  <c r="AL43" i="19"/>
  <c r="AK43" i="19"/>
  <c r="AF43" i="19"/>
  <c r="AE43" i="19"/>
  <c r="AD43" i="19"/>
  <c r="AL42" i="19"/>
  <c r="AK42" i="19"/>
  <c r="AF42" i="19"/>
  <c r="AE42" i="19"/>
  <c r="AD42" i="19"/>
  <c r="AL41" i="19"/>
  <c r="AK41" i="19"/>
  <c r="AF41" i="19"/>
  <c r="AE41" i="19"/>
  <c r="AD41" i="19"/>
  <c r="AL40" i="19"/>
  <c r="AK40" i="19"/>
  <c r="AF40" i="19"/>
  <c r="AE40" i="19"/>
  <c r="AD40" i="19"/>
  <c r="AL39" i="19"/>
  <c r="AK39" i="19"/>
  <c r="AF39" i="19"/>
  <c r="AE39" i="19"/>
  <c r="AD39" i="19"/>
  <c r="AL38" i="19"/>
  <c r="AK38" i="19"/>
  <c r="AF38" i="19"/>
  <c r="AE38" i="19"/>
  <c r="AD38" i="19"/>
  <c r="AL37" i="19"/>
  <c r="AK37" i="19"/>
  <c r="AF37" i="19"/>
  <c r="AE37" i="19"/>
  <c r="AD37" i="19"/>
  <c r="AL36" i="19"/>
  <c r="AK36" i="19"/>
  <c r="AF36" i="19"/>
  <c r="AE36" i="19"/>
  <c r="AD36" i="19"/>
  <c r="AL35" i="19"/>
  <c r="AK35" i="19"/>
  <c r="AF35" i="19"/>
  <c r="AE35" i="19"/>
  <c r="AD35" i="19"/>
  <c r="AL34" i="19"/>
  <c r="AK34" i="19"/>
  <c r="AF34" i="19"/>
  <c r="AE34" i="19"/>
  <c r="AD34" i="19"/>
  <c r="AL30" i="19"/>
  <c r="AK30" i="19"/>
  <c r="AF30" i="19"/>
  <c r="AE30" i="19"/>
  <c r="AD30" i="19"/>
  <c r="AL29" i="19"/>
  <c r="AK29" i="19"/>
  <c r="AF29" i="19"/>
  <c r="AE29" i="19"/>
  <c r="AD29" i="19"/>
  <c r="AL28" i="19"/>
  <c r="AK28" i="19"/>
  <c r="AF28" i="19"/>
  <c r="AE28" i="19"/>
  <c r="AD28" i="19"/>
  <c r="AL27" i="19"/>
  <c r="AK27" i="19"/>
  <c r="AF27" i="19"/>
  <c r="AE27" i="19"/>
  <c r="AD27" i="19"/>
  <c r="AL26" i="19"/>
  <c r="AK26" i="19"/>
  <c r="AF26" i="19"/>
  <c r="AE26" i="19"/>
  <c r="AD26" i="19"/>
  <c r="AL25" i="19"/>
  <c r="AK25" i="19"/>
  <c r="AF25" i="19"/>
  <c r="AE25" i="19"/>
  <c r="AD25" i="19"/>
  <c r="AL24" i="19"/>
  <c r="AK24" i="19"/>
  <c r="AF24" i="19"/>
  <c r="AE24" i="19"/>
  <c r="AD24" i="19"/>
  <c r="AL23" i="19"/>
  <c r="AK23" i="19"/>
  <c r="AF23" i="19"/>
  <c r="AE23" i="19"/>
  <c r="AD23" i="19"/>
  <c r="AL22" i="19"/>
  <c r="AK22" i="19"/>
  <c r="AF22" i="19"/>
  <c r="AE22" i="19"/>
  <c r="AD22" i="19"/>
  <c r="AL21" i="19"/>
  <c r="AK21" i="19"/>
  <c r="AF21" i="19"/>
  <c r="AE21" i="19"/>
  <c r="AD21" i="19"/>
  <c r="AL20" i="19"/>
  <c r="AK20" i="19"/>
  <c r="AF20" i="19"/>
  <c r="AE20" i="19"/>
  <c r="AD20" i="19"/>
  <c r="AL19" i="19"/>
  <c r="AK19" i="19"/>
  <c r="AF19" i="19"/>
  <c r="AE19" i="19"/>
  <c r="AD19" i="19"/>
  <c r="AL15" i="19"/>
  <c r="AK15" i="19"/>
  <c r="AF15" i="19"/>
  <c r="AE15" i="19"/>
  <c r="AD15" i="19"/>
  <c r="AL14" i="19"/>
  <c r="AK14" i="19"/>
  <c r="AF14" i="19"/>
  <c r="AE14" i="19"/>
  <c r="AD14" i="19"/>
  <c r="AL13" i="19"/>
  <c r="AK13" i="19"/>
  <c r="AF13" i="19"/>
  <c r="AE13" i="19"/>
  <c r="AD13" i="19"/>
  <c r="AL12" i="19"/>
  <c r="AK12" i="19"/>
  <c r="AF12" i="19"/>
  <c r="AE12" i="19"/>
  <c r="AD12" i="19"/>
  <c r="AL11" i="19"/>
  <c r="AK11" i="19"/>
  <c r="AF11" i="19"/>
  <c r="AE11" i="19"/>
  <c r="AD11" i="19"/>
  <c r="AL10" i="19"/>
  <c r="AK10" i="19"/>
  <c r="AF10" i="19"/>
  <c r="AE10" i="19"/>
  <c r="AD10" i="19"/>
  <c r="AL9" i="19"/>
  <c r="AK9" i="19"/>
  <c r="AF9" i="19"/>
  <c r="AE9" i="19"/>
  <c r="AD9" i="19"/>
  <c r="AL8" i="19"/>
  <c r="AK8" i="19"/>
  <c r="AF8" i="19"/>
  <c r="AE8" i="19"/>
  <c r="AD8" i="19"/>
  <c r="AL7" i="19"/>
  <c r="AK7" i="19"/>
  <c r="AF7" i="19"/>
  <c r="AE7" i="19"/>
  <c r="AD7" i="19"/>
  <c r="AL6" i="19"/>
  <c r="AK6" i="19"/>
  <c r="AF6" i="19"/>
  <c r="AE6" i="19"/>
  <c r="AD6" i="19"/>
  <c r="AL5" i="19"/>
  <c r="AK5" i="19"/>
  <c r="AF5" i="19"/>
  <c r="AE5" i="19"/>
  <c r="AD5" i="19"/>
  <c r="AL4" i="19"/>
  <c r="AK4" i="19"/>
  <c r="AF4" i="19"/>
  <c r="AE4" i="19"/>
  <c r="AD4" i="19"/>
  <c r="AI77" i="18" l="1"/>
  <c r="AH77" i="18"/>
  <c r="AC77" i="18"/>
  <c r="AB77" i="18"/>
  <c r="AA77" i="18"/>
  <c r="AI76" i="18"/>
  <c r="AH76" i="18"/>
  <c r="AC76" i="18"/>
  <c r="AB76" i="18"/>
  <c r="AA76" i="18"/>
  <c r="AI75" i="18"/>
  <c r="AH75" i="18"/>
  <c r="AC75" i="18"/>
  <c r="AB75" i="18"/>
  <c r="AA75" i="18"/>
  <c r="AI74" i="18"/>
  <c r="AH74" i="18"/>
  <c r="AC74" i="18"/>
  <c r="AB74" i="18"/>
  <c r="AA74" i="18"/>
  <c r="AI73" i="18"/>
  <c r="AH73" i="18"/>
  <c r="AC73" i="18"/>
  <c r="AB73" i="18"/>
  <c r="AA73" i="18"/>
  <c r="AI72" i="18"/>
  <c r="AH72" i="18"/>
  <c r="AC72" i="18"/>
  <c r="AB72" i="18"/>
  <c r="AA72" i="18"/>
  <c r="AI71" i="18"/>
  <c r="AH71" i="18"/>
  <c r="AC71" i="18"/>
  <c r="AB71" i="18"/>
  <c r="AA71" i="18"/>
  <c r="AI70" i="18"/>
  <c r="AH70" i="18"/>
  <c r="AC70" i="18"/>
  <c r="AB70" i="18"/>
  <c r="AA70" i="18"/>
  <c r="AI69" i="18"/>
  <c r="AH69" i="18"/>
  <c r="AC69" i="18"/>
  <c r="AB69" i="18"/>
  <c r="AA69" i="18"/>
  <c r="AI68" i="18"/>
  <c r="AH68" i="18"/>
  <c r="AC68" i="18"/>
  <c r="AB68" i="18"/>
  <c r="AA68" i="18"/>
  <c r="AI67" i="18"/>
  <c r="AH67" i="18"/>
  <c r="AC67" i="18"/>
  <c r="AB67" i="18"/>
  <c r="AA67" i="18"/>
  <c r="AI66" i="18"/>
  <c r="AH66" i="18"/>
  <c r="AC66" i="18"/>
  <c r="AB66" i="18"/>
  <c r="AA66" i="18"/>
  <c r="AI62" i="18"/>
  <c r="AH62" i="18"/>
  <c r="AC62" i="18"/>
  <c r="AB62" i="18"/>
  <c r="AA62" i="18"/>
  <c r="AI61" i="18"/>
  <c r="AH61" i="18"/>
  <c r="AC61" i="18"/>
  <c r="AB61" i="18"/>
  <c r="AA61" i="18"/>
  <c r="AI60" i="18"/>
  <c r="AH60" i="18"/>
  <c r="AC60" i="18"/>
  <c r="AB60" i="18"/>
  <c r="AA60" i="18"/>
  <c r="AI59" i="18"/>
  <c r="AH59" i="18"/>
  <c r="AC59" i="18"/>
  <c r="AB59" i="18"/>
  <c r="AA59" i="18"/>
  <c r="AI58" i="18"/>
  <c r="AH58" i="18"/>
  <c r="AC58" i="18"/>
  <c r="AB58" i="18"/>
  <c r="AA58" i="18"/>
  <c r="AI57" i="18"/>
  <c r="AH57" i="18"/>
  <c r="AC57" i="18"/>
  <c r="AB57" i="18"/>
  <c r="AA57" i="18"/>
  <c r="AI56" i="18"/>
  <c r="AH56" i="18"/>
  <c r="AC56" i="18"/>
  <c r="AB56" i="18"/>
  <c r="AA56" i="18"/>
  <c r="AI55" i="18"/>
  <c r="AH55" i="18"/>
  <c r="AC55" i="18"/>
  <c r="AB55" i="18"/>
  <c r="AA55" i="18"/>
  <c r="AI54" i="18"/>
  <c r="AH54" i="18"/>
  <c r="AC54" i="18"/>
  <c r="AB54" i="18"/>
  <c r="AA54" i="18"/>
  <c r="AI53" i="18"/>
  <c r="AH53" i="18"/>
  <c r="AC53" i="18"/>
  <c r="AB53" i="18"/>
  <c r="AA53" i="18"/>
  <c r="AI52" i="18"/>
  <c r="AH52" i="18"/>
  <c r="AC52" i="18"/>
  <c r="AB52" i="18"/>
  <c r="AA52" i="18"/>
  <c r="AI51" i="18"/>
  <c r="AH51" i="18"/>
  <c r="AC51" i="18"/>
  <c r="AB51" i="18"/>
  <c r="AA51" i="18"/>
  <c r="AI47" i="18"/>
  <c r="AH47" i="18"/>
  <c r="AC47" i="18"/>
  <c r="AB47" i="18"/>
  <c r="AA47" i="18"/>
  <c r="AI46" i="18"/>
  <c r="AH46" i="18"/>
  <c r="AC46" i="18"/>
  <c r="AB46" i="18"/>
  <c r="AA46" i="18"/>
  <c r="AI45" i="18"/>
  <c r="AH45" i="18"/>
  <c r="AC45" i="18"/>
  <c r="AB45" i="18"/>
  <c r="AA45" i="18"/>
  <c r="AI44" i="18"/>
  <c r="AH44" i="18"/>
  <c r="AC44" i="18"/>
  <c r="AB44" i="18"/>
  <c r="AA44" i="18"/>
  <c r="AI43" i="18"/>
  <c r="AH43" i="18"/>
  <c r="AC43" i="18"/>
  <c r="AB43" i="18"/>
  <c r="AA43" i="18"/>
  <c r="AI42" i="18"/>
  <c r="AH42" i="18"/>
  <c r="AC42" i="18"/>
  <c r="AB42" i="18"/>
  <c r="AA42" i="18"/>
  <c r="AI41" i="18"/>
  <c r="AH41" i="18"/>
  <c r="AC41" i="18"/>
  <c r="AB41" i="18"/>
  <c r="AA41" i="18"/>
  <c r="AI40" i="18"/>
  <c r="AH40" i="18"/>
  <c r="AC40" i="18"/>
  <c r="AB40" i="18"/>
  <c r="AA40" i="18"/>
  <c r="AI39" i="18"/>
  <c r="AH39" i="18"/>
  <c r="AC39" i="18"/>
  <c r="AB39" i="18"/>
  <c r="AA39" i="18"/>
  <c r="AI38" i="18"/>
  <c r="AH38" i="18"/>
  <c r="AC38" i="18"/>
  <c r="AB38" i="18"/>
  <c r="AA38" i="18"/>
  <c r="AI37" i="18"/>
  <c r="AH37" i="18"/>
  <c r="AC37" i="18"/>
  <c r="AB37" i="18"/>
  <c r="AA37" i="18"/>
  <c r="AI36" i="18"/>
  <c r="AH36" i="18"/>
  <c r="AC36" i="18"/>
  <c r="AB36" i="18"/>
  <c r="AA36" i="18"/>
  <c r="AJ122" i="15" l="1"/>
  <c r="AI122" i="15"/>
  <c r="AD122" i="15"/>
  <c r="AC122" i="15"/>
  <c r="AB122" i="15"/>
  <c r="AJ121" i="15"/>
  <c r="AI121" i="15"/>
  <c r="AD121" i="15"/>
  <c r="AC121" i="15"/>
  <c r="AB121" i="15"/>
  <c r="AJ120" i="15"/>
  <c r="AI120" i="15"/>
  <c r="AD120" i="15"/>
  <c r="AC120" i="15"/>
  <c r="AB120" i="15"/>
  <c r="AJ119" i="15"/>
  <c r="AI119" i="15"/>
  <c r="AD119" i="15"/>
  <c r="AC119" i="15"/>
  <c r="AB119" i="15"/>
  <c r="AJ118" i="15"/>
  <c r="AI118" i="15"/>
  <c r="AD118" i="15"/>
  <c r="AC118" i="15"/>
  <c r="AB118" i="15"/>
  <c r="AJ117" i="15"/>
  <c r="AI117" i="15"/>
  <c r="AD117" i="15"/>
  <c r="AC117" i="15"/>
  <c r="AB117" i="15"/>
  <c r="AJ116" i="15"/>
  <c r="AI116" i="15"/>
  <c r="AD116" i="15"/>
  <c r="AC116" i="15"/>
  <c r="AB116" i="15"/>
  <c r="AJ115" i="15"/>
  <c r="AI115" i="15"/>
  <c r="AD115" i="15"/>
  <c r="AC115" i="15"/>
  <c r="AB115" i="15"/>
  <c r="AJ114" i="15"/>
  <c r="AI114" i="15"/>
  <c r="AD114" i="15"/>
  <c r="AC114" i="15"/>
  <c r="AB114" i="15"/>
  <c r="AJ113" i="15"/>
  <c r="AI113" i="15"/>
  <c r="AD113" i="15"/>
  <c r="AC113" i="15"/>
  <c r="AB113" i="15"/>
  <c r="AJ112" i="15"/>
  <c r="AI112" i="15"/>
  <c r="AD112" i="15"/>
  <c r="AC112" i="15"/>
  <c r="AB112" i="15"/>
  <c r="AJ111" i="15"/>
  <c r="AI111" i="15"/>
  <c r="AD111" i="15"/>
  <c r="AC111" i="15"/>
  <c r="AB111" i="15"/>
  <c r="AL107" i="15"/>
  <c r="AK107" i="15"/>
  <c r="AF107" i="15"/>
  <c r="AE107" i="15"/>
  <c r="AD107" i="15"/>
  <c r="AL106" i="15"/>
  <c r="AK106" i="15"/>
  <c r="AF106" i="15"/>
  <c r="AE106" i="15"/>
  <c r="AD106" i="15"/>
  <c r="AL105" i="15"/>
  <c r="AK105" i="15"/>
  <c r="AF105" i="15"/>
  <c r="AE105" i="15"/>
  <c r="AD105" i="15"/>
  <c r="AL104" i="15"/>
  <c r="AK104" i="15"/>
  <c r="AF104" i="15"/>
  <c r="AE104" i="15"/>
  <c r="AD104" i="15"/>
  <c r="AL103" i="15"/>
  <c r="AK103" i="15"/>
  <c r="AF103" i="15"/>
  <c r="AE103" i="15"/>
  <c r="AD103" i="15"/>
  <c r="AL102" i="15"/>
  <c r="AK102" i="15"/>
  <c r="AF102" i="15"/>
  <c r="AE102" i="15"/>
  <c r="AD102" i="15"/>
  <c r="AL101" i="15"/>
  <c r="AK101" i="15"/>
  <c r="AF101" i="15"/>
  <c r="AE101" i="15"/>
  <c r="AD101" i="15"/>
  <c r="AL100" i="15"/>
  <c r="AK100" i="15"/>
  <c r="AF100" i="15"/>
  <c r="AE100" i="15"/>
  <c r="AD100" i="15"/>
  <c r="AL99" i="15"/>
  <c r="AK99" i="15"/>
  <c r="AF99" i="15"/>
  <c r="AE99" i="15"/>
  <c r="AD99" i="15"/>
  <c r="AL98" i="15"/>
  <c r="AK98" i="15"/>
  <c r="AF98" i="15"/>
  <c r="AE98" i="15"/>
  <c r="AD98" i="15"/>
  <c r="AL97" i="15"/>
  <c r="AK97" i="15"/>
  <c r="AF97" i="15"/>
  <c r="AE97" i="15"/>
  <c r="AD97" i="15"/>
  <c r="AL96" i="15"/>
  <c r="AK96" i="15"/>
  <c r="AF96" i="15"/>
  <c r="AE96" i="15"/>
  <c r="AD96" i="15"/>
  <c r="AL92" i="15"/>
  <c r="AK92" i="15"/>
  <c r="AF92" i="15"/>
  <c r="AE92" i="15"/>
  <c r="AD92" i="15"/>
  <c r="AL91" i="15"/>
  <c r="AK91" i="15"/>
  <c r="AF91" i="15"/>
  <c r="AE91" i="15"/>
  <c r="AD91" i="15"/>
  <c r="AL90" i="15"/>
  <c r="AK90" i="15"/>
  <c r="AF90" i="15"/>
  <c r="AE90" i="15"/>
  <c r="AD90" i="15"/>
  <c r="AL89" i="15"/>
  <c r="AK89" i="15"/>
  <c r="AF89" i="15"/>
  <c r="AE89" i="15"/>
  <c r="AD89" i="15"/>
  <c r="AL88" i="15"/>
  <c r="AK88" i="15"/>
  <c r="AF88" i="15"/>
  <c r="AE88" i="15"/>
  <c r="AD88" i="15"/>
  <c r="AL87" i="15"/>
  <c r="AK87" i="15"/>
  <c r="AF87" i="15"/>
  <c r="AE87" i="15"/>
  <c r="AD87" i="15"/>
  <c r="AL86" i="15"/>
  <c r="AK86" i="15"/>
  <c r="AF86" i="15"/>
  <c r="AE86" i="15"/>
  <c r="AD86" i="15"/>
  <c r="AL85" i="15"/>
  <c r="AK85" i="15"/>
  <c r="AF85" i="15"/>
  <c r="AE85" i="15"/>
  <c r="AD85" i="15"/>
  <c r="AL84" i="15"/>
  <c r="AK84" i="15"/>
  <c r="AF84" i="15"/>
  <c r="AE84" i="15"/>
  <c r="AD84" i="15"/>
  <c r="AL83" i="15"/>
  <c r="AK83" i="15"/>
  <c r="AF83" i="15"/>
  <c r="AE83" i="15"/>
  <c r="AD83" i="15"/>
  <c r="AL82" i="15"/>
  <c r="AK82" i="15"/>
  <c r="AF82" i="15"/>
  <c r="AE82" i="15"/>
  <c r="AD82" i="15"/>
  <c r="AL81" i="15"/>
  <c r="AK81" i="15"/>
  <c r="AF81" i="15"/>
  <c r="AE81" i="15"/>
  <c r="AD81" i="15"/>
  <c r="AL77" i="15"/>
  <c r="AK77" i="15"/>
  <c r="AF77" i="15"/>
  <c r="AE77" i="15"/>
  <c r="AD77" i="15"/>
  <c r="AL76" i="15"/>
  <c r="AK76" i="15"/>
  <c r="AF76" i="15"/>
  <c r="AE76" i="15"/>
  <c r="AD76" i="15"/>
  <c r="AL75" i="15"/>
  <c r="AK75" i="15"/>
  <c r="AF75" i="15"/>
  <c r="AE75" i="15"/>
  <c r="AD75" i="15"/>
  <c r="AL74" i="15"/>
  <c r="AK74" i="15"/>
  <c r="AF74" i="15"/>
  <c r="AE74" i="15"/>
  <c r="AD74" i="15"/>
  <c r="AL73" i="15"/>
  <c r="AK73" i="15"/>
  <c r="AF73" i="15"/>
  <c r="AE73" i="15"/>
  <c r="AD73" i="15"/>
  <c r="AL72" i="15"/>
  <c r="AK72" i="15"/>
  <c r="AF72" i="15"/>
  <c r="AE72" i="15"/>
  <c r="AD72" i="15"/>
  <c r="AL71" i="15"/>
  <c r="AK71" i="15"/>
  <c r="AF71" i="15"/>
  <c r="AE71" i="15"/>
  <c r="AD71" i="15"/>
  <c r="AL70" i="15"/>
  <c r="AK70" i="15"/>
  <c r="AF70" i="15"/>
  <c r="AE70" i="15"/>
  <c r="AD70" i="15"/>
  <c r="AL69" i="15"/>
  <c r="AK69" i="15"/>
  <c r="AF69" i="15"/>
  <c r="AE69" i="15"/>
  <c r="AD69" i="15"/>
  <c r="AL68" i="15"/>
  <c r="AK68" i="15"/>
  <c r="AF68" i="15"/>
  <c r="AE68" i="15"/>
  <c r="AD68" i="15"/>
  <c r="AL67" i="15"/>
  <c r="AK67" i="15"/>
  <c r="AF67" i="15"/>
  <c r="AE67" i="15"/>
  <c r="AD67" i="15"/>
  <c r="AL66" i="15"/>
  <c r="AK66" i="15"/>
  <c r="AF66" i="15"/>
  <c r="AE66" i="15"/>
  <c r="AD66" i="15"/>
  <c r="AG60" i="17" l="1"/>
  <c r="AF60" i="17"/>
  <c r="AD60" i="17"/>
  <c r="AC60" i="17"/>
  <c r="AB60" i="17"/>
  <c r="AG59" i="17"/>
  <c r="AF59" i="17"/>
  <c r="AD59" i="17"/>
  <c r="AC59" i="17"/>
  <c r="AB59" i="17"/>
  <c r="AG58" i="17"/>
  <c r="AF58" i="17"/>
  <c r="AD58" i="17"/>
  <c r="AC58" i="17"/>
  <c r="AB58" i="17"/>
  <c r="AG57" i="17"/>
  <c r="AF57" i="17"/>
  <c r="AD57" i="17"/>
  <c r="AC57" i="17"/>
  <c r="AB57" i="17"/>
  <c r="AG56" i="17"/>
  <c r="AF56" i="17"/>
  <c r="AD56" i="17"/>
  <c r="AC56" i="17"/>
  <c r="AB56" i="17"/>
  <c r="AG55" i="17"/>
  <c r="AF55" i="17"/>
  <c r="AD55" i="17"/>
  <c r="AC55" i="17"/>
  <c r="AB55" i="17"/>
  <c r="AG54" i="17"/>
  <c r="AF54" i="17"/>
  <c r="AD54" i="17"/>
  <c r="AC54" i="17"/>
  <c r="AB54" i="17"/>
  <c r="AG53" i="17"/>
  <c r="AF53" i="17"/>
  <c r="AD53" i="17"/>
  <c r="AC53" i="17"/>
  <c r="AB53" i="17"/>
  <c r="AG52" i="17"/>
  <c r="AF52" i="17"/>
  <c r="AD52" i="17"/>
  <c r="AC52" i="17"/>
  <c r="AB52" i="17"/>
  <c r="AG51" i="17"/>
  <c r="AF51" i="17"/>
  <c r="AD51" i="17"/>
  <c r="AC51" i="17"/>
  <c r="AB51" i="17"/>
  <c r="AG50" i="17"/>
  <c r="AF50" i="17"/>
  <c r="AD50" i="17"/>
  <c r="AC50" i="17"/>
  <c r="AB50" i="17"/>
  <c r="AG49" i="17"/>
  <c r="AF49" i="17"/>
  <c r="AD49" i="17"/>
  <c r="AC49" i="17"/>
  <c r="AB49" i="17"/>
  <c r="AG45" i="17"/>
  <c r="AF45" i="17"/>
  <c r="AD45" i="17"/>
  <c r="AC45" i="17"/>
  <c r="AB45" i="17"/>
  <c r="AG44" i="17"/>
  <c r="AF44" i="17"/>
  <c r="AD44" i="17"/>
  <c r="AC44" i="17"/>
  <c r="AB44" i="17"/>
  <c r="AG43" i="17"/>
  <c r="AF43" i="17"/>
  <c r="AD43" i="17"/>
  <c r="AC43" i="17"/>
  <c r="AB43" i="17"/>
  <c r="AG42" i="17"/>
  <c r="AF42" i="17"/>
  <c r="AD42" i="17"/>
  <c r="AC42" i="17"/>
  <c r="AB42" i="17"/>
  <c r="AG41" i="17"/>
  <c r="AF41" i="17"/>
  <c r="AD41" i="17"/>
  <c r="AC41" i="17"/>
  <c r="AB41" i="17"/>
  <c r="AG40" i="17"/>
  <c r="AF40" i="17"/>
  <c r="AD40" i="17"/>
  <c r="AC40" i="17"/>
  <c r="AB40" i="17"/>
  <c r="AG39" i="17"/>
  <c r="AF39" i="17"/>
  <c r="AD39" i="17"/>
  <c r="AC39" i="17"/>
  <c r="AB39" i="17"/>
  <c r="AG38" i="17"/>
  <c r="AF38" i="17"/>
  <c r="AD38" i="17"/>
  <c r="AC38" i="17"/>
  <c r="AB38" i="17"/>
  <c r="AG37" i="17"/>
  <c r="AF37" i="17"/>
  <c r="AD37" i="17"/>
  <c r="AC37" i="17"/>
  <c r="AB37" i="17"/>
  <c r="AG36" i="17"/>
  <c r="AF36" i="17"/>
  <c r="AD36" i="17"/>
  <c r="AC36" i="17"/>
  <c r="AB36" i="17"/>
  <c r="AG35" i="17"/>
  <c r="AF35" i="17"/>
  <c r="AD35" i="17"/>
  <c r="AC35" i="17"/>
  <c r="AB35" i="17"/>
  <c r="AG34" i="17"/>
  <c r="AF34" i="17"/>
  <c r="AD34" i="17"/>
  <c r="AC34" i="17"/>
  <c r="AB34" i="17"/>
  <c r="AG30" i="17"/>
  <c r="AF30" i="17"/>
  <c r="AD30" i="17"/>
  <c r="AC30" i="17"/>
  <c r="AB30" i="17"/>
  <c r="AG29" i="17"/>
  <c r="AF29" i="17"/>
  <c r="AD29" i="17"/>
  <c r="AC29" i="17"/>
  <c r="AB29" i="17"/>
  <c r="AG28" i="17"/>
  <c r="AF28" i="17"/>
  <c r="AD28" i="17"/>
  <c r="AC28" i="17"/>
  <c r="AB28" i="17"/>
  <c r="AG27" i="17"/>
  <c r="AF27" i="17"/>
  <c r="AD27" i="17"/>
  <c r="AC27" i="17"/>
  <c r="AB27" i="17"/>
  <c r="AG26" i="17"/>
  <c r="AF26" i="17"/>
  <c r="AD26" i="17"/>
  <c r="AC26" i="17"/>
  <c r="AB26" i="17"/>
  <c r="AG25" i="17"/>
  <c r="AF25" i="17"/>
  <c r="AD25" i="17"/>
  <c r="AC25" i="17"/>
  <c r="AB25" i="17"/>
  <c r="AG24" i="17"/>
  <c r="AF24" i="17"/>
  <c r="AD24" i="17"/>
  <c r="AC24" i="17"/>
  <c r="AB24" i="17"/>
  <c r="AG23" i="17"/>
  <c r="AF23" i="17"/>
  <c r="AD23" i="17"/>
  <c r="AC23" i="17"/>
  <c r="AB23" i="17"/>
  <c r="AG22" i="17"/>
  <c r="AF22" i="17"/>
  <c r="AD22" i="17"/>
  <c r="AC22" i="17"/>
  <c r="AB22" i="17"/>
  <c r="AG21" i="17"/>
  <c r="AF21" i="17"/>
  <c r="AD21" i="17"/>
  <c r="AC21" i="17"/>
  <c r="AB21" i="17"/>
  <c r="AG20" i="17"/>
  <c r="AF20" i="17"/>
  <c r="AD20" i="17"/>
  <c r="AC20" i="17"/>
  <c r="AB20" i="17"/>
  <c r="AG19" i="17"/>
  <c r="AF19" i="17"/>
  <c r="AD19" i="17"/>
  <c r="AC19" i="17"/>
  <c r="AB19" i="17"/>
  <c r="AG15" i="17" l="1"/>
  <c r="AF15" i="17"/>
  <c r="AD15" i="17"/>
  <c r="AC15" i="17"/>
  <c r="AB15" i="17"/>
  <c r="AG14" i="17"/>
  <c r="AF14" i="17"/>
  <c r="AD14" i="17"/>
  <c r="AC14" i="17"/>
  <c r="AB14" i="17"/>
  <c r="AG13" i="17"/>
  <c r="AF13" i="17"/>
  <c r="AD13" i="17"/>
  <c r="AC13" i="17"/>
  <c r="AB13" i="17"/>
  <c r="AG12" i="17"/>
  <c r="AF12" i="17"/>
  <c r="AD12" i="17"/>
  <c r="AC12" i="17"/>
  <c r="AB12" i="17"/>
  <c r="AG11" i="17"/>
  <c r="AF11" i="17"/>
  <c r="AD11" i="17"/>
  <c r="AC11" i="17"/>
  <c r="AB11" i="17"/>
  <c r="AG10" i="17"/>
  <c r="AF10" i="17"/>
  <c r="AD10" i="17"/>
  <c r="AC10" i="17"/>
  <c r="AB10" i="17"/>
  <c r="AG9" i="17"/>
  <c r="AF9" i="17"/>
  <c r="AD9" i="17"/>
  <c r="AC9" i="17"/>
  <c r="AB9" i="17"/>
  <c r="AG8" i="17"/>
  <c r="AF8" i="17"/>
  <c r="AD8" i="17"/>
  <c r="AC8" i="17"/>
  <c r="AB8" i="17"/>
  <c r="AG7" i="17"/>
  <c r="AF7" i="17"/>
  <c r="AD7" i="17"/>
  <c r="AC7" i="17"/>
  <c r="AB7" i="17"/>
  <c r="AG6" i="17"/>
  <c r="AF6" i="17"/>
  <c r="AD6" i="17"/>
  <c r="AC6" i="17"/>
  <c r="AB6" i="17"/>
  <c r="AG5" i="17"/>
  <c r="AF5" i="17"/>
  <c r="AD5" i="17"/>
  <c r="AC5" i="17"/>
  <c r="AB5" i="17"/>
  <c r="AG4" i="17"/>
  <c r="AF4" i="17"/>
  <c r="AD4" i="17"/>
  <c r="AC4" i="17"/>
  <c r="AB4" i="17"/>
  <c r="AJ60" i="16"/>
  <c r="AI60" i="16"/>
  <c r="AD60" i="16"/>
  <c r="AC60" i="16"/>
  <c r="AB60" i="16"/>
  <c r="AJ59" i="16"/>
  <c r="AI59" i="16"/>
  <c r="AD59" i="16"/>
  <c r="AC59" i="16"/>
  <c r="AB59" i="16"/>
  <c r="AJ58" i="16"/>
  <c r="AI58" i="16"/>
  <c r="AD58" i="16"/>
  <c r="AC58" i="16"/>
  <c r="AB58" i="16"/>
  <c r="AJ57" i="16"/>
  <c r="AI57" i="16"/>
  <c r="AD57" i="16"/>
  <c r="AC57" i="16"/>
  <c r="AB57" i="16"/>
  <c r="AJ56" i="16"/>
  <c r="AI56" i="16"/>
  <c r="AD56" i="16"/>
  <c r="AC56" i="16"/>
  <c r="AB56" i="16"/>
  <c r="AJ55" i="16"/>
  <c r="AI55" i="16"/>
  <c r="AD55" i="16"/>
  <c r="AC55" i="16"/>
  <c r="AB55" i="16"/>
  <c r="AJ54" i="16"/>
  <c r="AI54" i="16"/>
  <c r="AD54" i="16"/>
  <c r="AC54" i="16"/>
  <c r="AB54" i="16"/>
  <c r="AJ53" i="16"/>
  <c r="AI53" i="16"/>
  <c r="AD53" i="16"/>
  <c r="AC53" i="16"/>
  <c r="AB53" i="16"/>
  <c r="AJ52" i="16"/>
  <c r="AI52" i="16"/>
  <c r="AD52" i="16"/>
  <c r="AC52" i="16"/>
  <c r="AB52" i="16"/>
  <c r="AJ51" i="16"/>
  <c r="AI51" i="16"/>
  <c r="AD51" i="16"/>
  <c r="AC51" i="16"/>
  <c r="AB51" i="16"/>
  <c r="AJ50" i="16"/>
  <c r="AI50" i="16"/>
  <c r="AD50" i="16"/>
  <c r="AC50" i="16"/>
  <c r="AB50" i="16"/>
  <c r="AJ49" i="16"/>
  <c r="AI49" i="16"/>
  <c r="AD49" i="16"/>
  <c r="AC49" i="16"/>
  <c r="AB49" i="16"/>
  <c r="AJ45" i="16"/>
  <c r="AI45" i="16"/>
  <c r="AD45" i="16"/>
  <c r="AC45" i="16"/>
  <c r="AB45" i="16"/>
  <c r="AJ44" i="16"/>
  <c r="AI44" i="16"/>
  <c r="AD44" i="16"/>
  <c r="AC44" i="16"/>
  <c r="AB44" i="16"/>
  <c r="AJ43" i="16"/>
  <c r="AI43" i="16"/>
  <c r="AD43" i="16"/>
  <c r="AC43" i="16"/>
  <c r="AB43" i="16"/>
  <c r="AJ42" i="16"/>
  <c r="AI42" i="16"/>
  <c r="AD42" i="16"/>
  <c r="AC42" i="16"/>
  <c r="AB42" i="16"/>
  <c r="AJ41" i="16"/>
  <c r="AI41" i="16"/>
  <c r="AD41" i="16"/>
  <c r="AC41" i="16"/>
  <c r="AB41" i="16"/>
  <c r="AJ40" i="16"/>
  <c r="AI40" i="16"/>
  <c r="AD40" i="16"/>
  <c r="AC40" i="16"/>
  <c r="AB40" i="16"/>
  <c r="AJ39" i="16"/>
  <c r="AI39" i="16"/>
  <c r="AD39" i="16"/>
  <c r="AC39" i="16"/>
  <c r="AB39" i="16"/>
  <c r="AJ38" i="16"/>
  <c r="AI38" i="16"/>
  <c r="AD38" i="16"/>
  <c r="AC38" i="16"/>
  <c r="AB38" i="16"/>
  <c r="AJ37" i="16"/>
  <c r="AI37" i="16"/>
  <c r="AD37" i="16"/>
  <c r="AC37" i="16"/>
  <c r="AB37" i="16"/>
  <c r="AJ36" i="16"/>
  <c r="AI36" i="16"/>
  <c r="AD36" i="16"/>
  <c r="AC36" i="16"/>
  <c r="AB36" i="16"/>
  <c r="AJ35" i="16"/>
  <c r="AI35" i="16"/>
  <c r="AD35" i="16"/>
  <c r="AC35" i="16"/>
  <c r="AB35" i="16"/>
  <c r="AJ34" i="16"/>
  <c r="AI34" i="16"/>
  <c r="AD34" i="16"/>
  <c r="AC34" i="16"/>
  <c r="AB34" i="16"/>
  <c r="AJ30" i="16"/>
  <c r="AI30" i="16"/>
  <c r="AD30" i="16"/>
  <c r="AC30" i="16"/>
  <c r="AB30" i="16"/>
  <c r="AJ29" i="16"/>
  <c r="AI29" i="16"/>
  <c r="AD29" i="16"/>
  <c r="AC29" i="16"/>
  <c r="AB29" i="16"/>
  <c r="AJ28" i="16"/>
  <c r="AI28" i="16"/>
  <c r="AD28" i="16"/>
  <c r="AC28" i="16"/>
  <c r="AB28" i="16"/>
  <c r="AJ27" i="16"/>
  <c r="AI27" i="16"/>
  <c r="AD27" i="16"/>
  <c r="AC27" i="16"/>
  <c r="AB27" i="16"/>
  <c r="AJ26" i="16"/>
  <c r="AI26" i="16"/>
  <c r="AD26" i="16"/>
  <c r="AC26" i="16"/>
  <c r="AB26" i="16"/>
  <c r="AJ25" i="16"/>
  <c r="AI25" i="16"/>
  <c r="AD25" i="16"/>
  <c r="AC25" i="16"/>
  <c r="AB25" i="16"/>
  <c r="AJ24" i="16"/>
  <c r="AI24" i="16"/>
  <c r="AD24" i="16"/>
  <c r="AC24" i="16"/>
  <c r="AB24" i="16"/>
  <c r="AJ23" i="16"/>
  <c r="AI23" i="16"/>
  <c r="AD23" i="16"/>
  <c r="AC23" i="16"/>
  <c r="AB23" i="16"/>
  <c r="AJ22" i="16"/>
  <c r="AI22" i="16"/>
  <c r="AD22" i="16"/>
  <c r="AC22" i="16"/>
  <c r="AB22" i="16"/>
  <c r="AJ21" i="16"/>
  <c r="AI21" i="16"/>
  <c r="AD21" i="16"/>
  <c r="AC21" i="16"/>
  <c r="AB21" i="16"/>
  <c r="AJ20" i="16"/>
  <c r="AI20" i="16"/>
  <c r="AD20" i="16"/>
  <c r="AC20" i="16"/>
  <c r="AB20" i="16"/>
  <c r="AJ19" i="16"/>
  <c r="AI19" i="16"/>
  <c r="AD19" i="16"/>
  <c r="AC19" i="16"/>
  <c r="AB19" i="16"/>
  <c r="AJ15" i="16"/>
  <c r="AI15" i="16"/>
  <c r="AD15" i="16"/>
  <c r="AC15" i="16"/>
  <c r="AB15" i="16"/>
  <c r="AJ14" i="16"/>
  <c r="AI14" i="16"/>
  <c r="AD14" i="16"/>
  <c r="AC14" i="16"/>
  <c r="AB14" i="16"/>
  <c r="AJ13" i="16"/>
  <c r="AI13" i="16"/>
  <c r="AD13" i="16"/>
  <c r="AC13" i="16"/>
  <c r="AB13" i="16"/>
  <c r="AJ12" i="16"/>
  <c r="AI12" i="16"/>
  <c r="AD12" i="16"/>
  <c r="AC12" i="16"/>
  <c r="AB12" i="16"/>
  <c r="AJ11" i="16"/>
  <c r="AI11" i="16"/>
  <c r="AD11" i="16"/>
  <c r="AC11" i="16"/>
  <c r="AB11" i="16"/>
  <c r="AJ10" i="16"/>
  <c r="AI10" i="16"/>
  <c r="AD10" i="16"/>
  <c r="AC10" i="16"/>
  <c r="AB10" i="16"/>
  <c r="AJ9" i="16"/>
  <c r="AI9" i="16"/>
  <c r="AD9" i="16"/>
  <c r="AC9" i="16"/>
  <c r="AB9" i="16"/>
  <c r="AJ8" i="16"/>
  <c r="AI8" i="16"/>
  <c r="AD8" i="16"/>
  <c r="AC8" i="16"/>
  <c r="AB8" i="16"/>
  <c r="AJ7" i="16"/>
  <c r="AI7" i="16"/>
  <c r="AD7" i="16"/>
  <c r="AC7" i="16"/>
  <c r="AB7" i="16"/>
  <c r="AJ6" i="16"/>
  <c r="AI6" i="16"/>
  <c r="AD6" i="16"/>
  <c r="AC6" i="16"/>
  <c r="AB6" i="16"/>
  <c r="AJ5" i="16"/>
  <c r="AI5" i="16"/>
  <c r="AD5" i="16"/>
  <c r="AC5" i="16"/>
  <c r="AB5" i="16"/>
  <c r="AJ4" i="16"/>
  <c r="AI4" i="16"/>
  <c r="AD4" i="16"/>
  <c r="AC4" i="16"/>
  <c r="AB4" i="16"/>
  <c r="AG60" i="15"/>
  <c r="AF60" i="15"/>
  <c r="AD60" i="15"/>
  <c r="AC60" i="15"/>
  <c r="AB60" i="15"/>
  <c r="AG59" i="15"/>
  <c r="AF59" i="15"/>
  <c r="AD59" i="15"/>
  <c r="AC59" i="15"/>
  <c r="AB59" i="15"/>
  <c r="AG58" i="15"/>
  <c r="AF58" i="15"/>
  <c r="AD58" i="15"/>
  <c r="AC58" i="15"/>
  <c r="AB58" i="15"/>
  <c r="AG57" i="15"/>
  <c r="AF57" i="15"/>
  <c r="AD57" i="15"/>
  <c r="AC57" i="15"/>
  <c r="AB57" i="15"/>
  <c r="AG56" i="15"/>
  <c r="AF56" i="15"/>
  <c r="AD56" i="15"/>
  <c r="AC56" i="15"/>
  <c r="AB56" i="15"/>
  <c r="AG55" i="15"/>
  <c r="AF55" i="15"/>
  <c r="AD55" i="15"/>
  <c r="AC55" i="15"/>
  <c r="AB55" i="15"/>
  <c r="AG54" i="15"/>
  <c r="AF54" i="15"/>
  <c r="AD54" i="15"/>
  <c r="AC54" i="15"/>
  <c r="AB54" i="15"/>
  <c r="AG53" i="15"/>
  <c r="AF53" i="15"/>
  <c r="AD53" i="15"/>
  <c r="AC53" i="15"/>
  <c r="AB53" i="15"/>
  <c r="AG52" i="15"/>
  <c r="AF52" i="15"/>
  <c r="AD52" i="15"/>
  <c r="AC52" i="15"/>
  <c r="AB52" i="15"/>
  <c r="AG51" i="15"/>
  <c r="AF51" i="15"/>
  <c r="AD51" i="15"/>
  <c r="AC51" i="15"/>
  <c r="AB51" i="15"/>
  <c r="AG50" i="15"/>
  <c r="AF50" i="15"/>
  <c r="AD50" i="15"/>
  <c r="AC50" i="15"/>
  <c r="AB50" i="15"/>
  <c r="AG49" i="15"/>
  <c r="AF49" i="15"/>
  <c r="AD49" i="15"/>
  <c r="AC49" i="15"/>
  <c r="AB49" i="15"/>
  <c r="AG30" i="15"/>
  <c r="AF30" i="15"/>
  <c r="AD30" i="15"/>
  <c r="AC30" i="15"/>
  <c r="AB30" i="15"/>
  <c r="AG29" i="15"/>
  <c r="AF29" i="15"/>
  <c r="AD29" i="15"/>
  <c r="AC29" i="15"/>
  <c r="AB29" i="15"/>
  <c r="AG28" i="15"/>
  <c r="AF28" i="15"/>
  <c r="AD28" i="15"/>
  <c r="AC28" i="15"/>
  <c r="AB28" i="15"/>
  <c r="AG27" i="15"/>
  <c r="AF27" i="15"/>
  <c r="AD27" i="15"/>
  <c r="AC27" i="15"/>
  <c r="AB27" i="15"/>
  <c r="AG26" i="15"/>
  <c r="AF26" i="15"/>
  <c r="AD26" i="15"/>
  <c r="AC26" i="15"/>
  <c r="AB26" i="15"/>
  <c r="AG25" i="15"/>
  <c r="AF25" i="15"/>
  <c r="AD25" i="15"/>
  <c r="AC25" i="15"/>
  <c r="AB25" i="15"/>
  <c r="AG24" i="15"/>
  <c r="AF24" i="15"/>
  <c r="AD24" i="15"/>
  <c r="AC24" i="15"/>
  <c r="AB24" i="15"/>
  <c r="AG23" i="15"/>
  <c r="AF23" i="15"/>
  <c r="AD23" i="15"/>
  <c r="AC23" i="15"/>
  <c r="AB23" i="15"/>
  <c r="AG22" i="15"/>
  <c r="AF22" i="15"/>
  <c r="AD22" i="15"/>
  <c r="AC22" i="15"/>
  <c r="AB22" i="15"/>
  <c r="AG21" i="15"/>
  <c r="AF21" i="15"/>
  <c r="AD21" i="15"/>
  <c r="AC21" i="15"/>
  <c r="AB21" i="15"/>
  <c r="AG20" i="15"/>
  <c r="AF20" i="15"/>
  <c r="AD20" i="15"/>
  <c r="AC20" i="15"/>
  <c r="AB20" i="15"/>
  <c r="AG19" i="15"/>
  <c r="AF19" i="15"/>
  <c r="AD19" i="15"/>
  <c r="AC19" i="15"/>
  <c r="AB19" i="15"/>
  <c r="AG45" i="15"/>
  <c r="AF45" i="15"/>
  <c r="AD45" i="15"/>
  <c r="AC45" i="15"/>
  <c r="AB45" i="15"/>
  <c r="AG44" i="15"/>
  <c r="AF44" i="15"/>
  <c r="AD44" i="15"/>
  <c r="AC44" i="15"/>
  <c r="AB44" i="15"/>
  <c r="AG43" i="15"/>
  <c r="AF43" i="15"/>
  <c r="AD43" i="15"/>
  <c r="AC43" i="15"/>
  <c r="AB43" i="15"/>
  <c r="AG42" i="15"/>
  <c r="AF42" i="15"/>
  <c r="AD42" i="15"/>
  <c r="AC42" i="15"/>
  <c r="AB42" i="15"/>
  <c r="AG41" i="15"/>
  <c r="AF41" i="15"/>
  <c r="AD41" i="15"/>
  <c r="AC41" i="15"/>
  <c r="AB41" i="15"/>
  <c r="AG40" i="15"/>
  <c r="AF40" i="15"/>
  <c r="AD40" i="15"/>
  <c r="AC40" i="15"/>
  <c r="AB40" i="15"/>
  <c r="AG39" i="15"/>
  <c r="AF39" i="15"/>
  <c r="AD39" i="15"/>
  <c r="AC39" i="15"/>
  <c r="AB39" i="15"/>
  <c r="AG38" i="15"/>
  <c r="AF38" i="15"/>
  <c r="AD38" i="15"/>
  <c r="AC38" i="15"/>
  <c r="AB38" i="15"/>
  <c r="AG37" i="15"/>
  <c r="AF37" i="15"/>
  <c r="AD37" i="15"/>
  <c r="AC37" i="15"/>
  <c r="AB37" i="15"/>
  <c r="AG36" i="15"/>
  <c r="AF36" i="15"/>
  <c r="AD36" i="15"/>
  <c r="AC36" i="15"/>
  <c r="AB36" i="15"/>
  <c r="AG35" i="15"/>
  <c r="AF35" i="15"/>
  <c r="AD35" i="15"/>
  <c r="AC35" i="15"/>
  <c r="AB35" i="15"/>
  <c r="AG34" i="15"/>
  <c r="AF34" i="15"/>
  <c r="AD34" i="15"/>
  <c r="AC34" i="15"/>
  <c r="AB34" i="15"/>
  <c r="AG15" i="15"/>
  <c r="AF15" i="15"/>
  <c r="AD15" i="15"/>
  <c r="AC15" i="15"/>
  <c r="AB15" i="15"/>
  <c r="AG14" i="15"/>
  <c r="AF14" i="15"/>
  <c r="AD14" i="15"/>
  <c r="AC14" i="15"/>
  <c r="AB14" i="15"/>
  <c r="AG13" i="15"/>
  <c r="AF13" i="15"/>
  <c r="AD13" i="15"/>
  <c r="AC13" i="15"/>
  <c r="AB13" i="15"/>
  <c r="AG12" i="15"/>
  <c r="AF12" i="15"/>
  <c r="AD12" i="15"/>
  <c r="AC12" i="15"/>
  <c r="AB12" i="15"/>
  <c r="AG11" i="15"/>
  <c r="AF11" i="15"/>
  <c r="AD11" i="15"/>
  <c r="AC11" i="15"/>
  <c r="AB11" i="15"/>
  <c r="AG10" i="15"/>
  <c r="AF10" i="15"/>
  <c r="AD10" i="15"/>
  <c r="AC10" i="15"/>
  <c r="AB10" i="15"/>
  <c r="AG9" i="15"/>
  <c r="AF9" i="15"/>
  <c r="AD9" i="15"/>
  <c r="AC9" i="15"/>
  <c r="AB9" i="15"/>
  <c r="AG8" i="15"/>
  <c r="AF8" i="15"/>
  <c r="AD8" i="15"/>
  <c r="AC8" i="15"/>
  <c r="AB8" i="15"/>
  <c r="AG7" i="15"/>
  <c r="AF7" i="15"/>
  <c r="AD7" i="15"/>
  <c r="AC7" i="15"/>
  <c r="AB7" i="15"/>
  <c r="AG6" i="15"/>
  <c r="AF6" i="15"/>
  <c r="AD6" i="15"/>
  <c r="AC6" i="15"/>
  <c r="AB6" i="15"/>
  <c r="AG5" i="15"/>
  <c r="AF5" i="15"/>
  <c r="AD5" i="15"/>
  <c r="AC5" i="15"/>
  <c r="AB5" i="15"/>
  <c r="AG4" i="15"/>
  <c r="AF4" i="15"/>
  <c r="AD4" i="15"/>
  <c r="AC4" i="15"/>
  <c r="AB4" i="15"/>
  <c r="AB4" i="13"/>
  <c r="AC4" i="13"/>
  <c r="AD4" i="13"/>
  <c r="AI4" i="13"/>
  <c r="AJ4" i="13"/>
  <c r="AB5" i="13"/>
  <c r="AC5" i="13"/>
  <c r="AD5" i="13"/>
  <c r="AI5" i="13"/>
  <c r="AJ5" i="13"/>
  <c r="AB6" i="13"/>
  <c r="AC6" i="13"/>
  <c r="AD6" i="13"/>
  <c r="AI6" i="13"/>
  <c r="AJ6" i="13"/>
  <c r="AB7" i="13"/>
  <c r="AC7" i="13"/>
  <c r="AD7" i="13"/>
  <c r="AI7" i="13"/>
  <c r="AJ7" i="13"/>
  <c r="AB8" i="13"/>
  <c r="AC8" i="13"/>
  <c r="AD8" i="13"/>
  <c r="AI8" i="13"/>
  <c r="AJ8" i="13"/>
  <c r="AB9" i="13"/>
  <c r="AC9" i="13"/>
  <c r="AD9" i="13"/>
  <c r="AI9" i="13"/>
  <c r="AJ9" i="13"/>
  <c r="AB10" i="13"/>
  <c r="AC10" i="13"/>
  <c r="AD10" i="13"/>
  <c r="AI10" i="13"/>
  <c r="AJ10" i="13"/>
  <c r="AB11" i="13"/>
  <c r="AC11" i="13"/>
  <c r="AD11" i="13"/>
  <c r="AI11" i="13"/>
  <c r="AJ11" i="13"/>
  <c r="AB12" i="13"/>
  <c r="AC12" i="13"/>
  <c r="AD12" i="13"/>
  <c r="AI12" i="13"/>
  <c r="AJ12" i="13"/>
  <c r="AB13" i="13"/>
  <c r="AC13" i="13"/>
  <c r="AD13" i="13"/>
  <c r="AI13" i="13"/>
  <c r="AJ13" i="13"/>
  <c r="AB14" i="13"/>
  <c r="AC14" i="13"/>
  <c r="AD14" i="13"/>
  <c r="AI14" i="13"/>
  <c r="AJ14" i="13"/>
  <c r="AB15" i="13"/>
  <c r="AC15" i="13"/>
  <c r="AD15" i="13"/>
  <c r="AI15" i="13"/>
  <c r="AJ15" i="13"/>
  <c r="AB19" i="13"/>
  <c r="AC19" i="13"/>
  <c r="AD19" i="13"/>
  <c r="AI19" i="13"/>
  <c r="AJ19" i="13"/>
  <c r="AB20" i="13"/>
  <c r="AC20" i="13"/>
  <c r="AD20" i="13"/>
  <c r="AI20" i="13"/>
  <c r="AJ20" i="13"/>
  <c r="AB21" i="13"/>
  <c r="AC21" i="13"/>
  <c r="AD21" i="13"/>
  <c r="AI21" i="13"/>
  <c r="AJ21" i="13"/>
  <c r="AB22" i="13"/>
  <c r="AC22" i="13"/>
  <c r="AD22" i="13"/>
  <c r="AI22" i="13"/>
  <c r="AJ22" i="13"/>
  <c r="AB23" i="13"/>
  <c r="AC23" i="13"/>
  <c r="AD23" i="13"/>
  <c r="AI23" i="13"/>
  <c r="AJ23" i="13"/>
  <c r="AB24" i="13"/>
  <c r="AC24" i="13"/>
  <c r="AD24" i="13"/>
  <c r="AI24" i="13"/>
  <c r="AJ24" i="13"/>
  <c r="AB25" i="13"/>
  <c r="AC25" i="13"/>
  <c r="AD25" i="13"/>
  <c r="AI25" i="13"/>
  <c r="AJ25" i="13"/>
  <c r="AB26" i="13"/>
  <c r="AC26" i="13"/>
  <c r="AD26" i="13"/>
  <c r="AI26" i="13"/>
  <c r="AJ26" i="13"/>
  <c r="AB27" i="13"/>
  <c r="AC27" i="13"/>
  <c r="AD27" i="13"/>
  <c r="AI27" i="13"/>
  <c r="AJ27" i="13"/>
  <c r="AB28" i="13"/>
  <c r="AC28" i="13"/>
  <c r="AD28" i="13"/>
  <c r="AI28" i="13"/>
  <c r="AJ28" i="13"/>
  <c r="AB29" i="13"/>
  <c r="AC29" i="13"/>
  <c r="AD29" i="13"/>
  <c r="AI29" i="13"/>
  <c r="AJ29" i="13"/>
  <c r="AB30" i="13"/>
  <c r="AC30" i="13"/>
  <c r="AD30" i="13"/>
  <c r="AI30" i="13"/>
  <c r="AJ30" i="13"/>
  <c r="AB34" i="13"/>
  <c r="AC34" i="13"/>
  <c r="AD34" i="13"/>
  <c r="AI34" i="13"/>
  <c r="AJ34" i="13"/>
  <c r="AB35" i="13"/>
  <c r="AC35" i="13"/>
  <c r="AD35" i="13"/>
  <c r="AI35" i="13"/>
  <c r="AJ35" i="13"/>
  <c r="AB36" i="13"/>
  <c r="AC36" i="13"/>
  <c r="AD36" i="13"/>
  <c r="AI36" i="13"/>
  <c r="AJ36" i="13"/>
  <c r="AB37" i="13"/>
  <c r="AC37" i="13"/>
  <c r="AD37" i="13"/>
  <c r="AI37" i="13"/>
  <c r="AJ37" i="13"/>
  <c r="AB38" i="13"/>
  <c r="AC38" i="13"/>
  <c r="AD38" i="13"/>
  <c r="AI38" i="13"/>
  <c r="AJ38" i="13"/>
  <c r="AB39" i="13"/>
  <c r="AC39" i="13"/>
  <c r="AD39" i="13"/>
  <c r="AI39" i="13"/>
  <c r="AJ39" i="13"/>
  <c r="AB40" i="13"/>
  <c r="AC40" i="13"/>
  <c r="AD40" i="13"/>
  <c r="AI40" i="13"/>
  <c r="AJ40" i="13"/>
  <c r="AB41" i="13"/>
  <c r="AC41" i="13"/>
  <c r="AD41" i="13"/>
  <c r="AI41" i="13"/>
  <c r="AJ41" i="13"/>
  <c r="AB42" i="13"/>
  <c r="AC42" i="13"/>
  <c r="AD42" i="13"/>
  <c r="AI42" i="13"/>
  <c r="AJ42" i="13"/>
  <c r="AB43" i="13"/>
  <c r="AC43" i="13"/>
  <c r="AD43" i="13"/>
  <c r="AI43" i="13"/>
  <c r="AJ43" i="13"/>
  <c r="AB44" i="13"/>
  <c r="AC44" i="13"/>
  <c r="AD44" i="13"/>
  <c r="AI44" i="13"/>
  <c r="AJ44" i="13"/>
  <c r="AB45" i="13"/>
  <c r="AC45" i="13"/>
  <c r="AD45" i="13"/>
  <c r="AI45" i="13"/>
  <c r="AJ45" i="13"/>
  <c r="AA99" i="10" l="1"/>
  <c r="Z99" i="10"/>
  <c r="Y99" i="10"/>
  <c r="X99" i="10"/>
  <c r="AA98" i="10"/>
  <c r="Z98" i="10"/>
  <c r="Y98" i="10"/>
  <c r="X98" i="10"/>
  <c r="AA97" i="10"/>
  <c r="Z97" i="10"/>
  <c r="Y97" i="10"/>
  <c r="X97" i="10"/>
  <c r="AA96" i="10"/>
  <c r="Z96" i="10"/>
  <c r="Y96" i="10"/>
  <c r="X96" i="10"/>
  <c r="AA95" i="10"/>
  <c r="Z95" i="10"/>
  <c r="Y95" i="10"/>
  <c r="X95" i="10"/>
  <c r="AA94" i="10"/>
  <c r="Z94" i="10"/>
  <c r="Y94" i="10"/>
  <c r="X94" i="10"/>
  <c r="AA93" i="10"/>
  <c r="Z93" i="10"/>
  <c r="Y93" i="10"/>
  <c r="X93" i="10"/>
  <c r="AA92" i="10"/>
  <c r="Z92" i="10"/>
  <c r="Y92" i="10"/>
  <c r="X92" i="10"/>
  <c r="AA91" i="10"/>
  <c r="Z91" i="10"/>
  <c r="Y91" i="10"/>
  <c r="X91" i="10"/>
  <c r="AA90" i="10"/>
  <c r="Z90" i="10"/>
  <c r="Y90" i="10"/>
  <c r="X90" i="10"/>
  <c r="AA89" i="10"/>
  <c r="Z89" i="10"/>
  <c r="Y89" i="10"/>
  <c r="X89" i="10"/>
  <c r="AA88" i="10"/>
  <c r="Z88" i="10"/>
  <c r="Y88" i="10"/>
  <c r="X88" i="10"/>
  <c r="AA174" i="10" l="1"/>
  <c r="Z174" i="10"/>
  <c r="AA173" i="10"/>
  <c r="Z173" i="10"/>
  <c r="AA172" i="10"/>
  <c r="Z172" i="10"/>
  <c r="AA171" i="10"/>
  <c r="Z171" i="10"/>
  <c r="AA170" i="10"/>
  <c r="Z170" i="10"/>
  <c r="AA169" i="10"/>
  <c r="Z169" i="10"/>
  <c r="AA168" i="10"/>
  <c r="Z168" i="10"/>
  <c r="AA167" i="10"/>
  <c r="Z167" i="10"/>
  <c r="AA166" i="10"/>
  <c r="Z166" i="10"/>
  <c r="AA165" i="10"/>
  <c r="Z165" i="10"/>
  <c r="AA164" i="10"/>
  <c r="Z164" i="10"/>
  <c r="AA163" i="10"/>
  <c r="Z163" i="10"/>
  <c r="AA159" i="10"/>
  <c r="Z159" i="10"/>
  <c r="AA158" i="10"/>
  <c r="Z158" i="10"/>
  <c r="AA157" i="10"/>
  <c r="Z157" i="10"/>
  <c r="Y157" i="10"/>
  <c r="X157" i="10"/>
  <c r="AA156" i="10"/>
  <c r="Z156" i="10"/>
  <c r="AA155" i="10"/>
  <c r="Z155" i="10"/>
  <c r="AA154" i="10"/>
  <c r="Z154" i="10"/>
  <c r="AA153" i="10"/>
  <c r="Z153" i="10"/>
  <c r="AA152" i="10"/>
  <c r="Z152" i="10"/>
  <c r="AA151" i="10"/>
  <c r="Z151" i="10"/>
  <c r="Y151" i="10"/>
  <c r="AA150" i="10"/>
  <c r="Z150" i="10"/>
  <c r="AA149" i="10"/>
  <c r="Z149" i="10"/>
  <c r="AA148" i="10"/>
  <c r="Z148" i="10"/>
  <c r="X148" i="10"/>
  <c r="AA144" i="10"/>
  <c r="Z144" i="10"/>
  <c r="AA143" i="10"/>
  <c r="Z143" i="10"/>
  <c r="AA142" i="10"/>
  <c r="Z142" i="10"/>
  <c r="AA141" i="10"/>
  <c r="Z141" i="10"/>
  <c r="AA140" i="10"/>
  <c r="Z140" i="10"/>
  <c r="AA139" i="10"/>
  <c r="Z139" i="10"/>
  <c r="AA138" i="10"/>
  <c r="Z138" i="10"/>
  <c r="AA137" i="10"/>
  <c r="Z137" i="10"/>
  <c r="AA136" i="10"/>
  <c r="Z136" i="10"/>
  <c r="Y136" i="10"/>
  <c r="AA135" i="10"/>
  <c r="Z135" i="10"/>
  <c r="AA134" i="10"/>
  <c r="Z134" i="10"/>
  <c r="AA133" i="10"/>
  <c r="Z133" i="10"/>
  <c r="AA129" i="10"/>
  <c r="Z129" i="10"/>
  <c r="AA128" i="10"/>
  <c r="Z128" i="10"/>
  <c r="X128" i="10"/>
  <c r="AA127" i="10"/>
  <c r="Z127" i="10"/>
  <c r="AA126" i="10"/>
  <c r="Z126" i="10"/>
  <c r="AA125" i="10"/>
  <c r="Z125" i="10"/>
  <c r="AA124" i="10"/>
  <c r="Z124" i="10"/>
  <c r="AA123" i="10"/>
  <c r="Z123" i="10"/>
  <c r="X123" i="10"/>
  <c r="AA122" i="10"/>
  <c r="Z122" i="10"/>
  <c r="AA121" i="10"/>
  <c r="Z121" i="10"/>
  <c r="AA120" i="10"/>
  <c r="Z120" i="10"/>
  <c r="AA119" i="10"/>
  <c r="Z119" i="10"/>
  <c r="X119" i="10"/>
  <c r="AA118" i="10"/>
  <c r="Z118" i="10"/>
  <c r="Y118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AA114" i="10"/>
  <c r="AA113" i="10"/>
  <c r="AA112" i="10"/>
  <c r="AA111" i="10"/>
  <c r="AA110" i="10"/>
  <c r="AA109" i="10"/>
  <c r="AA108" i="10"/>
  <c r="AA107" i="10"/>
  <c r="AA106" i="10"/>
  <c r="AA105" i="10"/>
  <c r="AA104" i="10"/>
  <c r="AA103" i="10"/>
  <c r="Q67" i="10"/>
  <c r="P67" i="10"/>
  <c r="N67" i="10"/>
  <c r="M67" i="10"/>
  <c r="L67" i="10"/>
  <c r="Q66" i="10"/>
  <c r="P66" i="10"/>
  <c r="N66" i="10"/>
  <c r="M66" i="10"/>
  <c r="L66" i="10"/>
  <c r="Q65" i="10"/>
  <c r="P65" i="10"/>
  <c r="N65" i="10"/>
  <c r="M65" i="10"/>
  <c r="L65" i="10"/>
  <c r="Q64" i="10"/>
  <c r="P64" i="10"/>
  <c r="N64" i="10"/>
  <c r="M64" i="10"/>
  <c r="L64" i="10"/>
  <c r="Q63" i="10"/>
  <c r="P63" i="10"/>
  <c r="N63" i="10"/>
  <c r="M63" i="10"/>
  <c r="L63" i="10"/>
  <c r="Q62" i="10"/>
  <c r="P62" i="10"/>
  <c r="N62" i="10"/>
  <c r="M62" i="10"/>
  <c r="L62" i="10"/>
  <c r="Q61" i="10"/>
  <c r="P61" i="10"/>
  <c r="N61" i="10"/>
  <c r="M61" i="10"/>
  <c r="L61" i="10"/>
  <c r="Q60" i="10"/>
  <c r="P60" i="10"/>
  <c r="N60" i="10"/>
  <c r="M60" i="10"/>
  <c r="L60" i="10"/>
  <c r="Q59" i="10"/>
  <c r="P59" i="10"/>
  <c r="N59" i="10"/>
  <c r="M59" i="10"/>
  <c r="L59" i="10"/>
  <c r="Q58" i="10"/>
  <c r="P58" i="10"/>
  <c r="N58" i="10"/>
  <c r="M58" i="10"/>
  <c r="L58" i="10"/>
  <c r="Q57" i="10"/>
  <c r="P57" i="10"/>
  <c r="N57" i="10"/>
  <c r="M57" i="10"/>
  <c r="L57" i="10"/>
  <c r="Q56" i="10"/>
  <c r="P56" i="10"/>
  <c r="N56" i="10"/>
  <c r="M56" i="10"/>
  <c r="L56" i="10"/>
  <c r="T114" i="10"/>
  <c r="Y114" i="10" s="1"/>
  <c r="S114" i="10"/>
  <c r="X114" i="10" s="1"/>
  <c r="N114" i="10"/>
  <c r="M114" i="10"/>
  <c r="L114" i="10"/>
  <c r="T113" i="10"/>
  <c r="Y113" i="10" s="1"/>
  <c r="S113" i="10"/>
  <c r="X113" i="10" s="1"/>
  <c r="N113" i="10"/>
  <c r="M113" i="10"/>
  <c r="L113" i="10"/>
  <c r="T112" i="10"/>
  <c r="Y112" i="10" s="1"/>
  <c r="S112" i="10"/>
  <c r="X112" i="10" s="1"/>
  <c r="N112" i="10"/>
  <c r="M112" i="10"/>
  <c r="L112" i="10"/>
  <c r="T111" i="10"/>
  <c r="Y111" i="10" s="1"/>
  <c r="S111" i="10"/>
  <c r="X111" i="10" s="1"/>
  <c r="N111" i="10"/>
  <c r="M111" i="10"/>
  <c r="L111" i="10"/>
  <c r="T110" i="10"/>
  <c r="Y110" i="10" s="1"/>
  <c r="S110" i="10"/>
  <c r="X110" i="10" s="1"/>
  <c r="N110" i="10"/>
  <c r="M110" i="10"/>
  <c r="L110" i="10"/>
  <c r="T109" i="10"/>
  <c r="Y109" i="10" s="1"/>
  <c r="S109" i="10"/>
  <c r="X109" i="10" s="1"/>
  <c r="N109" i="10"/>
  <c r="M109" i="10"/>
  <c r="L109" i="10"/>
  <c r="T108" i="10"/>
  <c r="Y108" i="10" s="1"/>
  <c r="S108" i="10"/>
  <c r="X108" i="10" s="1"/>
  <c r="N108" i="10"/>
  <c r="M108" i="10"/>
  <c r="L108" i="10"/>
  <c r="T107" i="10"/>
  <c r="Y107" i="10" s="1"/>
  <c r="S107" i="10"/>
  <c r="X107" i="10" s="1"/>
  <c r="N107" i="10"/>
  <c r="M107" i="10"/>
  <c r="L107" i="10"/>
  <c r="T106" i="10"/>
  <c r="Y106" i="10" s="1"/>
  <c r="S106" i="10"/>
  <c r="X106" i="10" s="1"/>
  <c r="N106" i="10"/>
  <c r="M106" i="10"/>
  <c r="L106" i="10"/>
  <c r="T105" i="10"/>
  <c r="Y105" i="10" s="1"/>
  <c r="S105" i="10"/>
  <c r="X105" i="10" s="1"/>
  <c r="N105" i="10"/>
  <c r="M105" i="10"/>
  <c r="L105" i="10"/>
  <c r="T104" i="10"/>
  <c r="Y104" i="10" s="1"/>
  <c r="S104" i="10"/>
  <c r="X104" i="10" s="1"/>
  <c r="N104" i="10"/>
  <c r="M104" i="10"/>
  <c r="L104" i="10"/>
  <c r="T103" i="10"/>
  <c r="Y103" i="10" s="1"/>
  <c r="S103" i="10"/>
  <c r="X103" i="10" s="1"/>
  <c r="N103" i="10"/>
  <c r="M103" i="10"/>
  <c r="L103" i="10"/>
  <c r="T99" i="10"/>
  <c r="S99" i="10"/>
  <c r="N99" i="10"/>
  <c r="M99" i="10"/>
  <c r="L99" i="10"/>
  <c r="T98" i="10"/>
  <c r="S98" i="10"/>
  <c r="N98" i="10"/>
  <c r="M98" i="10"/>
  <c r="L98" i="10"/>
  <c r="T97" i="10"/>
  <c r="S97" i="10"/>
  <c r="N97" i="10"/>
  <c r="M97" i="10"/>
  <c r="L97" i="10"/>
  <c r="T96" i="10"/>
  <c r="S96" i="10"/>
  <c r="N96" i="10"/>
  <c r="M96" i="10"/>
  <c r="L96" i="10"/>
  <c r="T95" i="10"/>
  <c r="S95" i="10"/>
  <c r="N95" i="10"/>
  <c r="M95" i="10"/>
  <c r="L95" i="10"/>
  <c r="T94" i="10"/>
  <c r="S94" i="10"/>
  <c r="N94" i="10"/>
  <c r="M94" i="10"/>
  <c r="L94" i="10"/>
  <c r="T93" i="10"/>
  <c r="S93" i="10"/>
  <c r="N93" i="10"/>
  <c r="M93" i="10"/>
  <c r="L93" i="10"/>
  <c r="T92" i="10"/>
  <c r="S92" i="10"/>
  <c r="N92" i="10"/>
  <c r="M92" i="10"/>
  <c r="L92" i="10"/>
  <c r="T91" i="10"/>
  <c r="S91" i="10"/>
  <c r="N91" i="10"/>
  <c r="M91" i="10"/>
  <c r="L91" i="10"/>
  <c r="T90" i="10"/>
  <c r="S90" i="10"/>
  <c r="N90" i="10"/>
  <c r="M90" i="10"/>
  <c r="L90" i="10"/>
  <c r="T89" i="10"/>
  <c r="S89" i="10"/>
  <c r="N89" i="10"/>
  <c r="M89" i="10"/>
  <c r="L89" i="10"/>
  <c r="T88" i="10"/>
  <c r="S88" i="10"/>
  <c r="N88" i="10"/>
  <c r="M88" i="10"/>
  <c r="L88" i="10"/>
  <c r="T174" i="10"/>
  <c r="Y174" i="10" s="1"/>
  <c r="S174" i="10"/>
  <c r="X174" i="10" s="1"/>
  <c r="N174" i="10"/>
  <c r="M174" i="10"/>
  <c r="L174" i="10"/>
  <c r="T173" i="10"/>
  <c r="Y173" i="10" s="1"/>
  <c r="S173" i="10"/>
  <c r="X173" i="10" s="1"/>
  <c r="N173" i="10"/>
  <c r="M173" i="10"/>
  <c r="L173" i="10"/>
  <c r="T172" i="10"/>
  <c r="Y172" i="10" s="1"/>
  <c r="S172" i="10"/>
  <c r="X172" i="10" s="1"/>
  <c r="N172" i="10"/>
  <c r="M172" i="10"/>
  <c r="L172" i="10"/>
  <c r="T171" i="10"/>
  <c r="Y171" i="10" s="1"/>
  <c r="S171" i="10"/>
  <c r="X171" i="10" s="1"/>
  <c r="N171" i="10"/>
  <c r="M171" i="10"/>
  <c r="L171" i="10"/>
  <c r="T170" i="10"/>
  <c r="Y170" i="10" s="1"/>
  <c r="S170" i="10"/>
  <c r="X170" i="10" s="1"/>
  <c r="N170" i="10"/>
  <c r="M170" i="10"/>
  <c r="L170" i="10"/>
  <c r="T169" i="10"/>
  <c r="Y169" i="10" s="1"/>
  <c r="S169" i="10"/>
  <c r="X169" i="10" s="1"/>
  <c r="N169" i="10"/>
  <c r="M169" i="10"/>
  <c r="L169" i="10"/>
  <c r="T168" i="10"/>
  <c r="Y168" i="10" s="1"/>
  <c r="S168" i="10"/>
  <c r="X168" i="10" s="1"/>
  <c r="N168" i="10"/>
  <c r="M168" i="10"/>
  <c r="L168" i="10"/>
  <c r="T167" i="10"/>
  <c r="Y167" i="10" s="1"/>
  <c r="S167" i="10"/>
  <c r="X167" i="10" s="1"/>
  <c r="N167" i="10"/>
  <c r="M167" i="10"/>
  <c r="L167" i="10"/>
  <c r="T166" i="10"/>
  <c r="Y166" i="10" s="1"/>
  <c r="S166" i="10"/>
  <c r="X166" i="10" s="1"/>
  <c r="N166" i="10"/>
  <c r="M166" i="10"/>
  <c r="L166" i="10"/>
  <c r="T165" i="10"/>
  <c r="Y165" i="10" s="1"/>
  <c r="S165" i="10"/>
  <c r="X165" i="10" s="1"/>
  <c r="N165" i="10"/>
  <c r="M165" i="10"/>
  <c r="L165" i="10"/>
  <c r="T164" i="10"/>
  <c r="Y164" i="10" s="1"/>
  <c r="S164" i="10"/>
  <c r="X164" i="10" s="1"/>
  <c r="N164" i="10"/>
  <c r="M164" i="10"/>
  <c r="L164" i="10"/>
  <c r="T163" i="10"/>
  <c r="Y163" i="10" s="1"/>
  <c r="S163" i="10"/>
  <c r="X163" i="10" s="1"/>
  <c r="N163" i="10"/>
  <c r="M163" i="10"/>
  <c r="L163" i="10"/>
  <c r="T159" i="10"/>
  <c r="Y159" i="10" s="1"/>
  <c r="S159" i="10"/>
  <c r="X159" i="10" s="1"/>
  <c r="N159" i="10"/>
  <c r="M159" i="10"/>
  <c r="L159" i="10"/>
  <c r="T158" i="10"/>
  <c r="Y158" i="10" s="1"/>
  <c r="S158" i="10"/>
  <c r="X158" i="10" s="1"/>
  <c r="N158" i="10"/>
  <c r="M158" i="10"/>
  <c r="L158" i="10"/>
  <c r="T157" i="10"/>
  <c r="S157" i="10"/>
  <c r="N157" i="10"/>
  <c r="M157" i="10"/>
  <c r="L157" i="10"/>
  <c r="T156" i="10"/>
  <c r="Y156" i="10" s="1"/>
  <c r="S156" i="10"/>
  <c r="X156" i="10" s="1"/>
  <c r="N156" i="10"/>
  <c r="M156" i="10"/>
  <c r="L156" i="10"/>
  <c r="T155" i="10"/>
  <c r="Y155" i="10" s="1"/>
  <c r="S155" i="10"/>
  <c r="X155" i="10" s="1"/>
  <c r="N155" i="10"/>
  <c r="M155" i="10"/>
  <c r="L155" i="10"/>
  <c r="T154" i="10"/>
  <c r="Y154" i="10" s="1"/>
  <c r="S154" i="10"/>
  <c r="X154" i="10" s="1"/>
  <c r="N154" i="10"/>
  <c r="M154" i="10"/>
  <c r="L154" i="10"/>
  <c r="T153" i="10"/>
  <c r="Y153" i="10" s="1"/>
  <c r="S153" i="10"/>
  <c r="X153" i="10" s="1"/>
  <c r="N153" i="10"/>
  <c r="M153" i="10"/>
  <c r="L153" i="10"/>
  <c r="T152" i="10"/>
  <c r="Y152" i="10" s="1"/>
  <c r="S152" i="10"/>
  <c r="X152" i="10" s="1"/>
  <c r="N152" i="10"/>
  <c r="M152" i="10"/>
  <c r="L152" i="10"/>
  <c r="T151" i="10"/>
  <c r="S151" i="10"/>
  <c r="X151" i="10" s="1"/>
  <c r="N151" i="10"/>
  <c r="M151" i="10"/>
  <c r="L151" i="10"/>
  <c r="T150" i="10"/>
  <c r="Y150" i="10" s="1"/>
  <c r="S150" i="10"/>
  <c r="X150" i="10" s="1"/>
  <c r="N150" i="10"/>
  <c r="M150" i="10"/>
  <c r="L150" i="10"/>
  <c r="T149" i="10"/>
  <c r="Y149" i="10" s="1"/>
  <c r="S149" i="10"/>
  <c r="X149" i="10" s="1"/>
  <c r="N149" i="10"/>
  <c r="M149" i="10"/>
  <c r="L149" i="10"/>
  <c r="T148" i="10"/>
  <c r="Y148" i="10" s="1"/>
  <c r="S148" i="10"/>
  <c r="N148" i="10"/>
  <c r="M148" i="10"/>
  <c r="L148" i="10"/>
  <c r="T144" i="10"/>
  <c r="Y144" i="10" s="1"/>
  <c r="S144" i="10"/>
  <c r="X144" i="10" s="1"/>
  <c r="N144" i="10"/>
  <c r="M144" i="10"/>
  <c r="L144" i="10"/>
  <c r="T143" i="10"/>
  <c r="Y143" i="10" s="1"/>
  <c r="S143" i="10"/>
  <c r="X143" i="10" s="1"/>
  <c r="N143" i="10"/>
  <c r="M143" i="10"/>
  <c r="L143" i="10"/>
  <c r="T142" i="10"/>
  <c r="Y142" i="10" s="1"/>
  <c r="S142" i="10"/>
  <c r="X142" i="10" s="1"/>
  <c r="N142" i="10"/>
  <c r="M142" i="10"/>
  <c r="L142" i="10"/>
  <c r="T141" i="10"/>
  <c r="Y141" i="10" s="1"/>
  <c r="S141" i="10"/>
  <c r="X141" i="10" s="1"/>
  <c r="N141" i="10"/>
  <c r="M141" i="10"/>
  <c r="L141" i="10"/>
  <c r="T140" i="10"/>
  <c r="Y140" i="10" s="1"/>
  <c r="S140" i="10"/>
  <c r="X140" i="10" s="1"/>
  <c r="N140" i="10"/>
  <c r="M140" i="10"/>
  <c r="L140" i="10"/>
  <c r="T139" i="10"/>
  <c r="Y139" i="10" s="1"/>
  <c r="S139" i="10"/>
  <c r="X139" i="10" s="1"/>
  <c r="N139" i="10"/>
  <c r="M139" i="10"/>
  <c r="L139" i="10"/>
  <c r="T138" i="10"/>
  <c r="Y138" i="10" s="1"/>
  <c r="S138" i="10"/>
  <c r="X138" i="10" s="1"/>
  <c r="N138" i="10"/>
  <c r="M138" i="10"/>
  <c r="L138" i="10"/>
  <c r="T137" i="10"/>
  <c r="Y137" i="10" s="1"/>
  <c r="S137" i="10"/>
  <c r="X137" i="10" s="1"/>
  <c r="N137" i="10"/>
  <c r="M137" i="10"/>
  <c r="L137" i="10"/>
  <c r="T136" i="10"/>
  <c r="S136" i="10"/>
  <c r="X136" i="10" s="1"/>
  <c r="N136" i="10"/>
  <c r="M136" i="10"/>
  <c r="L136" i="10"/>
  <c r="T135" i="10"/>
  <c r="Y135" i="10" s="1"/>
  <c r="S135" i="10"/>
  <c r="X135" i="10" s="1"/>
  <c r="N135" i="10"/>
  <c r="M135" i="10"/>
  <c r="L135" i="10"/>
  <c r="T134" i="10"/>
  <c r="Y134" i="10" s="1"/>
  <c r="S134" i="10"/>
  <c r="X134" i="10" s="1"/>
  <c r="N134" i="10"/>
  <c r="M134" i="10"/>
  <c r="L134" i="10"/>
  <c r="T133" i="10"/>
  <c r="Y133" i="10" s="1"/>
  <c r="S133" i="10"/>
  <c r="X133" i="10" s="1"/>
  <c r="N133" i="10"/>
  <c r="M133" i="10"/>
  <c r="L133" i="10"/>
  <c r="T129" i="10"/>
  <c r="Y129" i="10" s="1"/>
  <c r="S129" i="10"/>
  <c r="X129" i="10" s="1"/>
  <c r="N129" i="10"/>
  <c r="M129" i="10"/>
  <c r="L129" i="10"/>
  <c r="T128" i="10"/>
  <c r="Y128" i="10" s="1"/>
  <c r="S128" i="10"/>
  <c r="N128" i="10"/>
  <c r="M128" i="10"/>
  <c r="L128" i="10"/>
  <c r="T127" i="10"/>
  <c r="Y127" i="10" s="1"/>
  <c r="S127" i="10"/>
  <c r="X127" i="10" s="1"/>
  <c r="N127" i="10"/>
  <c r="M127" i="10"/>
  <c r="L127" i="10"/>
  <c r="T126" i="10"/>
  <c r="Y126" i="10" s="1"/>
  <c r="S126" i="10"/>
  <c r="X126" i="10" s="1"/>
  <c r="N126" i="10"/>
  <c r="M126" i="10"/>
  <c r="L126" i="10"/>
  <c r="T125" i="10"/>
  <c r="Y125" i="10" s="1"/>
  <c r="S125" i="10"/>
  <c r="X125" i="10" s="1"/>
  <c r="N125" i="10"/>
  <c r="M125" i="10"/>
  <c r="L125" i="10"/>
  <c r="T124" i="10"/>
  <c r="Y124" i="10" s="1"/>
  <c r="S124" i="10"/>
  <c r="X124" i="10" s="1"/>
  <c r="N124" i="10"/>
  <c r="M124" i="10"/>
  <c r="L124" i="10"/>
  <c r="T123" i="10"/>
  <c r="Y123" i="10" s="1"/>
  <c r="S123" i="10"/>
  <c r="N123" i="10"/>
  <c r="M123" i="10"/>
  <c r="L123" i="10"/>
  <c r="T122" i="10"/>
  <c r="Y122" i="10" s="1"/>
  <c r="S122" i="10"/>
  <c r="X122" i="10" s="1"/>
  <c r="N122" i="10"/>
  <c r="M122" i="10"/>
  <c r="L122" i="10"/>
  <c r="T121" i="10"/>
  <c r="Y121" i="10" s="1"/>
  <c r="S121" i="10"/>
  <c r="X121" i="10" s="1"/>
  <c r="N121" i="10"/>
  <c r="M121" i="10"/>
  <c r="L121" i="10"/>
  <c r="T120" i="10"/>
  <c r="Y120" i="10" s="1"/>
  <c r="S120" i="10"/>
  <c r="X120" i="10" s="1"/>
  <c r="N120" i="10"/>
  <c r="M120" i="10"/>
  <c r="L120" i="10"/>
  <c r="T119" i="10"/>
  <c r="Y119" i="10" s="1"/>
  <c r="S119" i="10"/>
  <c r="N119" i="10"/>
  <c r="M119" i="10"/>
  <c r="L119" i="10"/>
  <c r="T118" i="10"/>
  <c r="S118" i="10"/>
  <c r="X118" i="10" s="1"/>
  <c r="N118" i="10"/>
  <c r="M118" i="10"/>
  <c r="L118" i="10"/>
  <c r="S73" i="10" l="1"/>
  <c r="S74" i="10"/>
  <c r="S75" i="10"/>
  <c r="S76" i="10"/>
  <c r="S77" i="10"/>
  <c r="S78" i="10"/>
  <c r="S79" i="10"/>
  <c r="S80" i="10"/>
  <c r="S81" i="10"/>
  <c r="S82" i="10"/>
  <c r="S83" i="10"/>
  <c r="S84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T84" i="10"/>
  <c r="N84" i="10"/>
  <c r="M84" i="10"/>
  <c r="L84" i="10"/>
  <c r="T83" i="10"/>
  <c r="N83" i="10"/>
  <c r="M83" i="10"/>
  <c r="L83" i="10"/>
  <c r="T82" i="10"/>
  <c r="N82" i="10"/>
  <c r="M82" i="10"/>
  <c r="L82" i="10"/>
  <c r="T81" i="10"/>
  <c r="N81" i="10"/>
  <c r="M81" i="10"/>
  <c r="L81" i="10"/>
  <c r="T80" i="10"/>
  <c r="N80" i="10"/>
  <c r="M80" i="10"/>
  <c r="L80" i="10"/>
  <c r="T79" i="10"/>
  <c r="N79" i="10"/>
  <c r="M79" i="10"/>
  <c r="L79" i="10"/>
  <c r="T78" i="10"/>
  <c r="N78" i="10"/>
  <c r="M78" i="10"/>
  <c r="L78" i="10"/>
  <c r="T77" i="10"/>
  <c r="N77" i="10"/>
  <c r="M77" i="10"/>
  <c r="L77" i="10"/>
  <c r="T76" i="10"/>
  <c r="N76" i="10"/>
  <c r="M76" i="10"/>
  <c r="L76" i="10"/>
  <c r="T75" i="10"/>
  <c r="N75" i="10"/>
  <c r="M75" i="10"/>
  <c r="L75" i="10"/>
  <c r="T74" i="10"/>
  <c r="N74" i="10"/>
  <c r="M74" i="10"/>
  <c r="L74" i="10"/>
  <c r="T73" i="10"/>
  <c r="N73" i="10"/>
  <c r="M73" i="10"/>
  <c r="L7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P52" i="10"/>
  <c r="M52" i="10"/>
  <c r="L52" i="10"/>
  <c r="P51" i="10"/>
  <c r="M51" i="10"/>
  <c r="L51" i="10"/>
  <c r="P50" i="10"/>
  <c r="M50" i="10"/>
  <c r="L50" i="10"/>
  <c r="P49" i="10"/>
  <c r="M49" i="10"/>
  <c r="L49" i="10"/>
  <c r="P48" i="10"/>
  <c r="M48" i="10"/>
  <c r="L48" i="10"/>
  <c r="P47" i="10"/>
  <c r="M47" i="10"/>
  <c r="L47" i="10"/>
  <c r="P46" i="10"/>
  <c r="M46" i="10"/>
  <c r="L46" i="10"/>
  <c r="P45" i="10"/>
  <c r="M45" i="10"/>
  <c r="L45" i="10"/>
  <c r="P44" i="10"/>
  <c r="M44" i="10"/>
  <c r="L44" i="10"/>
  <c r="P43" i="10"/>
  <c r="M43" i="10"/>
  <c r="L43" i="10"/>
  <c r="P42" i="10"/>
  <c r="M42" i="10"/>
  <c r="L42" i="10"/>
  <c r="P41" i="10"/>
  <c r="M41" i="10"/>
  <c r="L41" i="10"/>
  <c r="P37" i="10"/>
  <c r="M37" i="10"/>
  <c r="L37" i="10"/>
  <c r="P36" i="10"/>
  <c r="M36" i="10"/>
  <c r="L36" i="10"/>
  <c r="P35" i="10"/>
  <c r="M35" i="10"/>
  <c r="L35" i="10"/>
  <c r="P34" i="10"/>
  <c r="M34" i="10"/>
  <c r="L34" i="10"/>
  <c r="P33" i="10"/>
  <c r="M33" i="10"/>
  <c r="L33" i="10"/>
  <c r="P32" i="10"/>
  <c r="M32" i="10"/>
  <c r="L32" i="10"/>
  <c r="P31" i="10"/>
  <c r="M31" i="10"/>
  <c r="L31" i="10"/>
  <c r="P30" i="10"/>
  <c r="M30" i="10"/>
  <c r="L30" i="10"/>
  <c r="P29" i="10"/>
  <c r="M29" i="10"/>
  <c r="L29" i="10"/>
  <c r="P28" i="10"/>
  <c r="M28" i="10"/>
  <c r="L28" i="10"/>
  <c r="P27" i="10"/>
  <c r="M27" i="10"/>
  <c r="L27" i="10"/>
  <c r="P26" i="10"/>
  <c r="M26" i="10"/>
  <c r="L26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S94" i="6" l="1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T91" i="6" s="1"/>
  <c r="T94" i="6" l="1"/>
  <c r="M64" i="6"/>
  <c r="R64" i="6"/>
  <c r="S64" i="6"/>
  <c r="T64" i="6"/>
  <c r="L64" i="6"/>
  <c r="J64" i="6"/>
  <c r="I64" i="6"/>
  <c r="Q64" i="6"/>
  <c r="P64" i="6"/>
  <c r="O64" i="6"/>
  <c r="N64" i="6"/>
  <c r="K64" i="6"/>
  <c r="H64" i="6"/>
  <c r="G64" i="6"/>
  <c r="F64" i="6"/>
  <c r="E64" i="6"/>
  <c r="D64" i="6"/>
  <c r="C64" i="6"/>
  <c r="B64" i="6"/>
  <c r="S52" i="6" l="1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N48" i="6"/>
  <c r="N50" i="6" s="1"/>
  <c r="M48" i="6"/>
  <c r="M50" i="6" s="1"/>
  <c r="L48" i="6"/>
  <c r="L50" i="6" s="1"/>
  <c r="K48" i="6"/>
  <c r="K50" i="6" s="1"/>
  <c r="J48" i="6"/>
  <c r="J50" i="6" s="1"/>
  <c r="I48" i="6"/>
  <c r="I50" i="6" s="1"/>
  <c r="H48" i="6"/>
  <c r="H50" i="6" s="1"/>
  <c r="G48" i="6"/>
  <c r="G50" i="6" s="1"/>
  <c r="S48" i="6"/>
  <c r="S50" i="6" s="1"/>
  <c r="R48" i="6"/>
  <c r="R50" i="6" s="1"/>
  <c r="Q48" i="6"/>
  <c r="Q50" i="6" s="1"/>
  <c r="P48" i="6"/>
  <c r="P50" i="6" s="1"/>
  <c r="O48" i="6"/>
  <c r="O50" i="6" s="1"/>
  <c r="F48" i="6"/>
  <c r="F50" i="6" s="1"/>
  <c r="E48" i="6"/>
  <c r="E50" i="6" s="1"/>
  <c r="D48" i="6"/>
  <c r="D50" i="6" s="1"/>
  <c r="C48" i="6"/>
  <c r="C50" i="6" s="1"/>
  <c r="B48" i="6"/>
  <c r="B50" i="6" s="1"/>
  <c r="M22" i="6"/>
  <c r="M24" i="6" s="1"/>
  <c r="L22" i="6"/>
  <c r="L24" i="6" s="1"/>
  <c r="K22" i="6"/>
  <c r="K24" i="6" s="1"/>
  <c r="J22" i="6"/>
  <c r="J24" i="6" s="1"/>
  <c r="I22" i="6"/>
  <c r="I24" i="6" s="1"/>
  <c r="H22" i="6"/>
  <c r="H24" i="6" s="1"/>
  <c r="G22" i="6"/>
  <c r="G24" i="6" s="1"/>
  <c r="S22" i="6"/>
  <c r="S24" i="6" s="1"/>
  <c r="R22" i="6"/>
  <c r="R24" i="6" s="1"/>
  <c r="Q22" i="6"/>
  <c r="Q24" i="6" s="1"/>
  <c r="P22" i="6"/>
  <c r="P24" i="6" s="1"/>
  <c r="O22" i="6"/>
  <c r="O24" i="6" s="1"/>
  <c r="F22" i="6"/>
  <c r="F24" i="6" s="1"/>
  <c r="E22" i="6"/>
  <c r="E24" i="6" s="1"/>
  <c r="D22" i="6"/>
  <c r="D24" i="6" s="1"/>
  <c r="C22" i="6"/>
  <c r="C24" i="6" s="1"/>
  <c r="B22" i="6"/>
  <c r="B24" i="6" s="1"/>
  <c r="N22" i="6"/>
  <c r="N24" i="6" s="1"/>
  <c r="T52" i="6" l="1"/>
  <c r="T50" i="6"/>
  <c r="T24" i="6"/>
</calcChain>
</file>

<file path=xl/sharedStrings.xml><?xml version="1.0" encoding="utf-8"?>
<sst xmlns="http://schemas.openxmlformats.org/spreadsheetml/2006/main" count="5126" uniqueCount="1521">
  <si>
    <t xml:space="preserve">file                                              </t>
  </si>
  <si>
    <t xml:space="preserve">    idf1</t>
  </si>
  <si>
    <t xml:space="preserve">     idp</t>
  </si>
  <si>
    <t xml:space="preserve">     idr</t>
  </si>
  <si>
    <t xml:space="preserve">  recall</t>
  </si>
  <si>
    <t>precision</t>
  </si>
  <si>
    <t>num_unique_objects</t>
  </si>
  <si>
    <t>mostly_tracked</t>
  </si>
  <si>
    <t>partially_tracked</t>
  </si>
  <si>
    <t>mostly_lost</t>
  </si>
  <si>
    <t>num_false_positives</t>
  </si>
  <si>
    <t>num_misses</t>
  </si>
  <si>
    <t>num_switches</t>
  </si>
  <si>
    <t>num_fragmentations</t>
  </si>
  <si>
    <t xml:space="preserve">    mota</t>
  </si>
  <si>
    <t xml:space="preserve">    motp</t>
  </si>
  <si>
    <t xml:space="preserve">     MT(%)</t>
  </si>
  <si>
    <t xml:space="preserve">     PT(%)</t>
  </si>
  <si>
    <t xml:space="preserve">     ML(%)</t>
  </si>
  <si>
    <t xml:space="preserve">OVERALL                                           </t>
  </si>
  <si>
    <t xml:space="preserve">0.663940OVERALL                                           </t>
  </si>
  <si>
    <t xml:space="preserve">    Rcll</t>
  </si>
  <si>
    <t xml:space="preserve">    Prcn</t>
  </si>
  <si>
    <t xml:space="preserve">    GT</t>
  </si>
  <si>
    <t xml:space="preserve">      MT</t>
  </si>
  <si>
    <t xml:space="preserve">      PT</t>
  </si>
  <si>
    <t xml:space="preserve">      ML</t>
  </si>
  <si>
    <t xml:space="preserve">    FP</t>
  </si>
  <si>
    <t xml:space="preserve">    FN</t>
  </si>
  <si>
    <t xml:space="preserve">   IDs</t>
  </si>
  <si>
    <t xml:space="preserve">      FM</t>
  </si>
  <si>
    <t xml:space="preserve">    MOTA</t>
  </si>
  <si>
    <t xml:space="preserve">    MOTP</t>
  </si>
  <si>
    <t>log\detrac_0_9_40_60_lk\24_48_64_48_24_bn_ohem2\lost_batch_1\test\DETRAC\trained_detrac_1_MVI_20011_266_664.txt</t>
  </si>
  <si>
    <t>log\detrac_0_9_40_60_lk\24_48_64_48_24_bn_ohem2\lost_batch_1\test\DETRAC\trained_detrac_2_MVI_20012_375_936.txt</t>
  </si>
  <si>
    <t>log\detrac_0_9_40_60_lk\24_48_64_48_24_bn_ohem2\lost_batch_1\test\DETRAC\trained_detrac_3_MVI_20032_175_437.txt</t>
  </si>
  <si>
    <t>log\detrac_0_9_40_60_lk\24_48_64_48_24_bn_ohem2\lost_batch_1\test\DETRAC\trained_detrac_4_MVI_20033_314_784.txt</t>
  </si>
  <si>
    <t>log\detrac_0_9_40_60_lk\24_48_64_48_24_bn_ohem2\lost_batch_1\test\DETRAC\trained_detrac_5_MVI_20034_321_800.txt</t>
  </si>
  <si>
    <t>log\detrac_0_9_40_60_lk\24_48_64_48_24_bn_ohem2\lost_batch_1\test\DETRAC\trained_detrac_6_MVI_20035_321_800.txt</t>
  </si>
  <si>
    <t>log\detrac_0_9_40_60_lk\24_48_64_48_24_bn_ohem2\lost_batch_1\test\DETRAC\trained_detrac_7_MVI_20051_363_906.txt</t>
  </si>
  <si>
    <t>log\detrac_0_9_40_60_lk\24_48_64_48_24_bn_ohem2\lost_batch_1\test\DETRAC\trained_detrac_8_MVI_20052_278_694.txt</t>
  </si>
  <si>
    <t>log\detrac_0_9_40_60_lk\24_48_64_48_24_bn_ohem2\lost_batch_1\test\DETRAC\trained_detrac_9_MVI_20061_321_800.txt</t>
  </si>
  <si>
    <t>log\detrac_0_9_40_60_lk\24_48_64_48_24_bn_ohem2\lost_batch_1\test\DETRAC\trained_detrac_10_MVI_20062_321_800.txt</t>
  </si>
  <si>
    <t>log\detrac_0_9_40_60_lk\24_48_64_48_24_bn_ohem2\lost_batch_3\test\DETRAC\trained_detrac_1_MVI_20011_266_664.txt</t>
  </si>
  <si>
    <t>log\detrac_0_9_40_60_lk\24_48_64_48_24_bn_ohem2\lost_batch_3\test\DETRAC\trained_detrac_2_MVI_20012_375_936.txt</t>
  </si>
  <si>
    <t>log\detrac_0_9_40_60_lk\24_48_64_48_24_bn_ohem2\lost_batch_3\test\DETRAC\trained_detrac_3_MVI_20032_175_437.txt</t>
  </si>
  <si>
    <t>log\detrac_0_9_40_60_lk\24_48_64_48_24_bn_ohem2\lost_batch_3\test\DETRAC\trained_detrac_4_MVI_20033_314_784.txt</t>
  </si>
  <si>
    <t>log\detrac_0_9_40_60_lk\24_48_64_48_24_bn_ohem2\lost_batch_3\test\DETRAC\trained_detrac_5_MVI_20034_321_800.txt</t>
  </si>
  <si>
    <t>log\detrac_0_9_40_60_lk\24_48_64_48_24_bn_ohem2\lost_batch_3\test\DETRAC\trained_detrac_6_MVI_20035_321_800.txt</t>
  </si>
  <si>
    <t>log\detrac_0_9_40_60_lk\24_48_64_48_24_bn_ohem2\lost_batch_3\test\DETRAC\trained_detrac_7_MVI_20051_363_906.txt</t>
  </si>
  <si>
    <t>log\detrac_0_9_40_60_lk\24_48_64_48_24_bn_ohem2\lost_batch_3\test\DETRAC\trained_detrac_8_MVI_20052_278_694.txt</t>
  </si>
  <si>
    <t>log\detrac_0_9_40_60_lk\24_48_64_48_24_bn_ohem2\lost_batch_3\test\DETRAC\trained_detrac_9_MVI_20061_321_800.txt</t>
  </si>
  <si>
    <t>log\detrac_0_9_40_60_lk\24_48_64_48_24_bn_ohem2\lost_batch_3\test\DETRAC\trained_detrac_10_MVI_20062_321_800.txt</t>
  </si>
  <si>
    <t>log\detrac_0_9_40_60_lk\24_48_64_48_24_bn_ohem2\lost_batch_5\test\DETRAC\trained_detrac_1_MVI_20011_266_664.txt</t>
  </si>
  <si>
    <t>log\detrac_0_9_40_60_lk\24_48_64_48_24_bn_ohem2\lost_batch_5\test\DETRAC\trained_detrac_2_MVI_20012_375_936.txt</t>
  </si>
  <si>
    <t>log\detrac_0_9_40_60_lk\24_48_64_48_24_bn_ohem2\lost_batch_5\test\DETRAC\trained_detrac_3_MVI_20032_175_437.txt</t>
  </si>
  <si>
    <t>log\detrac_0_9_40_60_lk\24_48_64_48_24_bn_ohem2\lost_batch_5\test\DETRAC\trained_detrac_4_MVI_20033_314_784.txt</t>
  </si>
  <si>
    <t xml:space="preserve">    IDF1</t>
  </si>
  <si>
    <t xml:space="preserve">     IDP</t>
  </si>
  <si>
    <t xml:space="preserve">     IDR</t>
  </si>
  <si>
    <t>_batch_1\test\DETRAC\trained_detrac_1_MVI_20011_266_664.txt</t>
  </si>
  <si>
    <t>_batch_1\test\DETRAC\trained_detrac_2_MVI_20012_375_936.txt</t>
  </si>
  <si>
    <t>_batch_1\test\DETRAC\trained_detrac_3_MVI_20032_175_437.txt</t>
  </si>
  <si>
    <t>_batch_1\test\DETRAC\trained_detrac_4_MVI_20033_314_784.txt</t>
  </si>
  <si>
    <t>_batch_1\test\DETRAC\trained_detrac_5_MVI_20034_321_800.txt</t>
  </si>
  <si>
    <t>_batch_1\test\DETRAC\trained_detrac_6_MVI_20035_321_800.txt</t>
  </si>
  <si>
    <t>_batch_1\test\DETRAC\trained_detrac_7_MVI_20051_363_906.txt</t>
  </si>
  <si>
    <t>_batch_1\test\DETRAC\trained_detrac_8_MVI_20052_278_694.txt</t>
  </si>
  <si>
    <t>_batch_1\test\DETRAC\trained_detrac_9_MVI_20061_321_800.txt</t>
  </si>
  <si>
    <t>_batch_1\test\DETRAC\trained_detrac_10_MVI_20062_321_800.txt</t>
  </si>
  <si>
    <t>_batch_3\test\DETRAC\trained_detrac_1_MVI_20011_266_664.txt</t>
  </si>
  <si>
    <t>_batch_3\test\DETRAC\trained_detrac_2_MVI_20012_375_936.txt</t>
  </si>
  <si>
    <t>_batch_3\test\DETRAC\trained_detrac_3_MVI_20032_175_437.txt</t>
  </si>
  <si>
    <t>_batch_3\test\DETRAC\trained_detrac_4_MVI_20033_314_784.txt</t>
  </si>
  <si>
    <t>_batch_3\test\DETRAC\trained_detrac_5_MVI_20034_321_800.txt</t>
  </si>
  <si>
    <t>_batch_3\test\DETRAC\trained_detrac_6_MVI_20035_321_800.txt</t>
  </si>
  <si>
    <t>_batch_3\test\DETRAC\trained_detrac_7_MVI_20051_363_906.txt</t>
  </si>
  <si>
    <t>_batch_3\test\DETRAC\trained_detrac_8_MVI_20052_278_694.txt</t>
  </si>
  <si>
    <t>_batch_3\test\DETRAC\trained_detrac_9_MVI_20061_321_800.txt</t>
  </si>
  <si>
    <t>_batch_3\test\DETRAC\trained_detrac_10_MVI_20062_321_800.txt</t>
  </si>
  <si>
    <t>_batch_5\test\DETRAC\trained_detrac_1_MVI_20011_266_664.txt</t>
  </si>
  <si>
    <t>_batch_5\test\DETRAC\trained_detrac_2_MVI_20012_375_936.txt</t>
  </si>
  <si>
    <t>_batch_5\test\DETRAC\trained_detrac_3_MVI_20032_175_437.txt</t>
  </si>
  <si>
    <t>_batch_5\test\DETRAC\trained_detrac_4_MVI_20033_314_784.txt</t>
  </si>
  <si>
    <t>_batch_5\test\DETRAC\trained_detrac_5_MVI_20034_321_800.txt</t>
  </si>
  <si>
    <t>_batch_5\test\DETRAC\trained_detrac_6_MVI_20035_321_800.txt</t>
  </si>
  <si>
    <t>_batch_5\test\DETRAC\trained_detrac_7_MVI_20051_363_906.txt</t>
  </si>
  <si>
    <t>_batch_5\test\DETRAC\trained_detrac_8_MVI_20052_278_694.txt</t>
  </si>
  <si>
    <t>_batch_5\test\DETRAC\trained_detrac_9_MVI_20061_321_800.txt</t>
  </si>
  <si>
    <t>_batch_5\test\DETRAC\trained_detrac_10_MVI_20062_321_800.txt</t>
  </si>
  <si>
    <t>_batch_1\test\DETRAC</t>
  </si>
  <si>
    <t>_batch_3\test\DETRAC</t>
  </si>
  <si>
    <t>_batch_5\test\DETRAC</t>
  </si>
  <si>
    <t>log/detrac_0_9_40_60_lk/lost_async/trained_DETRAC_detrac_1_MVI_20011_1_266</t>
  </si>
  <si>
    <t>191230_094034</t>
  </si>
  <si>
    <t>log/detrac_0_9_40_60_lk/lost_async/trained_DETRAC_detrac_2_MVI_20012_1_374</t>
  </si>
  <si>
    <t>191230_094453</t>
  </si>
  <si>
    <t>log/detrac_0_9_40_60_lk/lost_async/trained_DETRAC_detrac_3_MVI_20032_1_175</t>
  </si>
  <si>
    <t>191230_094540</t>
  </si>
  <si>
    <t>log/detrac_0_9_40_60_lk/lost_async/trained_DETRAC_detrac_4_MVI_20033_1_314</t>
  </si>
  <si>
    <t>191230_094725</t>
  </si>
  <si>
    <t>log/detrac_0_9_40_60_lk/lost_async/trained_DETRAC_detrac_5_MVI_20034_1_320</t>
  </si>
  <si>
    <t>191230_094945</t>
  </si>
  <si>
    <t>log/detrac_0_9_40_60_lk/lost_async/trained_DETRAC_detrac_6_MVI_20035_1_320</t>
  </si>
  <si>
    <t>191230_095354</t>
  </si>
  <si>
    <t>log/detrac_0_9_40_60_lk/lost_async/trained_DETRAC_detrac_7_MVI_20051_1_362</t>
  </si>
  <si>
    <t>191230_095727</t>
  </si>
  <si>
    <t>log/detrac_0_9_40_60_lk/lost_async/trained_DETRAC_detrac_8_MVI_20052_1_278</t>
  </si>
  <si>
    <t>191230_100127</t>
  </si>
  <si>
    <t>log/detrac_0_9_40_60_lk/lost_async/trained_DETRAC_detrac_9_MVI_20061_1_320</t>
  </si>
  <si>
    <t>191230_100511</t>
  </si>
  <si>
    <t>log/detrac_0_9_40_60_lk/lost_async/trained_DETRAC_detrac_10_MVI_20062_1_320</t>
  </si>
  <si>
    <t>191230_100730</t>
  </si>
  <si>
    <t>log/detrac_0_9_40_60_lk/svm/lost_batch_1/trained_DETRAC_detrac_1_MVI_20011_1_266</t>
  </si>
  <si>
    <t>191230_100900</t>
  </si>
  <si>
    <t>log/detrac_0_9_40_60_lk/svm/lost_batch_1/trained_DETRAC_detrac_2_MVI_20012_1_374</t>
  </si>
  <si>
    <t>191230_101037</t>
  </si>
  <si>
    <t>log/detrac_0_9_40_60_lk/svm/lost_batch_1/trained_DETRAC_detrac_3_MVI_20032_1_175</t>
  </si>
  <si>
    <t>191230_101102</t>
  </si>
  <si>
    <t>log/detrac_0_9_40_60_lk/svm/lost_batch_1/trained_DETRAC_detrac_4_MVI_20033_1_314</t>
  </si>
  <si>
    <t>191230_101159</t>
  </si>
  <si>
    <t>log/detrac_0_9_40_60_lk/svm/lost_batch_1/trained_DETRAC_detrac_5_MVI_20034_1_320</t>
  </si>
  <si>
    <t>191230_101321</t>
  </si>
  <si>
    <t>log/detrac_0_9_40_60_lk/svm/lost_batch_1/trained_DETRAC_detrac_6_MVI_20035_1_320</t>
  </si>
  <si>
    <t>191230_101510</t>
  </si>
  <si>
    <t>log/detrac_0_9_40_60_lk/svm/lost_batch_1/trained_DETRAC_detrac_7_MVI_20051_1_362</t>
  </si>
  <si>
    <t>191230_101637</t>
  </si>
  <si>
    <t>log/detrac_0_9_40_60_lk/svm/lost_batch_1/trained_DETRAC_detrac_8_MVI_20052_1_278</t>
  </si>
  <si>
    <t>191230_101820</t>
  </si>
  <si>
    <t>log/detrac_0_9_40_60_lk/svm/lost_batch_1/trained_DETRAC_detrac_9_MVI_20061_1_320</t>
  </si>
  <si>
    <t>191230_101934</t>
  </si>
  <si>
    <t>log/detrac_0_9_40_60_lk/svm/lost_batch_1/trained_DETRAC_detrac_10_MVI_20062_1_320</t>
  </si>
  <si>
    <t>191230_102042</t>
  </si>
  <si>
    <t>log/detrac_0_9_40_60_lk/svm/lost_batch_1/eval/trained_DETRAC_detrac_1_MVI_20011_1_266</t>
  </si>
  <si>
    <t>191230_102213</t>
  </si>
  <si>
    <t>log/detrac_0_9_40_60_lk/svm/lost_batch_1/eval/trained_DETRAC_detrac_2_MVI_20012_1_374</t>
  </si>
  <si>
    <t>191230_102350</t>
  </si>
  <si>
    <t>log/detrac_0_9_40_60_lk/svm/lost_batch_1/eval/trained_DETRAC_detrac_3_MVI_20032_1_175</t>
  </si>
  <si>
    <t>191230_102415</t>
  </si>
  <si>
    <t>log/detrac_0_9_40_60_lk/svm/lost_batch_1/eval/trained_DETRAC_detrac_4_MVI_20033_1_314</t>
  </si>
  <si>
    <t>191230_102512</t>
  </si>
  <si>
    <t>log/detrac_0_9_40_60_lk/svm/lost_batch_1/eval/trained_DETRAC_detrac_5_MVI_20034_1_320</t>
  </si>
  <si>
    <t>191230_102636</t>
  </si>
  <si>
    <t>log/detrac_0_9_40_60_lk/svm/lost_batch_1/eval/trained_DETRAC_detrac_6_MVI_20035_1_320</t>
  </si>
  <si>
    <t>191230_102825</t>
  </si>
  <si>
    <t>log/detrac_0_9_40_60_lk/svm/lost_batch_1/eval/trained_DETRAC_detrac_7_MVI_20051_1_362</t>
  </si>
  <si>
    <t>191230_102956</t>
  </si>
  <si>
    <t>log/detrac_0_9_40_60_lk/svm/lost_batch_1/eval/trained_DETRAC_detrac_8_MVI_20052_1_278</t>
  </si>
  <si>
    <t>191230_103141</t>
  </si>
  <si>
    <t>log/detrac_0_9_40_60_lk/svm/lost_batch_1/eval/trained_DETRAC_detrac_9_MVI_20061_1_320</t>
  </si>
  <si>
    <t>191230_103256</t>
  </si>
  <si>
    <t>log/detrac_0_9_40_60_lk/svm/lost_batch_1/eval/trained_DETRAC_detrac_10_MVI_20062_1_320</t>
  </si>
  <si>
    <t>191230_103405</t>
  </si>
  <si>
    <t>log/detrac_0_9_100_0_lk/svm/lost_batch_1/trained_DETRAC_detrac_1_MVI_20011_1_664</t>
  </si>
  <si>
    <t>191230_105014</t>
  </si>
  <si>
    <t>log/detrac_0_9_100_0_lk/svm/lost_batch_1/trained_DETRAC_detrac_2_MVI_20012_1_936</t>
  </si>
  <si>
    <t>191230_105312</t>
  </si>
  <si>
    <t>log/detrac_0_9_100_0_lk/svm/lost_batch_1/trained_DETRAC_detrac_3_MVI_20032_1_437</t>
  </si>
  <si>
    <t>191230_105401</t>
  </si>
  <si>
    <t>log/detrac_0_9_100_0_lk/svm/lost_batch_1/trained_DETRAC_detrac_4_MVI_20033_1_784</t>
  </si>
  <si>
    <t>191230_105619</t>
  </si>
  <si>
    <t>log/detrac_0_9_100_0_lk/svm/lost_batch_1/trained_DETRAC_detrac_5_MVI_20034_1_800</t>
  </si>
  <si>
    <t>191230_110000</t>
  </si>
  <si>
    <t>log/detrac_0_9_100_0_lk/svm/lost_batch_1/trained_DETRAC_detrac_6_MVI_20035_1_800</t>
  </si>
  <si>
    <t>191230_110449</t>
  </si>
  <si>
    <t>log/detrac_0_9_40_60_lk/svm/lost_batch_2/trained_DETRAC_detrac_1_MVI_20011_1_266</t>
  </si>
  <si>
    <t>191230_110539</t>
  </si>
  <si>
    <t>log/detrac_0_9_40_60_lk/svm/lost_batch_2/trained_DETRAC_detrac_2_MVI_20012_1_374</t>
  </si>
  <si>
    <t>191230_110719</t>
  </si>
  <si>
    <t>log/detrac_0_9_40_60_lk/svm/lost_batch_2/trained_DETRAC_detrac_3_MVI_20032_1_175</t>
  </si>
  <si>
    <t>191230_110744</t>
  </si>
  <si>
    <t>log/detrac_0_9_100_0_lk/svm/lost_batch_1/trained_DETRAC_detrac_7_MVI_20051_1_906</t>
  </si>
  <si>
    <t>191230_110831</t>
  </si>
  <si>
    <t>log/detrac_0_9_40_60_lk/svm/lost_batch_2/trained_DETRAC_detrac_4_MVI_20033_1_314</t>
  </si>
  <si>
    <t>191230_110843</t>
  </si>
  <si>
    <t>log/detrac_0_9_40_60_lk/svm/lost_batch_2/trained_DETRAC_detrac_5_MVI_20034_1_320</t>
  </si>
  <si>
    <t>191230_111009</t>
  </si>
  <si>
    <t>log/detrac_0_9_100_0_lk/svm/lost_batch_1/trained_DETRAC_detrac_8_MVI_20052_1_694</t>
  </si>
  <si>
    <t>191230_111157</t>
  </si>
  <si>
    <t>log/detrac_0_9_40_60_lk/svm/lost_batch_2/trained_DETRAC_detrac_6_MVI_20035_1_320</t>
  </si>
  <si>
    <t>191230_111159</t>
  </si>
  <si>
    <t>log/detrac_0_9_40_60_lk/svm/lost_batch_2/trained_DETRAC_detrac_7_MVI_20051_1_362</t>
  </si>
  <si>
    <t>191230_111331</t>
  </si>
  <si>
    <t>log/detrac_0_9_100_0_lk/svm/lost_batch_1/trained_DETRAC_detrac_9_MVI_20061_1_800</t>
  </si>
  <si>
    <t>191230_111503</t>
  </si>
  <si>
    <t>log/detrac_0_9_40_60_lk/svm/lost_batch_2/trained_DETRAC_detrac_8_MVI_20052_1_278</t>
  </si>
  <si>
    <t>191230_111518</t>
  </si>
  <si>
    <t>log/detrac_0_9_40_60_lk/svm/lost_batch_2/trained_DETRAC_detrac_9_MVI_20061_1_320</t>
  </si>
  <si>
    <t>191230_111634</t>
  </si>
  <si>
    <t>log/detrac_0_9_100_0_lk/svm/lost_batch_1/trained_DETRAC_detrac_10_MVI_20062_1_800</t>
  </si>
  <si>
    <t>191230_111735</t>
  </si>
  <si>
    <t>log/detrac_0_9_40_60_lk/svm/lost_batch_2/trained_DETRAC_detrac_10_MVI_20062_1_320</t>
  </si>
  <si>
    <t>191230_111744</t>
  </si>
  <si>
    <t>log/detrac_0_9_40_60_lk/svm/lost_batch_3/trained_DETRAC_detrac_1_MVI_20011_1_266</t>
  </si>
  <si>
    <t>191230_111911</t>
  </si>
  <si>
    <t>log/detrac_0_9_40_60_lk/svm/lost_batch_3/trained_DETRAC_detrac_2_MVI_20012_1_374</t>
  </si>
  <si>
    <t>191230_112052</t>
  </si>
  <si>
    <t>log/detrac_0_9_40_60_lk/svm/lost_batch_3/trained_DETRAC_detrac_3_MVI_20032_1_175</t>
  </si>
  <si>
    <t>191230_112118</t>
  </si>
  <si>
    <t>log/detrac_0_9_100_0_lk/svm/lost_batch_1/eval/trained_DETRAC_detrac_1_MVI_20011_1_664</t>
  </si>
  <si>
    <t>191230_112150</t>
  </si>
  <si>
    <t>log/detrac_0_9_40_60_lk/svm/lost_batch_3/trained_DETRAC_detrac_4_MVI_20033_1_314</t>
  </si>
  <si>
    <t>191230_112216</t>
  </si>
  <si>
    <t>log/detrac_0_9_40_60_lk/svm/lost_batch_3/trained_DETRAC_detrac_5_MVI_20034_1_320</t>
  </si>
  <si>
    <t>191230_112341</t>
  </si>
  <si>
    <t>log/detrac_0_9_100_0_lk/svm/lost_batch_1/eval/trained_DETRAC_detrac_2_MVI_20012_1_936</t>
  </si>
  <si>
    <t>191230_112504</t>
  </si>
  <si>
    <t>log/detrac_0_9_40_60_lk/svm/lost_batch_3/trained_DETRAC_detrac_6_MVI_20035_1_320</t>
  </si>
  <si>
    <t>191230_112531</t>
  </si>
  <si>
    <t>log/detrac_0_9_100_0_lk/svm/lost_batch_1/eval/trained_DETRAC_detrac_3_MVI_20032_1_437</t>
  </si>
  <si>
    <t>191230_112556</t>
  </si>
  <si>
    <t>log/detrac_0_9_40_60_lk/svm/lost_batch_3/trained_DETRAC_detrac_7_MVI_20051_1_362</t>
  </si>
  <si>
    <t>191230_112704</t>
  </si>
  <si>
    <t>log/detrac_0_9_100_0_lk/svm/lost_batch_1/eval/trained_DETRAC_detrac_4_MVI_20033_1_784</t>
  </si>
  <si>
    <t>191230_112817</t>
  </si>
  <si>
    <t>log/detrac_0_9_40_60_lk/svm/lost_batch_3/trained_DETRAC_detrac_8_MVI_20052_1_278</t>
  </si>
  <si>
    <t>191230_112850</t>
  </si>
  <si>
    <t>log/detrac_0_9_40_60_lk/svm/lost_batch_3/trained_DETRAC_detrac_9_MVI_20061_1_320</t>
  </si>
  <si>
    <t>191230_113005</t>
  </si>
  <si>
    <t>log/detrac_0_9_40_60_lk/svm/lost_batch_3/trained_DETRAC_detrac_10_MVI_20062_1_320</t>
  </si>
  <si>
    <t>191230_113115</t>
  </si>
  <si>
    <t>log/detrac_0_9_100_0_lk/svm/lost_batch_1/eval/trained_DETRAC_detrac_5_MVI_20034_1_800</t>
  </si>
  <si>
    <t>191230_113159</t>
  </si>
  <si>
    <t>log/detrac_0_9_40_60_lk/svm/lost_batch_3/eval/trained_DETRAC_detrac_1_MVI_20011_1_266</t>
  </si>
  <si>
    <t>191230_113252</t>
  </si>
  <si>
    <t>log/detrac_0_9_40_60_lk/svm/lost_batch_3/eval/trained_DETRAC_detrac_2_MVI_20012_1_374</t>
  </si>
  <si>
    <t>191230_113433</t>
  </si>
  <si>
    <t>log/detrac_0_9_40_60_lk/svm/lost_batch_3/eval/trained_DETRAC_detrac_3_MVI_20032_1_175</t>
  </si>
  <si>
    <t>191230_113458</t>
  </si>
  <si>
    <t>log/detrac_0_9_40_60_lk/svm/lost_batch_3/eval/trained_DETRAC_detrac_4_MVI_20033_1_314</t>
  </si>
  <si>
    <t>191230_113558</t>
  </si>
  <si>
    <t>log/detrac_0_9_100_0_lk/svm/lost_batch_1/eval/trained_DETRAC_detrac_6_MVI_20035_1_800</t>
  </si>
  <si>
    <t>191230_113655</t>
  </si>
  <si>
    <t>log/detrac_0_9_40_60_lk/svm/lost_batch_3/eval/trained_DETRAC_detrac_5_MVI_20034_1_320</t>
  </si>
  <si>
    <t>191230_113723</t>
  </si>
  <si>
    <t>log/detrac_0_9_40_60_lk/svm/lost_batch_3/eval/trained_DETRAC_detrac_6_MVI_20035_1_320</t>
  </si>
  <si>
    <t>191230_113915</t>
  </si>
  <si>
    <t>log/detrac_0_9_100_0_lk/svm/lost_batch_1/eval/trained_DETRAC_detrac_7_MVI_20051_1_906</t>
  </si>
  <si>
    <t>191230_114042</t>
  </si>
  <si>
    <t>log/detrac_0_9_40_60_lk/svm/lost_batch_3/eval/trained_DETRAC_detrac_7_MVI_20051_1_362</t>
  </si>
  <si>
    <t>191230_114045</t>
  </si>
  <si>
    <t>log/detrac_0_9_40_60_lk/svm/lost_batch_3/eval/trained_DETRAC_detrac_8_MVI_20052_1_278</t>
  </si>
  <si>
    <t>191230_114232</t>
  </si>
  <si>
    <t>log/detrac_0_9_40_60_lk/svm/lost_batch_3/eval/trained_DETRAC_detrac_9_MVI_20061_1_320</t>
  </si>
  <si>
    <t>191230_114346</t>
  </si>
  <si>
    <t>log/detrac_0_9_100_0_lk/svm/lost_batch_1/eval/trained_DETRAC_detrac_8_MVI_20052_1_694</t>
  </si>
  <si>
    <t>191230_114413</t>
  </si>
  <si>
    <t>log/detrac_0_9_40_60_lk/svm/lost_batch_3/eval/trained_DETRAC_detrac_10_MVI_20062_1_320</t>
  </si>
  <si>
    <t>191230_114456</t>
  </si>
  <si>
    <t>log/detrac_0_9_100_0_lk/svm/lost_batch_1/eval/trained_DETRAC_detrac_9_MVI_20061_1_800</t>
  </si>
  <si>
    <t>191230_114720</t>
  </si>
  <si>
    <t>log/detrac_0_9_100_0_lk/svm/lost_batch_1/eval/trained_DETRAC_detrac_10_MVI_20062_1_800</t>
  </si>
  <si>
    <t>191230_114952</t>
  </si>
  <si>
    <t>log/detrac_0_9_40_60_lk/svm/lost_batch_4/trained_DETRAC_detrac_1_MVI_20011_1_266</t>
  </si>
  <si>
    <t>191230_121321</t>
  </si>
  <si>
    <t>log/detrac_0_9_40_60_lk/svm/lost_batch_4/trained_DETRAC_detrac_2_MVI_20012_1_374</t>
  </si>
  <si>
    <t>191230_121449</t>
  </si>
  <si>
    <t>log/detrac_0_9_40_60_lk/svm/lost_batch_4/trained_DETRAC_detrac_3_MVI_20032_1_175</t>
  </si>
  <si>
    <t>191230_121512</t>
  </si>
  <si>
    <t>log/detrac_0_9_40_60_lk/svm/lost_batch_4/trained_DETRAC_detrac_4_MVI_20033_1_314</t>
  </si>
  <si>
    <t>191230_121604</t>
  </si>
  <si>
    <t>log/detrac_0_9_40_60_lk/svm/lost_batch_4/trained_DETRAC_detrac_5_MVI_20034_1_320</t>
  </si>
  <si>
    <t>191230_121720</t>
  </si>
  <si>
    <t>log/detrac_0_9_40_60_lk/svm/lost_batch_4/trained_DETRAC_detrac_6_MVI_20035_1_320</t>
  </si>
  <si>
    <t>191230_121857</t>
  </si>
  <si>
    <t>log/detrac_0_9_40_60_lk/svm/lost_batch_4/trained_DETRAC_detrac_7_MVI_20051_1_362</t>
  </si>
  <si>
    <t>191230_122018</t>
  </si>
  <si>
    <t>log/detrac_0_9_40_60_lk/svm/lost_batch_4/trained_DETRAC_detrac_8_MVI_20052_1_278</t>
  </si>
  <si>
    <t>191230_122151</t>
  </si>
  <si>
    <t>log/detrac_0_9_40_60_lk/svm/lost_batch_4/trained_DETRAC_detrac_9_MVI_20061_1_320</t>
  </si>
  <si>
    <t>191230_122256</t>
  </si>
  <si>
    <t>log/detrac_0_9_40_60_lk/svm/lost_batch_4/trained_DETRAC_detrac_10_MVI_20062_1_320</t>
  </si>
  <si>
    <t>191230_122357</t>
  </si>
  <si>
    <t>log/detrac_0_9_40_60_lk/svm/lost_batch_5/trained_DETRAC_detrac_1_MVI_20011_1_266</t>
  </si>
  <si>
    <t>191230_122525</t>
  </si>
  <si>
    <t>log/detrac_0_9_40_60_lk/svm/lost_batch_5/trained_DETRAC_detrac_2_MVI_20012_1_374</t>
  </si>
  <si>
    <t>191230_122653</t>
  </si>
  <si>
    <t>log/detrac_0_9_40_60_lk/svm/lost_batch_5/trained_DETRAC_detrac_3_MVI_20032_1_175</t>
  </si>
  <si>
    <t>191230_122715</t>
  </si>
  <si>
    <t>log/detrac_0_9_40_60_lk/svm/lost_batch_5/trained_DETRAC_detrac_4_MVI_20033_1_314</t>
  </si>
  <si>
    <t>191230_122807</t>
  </si>
  <si>
    <t>log/detrac_0_9_40_60_lk/svm/lost_batch_5/trained_DETRAC_detrac_5_MVI_20034_1_320</t>
  </si>
  <si>
    <t>191230_122917</t>
  </si>
  <si>
    <t>log/detrac_0_9_40_60_lk/svm/lost_batch_5/trained_DETRAC_detrac_6_MVI_20035_1_320</t>
  </si>
  <si>
    <t>191230_123054</t>
  </si>
  <si>
    <t>log/detrac_0_9_40_60_lk/svm/lost_batch_5/trained_DETRAC_detrac_7_MVI_20051_1_362</t>
  </si>
  <si>
    <t>191230_123215</t>
  </si>
  <si>
    <t>log/detrac_0_9_40_60_lk/svm/lost_batch_5/trained_DETRAC_detrac_8_MVI_20052_1_278</t>
  </si>
  <si>
    <t>191230_123349</t>
  </si>
  <si>
    <t>log/detrac_0_9_40_60_lk/svm/lost_batch_5/trained_DETRAC_detrac_9_MVI_20061_1_320</t>
  </si>
  <si>
    <t>191230_123454</t>
  </si>
  <si>
    <t>log/detrac_0_9_40_60_lk/svm/lost_batch_5/trained_DETRAC_detrac_10_MVI_20062_1_320</t>
  </si>
  <si>
    <t>191230_123555</t>
  </si>
  <si>
    <t>log/detrac_0_9_40_60_lk/svm/lost_batch_5/eval/trained_DETRAC_detrac_1_MVI_20011_1_266</t>
  </si>
  <si>
    <t>191230_123724</t>
  </si>
  <si>
    <t>log/detrac_0_9_40_60_lk/svm/lost_batch_5/eval/trained_DETRAC_detrac_2_MVI_20012_1_374</t>
  </si>
  <si>
    <t>191230_123846</t>
  </si>
  <si>
    <t>log/detrac_0_9_40_60_lk/svm/lost_batch_5/eval/trained_DETRAC_detrac_3_MVI_20032_1_175</t>
  </si>
  <si>
    <t>191230_123909</t>
  </si>
  <si>
    <t>log/detrac_0_9_40_60_lk/svm/lost_batch_5/eval/trained_DETRAC_detrac_4_MVI_20033_1_314</t>
  </si>
  <si>
    <t>191230_124001</t>
  </si>
  <si>
    <t>log/detrac_0_9_40_60_lk/svm/lost_batch_5/eval/trained_DETRAC_detrac_5_MVI_20034_1_320</t>
  </si>
  <si>
    <t>191230_124112</t>
  </si>
  <si>
    <t>log/detrac_0_9_40_60_lk/svm/lost_batch_5/eval/trained_DETRAC_detrac_6_MVI_20035_1_320</t>
  </si>
  <si>
    <t>191230_124256</t>
  </si>
  <si>
    <t>log/detrac_0_9_40_60_lk/svm/lost_batch_5/eval/trained_DETRAC_detrac_7_MVI_20051_1_362</t>
  </si>
  <si>
    <t>191230_124416</t>
  </si>
  <si>
    <t>log/detrac_0_9_40_60_lk/svm/lost_batch_5/eval/trained_DETRAC_detrac_8_MVI_20052_1_278</t>
  </si>
  <si>
    <t>191230_124550</t>
  </si>
  <si>
    <t>log/detrac_0_9_40_60_lk/svm/lost_batch_5/eval/trained_DETRAC_detrac_9_MVI_20061_1_320</t>
  </si>
  <si>
    <t>191230_124654</t>
  </si>
  <si>
    <t>log/detrac_0_9_40_60_lk/svm/lost_batch_5/eval/trained_DETRAC_detrac_10_MVI_20062_1_320</t>
  </si>
  <si>
    <t>191230_124756</t>
  </si>
  <si>
    <t>log/detrac_0_9_40_60_lk/svm/lost_batch_1/eval/trained_DETRAC_detrac_1_MVI_20011_266_664</t>
  </si>
  <si>
    <t>191230_135332</t>
  </si>
  <si>
    <t>log/detrac_0_9_40_60_lk/svm/lost_batch_1/eval/trained_DETRAC_detrac_2_MVI_20012_375_936</t>
  </si>
  <si>
    <t>191230_135507</t>
  </si>
  <si>
    <t>log/detrac_0_9_40_60_lk/svm/lost_batch_1/eval/trained_DETRAC_detrac_3_MVI_20032_175_437</t>
  </si>
  <si>
    <t>191230_135530</t>
  </si>
  <si>
    <t>log/detrac_0_9_40_60_lk/svm/lost_batch_1/eval/trained_DETRAC_detrac_4_MVI_20033_314_784</t>
  </si>
  <si>
    <t>191230_135640</t>
  </si>
  <si>
    <t>log/detrac_0_9_40_60_lk/svm/lost_batch_1/eval/trained_DETRAC_detrac_5_MVI_20034_321_800</t>
  </si>
  <si>
    <t>191230_135858</t>
  </si>
  <si>
    <t>log/detrac_0_9_40_60_lk/svm/lost_batch_1/eval/trained_DETRAC_detrac_6_MVI_20035_321_800</t>
  </si>
  <si>
    <t>191230_140138</t>
  </si>
  <si>
    <t>log/detrac_0_9_40_60_lk/svm/lost_batch_1/eval/trained_DETRAC_detrac_7_MVI_20051_363_906</t>
  </si>
  <si>
    <t>191230_140348</t>
  </si>
  <si>
    <t>log/detrac_0_9_40_60_lk/svm/lost_batch_1/eval/trained_DETRAC_detrac_8_MVI_20052_278_694</t>
  </si>
  <si>
    <t>191230_140526</t>
  </si>
  <si>
    <t>log/detrac_0_9_40_60_lk/svm/lost_batch_1/eval/trained_DETRAC_detrac_9_MVI_20061_321_800</t>
  </si>
  <si>
    <t>191230_140732</t>
  </si>
  <si>
    <t>log/detrac_0_9_40_60_lk/svm/lost_batch_1/eval/trained_DETRAC_detrac_10_MVI_20062_321_800</t>
  </si>
  <si>
    <t>191230_140856</t>
  </si>
  <si>
    <t>191230_143939</t>
  </si>
  <si>
    <t>191230_144119</t>
  </si>
  <si>
    <t>191230_144145</t>
  </si>
  <si>
    <t>191230_144244</t>
  </si>
  <si>
    <t>191230_144410</t>
  </si>
  <si>
    <t>191230_144559</t>
  </si>
  <si>
    <t>191230_144726</t>
  </si>
  <si>
    <t>191230_144915</t>
  </si>
  <si>
    <t>191230_145032</t>
  </si>
  <si>
    <t>191230_145143</t>
  </si>
  <si>
    <t>191230_145319</t>
  </si>
  <si>
    <t>191230_145500</t>
  </si>
  <si>
    <t>191230_145525</t>
  </si>
  <si>
    <t>191230_145624</t>
  </si>
  <si>
    <t>191230_145750</t>
  </si>
  <si>
    <t>191230_145938</t>
  </si>
  <si>
    <t>191230_150103</t>
  </si>
  <si>
    <t>191230_150243</t>
  </si>
  <si>
    <t>191230_150353</t>
  </si>
  <si>
    <t>191230_150459</t>
  </si>
  <si>
    <t>log/detrac_0_9_40_60_lk/svm/lost_batch_3/eval/trained_DETRAC_detrac_1_MVI_20011_266_664</t>
  </si>
  <si>
    <t>191230_150651</t>
  </si>
  <si>
    <t>log/detrac_0_9_40_60_lk/svm/lost_batch_3/eval/trained_DETRAC_detrac_2_MVI_20012_375_936</t>
  </si>
  <si>
    <t>191230_150841</t>
  </si>
  <si>
    <t>log/detrac_0_9_40_60_lk/svm/lost_batch_3/eval/trained_DETRAC_detrac_3_MVI_20032_175_437</t>
  </si>
  <si>
    <t>191230_150907</t>
  </si>
  <si>
    <t>log/detrac_0_9_40_60_lk/svm/lost_batch_3/eval/trained_DETRAC_detrac_4_MVI_20033_314_784</t>
  </si>
  <si>
    <t>191230_151023</t>
  </si>
  <si>
    <t>log/detrac_0_9_40_60_lk/svm/lost_batch_3/eval/trained_DETRAC_detrac_5_MVI_20034_321_800</t>
  </si>
  <si>
    <t>191230_151252</t>
  </si>
  <si>
    <t>log/detrac_0_9_40_60_lk/svm/lost_batch_3/eval/trained_DETRAC_detrac_6_MVI_20035_321_800</t>
  </si>
  <si>
    <t>191230_151553</t>
  </si>
  <si>
    <t>log/detrac_0_9_40_60_lk/svm/lost_batch_3/eval/trained_DETRAC_detrac_7_MVI_20051_363_906</t>
  </si>
  <si>
    <t>191230_151815</t>
  </si>
  <si>
    <t>log/detrac_0_9_40_60_lk/svm/lost_batch_3/eval/trained_DETRAC_detrac_8_MVI_20052_278_694</t>
  </si>
  <si>
    <t>191230_151959</t>
  </si>
  <si>
    <t>log/detrac_0_9_40_60_lk/svm/lost_batch_3/eval/trained_DETRAC_detrac_9_MVI_20061_321_800</t>
  </si>
  <si>
    <t>191230_152208</t>
  </si>
  <si>
    <t>log/detrac_0_9_40_60_lk/svm/lost_batch_3/eval/trained_DETRAC_detrac_10_MVI_20062_321_800</t>
  </si>
  <si>
    <t>191230_152334</t>
  </si>
  <si>
    <t>191230_155445</t>
  </si>
  <si>
    <t>191230_155624</t>
  </si>
  <si>
    <t>191230_155648</t>
  </si>
  <si>
    <t>191230_155743</t>
  </si>
  <si>
    <t>191230_155909</t>
  </si>
  <si>
    <t>191230_160101</t>
  </si>
  <si>
    <t>191230_160234</t>
  </si>
  <si>
    <t>191230_160421</t>
  </si>
  <si>
    <t>191230_160530</t>
  </si>
  <si>
    <t>191230_160638</t>
  </si>
  <si>
    <t>191230_160817</t>
  </si>
  <si>
    <t>191230_160956</t>
  </si>
  <si>
    <t>191230_161022</t>
  </si>
  <si>
    <t>191230_161121</t>
  </si>
  <si>
    <t>191230_161240</t>
  </si>
  <si>
    <t>191230_161423</t>
  </si>
  <si>
    <t>191230_161553</t>
  </si>
  <si>
    <t>191230_161738</t>
  </si>
  <si>
    <t>191230_161848</t>
  </si>
  <si>
    <t>191230_161958</t>
  </si>
  <si>
    <t>log/detrac_0_9_40_60_lk/svm/lost_batch_5/eval/trained_DETRAC_detrac_1_MVI_20011_266_664</t>
  </si>
  <si>
    <t>191230_162203</t>
  </si>
  <si>
    <t>log/detrac_0_9_40_60_lk/svm/lost_batch_5/eval/trained_DETRAC_detrac_2_MVI_20012_375_936</t>
  </si>
  <si>
    <t>191230_162348</t>
  </si>
  <si>
    <t>log/detrac_0_9_40_60_lk/svm/lost_batch_5/eval/trained_DETRAC_detrac_3_MVI_20032_175_437</t>
  </si>
  <si>
    <t>191230_162414</t>
  </si>
  <si>
    <t>log/detrac_0_9_40_60_lk/svm/lost_batch_5/eval/trained_DETRAC_detrac_4_MVI_20033_314_784</t>
  </si>
  <si>
    <t>191230_162530</t>
  </si>
  <si>
    <t>log/detrac_0_9_40_60_lk/svm/lost_batch_5/eval/trained_DETRAC_detrac_5_MVI_20034_321_800</t>
  </si>
  <si>
    <t>191230_162800</t>
  </si>
  <si>
    <t>log/detrac_0_9_40_60_lk/svm/lost_batch_5/eval/trained_DETRAC_detrac_6_MVI_20035_321_800</t>
  </si>
  <si>
    <t>191230_163101</t>
  </si>
  <si>
    <t>log/detrac_0_9_40_60_lk/svm/lost_batch_5/eval/trained_DETRAC_detrac_7_MVI_20051_363_906</t>
  </si>
  <si>
    <t>191230_163316</t>
  </si>
  <si>
    <t>log/detrac_0_9_40_60_lk/svm/lost_batch_5/eval/trained_DETRAC_detrac_8_MVI_20052_278_694</t>
  </si>
  <si>
    <t>191230_163501</t>
  </si>
  <si>
    <t>log/detrac_0_9_40_60_lk/svm/lost_batch_5/eval/trained_DETRAC_detrac_9_MVI_20061_321_800</t>
  </si>
  <si>
    <t>191230_163705</t>
  </si>
  <si>
    <t>log/detrac_0_9_40_60_lk/svm/lost_batch_5/eval/trained_DETRAC_detrac_10_MVI_20062_321_800</t>
  </si>
  <si>
    <t>191230_163830</t>
  </si>
  <si>
    <t>log/detrac_0_9_100_0_lk/svm/lost_batch_2/trained_DETRAC_detrac_1_MVI_20011_1_664</t>
  </si>
  <si>
    <t>191230_175006</t>
  </si>
  <si>
    <t>log/detrac_0_9_100_0_lk/svm/lost_batch_2/trained_DETRAC_detrac_2_MVI_20012_1_936</t>
  </si>
  <si>
    <t>191230_175304</t>
  </si>
  <si>
    <t>log/detrac_0_9_100_0_lk/svm/lost_batch_2/trained_DETRAC_detrac_3_MVI_20032_1_437</t>
  </si>
  <si>
    <t>191230_175351</t>
  </si>
  <si>
    <t>log/detrac_0_9_100_0_lk/svm/lost_batch_2/trained_DETRAC_detrac_4_MVI_20033_1_784</t>
  </si>
  <si>
    <t>191230_175600</t>
  </si>
  <si>
    <t>log/detrac_0_9_100_0_lk/svm/lost_batch_2/trained_DETRAC_detrac_5_MVI_20034_1_800</t>
  </si>
  <si>
    <t>191230_175925</t>
  </si>
  <si>
    <t>log/detrac_0_9_100_0_lk/svm/lost_batch_2/trained_DETRAC_detrac_6_MVI_20035_1_800</t>
  </si>
  <si>
    <t>191230_180356</t>
  </si>
  <si>
    <t>log/detrac_0_9_100_0_lk/svm/lost_batch_2/trained_DETRAC_detrac_7_MVI_20051_1_906</t>
  </si>
  <si>
    <t>191230_180723</t>
  </si>
  <si>
    <t>log/detrac_0_9_100_0_lk/svm/lost_batch_2/trained_DETRAC_detrac_8_MVI_20052_1_694</t>
  </si>
  <si>
    <t>191230_181036</t>
  </si>
  <si>
    <t>log/detrac_0_9_100_0_lk/svm/lost_batch_2/trained_DETRAC_detrac_9_MVI_20061_1_800</t>
  </si>
  <si>
    <t>191230_181328</t>
  </si>
  <si>
    <t>log/detrac_0_9_100_0_lk/svm/lost_batch_2/trained_DETRAC_detrac_10_MVI_20062_1_800</t>
  </si>
  <si>
    <t>191230_181547</t>
  </si>
  <si>
    <t>log/detrac_0_9_100_0_lk/svm/lost_batch_3/trained_DETRAC_detrac_1_MVI_20011_1_664</t>
  </si>
  <si>
    <t>191230_182154</t>
  </si>
  <si>
    <t>log/detrac_0_9_100_0_lk/svm/lost_batch_3/trained_DETRAC_detrac_2_MVI_20012_1_936</t>
  </si>
  <si>
    <t>191230_182451</t>
  </si>
  <si>
    <t>log/detrac_0_9_100_0_lk/svm/lost_batch_3/trained_DETRAC_detrac_3_MVI_20032_1_437</t>
  </si>
  <si>
    <t>191230_182539</t>
  </si>
  <si>
    <t>log/detrac_0_9_100_0_lk/svm/lost_batch_3/trained_DETRAC_detrac_4_MVI_20033_1_784</t>
  </si>
  <si>
    <t>191230_182749</t>
  </si>
  <si>
    <t>log/detrac_0_9_100_0_lk/svm/lost_batch_3/trained_DETRAC_detrac_5_MVI_20034_1_800</t>
  </si>
  <si>
    <t>191230_183114</t>
  </si>
  <si>
    <t>log/detrac_0_9_100_0_lk/svm/lost_batch_3/trained_DETRAC_detrac_6_MVI_20035_1_800</t>
  </si>
  <si>
    <t>191230_183555</t>
  </si>
  <si>
    <t>log/detrac_0_9_100_0_lk/svm/lost_batch_3/trained_DETRAC_detrac_7_MVI_20051_1_906</t>
  </si>
  <si>
    <t>191230_183927</t>
  </si>
  <si>
    <t>log/detrac_0_9_100_0_lk/svm/lost_batch_3/trained_DETRAC_detrac_8_MVI_20052_1_694</t>
  </si>
  <si>
    <t>191230_184241</t>
  </si>
  <si>
    <t>log/detrac_0_9_100_0_lk/svm/lost_batch_3/trained_DETRAC_detrac_9_MVI_20061_1_800</t>
  </si>
  <si>
    <t>191230_184534</t>
  </si>
  <si>
    <t>log/detrac_0_9_100_0_lk/svm/lost_batch_3/trained_DETRAC_detrac_10_MVI_20062_1_800</t>
  </si>
  <si>
    <t>191230_184754</t>
  </si>
  <si>
    <t>log/detrac_0_9_100_0_lk/svm/lost_batch_3/eval/trained_DETRAC_detrac_1_MVI_20011_1_664</t>
  </si>
  <si>
    <t>191230_185504</t>
  </si>
  <si>
    <t>log/detrac_0_9_100_0_lk/svm/lost_batch_3/eval/trained_DETRAC_detrac_2_MVI_20012_1_936</t>
  </si>
  <si>
    <t>191230_185738</t>
  </si>
  <si>
    <t>log/detrac_0_9_100_0_lk/svm/lost_batch_3/eval/trained_DETRAC_detrac_3_MVI_20032_1_437</t>
  </si>
  <si>
    <t>191230_185826</t>
  </si>
  <si>
    <t>log/detrac_0_9_100_0_lk/svm/lost_batch_3/eval/trained_DETRAC_detrac_4_MVI_20033_1_784</t>
  </si>
  <si>
    <t>191230_190035</t>
  </si>
  <si>
    <t>log/detrac_0_9_100_0_lk/svm/lost_batch_3/eval/trained_DETRAC_detrac_5_MVI_20034_1_800</t>
  </si>
  <si>
    <t>191230_190401</t>
  </si>
  <si>
    <t>log/detrac_0_9_100_0_lk/svm/lost_batch_3/eval/trained_DETRAC_detrac_6_MVI_20035_1_800</t>
  </si>
  <si>
    <t>191230_190837</t>
  </si>
  <si>
    <t>log/detrac_0_9_100_0_lk/svm/lost_batch_3/eval/trained_DETRAC_detrac_7_MVI_20051_1_906</t>
  </si>
  <si>
    <t>191230_191204</t>
  </si>
  <si>
    <t>log/detrac_0_9_100_0_lk/svm/lost_batch_3/eval/trained_DETRAC_detrac_8_MVI_20052_1_694</t>
  </si>
  <si>
    <t>191230_191517</t>
  </si>
  <si>
    <t>log/detrac_0_9_100_0_lk/svm/lost_batch_3/eval/trained_DETRAC_detrac_9_MVI_20061_1_800</t>
  </si>
  <si>
    <t>191230_191809</t>
  </si>
  <si>
    <t>log/detrac_0_9_100_0_lk/svm/lost_batch_3/eval/trained_DETRAC_detrac_10_MVI_20062_1_800</t>
  </si>
  <si>
    <t>191230_192028</t>
  </si>
  <si>
    <t>log/detrac_0_9_100_0_lk/svm/lost_batch_4/trained_DETRAC_detrac_1_MVI_20011_1_664</t>
  </si>
  <si>
    <t>191230_233035</t>
  </si>
  <si>
    <t>log/detrac_0_9_100_0_lk/svm/lost_batch_4/trained_DETRAC_detrac_2_MVI_20012_1_936</t>
  </si>
  <si>
    <t>191230_233309</t>
  </si>
  <si>
    <t>log/detrac_0_9_100_0_lk/svm/lost_batch_4/trained_DETRAC_detrac_3_MVI_20032_1_437</t>
  </si>
  <si>
    <t>191230_233357</t>
  </si>
  <si>
    <t>log/detrac_0_9_100_0_lk/svm/lost_batch_4/trained_DETRAC_detrac_4_MVI_20033_1_784</t>
  </si>
  <si>
    <t>191230_233607</t>
  </si>
  <si>
    <t>log/detrac_0_9_100_0_lk/svm/lost_batch_4/trained_DETRAC_detrac_5_MVI_20034_1_800</t>
  </si>
  <si>
    <t>191230_233932</t>
  </si>
  <si>
    <t>log/detrac_0_9_100_0_lk/svm/lost_batch_4/trained_DETRAC_detrac_6_MVI_20035_1_800</t>
  </si>
  <si>
    <t>191230_234409</t>
  </si>
  <si>
    <t>log/detrac_0_9_100_0_lk/svm/lost_batch_4/trained_DETRAC_detrac_7_MVI_20051_1_906</t>
  </si>
  <si>
    <t>191230_234736</t>
  </si>
  <si>
    <t>log/detrac_0_9_100_0_lk/svm/lost_batch_4/trained_DETRAC_detrac_8_MVI_20052_1_694</t>
  </si>
  <si>
    <t>191230_235049</t>
  </si>
  <si>
    <t>log/detrac_0_9_100_0_lk/svm/lost_batch_4/trained_DETRAC_detrac_9_MVI_20061_1_800</t>
  </si>
  <si>
    <t>191230_235341</t>
  </si>
  <si>
    <t>log/detrac_0_9_100_0_lk/svm/lost_batch_4/trained_DETRAC_detrac_10_MVI_20062_1_800</t>
  </si>
  <si>
    <t>191230_235601</t>
  </si>
  <si>
    <t>log/detrac_0_9_100_0_lk/svm/lost_batch_5/trained_DETRAC_detrac_1_MVI_20011_1_664</t>
  </si>
  <si>
    <t>191231_000353</t>
  </si>
  <si>
    <t>log/detrac_0_9_100_0_lk/svm/lost_batch_5/trained_DETRAC_detrac_2_MVI_20012_1_936</t>
  </si>
  <si>
    <t>191231_000628</t>
  </si>
  <si>
    <t>log/detrac_0_9_100_0_lk/svm/lost_batch_5/trained_DETRAC_detrac_3_MVI_20032_1_437</t>
  </si>
  <si>
    <t>191231_000715</t>
  </si>
  <si>
    <t>log/detrac_0_9_100_0_lk/svm/lost_batch_5/trained_DETRAC_detrac_4_MVI_20033_1_784</t>
  </si>
  <si>
    <t>191231_000923</t>
  </si>
  <si>
    <t>log/detrac_0_9_100_0_lk/svm/lost_batch_5/trained_DETRAC_detrac_5_MVI_20034_1_800</t>
  </si>
  <si>
    <t>191231_001248</t>
  </si>
  <si>
    <t>log/detrac_0_9_100_0_lk/svm/lost_batch_5/trained_DETRAC_detrac_6_MVI_20035_1_800</t>
  </si>
  <si>
    <t>191231_001723</t>
  </si>
  <si>
    <t>log/detrac_0_9_100_0_lk/svm/lost_batch_5/trained_DETRAC_detrac_7_MVI_20051_1_906</t>
  </si>
  <si>
    <t>191231_002052</t>
  </si>
  <si>
    <t>log/detrac_0_9_100_0_lk/svm/lost_batch_5/trained_DETRAC_detrac_8_MVI_20052_1_694</t>
  </si>
  <si>
    <t>191231_002405</t>
  </si>
  <si>
    <t>log/detrac_0_9_100_0_lk/svm/lost_batch_5/trained_DETRAC_detrac_9_MVI_20061_1_800</t>
  </si>
  <si>
    <t>191231_002656</t>
  </si>
  <si>
    <t>log/detrac_0_9_100_0_lk/svm/lost_batch_5/trained_DETRAC_detrac_10_MVI_20062_1_800</t>
  </si>
  <si>
    <t>191231_002915</t>
  </si>
  <si>
    <t>log/detrac_0_9_100_0_lk/svm/lost_batch_5/eval/trained_DETRAC_detrac_1_MVI_20011_1_664</t>
  </si>
  <si>
    <t>191231_003355</t>
  </si>
  <si>
    <t>log/detrac_0_9_100_0_lk/svm/lost_batch_5/eval/trained_DETRAC_detrac_2_MVI_20012_1_936</t>
  </si>
  <si>
    <t>191231_003652</t>
  </si>
  <si>
    <t>log/detrac_0_9_100_0_lk/svm/lost_batch_5/eval/trained_DETRAC_detrac_3_MVI_20032_1_437</t>
  </si>
  <si>
    <t>191231_003740</t>
  </si>
  <si>
    <t>log/detrac_0_9_100_0_lk/svm/lost_batch_5/eval/trained_DETRAC_detrac_4_MVI_20033_1_784</t>
  </si>
  <si>
    <t>191231_003956</t>
  </si>
  <si>
    <t>log/detrac_0_9_100_0_lk/svm/lost_batch_5/eval/trained_DETRAC_detrac_5_MVI_20034_1_800</t>
  </si>
  <si>
    <t>191231_004321</t>
  </si>
  <si>
    <t>log/detrac_0_9_100_0_lk/svm/lost_batch_5/eval/trained_DETRAC_detrac_6_MVI_20035_1_800</t>
  </si>
  <si>
    <t>191231_004759</t>
  </si>
  <si>
    <t>log/detrac_0_9_100_0_lk/svm/lost_batch_5/eval/trained_DETRAC_detrac_7_MVI_20051_1_906</t>
  </si>
  <si>
    <t>191231_005127</t>
  </si>
  <si>
    <t>log/detrac_0_9_100_0_lk/svm/lost_batch_5/eval/trained_DETRAC_detrac_8_MVI_20052_1_694</t>
  </si>
  <si>
    <t>191231_005440</t>
  </si>
  <si>
    <t>log/detrac_0_9_100_0_lk/svm/lost_batch_5/eval/trained_DETRAC_detrac_9_MVI_20061_1_800</t>
  </si>
  <si>
    <t>191231_005732</t>
  </si>
  <si>
    <t>log/detrac_0_9_100_0_lk/svm/lost_batch_5/eval/trained_DETRAC_detrac_10_MVI_20062_1_800</t>
  </si>
  <si>
    <t>191231_005951</t>
  </si>
  <si>
    <t>log/detrac_0_9_40_60_lk/lost_async/eval/trained_DETRAC_detrac_1_MVI_20011_266_664</t>
  </si>
  <si>
    <t>200101_075947</t>
  </si>
  <si>
    <t>log/detrac_0_9_40_60_lk/lost_async/eval/trained_DETRAC_detrac_2_MVI_20012_375_936</t>
  </si>
  <si>
    <t>200101_080128</t>
  </si>
  <si>
    <t>log/detrac_0_9_40_60_lk/lost_async/eval/trained_DETRAC_detrac_3_MVI_20032_175_437</t>
  </si>
  <si>
    <t>200101_080153</t>
  </si>
  <si>
    <t>log/detrac_0_9_100_0_lk/lost_async/eval/trained_DETRAC_detrac_1_MVI_20011_1_664</t>
  </si>
  <si>
    <t>200101_080245</t>
  </si>
  <si>
    <t>log/detrac_0_9_40_60_lk/lost_async/eval/trained_DETRAC_detrac_4_MVI_20033_314_784</t>
  </si>
  <si>
    <t>200101_080306</t>
  </si>
  <si>
    <t>log/detrac_0_9_40_60_lk/lost_async/eval/trained_DETRAC_detrac_5_MVI_20034_321_800</t>
  </si>
  <si>
    <t>200101_080531</t>
  </si>
  <si>
    <t>log/detrac_0_9_100_0_lk/lost_async/eval/trained_DETRAC_detrac_2_MVI_20012_1_936</t>
  </si>
  <si>
    <t>200101_080552</t>
  </si>
  <si>
    <t>log/detrac_0_9_100_0_lk/lost_async/eval/trained_DETRAC_detrac_3_MVI_20032_1_437</t>
  </si>
  <si>
    <t>200101_080642</t>
  </si>
  <si>
    <t>log/detrac_0_9_40_60_lk/lost_async/eval/trained_DETRAC_detrac_6_MVI_20035_321_800</t>
  </si>
  <si>
    <t>200101_080820</t>
  </si>
  <si>
    <t>log/detrac_0_9_100_0_lk/lost_async/eval/trained_DETRAC_detrac_4_MVI_20033_1_784</t>
  </si>
  <si>
    <t>200101_080904</t>
  </si>
  <si>
    <t>log/detrac_0_9_40_60_lk/lost_async/eval/trained_DETRAC_detrac_7_MVI_20051_363_906</t>
  </si>
  <si>
    <t>200101_081037</t>
  </si>
  <si>
    <t>log/detrac_0_9_40_60_lk/lost_async/eval/trained_DETRAC_detrac_8_MVI_20052_278_694</t>
  </si>
  <si>
    <t>200101_081221</t>
  </si>
  <si>
    <t>log/detrac_0_9_100_0_lk/lost_async/eval/trained_DETRAC_detrac_5_MVI_20034_1_800</t>
  </si>
  <si>
    <t>200101_081250</t>
  </si>
  <si>
    <t>log/detrac_0_9_40_60_lk/lost_async/eval/trained_DETRAC_detrac_9_MVI_20061_321_800</t>
  </si>
  <si>
    <t>200101_081426</t>
  </si>
  <si>
    <t>log/detrac_0_9_40_60_lk/lost_async/eval/trained_DETRAC_detrac_10_MVI_20062_321_800</t>
  </si>
  <si>
    <t>200101_081538</t>
  </si>
  <si>
    <t>log/detrac_0_9_100_0_lk/lost_async/eval/trained_DETRAC_detrac_6_MVI_20035_1_800</t>
  </si>
  <si>
    <t>200101_081742</t>
  </si>
  <si>
    <t>log/detrac_0_9_100_0_lk/lost_async/eval/trained_DETRAC_detrac_7_MVI_20051_1_906</t>
  </si>
  <si>
    <t>200101_082123</t>
  </si>
  <si>
    <t>log/detrac_0_9_100_0_lk/lost_async/eval/trained_DETRAC_detrac_8_MVI_20052_1_694</t>
  </si>
  <si>
    <t>200101_082450</t>
  </si>
  <si>
    <t>log/detrac_0_9_100_0_lk/lost_async/eval/trained_DETRAC_detrac_9_MVI_20061_1_800</t>
  </si>
  <si>
    <t>200101_082758</t>
  </si>
  <si>
    <t>log/detrac_0_9_100_0_lk/lost_async/eval/trained_DETRAC_detrac_10_MVI_20062_1_800</t>
  </si>
  <si>
    <t>200101_083031</t>
  </si>
  <si>
    <t xml:space="preserve">    MT</t>
  </si>
  <si>
    <t xml:space="preserve">    PT</t>
  </si>
  <si>
    <t xml:space="preserve">    ML</t>
  </si>
  <si>
    <t xml:space="preserve">    FM</t>
  </si>
  <si>
    <t>log/detrac_0_9_40_60_lk/svm/lost_batch_0/test/DETRAC</t>
  </si>
  <si>
    <t>log/detrac_0_9_100_0_lk/svm/lost_batch_0/test/DETRAC</t>
  </si>
  <si>
    <t>log/detrac_0_9_40_60_lk/svm/lost_batch_1/test/DETRAC</t>
  </si>
  <si>
    <t>log/detrac_0_9_40_60_lk/svm/lost_batch_3/test/DETRAC</t>
  </si>
  <si>
    <t>log/detrac_0_9_40_60_lk/svm/lost_batch_5/test/DETRAC</t>
  </si>
  <si>
    <t>log/detrac_0_9_100_0_lk/svm/lost_batch_1/test/DETRAC</t>
  </si>
  <si>
    <t>log/detrac_0_9_100_0_lk/svm/lost_batch_3/test/DETRAC</t>
  </si>
  <si>
    <t>log/detrac_0_9_100_0_lk/svm/lost_batch_5/test/DETRAC</t>
  </si>
  <si>
    <t>log/no_ibt_detrac_0_9_100_100/lk_tmpls2_svm/DETRAC/trained_detrac_31_MVI_40191_1_2495.txt</t>
  </si>
  <si>
    <t>log/no_ibt_detrac_0_9_100_100/lk_tmpls2_svm/DETRAC/trained_detrac_32_MVI_40192_1_2195.txt</t>
  </si>
  <si>
    <t>log/no_ibt_detrac_0_9_100_100/lk_tmpls2_svm/DETRAC/trained_detrac_33_MVI_40201_1_925.txt</t>
  </si>
  <si>
    <t>log/no_ibt_detrac_0_9_100_100/lk_tmpls2_svm/DETRAC/trained_detrac_34_MVI_40204_1_1225.txt</t>
  </si>
  <si>
    <t>log/no_ibt_detrac_0_9_100_100/lk_tmpls2_svm/DETRAC/trained_detrac_35_MVI_40211_1_1950.txt</t>
  </si>
  <si>
    <t>log/no_ibt_detrac_0_9_100_100/lk_tmpls2_svm/DETRAC/trained_detrac_36_MVI_40212_1_1690.txt</t>
  </si>
  <si>
    <t>log/no_ibt_detrac_0_9_100_100/lk_tmpls2_svm/DETRAC/trained_detrac_37_MVI_40213_1_1790.txt</t>
  </si>
  <si>
    <t>log/no_ibt_detrac_0_9_100_100/lk_tmpls2_svm/DETRAC/trained_detrac_38_MVI_40241_1_2320.txt</t>
  </si>
  <si>
    <t>log/no_ibt_detrac_0_9_100_100/lk_tmpls2_svm/DETRAC/trained_detrac_39_MVI_40243_1_1265.txt</t>
  </si>
  <si>
    <t>log/no_ibt_detrac_0_9_100_100/lk_tmpls2_svm/DETRAC/trained_detrac_40_MVI_40244_1_1345.txt</t>
  </si>
  <si>
    <t>log/no_ibt_detrac_0_9_100_100/lk_tmpls2_svm/DETRAC/trained_detrac_41_MVI_40732_1_2120.txt</t>
  </si>
  <si>
    <t>log/no_ibt_detrac_0_9_100_100/lk_tmpls2_svm/DETRAC/trained_detrac_42_MVI_40751_1_1145.txt</t>
  </si>
  <si>
    <t>log/no_ibt_detrac_0_9_100_100/lk_tmpls2_svm/DETRAC/trained_detrac_43_MVI_40752_1_2025.txt</t>
  </si>
  <si>
    <t>log/no_ibt_detrac_0_9_100_100/lk_tmpls2_svm/DETRAC/trained_detrac_44_MVI_40871_1_1720.txt</t>
  </si>
  <si>
    <t>log/no_ibt_detrac_0_9_100_100/lk_tmpls2_svm/DETRAC/trained_detrac_45_MVI_40962_1_1875.txt</t>
  </si>
  <si>
    <t>log/no_ibt_detrac_0_9_100_100/lk_tmpls2_svm/DETRAC/trained_detrac_46_MVI_40963_1_1820.txt</t>
  </si>
  <si>
    <t>log/no_ibt_detrac_0_9_100_100/lk_tmpls2_svm/DETRAC/trained_detrac_47_MVI_40981_1_1995.txt</t>
  </si>
  <si>
    <t>log/no_ibt_detrac_0_9_100_100/lk_tmpls2_svm/DETRAC/trained_detrac_48_MVI_40991_1_1820.txt</t>
  </si>
  <si>
    <t>log/no_ibt_detrac_0_9_100_100/lk_tmpls2_svm/DETRAC/trained_detrac_49_MVI_40992_1_2160.txt</t>
  </si>
  <si>
    <t>log/no_ibt_detrac_0_9_100_100/lk_tmpls2_svm/DETRAC/trained_detrac_50_MVI_41063_1_1505.txt</t>
  </si>
  <si>
    <t>log/no_ibt_detrac_0_9_100_100/lk_tmpls2_svm/DETRAC</t>
  </si>
  <si>
    <t>average</t>
  </si>
  <si>
    <t>difference(%)</t>
  </si>
  <si>
    <t>log/no_ibt_detrac_0_9_100_100/lk_tmpls5_svm/DETRAC/trained_detrac_31_MVI_40191_1_2495.txt</t>
  </si>
  <si>
    <t>log/no_ibt_detrac_0_9_100_100/lk_tmpls5_svm/DETRAC/trained_detrac_32_MVI_40192_1_2195.txt</t>
  </si>
  <si>
    <t>log/no_ibt_detrac_0_9_100_100/lk_tmpls5_svm/DETRAC/trained_detrac_33_MVI_40201_1_925.txt</t>
  </si>
  <si>
    <t>log/no_ibt_detrac_0_9_100_100/lk_tmpls5_svm/DETRAC/trained_detrac_34_MVI_40204_1_1225.txt</t>
  </si>
  <si>
    <t>log/no_ibt_detrac_0_9_100_100/lk_tmpls5_svm/DETRAC/trained_detrac_35_MVI_40211_1_1950.txt</t>
  </si>
  <si>
    <t>log/no_ibt_detrac_0_9_100_100/lk_tmpls5_svm/DETRAC/trained_detrac_36_MVI_40212_1_1690.txt</t>
  </si>
  <si>
    <t>log/no_ibt_detrac_0_9_100_100/lk_tmpls5_svm/DETRAC/trained_detrac_37_MVI_40213_1_1790.txt</t>
  </si>
  <si>
    <t>log/no_ibt_detrac_0_9_100_100/lk_tmpls5_svm/DETRAC/trained_detrac_38_MVI_40241_1_2320.txt</t>
  </si>
  <si>
    <t>log/no_ibt_detrac_0_9_100_100/lk_tmpls5_svm/DETRAC/trained_detrac_39_MVI_40243_1_1265.txt</t>
  </si>
  <si>
    <t>log/no_ibt_detrac_0_9_100_100/lk_tmpls5_svm/DETRAC/trained_detrac_40_MVI_40244_1_1345.txt</t>
  </si>
  <si>
    <t>log/no_ibt_detrac_0_9_100_100/lk_tmpls5_svm/DETRAC/trained_detrac_41_MVI_40732_1_2120.txt</t>
  </si>
  <si>
    <t>log/no_ibt_detrac_0_9_100_100/lk_tmpls5_svm/DETRAC/trained_detrac_42_MVI_40751_1_1145.txt</t>
  </si>
  <si>
    <t>log/no_ibt_detrac_0_9_100_100/lk_tmpls5_svm/DETRAC/trained_detrac_43_MVI_40752_1_2025.txt</t>
  </si>
  <si>
    <t>log/no_ibt_detrac_0_9_100_100/lk_tmpls5_svm/DETRAC/trained_detrac_44_MVI_40871_1_1720.txt</t>
  </si>
  <si>
    <t>log/no_ibt_detrac_0_9_100_100/lk_tmpls5_svm/DETRAC/trained_detrac_45_MVI_40962_1_1875.txt</t>
  </si>
  <si>
    <t>log/no_ibt_detrac_0_9_100_100/lk_tmpls5_svm/DETRAC/trained_detrac_46_MVI_40963_1_1820.txt</t>
  </si>
  <si>
    <t>log/no_ibt_detrac_0_9_100_100/lk_tmpls5_svm/DETRAC/trained_detrac_47_MVI_40981_1_1995.txt</t>
  </si>
  <si>
    <t>log/no_ibt_detrac_0_9_100_100/lk_tmpls5_svm/DETRAC/trained_detrac_48_MVI_40991_1_1820.txt</t>
  </si>
  <si>
    <t>log/no_ibt_detrac_0_9_100_100/lk_tmpls5_svm/DETRAC/trained_detrac_49_MVI_40992_1_2160.txt</t>
  </si>
  <si>
    <t>log/no_ibt_detrac_0_9_100_100/lk_tmpls5_svm/DETRAC/trained_detrac_50_MVI_41063_1_1505.txt</t>
  </si>
  <si>
    <t>log/no_ibt_detrac_0_9_100_100/lk_tmpls5_svm/DETRAC</t>
  </si>
  <si>
    <t>log/detrac_0_59_40_60_lk/svm/lost_batch_0/test/DETRAC</t>
  </si>
  <si>
    <t>log/no_ibt_detrac_0_9_100_100/lk_siamx_tracked_fc_tmpls2_svm/DETRAC</t>
  </si>
  <si>
    <t>log/no_ibt_detrac_0_9_100_100/lk_siamfc_tracked_tmpls2_svm/DETRAC</t>
  </si>
  <si>
    <t>log/no_ibt_detrac_0_9_100_100/lk_darpn_tracked_tmpls2_svm/DETRAC</t>
  </si>
  <si>
    <t>log/no_ibt_detrac_0_9_100_100/lk_pyt_tracked_dimp_18_tmpls2_svm/DETRAC</t>
  </si>
  <si>
    <t>log/no_ibt_detrac_0_9_100_100/lk_pyt_tracked_prdimp_18_tmpls2_svm/DETRAC</t>
  </si>
  <si>
    <t>log/no_ibt_detrac_0_9_100_100/lk_tmpls2_svm/DETRAC (active train)</t>
  </si>
  <si>
    <t>active train impact</t>
  </si>
  <si>
    <t>log/no_ibt_detrac_0_9_100_100/lk_pyt_tracked_atom_tmpls2_svm/DETRAC</t>
  </si>
  <si>
    <t>log/detrac_0_9_100_100_siamx_fc_tmpls5_tracked_siamx_tracked_siamx_fc/lost_cnn_incp3/lost_batch_3/test/DETRAC</t>
  </si>
  <si>
    <t xml:space="preserve">log/no_ibt_detrac_0_9_100_100/lk_svm/DETRAC       </t>
  </si>
  <si>
    <t xml:space="preserve">log/no_ibt_detrac_0_39_30_70/lk_tmpls2_svm/DETRAC </t>
  </si>
  <si>
    <t xml:space="preserve">log/no_ibt_detrac_0_39_30_70/lk_tmpls5_svm/DETRAC </t>
  </si>
  <si>
    <t xml:space="preserve">log/no_ibt_detrac_0_39_30_70/lk_svm/DETRAC        </t>
  </si>
  <si>
    <t>GRS</t>
  </si>
  <si>
    <t>tmpls 2 - 5 diff</t>
  </si>
  <si>
    <t>tmpls 2 - 10 diff</t>
  </si>
  <si>
    <t>'MVI_39031',</t>
  </si>
  <si>
    <t>'MVI_39051',</t>
  </si>
  <si>
    <t>'MVI_39211',</t>
  </si>
  <si>
    <t>'MVI_39271',</t>
  </si>
  <si>
    <t>'MVI_39311',</t>
  </si>
  <si>
    <t>'MVI_39361',</t>
  </si>
  <si>
    <t>'MVI_39371',</t>
  </si>
  <si>
    <t>'MVI_39401',</t>
  </si>
  <si>
    <t>'MVI_39501',</t>
  </si>
  <si>
    <t>'MVI_39511',</t>
  </si>
  <si>
    <t>'MVI_40701',</t>
  </si>
  <si>
    <t>'MVI_40711',</t>
  </si>
  <si>
    <t>'MVI_40712',</t>
  </si>
  <si>
    <t>'MVI_40714',</t>
  </si>
  <si>
    <t>'MVI_40742',</t>
  </si>
  <si>
    <t>'MVI_40743',</t>
  </si>
  <si>
    <t>'MVI_40761',</t>
  </si>
  <si>
    <t>'MVI_40762',</t>
  </si>
  <si>
    <t>'MVI_40763',</t>
  </si>
  <si>
    <t>'MVI_40771',</t>
  </si>
  <si>
    <t>'MVI_40772',</t>
  </si>
  <si>
    <t>'MVI_40773',</t>
  </si>
  <si>
    <t>'MVI_40774',</t>
  </si>
  <si>
    <t>'MVI_40775',</t>
  </si>
  <si>
    <t>'MVI_40792',</t>
  </si>
  <si>
    <t>'MVI_40793',</t>
  </si>
  <si>
    <t>'MVI_40851',</t>
  </si>
  <si>
    <t>'MVI_40852',</t>
  </si>
  <si>
    <t>'MVI_40853',</t>
  </si>
  <si>
    <t>'MVI_40854',</t>
  </si>
  <si>
    <t>'MVI_40855',</t>
  </si>
  <si>
    <t>'MVI_40863',</t>
  </si>
  <si>
    <t>'MVI_40864',</t>
  </si>
  <si>
    <t>'MVI_40891',</t>
  </si>
  <si>
    <t>'MVI_40892',</t>
  </si>
  <si>
    <t>'MVI_40901',</t>
  </si>
  <si>
    <t>'MVI_40902',</t>
  </si>
  <si>
    <t>'MVI_40903',</t>
  </si>
  <si>
    <t>'MVI_40904',</t>
  </si>
  <si>
    <t>'MVI_40905',</t>
  </si>
  <si>
    <t>0: ('MVI_39031',</t>
  </si>
  <si>
    <t>1: ('MVI_39051',</t>
  </si>
  <si>
    <t>2: ('MVI_39211',</t>
  </si>
  <si>
    <t>3: ('MVI_39271',</t>
  </si>
  <si>
    <t>4: ('MVI_39311',</t>
  </si>
  <si>
    <t>5: ('MVI_39361',</t>
  </si>
  <si>
    <t>6: ('MVI_39371',</t>
  </si>
  <si>
    <t>7: ('MVI_39401',</t>
  </si>
  <si>
    <t>8: ('MVI_39501',</t>
  </si>
  <si>
    <t>9: ('MVI_39511',</t>
  </si>
  <si>
    <t>10: ('MVI_40701',</t>
  </si>
  <si>
    <t>11: ('MVI_40711',</t>
  </si>
  <si>
    <t>12: ('MVI_40712',</t>
  </si>
  <si>
    <t>13: ('MVI_40714',</t>
  </si>
  <si>
    <t>14: ('MVI_40742',</t>
  </si>
  <si>
    <t>15: ('MVI_40743',</t>
  </si>
  <si>
    <t>16: ('MVI_40761',</t>
  </si>
  <si>
    <t>17: ('MVI_40762',</t>
  </si>
  <si>
    <t>18: ('MVI_40763',</t>
  </si>
  <si>
    <t>19: ('MVI_40771',</t>
  </si>
  <si>
    <t>20: ('MVI_40772',</t>
  </si>
  <si>
    <t>21: ('MVI_40773',</t>
  </si>
  <si>
    <t>22: ('MVI_40774',</t>
  </si>
  <si>
    <t>23: ('MVI_40775',</t>
  </si>
  <si>
    <t>24: ('MVI_40792',</t>
  </si>
  <si>
    <t>25: ('MVI_40793',</t>
  </si>
  <si>
    <t>26: ('MVI_40851',</t>
  </si>
  <si>
    <t>27: ('MVI_40852',</t>
  </si>
  <si>
    <t>28: ('MVI_40853',</t>
  </si>
  <si>
    <t>29: ('MVI_40854',</t>
  </si>
  <si>
    <t>30: ('MVI_40855',</t>
  </si>
  <si>
    <t>31: ('MVI_40863',</t>
  </si>
  <si>
    <t>32: ('MVI_40864',</t>
  </si>
  <si>
    <t>33: ('MVI_40891',</t>
  </si>
  <si>
    <t>34: ('MVI_40892',</t>
  </si>
  <si>
    <t>35: ('MVI_40901',</t>
  </si>
  <si>
    <t>36: ('MVI_40902',</t>
  </si>
  <si>
    <t>37: ('MVI_40903',</t>
  </si>
  <si>
    <t>38: ('MVI_40904',</t>
  </si>
  <si>
    <t>39: ('MVI_40905',</t>
  </si>
  <si>
    <t>MVI_39031,</t>
  </si>
  <si>
    <t>MVI_39051,</t>
  </si>
  <si>
    <t>MVI_39211,</t>
  </si>
  <si>
    <t>MVI_39271,</t>
  </si>
  <si>
    <t>MVI_39311,</t>
  </si>
  <si>
    <t>MVI_39361,</t>
  </si>
  <si>
    <t>MVI_39371,</t>
  </si>
  <si>
    <t>MVI_39401,</t>
  </si>
  <si>
    <t>MVI_39501,</t>
  </si>
  <si>
    <t>MVI_39511,</t>
  </si>
  <si>
    <t>MVI_40701,</t>
  </si>
  <si>
    <t>MVI_40711,</t>
  </si>
  <si>
    <t>MVI_40712,</t>
  </si>
  <si>
    <t>MVI_40714,</t>
  </si>
  <si>
    <t>MVI_40742,</t>
  </si>
  <si>
    <t>MVI_40743,</t>
  </si>
  <si>
    <t>MVI_40761,</t>
  </si>
  <si>
    <t>MVI_40762,</t>
  </si>
  <si>
    <t>MVI_40763,</t>
  </si>
  <si>
    <t>MVI_40771,</t>
  </si>
  <si>
    <t>MVI_40772,</t>
  </si>
  <si>
    <t>MVI_40773,</t>
  </si>
  <si>
    <t>MVI_40774,</t>
  </si>
  <si>
    <t>MVI_40775,</t>
  </si>
  <si>
    <t>MVI_40792,</t>
  </si>
  <si>
    <t>MVI_40793,</t>
  </si>
  <si>
    <t>MVI_40851,</t>
  </si>
  <si>
    <t>MVI_40852,</t>
  </si>
  <si>
    <t>MVI_40853,</t>
  </si>
  <si>
    <t>MVI_40854,</t>
  </si>
  <si>
    <t>MVI_40855,</t>
  </si>
  <si>
    <t>MVI_40863,</t>
  </si>
  <si>
    <t>MVI_40864,</t>
  </si>
  <si>
    <t>MVI_40891,</t>
  </si>
  <si>
    <t>MVI_40892,</t>
  </si>
  <si>
    <t>MVI_40901,</t>
  </si>
  <si>
    <t>MVI_40902,</t>
  </si>
  <si>
    <t>MVI_40903,</t>
  </si>
  <si>
    <t>MVI_40904,</t>
  </si>
  <si>
    <t>MVI_40905,</t>
  </si>
  <si>
    <t>detrac_61</t>
  </si>
  <si>
    <t>detrac_62</t>
  </si>
  <si>
    <t>detrac_63</t>
  </si>
  <si>
    <t>detrac_64</t>
  </si>
  <si>
    <t>detrac_65</t>
  </si>
  <si>
    <t>detrac_66</t>
  </si>
  <si>
    <t>detrac_67</t>
  </si>
  <si>
    <t>detrac_68</t>
  </si>
  <si>
    <t>detrac_69</t>
  </si>
  <si>
    <t>detrac_70</t>
  </si>
  <si>
    <t>detrac_71</t>
  </si>
  <si>
    <t>detrac_72</t>
  </si>
  <si>
    <t>detrac_73</t>
  </si>
  <si>
    <t>detrac_74</t>
  </si>
  <si>
    <t>detrac_75</t>
  </si>
  <si>
    <t>detrac_76</t>
  </si>
  <si>
    <t>detrac_77</t>
  </si>
  <si>
    <t>detrac_78</t>
  </si>
  <si>
    <t>detrac_79</t>
  </si>
  <si>
    <t>detrac_80</t>
  </si>
  <si>
    <t>detrac_81</t>
  </si>
  <si>
    <t>detrac_82</t>
  </si>
  <si>
    <t>detrac_83</t>
  </si>
  <si>
    <t>detrac_84</t>
  </si>
  <si>
    <t>detrac_85</t>
  </si>
  <si>
    <t>detrac_86</t>
  </si>
  <si>
    <t>detrac_87</t>
  </si>
  <si>
    <t>detrac_88</t>
  </si>
  <si>
    <t>detrac_89</t>
  </si>
  <si>
    <t>detrac_90</t>
  </si>
  <si>
    <t>detrac_91</t>
  </si>
  <si>
    <t>detrac_92</t>
  </si>
  <si>
    <t>detrac_93</t>
  </si>
  <si>
    <t>detrac_94</t>
  </si>
  <si>
    <t>detrac_95</t>
  </si>
  <si>
    <t>detrac_96</t>
  </si>
  <si>
    <t>detrac_97</t>
  </si>
  <si>
    <t>detrac_98</t>
  </si>
  <si>
    <t>detrac_99</t>
  </si>
  <si>
    <t>detrac_100</t>
  </si>
  <si>
    <t>'detrac_61_MVI_39031',</t>
  </si>
  <si>
    <t>'detrac_62_MVI_39051',</t>
  </si>
  <si>
    <t>'detrac_63_MVI_39211',</t>
  </si>
  <si>
    <t>'detrac_64_MVI_39271',</t>
  </si>
  <si>
    <t>'detrac_65_MVI_39311',</t>
  </si>
  <si>
    <t>'detrac_66_MVI_39361',</t>
  </si>
  <si>
    <t>'detrac_67_MVI_39371',</t>
  </si>
  <si>
    <t>'detrac_68_MVI_39401',</t>
  </si>
  <si>
    <t>'detrac_69_MVI_39501',</t>
  </si>
  <si>
    <t>'detrac_70_MVI_39511',</t>
  </si>
  <si>
    <t>'detrac_71_MVI_40701',</t>
  </si>
  <si>
    <t>'detrac_72_MVI_40711',</t>
  </si>
  <si>
    <t>'detrac_73_MVI_40712',</t>
  </si>
  <si>
    <t>'detrac_74_MVI_40714',</t>
  </si>
  <si>
    <t>'detrac_75_MVI_40742',</t>
  </si>
  <si>
    <t>'detrac_76_MVI_40743',</t>
  </si>
  <si>
    <t>'detrac_77_MVI_40761',</t>
  </si>
  <si>
    <t>'detrac_78_MVI_40762',</t>
  </si>
  <si>
    <t>'detrac_79_MVI_40763',</t>
  </si>
  <si>
    <t>'detrac_80_MVI_40771',</t>
  </si>
  <si>
    <t>'detrac_81_MVI_40772',</t>
  </si>
  <si>
    <t>'detrac_82_MVI_40773',</t>
  </si>
  <si>
    <t>'detrac_83_MVI_40774',</t>
  </si>
  <si>
    <t>'detrac_84_MVI_40775',</t>
  </si>
  <si>
    <t>'detrac_85_MVI_40792',</t>
  </si>
  <si>
    <t>'detrac_86_MVI_40793',</t>
  </si>
  <si>
    <t>'detrac_87_MVI_40851',</t>
  </si>
  <si>
    <t>'detrac_88_MVI_40852',</t>
  </si>
  <si>
    <t>'detrac_89_MVI_40853',</t>
  </si>
  <si>
    <t>'detrac_90_MVI_40854',</t>
  </si>
  <si>
    <t>'detrac_91_MVI_40855',</t>
  </si>
  <si>
    <t>'detrac_92_MVI_40863',</t>
  </si>
  <si>
    <t>'detrac_93_MVI_40864',</t>
  </si>
  <si>
    <t>'detrac_94_MVI_40891',</t>
  </si>
  <si>
    <t>'detrac_95_MVI_40892',</t>
  </si>
  <si>
    <t>'detrac_96_MVI_40901',</t>
  </si>
  <si>
    <t>'detrac_97_MVI_40902',</t>
  </si>
  <si>
    <t>'detrac_98_MVI_40903',</t>
  </si>
  <si>
    <t>'detrac_99_MVI_40904',</t>
  </si>
  <si>
    <t>'detrac_100_MVI_40905',</t>
  </si>
  <si>
    <t>0: ('detrac_61_MVI_39031',</t>
  </si>
  <si>
    <t>1: ('detrac_62_MVI_39051',</t>
  </si>
  <si>
    <t>2: ('detrac_63_MVI_39211',</t>
  </si>
  <si>
    <t>3: ('detrac_64_MVI_39271',</t>
  </si>
  <si>
    <t>4: ('detrac_65_MVI_39311',</t>
  </si>
  <si>
    <t>5: ('detrac_66_MVI_39361',</t>
  </si>
  <si>
    <t>6: ('detrac_67_MVI_39371',</t>
  </si>
  <si>
    <t>7: ('detrac_68_MVI_39401',</t>
  </si>
  <si>
    <t>8: ('detrac_69_MVI_39501',</t>
  </si>
  <si>
    <t>9: ('detrac_70_MVI_39511',</t>
  </si>
  <si>
    <t>10: ('detrac_71_MVI_40701',</t>
  </si>
  <si>
    <t>11: ('detrac_72_MVI_40711',</t>
  </si>
  <si>
    <t>12: ('detrac_73_MVI_40712',</t>
  </si>
  <si>
    <t>13: ('detrac_74_MVI_40714',</t>
  </si>
  <si>
    <t>14: ('detrac_75_MVI_40742',</t>
  </si>
  <si>
    <t>15: ('detrac_76_MVI_40743',</t>
  </si>
  <si>
    <t>16: ('detrac_77_MVI_40761',</t>
  </si>
  <si>
    <t>17: ('detrac_78_MVI_40762',</t>
  </si>
  <si>
    <t>18: ('detrac_79_MVI_40763',</t>
  </si>
  <si>
    <t>19: ('detrac_80_MVI_40771',</t>
  </si>
  <si>
    <t>20: ('detrac_81_MVI_40772',</t>
  </si>
  <si>
    <t>21: ('detrac_82_MVI_40773',</t>
  </si>
  <si>
    <t>22: ('detrac_83_MVI_40774',</t>
  </si>
  <si>
    <t>23: ('detrac_84_MVI_40775',</t>
  </si>
  <si>
    <t>24: ('detrac_85_MVI_40792',</t>
  </si>
  <si>
    <t>25: ('detrac_86_MVI_40793',</t>
  </si>
  <si>
    <t>26: ('detrac_87_MVI_40851',</t>
  </si>
  <si>
    <t>27: ('detrac_88_MVI_40852',</t>
  </si>
  <si>
    <t>28: ('detrac_89_MVI_40853',</t>
  </si>
  <si>
    <t>29: ('detrac_90_MVI_40854',</t>
  </si>
  <si>
    <t>30: ('detrac_91_MVI_40855',</t>
  </si>
  <si>
    <t>31: ('detrac_92_MVI_40863',</t>
  </si>
  <si>
    <t>32: ('detrac_93_MVI_40864',</t>
  </si>
  <si>
    <t>33: ('detrac_94_MVI_40891',</t>
  </si>
  <si>
    <t>34: ('detrac_95_MVI_40892',</t>
  </si>
  <si>
    <t>35: ('detrac_96_MVI_40901',</t>
  </si>
  <si>
    <t>36: ('detrac_97_MVI_40902',</t>
  </si>
  <si>
    <t>37: ('detrac_98_MVI_40903',</t>
  </si>
  <si>
    <t>38: ('detrac_99_MVI_40904',</t>
  </si>
  <si>
    <t>39: ('detrac_100_MVI_40905',</t>
  </si>
  <si>
    <t>MVI_40905_Det_CompACT.txt</t>
  </si>
  <si>
    <t>MVI_39031_Det_CompACT.txt</t>
  </si>
  <si>
    <t>MVI_39051_Det_CompACT.txt</t>
  </si>
  <si>
    <t>MVI_39211_Det_CompACT.txt</t>
  </si>
  <si>
    <t>MVI_39271_Det_CompACT.txt</t>
  </si>
  <si>
    <t>MVI_39311_Det_CompACT.txt</t>
  </si>
  <si>
    <t>MVI_39361_Det_CompACT.txt</t>
  </si>
  <si>
    <t>MVI_39371_Det_CompACT.txt</t>
  </si>
  <si>
    <t>MVI_39401_Det_CompACT.txt</t>
  </si>
  <si>
    <t>MVI_39501_Det_CompACT.txt</t>
  </si>
  <si>
    <t>MVI_39511_Det_CompACT.txt</t>
  </si>
  <si>
    <t>MVI_40701_Det_CompACT.txt</t>
  </si>
  <si>
    <t>MVI_40711_Det_CompACT.txt</t>
  </si>
  <si>
    <t>MVI_40712_Det_CompACT.txt</t>
  </si>
  <si>
    <t>MVI_40714_Det_CompACT.txt</t>
  </si>
  <si>
    <t>MVI_40742_Det_CompACT.txt</t>
  </si>
  <si>
    <t>MVI_40743_Det_CompACT.txt</t>
  </si>
  <si>
    <t>MVI_40761_Det_CompACT.txt</t>
  </si>
  <si>
    <t>MVI_40762_Det_CompACT.txt</t>
  </si>
  <si>
    <t>MVI_40763_Det_CompACT.txt</t>
  </si>
  <si>
    <t>MVI_40771_Det_CompACT.txt</t>
  </si>
  <si>
    <t>MVI_40772_Det_CompACT.txt</t>
  </si>
  <si>
    <t>MVI_40773_Det_CompACT.txt</t>
  </si>
  <si>
    <t>MVI_40774_Det_CompACT.txt</t>
  </si>
  <si>
    <t>MVI_40775_Det_CompACT.txt</t>
  </si>
  <si>
    <t>MVI_40792_Det_CompACT.txt</t>
  </si>
  <si>
    <t>MVI_40793_Det_CompACT.txt</t>
  </si>
  <si>
    <t>MVI_40851_Det_CompACT.txt</t>
  </si>
  <si>
    <t>MVI_40852_Det_CompACT.txt</t>
  </si>
  <si>
    <t>MVI_40853_Det_CompACT.txt</t>
  </si>
  <si>
    <t>MVI_40854_Det_CompACT.txt</t>
  </si>
  <si>
    <t>MVI_40855_Det_CompACT.txt</t>
  </si>
  <si>
    <t>MVI_40863_Det_CompACT.txt</t>
  </si>
  <si>
    <t>MVI_40864_Det_CompACT.txt</t>
  </si>
  <si>
    <t>MVI_40891_Det_CompACT.txt</t>
  </si>
  <si>
    <t>MVI_40892_Det_CompACT.txt</t>
  </si>
  <si>
    <t>MVI_40901_Det_CompACT.txt</t>
  </si>
  <si>
    <t>MVI_40902_Det_CompACT.txt</t>
  </si>
  <si>
    <t>MVI_40903_Det_CompACT.txt</t>
  </si>
  <si>
    <t>MVI_40904_Det_CompACT.txt</t>
  </si>
  <si>
    <t xml:space="preserve">detrac_61_MVI_39031 </t>
  </si>
  <si>
    <t xml:space="preserve">detrac_62_MVI_39051 </t>
  </si>
  <si>
    <t xml:space="preserve">detrac_63_MVI_39211 </t>
  </si>
  <si>
    <t xml:space="preserve">detrac_64_MVI_39271 </t>
  </si>
  <si>
    <t xml:space="preserve">detrac_65_MVI_39311 </t>
  </si>
  <si>
    <t xml:space="preserve">detrac_66_MVI_39361 </t>
  </si>
  <si>
    <t xml:space="preserve">detrac_67_MVI_39371 </t>
  </si>
  <si>
    <t xml:space="preserve">detrac_68_MVI_39401 </t>
  </si>
  <si>
    <t xml:space="preserve">detrac_69_MVI_39501 </t>
  </si>
  <si>
    <t xml:space="preserve">detrac_70_MVI_39511 </t>
  </si>
  <si>
    <t xml:space="preserve">detrac_71_MVI_40701 </t>
  </si>
  <si>
    <t xml:space="preserve">detrac_72_MVI_40711 </t>
  </si>
  <si>
    <t xml:space="preserve">detrac_73_MVI_40712 </t>
  </si>
  <si>
    <t xml:space="preserve">detrac_74_MVI_40714 </t>
  </si>
  <si>
    <t xml:space="preserve">detrac_75_MVI_40742 </t>
  </si>
  <si>
    <t xml:space="preserve">detrac_76_MVI_40743 </t>
  </si>
  <si>
    <t xml:space="preserve">detrac_77_MVI_40761 </t>
  </si>
  <si>
    <t xml:space="preserve">detrac_78_MVI_40762 </t>
  </si>
  <si>
    <t xml:space="preserve">detrac_79_MVI_40763 </t>
  </si>
  <si>
    <t xml:space="preserve">detrac_80_MVI_40771 </t>
  </si>
  <si>
    <t xml:space="preserve">detrac_81_MVI_40772 </t>
  </si>
  <si>
    <t xml:space="preserve">detrac_82_MVI_40773 </t>
  </si>
  <si>
    <t xml:space="preserve">detrac_83_MVI_40774 </t>
  </si>
  <si>
    <t xml:space="preserve">detrac_84_MVI_40775 </t>
  </si>
  <si>
    <t xml:space="preserve">detrac_85_MVI_40792 </t>
  </si>
  <si>
    <t xml:space="preserve">detrac_86_MVI_40793 </t>
  </si>
  <si>
    <t xml:space="preserve">detrac_87_MVI_40851 </t>
  </si>
  <si>
    <t xml:space="preserve">detrac_88_MVI_40852 </t>
  </si>
  <si>
    <t xml:space="preserve">detrac_89_MVI_40853 </t>
  </si>
  <si>
    <t xml:space="preserve">detrac_90_MVI_40854 </t>
  </si>
  <si>
    <t xml:space="preserve">detrac_91_MVI_40855 </t>
  </si>
  <si>
    <t xml:space="preserve">detrac_92_MVI_40863 </t>
  </si>
  <si>
    <t xml:space="preserve">detrac_93_MVI_40864 </t>
  </si>
  <si>
    <t xml:space="preserve">detrac_94_MVI_40891 </t>
  </si>
  <si>
    <t xml:space="preserve">detrac_95_MVI_40892 </t>
  </si>
  <si>
    <t xml:space="preserve">detrac_96_MVI_40901 </t>
  </si>
  <si>
    <t xml:space="preserve">detrac_97_MVI_40902 </t>
  </si>
  <si>
    <t xml:space="preserve">detrac_98_MVI_40903 </t>
  </si>
  <si>
    <t xml:space="preserve">detrac_99_MVI_40904 </t>
  </si>
  <si>
    <t xml:space="preserve">detrac_100_MVI_40905 </t>
  </si>
  <si>
    <t>MVI_40905</t>
  </si>
  <si>
    <t>MVI_39031</t>
  </si>
  <si>
    <t>MVI_39051</t>
  </si>
  <si>
    <t>MVI_39211</t>
  </si>
  <si>
    <t>MVI_39271</t>
  </si>
  <si>
    <t>MVI_39311</t>
  </si>
  <si>
    <t>MVI_39361</t>
  </si>
  <si>
    <t>MVI_39371</t>
  </si>
  <si>
    <t>MVI_39401</t>
  </si>
  <si>
    <t>MVI_39501</t>
  </si>
  <si>
    <t>MVI_39511</t>
  </si>
  <si>
    <t>MVI_40701</t>
  </si>
  <si>
    <t>MVI_40711</t>
  </si>
  <si>
    <t>MVI_40712</t>
  </si>
  <si>
    <t>MVI_40714</t>
  </si>
  <si>
    <t>MVI_40742</t>
  </si>
  <si>
    <t>MVI_40743</t>
  </si>
  <si>
    <t>MVI_40761</t>
  </si>
  <si>
    <t>MVI_40762</t>
  </si>
  <si>
    <t>MVI_40763</t>
  </si>
  <si>
    <t>MVI_40771</t>
  </si>
  <si>
    <t>MVI_40772</t>
  </si>
  <si>
    <t>MVI_40773</t>
  </si>
  <si>
    <t>MVI_40774</t>
  </si>
  <si>
    <t>MVI_40775</t>
  </si>
  <si>
    <t>MVI_40792</t>
  </si>
  <si>
    <t>MVI_40793</t>
  </si>
  <si>
    <t>MVI_40851</t>
  </si>
  <si>
    <t>MVI_40852</t>
  </si>
  <si>
    <t>MVI_40853</t>
  </si>
  <si>
    <t>MVI_40854</t>
  </si>
  <si>
    <t>MVI_40855</t>
  </si>
  <si>
    <t>MVI_40863</t>
  </si>
  <si>
    <t>MVI_40864</t>
  </si>
  <si>
    <t>MVI_40891</t>
  </si>
  <si>
    <t>MVI_40892</t>
  </si>
  <si>
    <t>MVI_40901</t>
  </si>
  <si>
    <t>MVI_40902</t>
  </si>
  <si>
    <t>MVI_40903</t>
  </si>
  <si>
    <t>MVI_40904</t>
  </si>
  <si>
    <t>ADL-Rundle-6</t>
  </si>
  <si>
    <t>ADL-Rundle-8</t>
  </si>
  <si>
    <t>ETH-Bahnhof</t>
  </si>
  <si>
    <t>ETH-Pedcross2</t>
  </si>
  <si>
    <t>ETH-Sunnyday</t>
  </si>
  <si>
    <t>KITTI-13</t>
  </si>
  <si>
    <t>KITTI-17</t>
  </si>
  <si>
    <t>PETS09-S2L1</t>
  </si>
  <si>
    <t>TUD-Campus</t>
  </si>
  <si>
    <t>TUD-Stadtmitte</t>
  </si>
  <si>
    <t>Venice-2</t>
  </si>
  <si>
    <t>ADL-Rundle-1</t>
  </si>
  <si>
    <t>ADL-Rundle-3</t>
  </si>
  <si>
    <t>AVG-TownCentre</t>
  </si>
  <si>
    <t>ETH-Crossing</t>
  </si>
  <si>
    <t>ETH-Jelmoli</t>
  </si>
  <si>
    <t>ETH-Linthescher</t>
  </si>
  <si>
    <t>KITTI-16</t>
  </si>
  <si>
    <t>KITTI-19</t>
  </si>
  <si>
    <t>PETS09-S2L2</t>
  </si>
  <si>
    <t>TUD-Crossing</t>
  </si>
  <si>
    <t>Venice-1</t>
  </si>
  <si>
    <t>0: ('ADL-Rundle-6</t>
  </si>
  <si>
    <t>1: ('ADL-Rundle-8</t>
  </si>
  <si>
    <t>2: ('ETH-Bahnhof</t>
  </si>
  <si>
    <t>3: ('ETH-Pedcross2</t>
  </si>
  <si>
    <t>4: ('ETH-Sunnyday</t>
  </si>
  <si>
    <t>5: ('KITTI-13</t>
  </si>
  <si>
    <t>6: ('KITTI-17</t>
  </si>
  <si>
    <t>7: ('PETS09-S2L1</t>
  </si>
  <si>
    <t>8: ('TUD-Campus</t>
  </si>
  <si>
    <t>9: ('TUD-Stadtmitte</t>
  </si>
  <si>
    <t>10: ('Venice-2</t>
  </si>
  <si>
    <t>11: ('ADL-Rundle-1</t>
  </si>
  <si>
    <t>12: ('ADL-Rundle-3</t>
  </si>
  <si>
    <t>13: ('AVG-TownCentre</t>
  </si>
  <si>
    <t>14: ('ETH-Crossing</t>
  </si>
  <si>
    <t>15: ('ETH-Jelmoli</t>
  </si>
  <si>
    <t>16: ('ETH-Linthescher</t>
  </si>
  <si>
    <t>17: ('KITTI-16</t>
  </si>
  <si>
    <t>18: ('KITTI-19</t>
  </si>
  <si>
    <t>19: ('PETS09-S2L2</t>
  </si>
  <si>
    <t>20: ('TUD-Crossing</t>
  </si>
  <si>
    <t>21: ('Venice-1</t>
  </si>
  <si>
    <t>MOT17-02</t>
  </si>
  <si>
    <t>MOT17-04</t>
  </si>
  <si>
    <t>MOT17-05</t>
  </si>
  <si>
    <t>MOT17-09</t>
  </si>
  <si>
    <t>MOT17-10</t>
  </si>
  <si>
    <t>MOT17-11</t>
  </si>
  <si>
    <t>MOT17-13</t>
  </si>
  <si>
    <t>MOT17-01</t>
  </si>
  <si>
    <t>MOT17-03</t>
  </si>
  <si>
    <t>MOT17-06</t>
  </si>
  <si>
    <t>MOT17-07</t>
  </si>
  <si>
    <t>MOT17-08</t>
  </si>
  <si>
    <t>MOT17-12</t>
  </si>
  <si>
    <t>MOT17-14</t>
  </si>
  <si>
    <t>0: ('MOT17-02</t>
  </si>
  <si>
    <t>1: ('MOT17-04</t>
  </si>
  <si>
    <t>2: ('MOT17-05</t>
  </si>
  <si>
    <t>3: ('MOT17-09</t>
  </si>
  <si>
    <t>4: ('MOT17-10</t>
  </si>
  <si>
    <t>5: ('MOT17-11</t>
  </si>
  <si>
    <t>6: ('MOT17-13</t>
  </si>
  <si>
    <t>7: ('MOT17-01</t>
  </si>
  <si>
    <t>8: ('MOT17-03</t>
  </si>
  <si>
    <t>9: ('MOT17-06</t>
  </si>
  <si>
    <t>10: ('MOT17-07</t>
  </si>
  <si>
    <t>11: ('MOT17-08</t>
  </si>
  <si>
    <t>12: ('MOT17-12</t>
  </si>
  <si>
    <t>13: ('MOT17-14</t>
  </si>
  <si>
    <t>60: ('detrac_61_MVI_39031',</t>
  </si>
  <si>
    <t>61: ('detrac_62_MVI_39051',</t>
  </si>
  <si>
    <t>62: ('detrac_63_MVI_39211',</t>
  </si>
  <si>
    <t>63: ('detrac_64_MVI_39271',</t>
  </si>
  <si>
    <t>64: ('detrac_65_MVI_39311',</t>
  </si>
  <si>
    <t>65: ('detrac_66_MVI_39361',</t>
  </si>
  <si>
    <t>66: ('detrac_67_MVI_39371',</t>
  </si>
  <si>
    <t>67: ('detrac_68_MVI_39401',</t>
  </si>
  <si>
    <t>68: ('detrac_69_MVI_39501',</t>
  </si>
  <si>
    <t>69: ('detrac_70_MVI_39511',</t>
  </si>
  <si>
    <t>70: ('detrac_71_MVI_40701',</t>
  </si>
  <si>
    <t>71: ('detrac_72_MVI_40711',</t>
  </si>
  <si>
    <t>72: ('detrac_73_MVI_40712',</t>
  </si>
  <si>
    <t>73: ('detrac_74_MVI_40714',</t>
  </si>
  <si>
    <t>74: ('detrac_75_MVI_40742',</t>
  </si>
  <si>
    <t>75: ('detrac_76_MVI_40743',</t>
  </si>
  <si>
    <t>76: ('detrac_77_MVI_40761',</t>
  </si>
  <si>
    <t>77: ('detrac_78_MVI_40762',</t>
  </si>
  <si>
    <t>78: ('detrac_79_MVI_40763',</t>
  </si>
  <si>
    <t>79: ('detrac_80_MVI_40771',</t>
  </si>
  <si>
    <t>80: ('detrac_81_MVI_40772',</t>
  </si>
  <si>
    <t>81: ('detrac_82_MVI_40773',</t>
  </si>
  <si>
    <t>82: ('detrac_83_MVI_40774',</t>
  </si>
  <si>
    <t>83: ('detrac_84_MVI_40775',</t>
  </si>
  <si>
    <t>84: ('detrac_85_MVI_40792',</t>
  </si>
  <si>
    <t>85: ('detrac_86_MVI_40793',</t>
  </si>
  <si>
    <t>86: ('detrac_87_MVI_40851',</t>
  </si>
  <si>
    <t>87: ('detrac_88_MVI_40852',</t>
  </si>
  <si>
    <t>88: ('detrac_89_MVI_40853',</t>
  </si>
  <si>
    <t>89: ('detrac_90_MVI_40854',</t>
  </si>
  <si>
    <t>90: ('detrac_91_MVI_40855',</t>
  </si>
  <si>
    <t>91: ('detrac_92_MVI_40863',</t>
  </si>
  <si>
    <t>92: ('detrac_93_MVI_40864',</t>
  </si>
  <si>
    <t>93: ('detrac_94_MVI_40891',</t>
  </si>
  <si>
    <t>94: ('detrac_95_MVI_40892',</t>
  </si>
  <si>
    <t>95: ('detrac_96_MVI_40901',</t>
  </si>
  <si>
    <t>96: ('detrac_97_MVI_40902',</t>
  </si>
  <si>
    <t>97: ('detrac_98_MVI_40903',</t>
  </si>
  <si>
    <t>98: ('detrac_99_MVI_40904',</t>
  </si>
  <si>
    <t>99: ('detrac_100_MVI_40905',</t>
  </si>
  <si>
    <t>log/no_ibt_detrac_0_59_100_100/lk_tmpls2_svm/DETRAC</t>
  </si>
  <si>
    <t>log/detrac_0_9_100_100_siamx_fc_tmpls5_ctm_siamx_fc/lost_cnn_incp3/lost_batch_5/test/DETRAC</t>
  </si>
  <si>
    <t>siamfc</t>
  </si>
  <si>
    <t>darpn</t>
  </si>
  <si>
    <t>dimp</t>
  </si>
  <si>
    <t>lk</t>
  </si>
  <si>
    <t>DETRAC train 0_9 test 30_49</t>
  </si>
  <si>
    <t>tracker</t>
  </si>
  <si>
    <t>No. of templates</t>
  </si>
  <si>
    <t>config</t>
  </si>
  <si>
    <t>heuristics on</t>
  </si>
  <si>
    <t>heuristics off</t>
  </si>
  <si>
    <t>yolov3_weights_detrac_0_9_100_24_latest_on_detrac_0_9_100_detrac_all</t>
  </si>
  <si>
    <t>Class Specific</t>
  </si>
  <si>
    <t>mRP threshold 20.30 %</t>
  </si>
  <si>
    <t>class</t>
  </si>
  <si>
    <t>AP(%)</t>
  </si>
  <si>
    <t>RP(%)</t>
  </si>
  <si>
    <t>Score(%)</t>
  </si>
  <si>
    <t>Recall(%)</t>
  </si>
  <si>
    <t>Precision(%)</t>
  </si>
  <si>
    <t>Average(%)</t>
  </si>
  <si>
    <t>GT</t>
  </si>
  <si>
    <t>vehicle</t>
  </si>
  <si>
    <t>R=P(%)</t>
  </si>
  <si>
    <t>TP</t>
  </si>
  <si>
    <t>FN</t>
  </si>
  <si>
    <t>FP</t>
  </si>
  <si>
    <t>avg</t>
  </si>
  <si>
    <t>wt_avg</t>
  </si>
  <si>
    <t>vehicle 20.30</t>
  </si>
  <si>
    <t>avg 20.30</t>
  </si>
  <si>
    <t>rec_prec</t>
  </si>
  <si>
    <t>score_thresh</t>
  </si>
  <si>
    <t>recall</t>
  </si>
  <si>
    <t>log/no_ibt_detrac_0_4_100_100_yolo_203/lk_wrapper_tmpls2_svm_min10/DETRAC/max_lost0_yolo_203</t>
  </si>
  <si>
    <t>log/no_ibt_detrac_0_4_100_100_yolo_14/lk_wrapper_tmpls2_svm_min10/DETRAC/max_lost0_yolo_14</t>
  </si>
  <si>
    <t>log/no_ibt_detrac_0_4_100_100_yolo_4/lk_wrapper_tmpls2_tmpls4_svm_min10/DETRAC/max_lost0_yolo_4</t>
  </si>
  <si>
    <t>log/no_ibt_detrac_0_4_100_100_yolo_2/lk_wrapper_tmpls2_tmpls2_svm_min10/DETRAC/max_lost0_yolo_2</t>
  </si>
  <si>
    <t>log/no_ibt_detrac_0_4_100_100_yolo_0/lk_wrapper_tmpls0_tmpls2_svm_min0_min10/DETRAC/max_lost0_yolo_0</t>
  </si>
  <si>
    <t>IDF1</t>
  </si>
  <si>
    <t>log/no_ibt_detrac_0_4_100_100_yolo_930/lk_wrapper_tmpls2_svm_min10/DETRAC/max_lost0_yolo_930</t>
  </si>
  <si>
    <t>log/no_ibt_detrac_0_4_100_100_yolo_863/lk_wrapper_tmpls2_svm_min10/DETRAC/max_lost0_yolo_863</t>
  </si>
  <si>
    <t>log/no_ibt_detrac_0_4_100_100_yolo_777/lk_wrapper_tmpls2_svm_min10/DETRAC/max_lost0_yolo_777</t>
  </si>
  <si>
    <t>log/no_ibt_detrac_0_4_100_100_yolo_656/lk_wrapper_tmpls2_svm_min10/DETRAC/max_lost0_yolo_656</t>
  </si>
  <si>
    <t>log/no_ibt_detrac_0_4_100_100_yolo_475/lk_wrapper_tmpls2_svm_min10/DETRAC/max_lost0_yolo_475</t>
  </si>
  <si>
    <t>on self</t>
  </si>
  <si>
    <t>on 203</t>
  </si>
  <si>
    <t xml:space="preserve">203 on all </t>
  </si>
  <si>
    <t>IBT on self</t>
  </si>
  <si>
    <t>threshold</t>
  </si>
  <si>
    <t>IBT MLP on self</t>
  </si>
  <si>
    <t>Tracker on own Detector</t>
  </si>
  <si>
    <t>MOTA(%)</t>
  </si>
  <si>
    <t>MT(%)</t>
  </si>
  <si>
    <t>MOTP (%)</t>
  </si>
  <si>
    <t>MOTA / MOTP /MT (\uparrow)</t>
  </si>
  <si>
    <t>ID switches (/10)</t>
  </si>
  <si>
    <t>ML(%)</t>
  </si>
  <si>
    <t>ID switches / ML  (\downarrow)</t>
  </si>
  <si>
    <t>Best Tracker on all Detectors</t>
  </si>
  <si>
    <t>All Trackers on best Detector</t>
  </si>
  <si>
    <t>IDs / ML  (\downarrow)</t>
  </si>
  <si>
    <t>__</t>
  </si>
  <si>
    <t>IBT acc0 on self</t>
  </si>
  <si>
    <t>IBT on 203</t>
  </si>
  <si>
    <t>IBT ctm darpn</t>
  </si>
  <si>
    <t>IBT ctm dimp</t>
  </si>
  <si>
    <t>IBT on train</t>
  </si>
  <si>
    <t>on train</t>
  </si>
  <si>
    <t xml:space="preserve"> IBT CTM darpn vs lk</t>
  </si>
  <si>
    <t xml:space="preserve"> IBT CTM darpn vs IBT</t>
  </si>
  <si>
    <t xml:space="preserve"> IBT CTM dimp vs lk</t>
  </si>
  <si>
    <t xml:space="preserve"> IBT CTM dimp vs IBT</t>
  </si>
  <si>
    <t xml:space="preserve">All Trackers on train </t>
  </si>
  <si>
    <t>ID switches (/50) / ML  (\downarrow)</t>
  </si>
  <si>
    <t>ID switches (/50)</t>
  </si>
  <si>
    <t>IBT on train rerun</t>
  </si>
  <si>
    <t xml:space="preserve"> IBT on own Detector</t>
  </si>
  <si>
    <t xml:space="preserve"> IBT on best Detector</t>
  </si>
  <si>
    <t xml:space="preserve"> IBT on train</t>
  </si>
  <si>
    <t>active</t>
  </si>
  <si>
    <t>lost</t>
  </si>
  <si>
    <t>tracked</t>
  </si>
  <si>
    <t>trd4</t>
  </si>
  <si>
    <t>trd9</t>
  </si>
  <si>
    <t>trd24</t>
  </si>
  <si>
    <t>traj10_trd9</t>
  </si>
  <si>
    <t>traj25_trd24</t>
  </si>
  <si>
    <t>traj5</t>
  </si>
  <si>
    <t>traj10</t>
  </si>
  <si>
    <t>traj25</t>
  </si>
  <si>
    <t>TRD 24</t>
  </si>
  <si>
    <t>TRD 4</t>
  </si>
  <si>
    <t>TRD 9</t>
  </si>
  <si>
    <t>all 1</t>
  </si>
  <si>
    <t>tracked 1</t>
  </si>
  <si>
    <t>all</t>
  </si>
  <si>
    <t>lk on test</t>
  </si>
  <si>
    <t>Fixed Eval</t>
  </si>
  <si>
    <t>Absolute Oracle - All (\uparrow)</t>
  </si>
  <si>
    <t>Absolute Oracle - Lost (\uparrow)</t>
  </si>
  <si>
    <t>Absolute Oracle - Tracked (\uparrow)</t>
  </si>
  <si>
    <t>Absolute Oracle - Tracked  (\downarrow)</t>
  </si>
  <si>
    <t>Absolute Oracle - All   (\downarrow)</t>
  </si>
  <si>
    <t>Absolute Oracle - Lost  (\downarrow)</t>
  </si>
  <si>
    <t>Relative Oracle - All   (\downarrow)</t>
  </si>
  <si>
    <t>Relative Oracle - All  (\uparrow)</t>
  </si>
  <si>
    <t>Relative Oracle - Tracked  (\uparrow)</t>
  </si>
  <si>
    <t>Relative Oracle - Tracked   (\downarrow)</t>
  </si>
  <si>
    <t>Relative Oracle - Lost  (\uparrow)</t>
  </si>
  <si>
    <t>Relative Oracle - Lost   (\downarrow)</t>
  </si>
  <si>
    <t>Relative Oracle - Active  (\uparrow)</t>
  </si>
  <si>
    <t>Relative Oracle - Active   (\downarrow)</t>
  </si>
  <si>
    <t>Active</t>
  </si>
  <si>
    <t>Tracked</t>
  </si>
  <si>
    <t>active tracked</t>
  </si>
  <si>
    <t>Positive Classifier - Active  (\uparrow)</t>
  </si>
  <si>
    <t>All</t>
  </si>
  <si>
    <t>Positive Classifier - All  (\uparrow)</t>
  </si>
  <si>
    <t>Lost</t>
  </si>
  <si>
    <t>Positive Classifier - Lost  (\uparrow)</t>
  </si>
  <si>
    <t>Positive Classifier - Active   (\downarrow)</t>
  </si>
  <si>
    <t>Positive Classifier  - All   (\downarrow)</t>
  </si>
  <si>
    <t>Positive Classifier  - Lost   (\downarrow)</t>
  </si>
  <si>
    <t>Positive Classifier - Tracked  (\uparrow)</t>
  </si>
  <si>
    <t>Positive Classifier  - Tracked   (\downarrow)</t>
  </si>
  <si>
    <t>Active &amp; Tracked</t>
  </si>
  <si>
    <t>Positive Classifier - Active &amp; Tracked  (\uparrow)</t>
  </si>
  <si>
    <t>Positive Classifier  - Active &amp; Tracked   (\downarrow)</t>
  </si>
  <si>
    <t>Absolute Oracle - Active  (\uparrow)</t>
  </si>
  <si>
    <t>Absolute Oracle - Active   (\downarrow)</t>
  </si>
  <si>
    <t>Absolute Oracle - All  (\uparrow)</t>
  </si>
  <si>
    <t>TDD  (\uparrow)</t>
  </si>
  <si>
    <t>TDD   (\downarrow)</t>
  </si>
  <si>
    <t>TDD</t>
  </si>
  <si>
    <t>TDD Relative Oracle Lost</t>
  </si>
  <si>
    <t>TDD Relative Oracle Lost  (\uparrow)</t>
  </si>
  <si>
    <t>TDD Relative Oracle Lost   (\downarrow)</t>
  </si>
  <si>
    <t>TDD Relative Oracle All</t>
  </si>
  <si>
    <t>TDD Relative Oracle All  (\uparrow)</t>
  </si>
  <si>
    <t>TDD Relative Oracle All   (\downarrow)</t>
  </si>
  <si>
    <t>TDD Relative Oracle Tracked</t>
  </si>
  <si>
    <t>TDD Relative Oracle Tracked  (\uparrow)</t>
  </si>
  <si>
    <t>TDD Relative Oracle Tracked   (\downarrow)</t>
  </si>
  <si>
    <t>TDD Relative Oracle Active</t>
  </si>
  <si>
    <t>TDD Relative Oracle Active  (\uparrow)</t>
  </si>
  <si>
    <t>TDD Relative Oracle Active   (\downarrow)</t>
  </si>
  <si>
    <t>method</t>
  </si>
  <si>
    <t>SVM</t>
  </si>
  <si>
    <t>CNN</t>
  </si>
  <si>
    <t>DETRAC Large Scale Testing  (\uparrow)</t>
  </si>
  <si>
    <t>DETRAC Large Scale Testing   (\downarrow)</t>
  </si>
  <si>
    <t>DETRAC Large Scale Testing</t>
  </si>
  <si>
    <t>id</t>
  </si>
  <si>
    <t>R-Active</t>
  </si>
  <si>
    <t>R-Lost</t>
  </si>
  <si>
    <t>R-Tracked</t>
  </si>
  <si>
    <t>A-Lost</t>
  </si>
  <si>
    <t>A-Tracked</t>
  </si>
  <si>
    <t>A-All</t>
  </si>
  <si>
    <t>P-Lost</t>
  </si>
  <si>
    <t>P-Tracked</t>
  </si>
  <si>
    <t>P-All</t>
  </si>
  <si>
    <t>A-Active</t>
  </si>
  <si>
    <t>R-All</t>
  </si>
  <si>
    <t>DETRAC Large Scale Testing - On Training Set  (\uparrow)</t>
  </si>
  <si>
    <t>0: ('ADL-Rundle-6'</t>
  </si>
  <si>
    <t xml:space="preserve">            1: ('ADL-Rundle-8'</t>
  </si>
  <si>
    <t xml:space="preserve">            2: ('ETH-Bahnhof'</t>
  </si>
  <si>
    <t xml:space="preserve">            3: ('ETH-Pedcross2'</t>
  </si>
  <si>
    <t xml:space="preserve">            4: ('ETH-Sunnyday'</t>
  </si>
  <si>
    <t xml:space="preserve">            5: ('KITTI-13'</t>
  </si>
  <si>
    <t xml:space="preserve">            6: ('KITTI-17'</t>
  </si>
  <si>
    <t xml:space="preserve">            7: ('PETS09-S2L1'</t>
  </si>
  <si>
    <t xml:space="preserve">            8: ('TUD-Campus'</t>
  </si>
  <si>
    <t xml:space="preserve">            9: ('TUD-Stadtmitte'</t>
  </si>
  <si>
    <t xml:space="preserve">            10: ('Venice-2'</t>
  </si>
  <si>
    <t xml:space="preserve">            # test</t>
  </si>
  <si>
    <t xml:space="preserve">            11: ('ADL-Rundle-1'</t>
  </si>
  <si>
    <t xml:space="preserve">            12: ('ADL-Rundle-3'</t>
  </si>
  <si>
    <t xml:space="preserve">            13: ('AVG-TownCentre'</t>
  </si>
  <si>
    <t xml:space="preserve">            14: ('ETH-Crossing'</t>
  </si>
  <si>
    <t xml:space="preserve">            15: ('ETH-Jelmoli'</t>
  </si>
  <si>
    <t xml:space="preserve">            16: ('ETH-Linthescher'</t>
  </si>
  <si>
    <t xml:space="preserve">            17: ('KITTI-16'</t>
  </si>
  <si>
    <t xml:space="preserve">            18: ('KITTI-19'</t>
  </si>
  <si>
    <t xml:space="preserve">            19: ('PETS09-S2L2'</t>
  </si>
  <si>
    <t xml:space="preserve">            20: ('TUD-Crossing'</t>
  </si>
  <si>
    <t xml:space="preserve">            21: ('Venice-1'</t>
  </si>
  <si>
    <t>MOT15</t>
  </si>
  <si>
    <t xml:space="preserve">            0: ('MOT17-02-FRCNN'</t>
  </si>
  <si>
    <t xml:space="preserve">            1: ('MOT17-04-FRCNN'</t>
  </si>
  <si>
    <t xml:space="preserve">            2: ('MOT17-05-FRCNN'</t>
  </si>
  <si>
    <t xml:space="preserve">            3: ('MOT17-09-FRCNN'</t>
  </si>
  <si>
    <t xml:space="preserve">            4: ('MOT17-10-FRCNN'</t>
  </si>
  <si>
    <t xml:space="preserve">            5: ('MOT17-11-FRCNN'</t>
  </si>
  <si>
    <t xml:space="preserve">            6: ('MOT17-13-FRCNN'</t>
  </si>
  <si>
    <t xml:space="preserve">            7: ('MOT17-01-FRCNN'</t>
  </si>
  <si>
    <t xml:space="preserve">            8: ('MOT17-03-FRCNN'</t>
  </si>
  <si>
    <t xml:space="preserve">            9: ('MOT17-06-FRCNN'</t>
  </si>
  <si>
    <t xml:space="preserve">            10: ('MOT17-07-FRCNN'</t>
  </si>
  <si>
    <t xml:space="preserve">            11: ('MOT17-08-FRCNN'</t>
  </si>
  <si>
    <t xml:space="preserve">            12: ('MOT17-12-FRCNN'</t>
  </si>
  <si>
    <t xml:space="preserve">            13: ('MOT17-14-FRCNN'</t>
  </si>
  <si>
    <t>MOT17</t>
  </si>
  <si>
    <t>n_sequences</t>
  </si>
  <si>
    <t>MOT 2015</t>
  </si>
  <si>
    <t>MOT 2017</t>
  </si>
  <si>
    <t>train</t>
  </si>
  <si>
    <t>test</t>
  </si>
  <si>
    <t>trajectories</t>
  </si>
  <si>
    <t>total</t>
  </si>
  <si>
    <t>GRAM</t>
  </si>
  <si>
    <t>train (40%)</t>
  </si>
  <si>
    <t>test (60%)</t>
  </si>
  <si>
    <t xml:space="preserve">            0: ('M-30'</t>
  </si>
  <si>
    <t xml:space="preserve">            1: ('M-30-HD'</t>
  </si>
  <si>
    <t xml:space="preserve">            2: ('Urban1'</t>
  </si>
  <si>
    <t>dataset</t>
  </si>
  <si>
    <t>results_mAP_mot15_0_10</t>
  </si>
  <si>
    <t>mRP threshold 0.00 %</t>
  </si>
  <si>
    <t>vehicle 0.00</t>
  </si>
  <si>
    <t>avg 0.00</t>
  </si>
  <si>
    <t>mAP</t>
  </si>
  <si>
    <t>FRCNN</t>
  </si>
  <si>
    <t>SDP</t>
  </si>
  <si>
    <t>DPM</t>
  </si>
  <si>
    <t>RFCN + AE</t>
  </si>
  <si>
    <t>detector</t>
  </si>
  <si>
    <t>ACF</t>
  </si>
  <si>
    <t>boxes</t>
  </si>
  <si>
    <t>results_mAP_mot17_frcnn_0_6</t>
  </si>
  <si>
    <t>results_mAP</t>
  </si>
  <si>
    <t>results_mAP_mot17_sdp_0_6</t>
  </si>
  <si>
    <t>results_mAP_mot17_dpm_0_6</t>
  </si>
  <si>
    <t>results_mAP_gram_0_2</t>
  </si>
  <si>
    <t>mRP threshold 97.90 %</t>
  </si>
  <si>
    <t>vehicle 97.90</t>
  </si>
  <si>
    <t>avg 97.90</t>
  </si>
  <si>
    <t>O-All</t>
  </si>
  <si>
    <t>MOT2015 on train</t>
  </si>
  <si>
    <t>MOT2015 Large Scale Testing</t>
  </si>
  <si>
    <t>MOT2015 Large Scale Testing - On Training Set  (\uparrow)</t>
  </si>
  <si>
    <t>MOT2015 Large Scale Testing - on Training Set  (\downarrow)</t>
  </si>
  <si>
    <t>O-Tr</t>
  </si>
  <si>
    <t>A-Act</t>
  </si>
  <si>
    <t>O-Act</t>
  </si>
  <si>
    <t>A-Tr</t>
  </si>
  <si>
    <t>R-Act</t>
  </si>
  <si>
    <t>R-Tr</t>
  </si>
  <si>
    <t>P-Act</t>
  </si>
  <si>
    <t>P-Tr</t>
  </si>
  <si>
    <t>R-Ls</t>
  </si>
  <si>
    <t>P-Ls</t>
  </si>
  <si>
    <t>O-Ls</t>
  </si>
  <si>
    <t>MOT2017 on train</t>
  </si>
  <si>
    <t>MOT2017 Large Scale Testing</t>
  </si>
  <si>
    <t>MOT2017 Large Scale Testing - On Training Set  (\uparrow)</t>
  </si>
  <si>
    <t>MOT2017 Large Scale Testing - on Training Set  (\downarrow)</t>
  </si>
  <si>
    <t>results_mAP_img_list_0_99</t>
  </si>
  <si>
    <t>mRP threshold 26.10 %</t>
  </si>
  <si>
    <t>vehicle 26.10</t>
  </si>
  <si>
    <t>avg 26.10</t>
  </si>
  <si>
    <t>results_mAP_detrac_0_99</t>
  </si>
  <si>
    <t>DETRAC</t>
  </si>
  <si>
    <t>n_frames (K)</t>
  </si>
  <si>
    <t># train</t>
  </si>
  <si>
    <t xml:space="preserve">            0: ('detrac_1_MVI_20011'</t>
  </si>
  <si>
    <t xml:space="preserve">            1: ('detrac_2_MVI_20012'</t>
  </si>
  <si>
    <t xml:space="preserve">            2: ('detrac_3_MVI_20032'</t>
  </si>
  <si>
    <t xml:space="preserve">            3: ('detrac_4_MVI_20033'</t>
  </si>
  <si>
    <t xml:space="preserve">            4: ('detrac_5_MVI_20034'</t>
  </si>
  <si>
    <t xml:space="preserve">            5: ('detrac_6_MVI_20035'</t>
  </si>
  <si>
    <t xml:space="preserve">            6: ('detrac_7_MVI_20051'</t>
  </si>
  <si>
    <t xml:space="preserve">            7: ('detrac_8_MVI_20052'</t>
  </si>
  <si>
    <t xml:space="preserve">            8: ('detrac_9_MVI_20061'</t>
  </si>
  <si>
    <t xml:space="preserve">            9: ('detrac_10_MVI_20062'</t>
  </si>
  <si>
    <t xml:space="preserve">            10: ('detrac_11_MVI_20063'</t>
  </si>
  <si>
    <t xml:space="preserve">            11: ('detrac_12_MVI_20064'</t>
  </si>
  <si>
    <t xml:space="preserve">            12: ('detrac_13_MVI_20065'</t>
  </si>
  <si>
    <t xml:space="preserve">            13: ('detrac_14_MVI_39761'</t>
  </si>
  <si>
    <t xml:space="preserve">            14: ('detrac_15_MVI_39771'</t>
  </si>
  <si>
    <t xml:space="preserve">            15: ('detrac_16_MVI_39781'</t>
  </si>
  <si>
    <t xml:space="preserve">            16: ('detrac_17_MVI_39801'</t>
  </si>
  <si>
    <t xml:space="preserve">            17: ('detrac_18_MVI_39811'</t>
  </si>
  <si>
    <t xml:space="preserve">            18: ('detrac_19_MVI_39821'</t>
  </si>
  <si>
    <t xml:space="preserve">            19: ('detrac_20_MVI_39851'</t>
  </si>
  <si>
    <t xml:space="preserve">            20: ('detrac_21_MVI_39861'</t>
  </si>
  <si>
    <t xml:space="preserve">            21: ('detrac_22_MVI_39931'</t>
  </si>
  <si>
    <t xml:space="preserve">            22: ('detrac_23_MVI_40131'</t>
  </si>
  <si>
    <t xml:space="preserve">            23: ('detrac_24_MVI_40141'</t>
  </si>
  <si>
    <t xml:space="preserve">            24: ('detrac_25_MVI_40152'</t>
  </si>
  <si>
    <t xml:space="preserve">            25: ('detrac_26_MVI_40161'</t>
  </si>
  <si>
    <t xml:space="preserve">            26: ('detrac_27_MVI_40162'</t>
  </si>
  <si>
    <t xml:space="preserve">            27: ('detrac_28_MVI_40171'</t>
  </si>
  <si>
    <t xml:space="preserve">            28: ('detrac_29_MVI_40172'</t>
  </si>
  <si>
    <t xml:space="preserve">            29: ('detrac_30_MVI_40181'</t>
  </si>
  <si>
    <t xml:space="preserve">            30: ('detrac_31_MVI_40191'</t>
  </si>
  <si>
    <t xml:space="preserve">            31: ('detrac_32_MVI_40192'</t>
  </si>
  <si>
    <t xml:space="preserve">            32: ('detrac_33_MVI_40201'</t>
  </si>
  <si>
    <t xml:space="preserve">            33: ('detrac_34_MVI_40204'</t>
  </si>
  <si>
    <t xml:space="preserve">            34: ('detrac_35_MVI_40211'</t>
  </si>
  <si>
    <t xml:space="preserve">            35: ('detrac_36_MVI_40212'</t>
  </si>
  <si>
    <t xml:space="preserve">            36: ('detrac_37_MVI_40213'</t>
  </si>
  <si>
    <t xml:space="preserve">            37: ('detrac_38_MVI_40241'</t>
  </si>
  <si>
    <t xml:space="preserve">            38: ('detrac_39_MVI_40243'</t>
  </si>
  <si>
    <t xml:space="preserve">            39: ('detrac_40_MVI_40244'</t>
  </si>
  <si>
    <t xml:space="preserve">            40: ('detrac_41_MVI_40732'</t>
  </si>
  <si>
    <t xml:space="preserve">            41: ('detrac_42_MVI_40751'</t>
  </si>
  <si>
    <t xml:space="preserve">            42: ('detrac_43_MVI_40752'</t>
  </si>
  <si>
    <t xml:space="preserve">            43: ('detrac_44_MVI_40871'</t>
  </si>
  <si>
    <t xml:space="preserve">            44: ('detrac_45_MVI_40962'</t>
  </si>
  <si>
    <t xml:space="preserve">            45: ('detrac_46_MVI_40963'</t>
  </si>
  <si>
    <t xml:space="preserve">            46: ('detrac_47_MVI_40981'</t>
  </si>
  <si>
    <t xml:space="preserve">            47: ('detrac_48_MVI_40991'</t>
  </si>
  <si>
    <t xml:space="preserve">            48: ('detrac_49_MVI_40992'</t>
  </si>
  <si>
    <t xml:space="preserve">            49: ('detrac_50_MVI_41063'</t>
  </si>
  <si>
    <t xml:space="preserve">            50: ('detrac_51_MVI_41073'</t>
  </si>
  <si>
    <t xml:space="preserve">            51: ('detrac_52_MVI_63521'</t>
  </si>
  <si>
    <t xml:space="preserve">            52: ('detrac_53_MVI_63525'</t>
  </si>
  <si>
    <t xml:space="preserve">            53: ('detrac_54_MVI_63544'</t>
  </si>
  <si>
    <t xml:space="preserve">            54: ('detrac_55_MVI_63552'</t>
  </si>
  <si>
    <t xml:space="preserve">            55: ('detrac_56_MVI_63553'</t>
  </si>
  <si>
    <t xml:space="preserve">            56: ('detrac_57_MVI_63554'</t>
  </si>
  <si>
    <t xml:space="preserve">            57: ('detrac_58_MVI_63561'</t>
  </si>
  <si>
    <t xml:space="preserve">            58: ('detrac_59_MVI_63562'</t>
  </si>
  <si>
    <t xml:space="preserve">            59: ('detrac_60_MVI_63563'</t>
  </si>
  <si>
    <t xml:space="preserve">            60: ('detrac_61_MVI_39031'</t>
  </si>
  <si>
    <t xml:space="preserve">            61: ('detrac_62_MVI_39051'</t>
  </si>
  <si>
    <t xml:space="preserve">            62: ('detrac_63_MVI_39211'</t>
  </si>
  <si>
    <t xml:space="preserve">            63: ('detrac_64_MVI_39271'</t>
  </si>
  <si>
    <t xml:space="preserve">            64: ('detrac_65_MVI_39311'</t>
  </si>
  <si>
    <t xml:space="preserve">            65: ('detrac_66_MVI_39361'</t>
  </si>
  <si>
    <t xml:space="preserve">            66: ('detrac_67_MVI_39371'</t>
  </si>
  <si>
    <t xml:space="preserve">            67: ('detrac_68_MVI_39401'</t>
  </si>
  <si>
    <t xml:space="preserve">            68: ('detrac_69_MVI_39501'</t>
  </si>
  <si>
    <t xml:space="preserve">            69: ('detrac_70_MVI_39511'</t>
  </si>
  <si>
    <t xml:space="preserve">            70: ('detrac_71_MVI_40701'</t>
  </si>
  <si>
    <t xml:space="preserve">            71: ('detrac_72_MVI_40711'</t>
  </si>
  <si>
    <t xml:space="preserve">            72: ('detrac_73_MVI_40712'</t>
  </si>
  <si>
    <t xml:space="preserve">            73: ('detrac_74_MVI_40714'</t>
  </si>
  <si>
    <t xml:space="preserve">            74: ('detrac_75_MVI_40742'</t>
  </si>
  <si>
    <t xml:space="preserve">            75: ('detrac_76_MVI_40743'</t>
  </si>
  <si>
    <t xml:space="preserve">            76: ('detrac_77_MVI_40761'</t>
  </si>
  <si>
    <t xml:space="preserve">            77: ('detrac_78_MVI_40762'</t>
  </si>
  <si>
    <t xml:space="preserve">            78: ('detrac_79_MVI_40763'</t>
  </si>
  <si>
    <t xml:space="preserve">            79: ('detrac_80_MVI_40771'</t>
  </si>
  <si>
    <t xml:space="preserve">            80: ('detrac_81_MVI_40772'</t>
  </si>
  <si>
    <t xml:space="preserve">            81: ('detrac_82_MVI_40773'</t>
  </si>
  <si>
    <t xml:space="preserve">            82: ('detrac_83_MVI_40774'</t>
  </si>
  <si>
    <t xml:space="preserve">            83: ('detrac_84_MVI_40775'</t>
  </si>
  <si>
    <t xml:space="preserve">            84: ('detrac_85_MVI_40792'</t>
  </si>
  <si>
    <t xml:space="preserve">            85: ('detrac_86_MVI_40793'</t>
  </si>
  <si>
    <t xml:space="preserve">            86: ('detrac_87_MVI_40851'</t>
  </si>
  <si>
    <t xml:space="preserve">            87: ('detrac_88_MVI_40852'</t>
  </si>
  <si>
    <t xml:space="preserve">            88: ('detrac_89_MVI_40853'</t>
  </si>
  <si>
    <t xml:space="preserve">            89: ('detrac_90_MVI_40854'</t>
  </si>
  <si>
    <t xml:space="preserve">            90: ('detrac_91_MVI_40855'</t>
  </si>
  <si>
    <t xml:space="preserve">            91: ('detrac_92_MVI_40863'</t>
  </si>
  <si>
    <t xml:space="preserve">            92: ('detrac_93_MVI_40864'</t>
  </si>
  <si>
    <t xml:space="preserve">            93: ('detrac_94_MVI_40891'</t>
  </si>
  <si>
    <t xml:space="preserve">            94: ('detrac_95_MVI_40892'</t>
  </si>
  <si>
    <t xml:space="preserve">            95: ('detrac_96_MVI_40901'</t>
  </si>
  <si>
    <t xml:space="preserve">            96: ('detrac_97_MVI_40902'</t>
  </si>
  <si>
    <t xml:space="preserve">            97: ('detrac_98_MVI_40903'</t>
  </si>
  <si>
    <t xml:space="preserve">            98: ('detrac_99_MVI_40904'</t>
  </si>
  <si>
    <t xml:space="preserve">            99: ('detrac_100_MVI_40905'</t>
  </si>
  <si>
    <t>MOT2017 SDP on train</t>
  </si>
  <si>
    <t>MOT2017 SDP Large Scale Testing - On Training Set  (\uparrow)</t>
  </si>
  <si>
    <t>MOT2017 SDP Large Scale Testing</t>
  </si>
  <si>
    <t>MOT2017 SDP Large Scale Testing - on Training Set  (\downarrow)</t>
  </si>
  <si>
    <t>MOT2017 DPM on train</t>
  </si>
  <si>
    <t>MOT2017 DPM Large Scale Testing</t>
  </si>
  <si>
    <t>MOT2017 DPM Large Scale Testing - On Training Set  (\uparrow)</t>
  </si>
  <si>
    <t>MOT2017 DPM Large Scale Testing - on Training Set  (\downarrow)</t>
  </si>
  <si>
    <t>GRAM on test</t>
  </si>
  <si>
    <t>GRAM  Large Scale Testing</t>
  </si>
  <si>
    <t>GRAM Large Scale Testing - On Test Set  (\uparrow)</t>
  </si>
  <si>
    <t>GRAM Large Scale Testing - on Test Set  (\downarrow)</t>
  </si>
  <si>
    <t>GRAM on train</t>
  </si>
  <si>
    <t>GRAM Large Scale Testing - On Training Set  (\uparrow)</t>
  </si>
  <si>
    <t>GRAM Large Scale Testing - on Training Set  (\downarrow)</t>
  </si>
  <si>
    <t>GRAM  Large Scale Testing on Training Set</t>
  </si>
  <si>
    <t>ID switches (/500)</t>
  </si>
  <si>
    <t>A</t>
  </si>
  <si>
    <t xml:space="preserve">O  </t>
  </si>
  <si>
    <t>Relative Oracle</t>
  </si>
  <si>
    <t>Absolute Oracle</t>
  </si>
  <si>
    <t>R</t>
  </si>
  <si>
    <t>P</t>
  </si>
  <si>
    <t>Random Classifier</t>
  </si>
  <si>
    <t>Positive Classifier</t>
  </si>
  <si>
    <t>results_mAP_gram_3_15</t>
  </si>
  <si>
    <t>mRP threshold 3.20 %</t>
  </si>
  <si>
    <t>vehicle 3.20</t>
  </si>
  <si>
    <t>avg 3.20</t>
  </si>
  <si>
    <t>results_mAP_gram_3_15 damaged</t>
  </si>
  <si>
    <t xml:space="preserve">ID switches </t>
  </si>
  <si>
    <t>ID switches</t>
  </si>
  <si>
    <t>positive</t>
  </si>
  <si>
    <t>negative</t>
  </si>
  <si>
    <t>DETRAC 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</si>
</sst>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sz val="8"/>
      <name val="Times New Roman"/>
      <family val="2"/>
      <scheme val="minor"/>
    </font>
    <font>
      <b/>
      <sz val="11"/>
      <name val="Times New Roman"/>
      <family val="2"/>
      <scheme val="minor"/>
    </font>
    <font>
      <sz val="1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sz val="28"/>
      <color theme="1"/>
      <name val="Times New Roman"/>
      <family val="2"/>
      <scheme val="minor"/>
    </font>
    <font>
      <b/>
      <sz val="28"/>
      <color theme="1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sz val="12"/>
      <color rgb="FF222222"/>
      <name val="Arial"/>
      <family val="2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/>
    <xf numFmtId="0" fontId="0" fillId="0" borderId="0" xfId="0" applyBorder="1" applyAlignme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7" fillId="0" borderId="0" xfId="0" applyFont="1" applyAlignment="1"/>
    <xf numFmtId="0" fontId="1" fillId="0" borderId="0" xfId="0" applyFont="1" applyBorder="1" applyAlignment="1"/>
    <xf numFmtId="0" fontId="1" fillId="0" borderId="1" xfId="0" applyFont="1" applyBorder="1" applyAlignment="1"/>
    <xf numFmtId="0" fontId="0" fillId="0" borderId="1" xfId="0" applyBorder="1" applyAlignment="1"/>
    <xf numFmtId="0" fontId="5" fillId="0" borderId="0" xfId="0" applyFont="1" applyAlignment="1">
      <alignment horizontal="center"/>
    </xf>
    <xf numFmtId="0" fontId="10" fillId="0" borderId="0" xfId="0" applyFont="1" applyBorder="1" applyAlignme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vertical="center" wrapText="1"/>
    </xf>
    <xf numFmtId="0" fontId="0" fillId="2" borderId="10" xfId="0" applyFill="1" applyBorder="1"/>
    <xf numFmtId="0" fontId="0" fillId="0" borderId="0" xfId="0" applyAlignment="1">
      <alignment wrapText="1"/>
    </xf>
    <xf numFmtId="3" fontId="0" fillId="0" borderId="1" xfId="0" applyNumberForma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9"/>
  <sheetViews>
    <sheetView workbookViewId="0">
      <selection activeCell="F20" sqref="F20"/>
    </sheetView>
  </sheetViews>
  <sheetFormatPr defaultRowHeight="15" x14ac:dyDescent="0.25"/>
  <cols>
    <col min="1" max="1" width="103.7109375" customWidth="1"/>
    <col min="2" max="2" width="13.57031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34" x14ac:dyDescent="0.25">
      <c r="A2" t="s">
        <v>19</v>
      </c>
      <c r="B2">
        <v>0.80247800000000002</v>
      </c>
      <c r="C2">
        <v>0.97618300000000002</v>
      </c>
      <c r="D2">
        <v>0.68125400000000003</v>
      </c>
      <c r="E2">
        <v>0.69493000000000005</v>
      </c>
      <c r="F2">
        <v>0.99577899999999997</v>
      </c>
      <c r="G2">
        <v>35</v>
      </c>
      <c r="H2">
        <v>15</v>
      </c>
      <c r="I2">
        <v>18</v>
      </c>
      <c r="J2">
        <v>2</v>
      </c>
      <c r="K2">
        <v>14</v>
      </c>
      <c r="L2">
        <v>1450</v>
      </c>
      <c r="M2">
        <v>16</v>
      </c>
      <c r="N2">
        <v>14</v>
      </c>
      <c r="O2">
        <v>0.68861799999999995</v>
      </c>
      <c r="P2" t="s">
        <v>20</v>
      </c>
      <c r="Q2">
        <v>0.80247800000000002</v>
      </c>
      <c r="R2">
        <v>0.97618300000000002</v>
      </c>
      <c r="S2">
        <v>0.68125400000000003</v>
      </c>
      <c r="T2">
        <v>0.69493000000000005</v>
      </c>
      <c r="U2">
        <v>0.99577899999999997</v>
      </c>
      <c r="V2">
        <v>35</v>
      </c>
      <c r="W2">
        <v>15</v>
      </c>
      <c r="X2">
        <v>18</v>
      </c>
      <c r="Y2">
        <v>2</v>
      </c>
      <c r="Z2">
        <v>14</v>
      </c>
      <c r="AA2">
        <v>1450</v>
      </c>
      <c r="AB2">
        <v>16</v>
      </c>
      <c r="AC2">
        <v>14</v>
      </c>
      <c r="AD2">
        <v>0.68861799999999995</v>
      </c>
      <c r="AE2">
        <v>0.66393999999999997</v>
      </c>
      <c r="AF2">
        <v>76.702509000000006</v>
      </c>
      <c r="AG2">
        <v>18.996416</v>
      </c>
      <c r="AH2">
        <v>4.301075</v>
      </c>
    </row>
    <row r="3" spans="1:34" x14ac:dyDescent="0.25">
      <c r="A3" t="s">
        <v>19</v>
      </c>
      <c r="B3">
        <v>0.80450699999999997</v>
      </c>
      <c r="C3">
        <v>0.977437</v>
      </c>
      <c r="D3">
        <v>0.68356799999999995</v>
      </c>
      <c r="E3">
        <v>0.69640199999999997</v>
      </c>
      <c r="F3">
        <v>0.99578800000000001</v>
      </c>
      <c r="G3">
        <v>35</v>
      </c>
      <c r="H3">
        <v>14</v>
      </c>
      <c r="I3">
        <v>19</v>
      </c>
      <c r="J3">
        <v>2</v>
      </c>
      <c r="K3">
        <v>14</v>
      </c>
      <c r="L3">
        <v>1443</v>
      </c>
      <c r="M3">
        <v>15</v>
      </c>
      <c r="N3">
        <v>13</v>
      </c>
      <c r="O3">
        <v>0.69030100000000005</v>
      </c>
      <c r="P3">
        <v>0.68812700000000004</v>
      </c>
      <c r="Q3">
        <v>75.268816999999999</v>
      </c>
      <c r="R3">
        <v>20.430108000000001</v>
      </c>
      <c r="S3">
        <v>4.301075</v>
      </c>
    </row>
    <row r="5" spans="1:34" x14ac:dyDescent="0.25">
      <c r="A5" t="s">
        <v>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  <c r="N5" t="s">
        <v>16</v>
      </c>
      <c r="O5" t="s">
        <v>17</v>
      </c>
      <c r="P5" t="s">
        <v>18</v>
      </c>
    </row>
    <row r="6" spans="1:34" x14ac:dyDescent="0.25">
      <c r="A6" t="s">
        <v>33</v>
      </c>
      <c r="B6">
        <v>0.80247800000000002</v>
      </c>
      <c r="C6">
        <v>0.97618300000000002</v>
      </c>
      <c r="D6">
        <v>0.68125400000000003</v>
      </c>
      <c r="E6">
        <v>0.69493000000000005</v>
      </c>
      <c r="F6">
        <v>0.99577899999999997</v>
      </c>
      <c r="G6">
        <v>35</v>
      </c>
      <c r="H6">
        <v>15</v>
      </c>
      <c r="I6">
        <v>18</v>
      </c>
      <c r="J6">
        <v>2</v>
      </c>
      <c r="K6">
        <v>14</v>
      </c>
      <c r="L6">
        <v>1450</v>
      </c>
      <c r="M6">
        <v>16</v>
      </c>
      <c r="N6">
        <v>14</v>
      </c>
      <c r="O6">
        <v>0.68861799999999995</v>
      </c>
      <c r="P6">
        <v>0.66393999999999997</v>
      </c>
      <c r="Q6">
        <v>42.857143000000001</v>
      </c>
      <c r="R6">
        <v>51.428570999999998</v>
      </c>
      <c r="S6">
        <v>5.7142860000000004</v>
      </c>
    </row>
    <row r="7" spans="1:34" x14ac:dyDescent="0.25">
      <c r="A7" t="s">
        <v>34</v>
      </c>
      <c r="B7">
        <v>0.89972799999999997</v>
      </c>
      <c r="C7">
        <v>0.95170999999999994</v>
      </c>
      <c r="D7">
        <v>0.85313099999999997</v>
      </c>
      <c r="E7">
        <v>0.88894600000000001</v>
      </c>
      <c r="F7">
        <v>0.99166399999999999</v>
      </c>
      <c r="G7">
        <v>24</v>
      </c>
      <c r="H7">
        <v>20</v>
      </c>
      <c r="I7">
        <v>4</v>
      </c>
      <c r="J7">
        <v>0</v>
      </c>
      <c r="K7">
        <v>29</v>
      </c>
      <c r="L7">
        <v>431</v>
      </c>
      <c r="M7">
        <v>22</v>
      </c>
      <c r="N7">
        <v>15</v>
      </c>
      <c r="O7">
        <v>0.87580499999999994</v>
      </c>
      <c r="P7">
        <v>0.354045</v>
      </c>
      <c r="Q7">
        <v>83.333332999999996</v>
      </c>
      <c r="R7">
        <v>16.666667</v>
      </c>
      <c r="S7">
        <v>0</v>
      </c>
    </row>
    <row r="8" spans="1:34" x14ac:dyDescent="0.25">
      <c r="A8" t="s">
        <v>35</v>
      </c>
      <c r="B8">
        <v>0.91533699999999996</v>
      </c>
      <c r="C8">
        <v>0.98157899999999998</v>
      </c>
      <c r="D8">
        <v>0.85747099999999998</v>
      </c>
      <c r="E8">
        <v>0.85747099999999998</v>
      </c>
      <c r="F8">
        <v>0.98157899999999998</v>
      </c>
      <c r="G8">
        <v>8</v>
      </c>
      <c r="H8">
        <v>6</v>
      </c>
      <c r="I8">
        <v>0</v>
      </c>
      <c r="J8">
        <v>2</v>
      </c>
      <c r="K8">
        <v>14</v>
      </c>
      <c r="L8">
        <v>124</v>
      </c>
      <c r="M8">
        <v>0</v>
      </c>
      <c r="N8">
        <v>0</v>
      </c>
      <c r="O8">
        <v>0.84137899999999999</v>
      </c>
      <c r="P8">
        <v>0.17849699999999999</v>
      </c>
      <c r="Q8">
        <v>75</v>
      </c>
      <c r="R8">
        <v>0</v>
      </c>
      <c r="S8">
        <v>25</v>
      </c>
    </row>
    <row r="9" spans="1:34" x14ac:dyDescent="0.25">
      <c r="A9" t="s">
        <v>36</v>
      </c>
      <c r="B9">
        <v>0.90834099999999995</v>
      </c>
      <c r="C9">
        <v>0.96789499999999995</v>
      </c>
      <c r="D9">
        <v>0.85569200000000001</v>
      </c>
      <c r="E9">
        <v>0.87421599999999999</v>
      </c>
      <c r="F9">
        <v>0.98884799999999995</v>
      </c>
      <c r="G9">
        <v>18</v>
      </c>
      <c r="H9">
        <v>11</v>
      </c>
      <c r="I9">
        <v>7</v>
      </c>
      <c r="J9">
        <v>0</v>
      </c>
      <c r="K9">
        <v>33</v>
      </c>
      <c r="L9">
        <v>421</v>
      </c>
      <c r="M9">
        <v>9</v>
      </c>
      <c r="N9">
        <v>7</v>
      </c>
      <c r="O9">
        <v>0.86166699999999996</v>
      </c>
      <c r="P9">
        <v>0.32266</v>
      </c>
      <c r="Q9">
        <v>61.111111000000001</v>
      </c>
      <c r="R9">
        <v>38.888888999999999</v>
      </c>
      <c r="S9">
        <v>0</v>
      </c>
    </row>
    <row r="10" spans="1:34" x14ac:dyDescent="0.25">
      <c r="A10" t="s">
        <v>37</v>
      </c>
      <c r="B10">
        <v>0.87811600000000001</v>
      </c>
      <c r="C10">
        <v>0.96952799999999995</v>
      </c>
      <c r="D10">
        <v>0.80245599999999995</v>
      </c>
      <c r="E10">
        <v>0.827677</v>
      </c>
      <c r="F10">
        <v>1</v>
      </c>
      <c r="G10">
        <v>38</v>
      </c>
      <c r="H10">
        <v>27</v>
      </c>
      <c r="I10">
        <v>10</v>
      </c>
      <c r="J10">
        <v>1</v>
      </c>
      <c r="K10">
        <v>0</v>
      </c>
      <c r="L10">
        <v>1305</v>
      </c>
      <c r="M10">
        <v>38</v>
      </c>
      <c r="N10">
        <v>41</v>
      </c>
      <c r="O10">
        <v>0.82265900000000003</v>
      </c>
      <c r="P10">
        <v>0.60888200000000003</v>
      </c>
      <c r="Q10">
        <v>71.052632000000003</v>
      </c>
      <c r="R10">
        <v>26.315788999999999</v>
      </c>
      <c r="S10">
        <v>2.6315789999999999</v>
      </c>
    </row>
    <row r="11" spans="1:34" x14ac:dyDescent="0.25">
      <c r="A11" t="s">
        <v>38</v>
      </c>
      <c r="B11">
        <v>0.94198000000000004</v>
      </c>
      <c r="C11">
        <v>0.955287</v>
      </c>
      <c r="D11">
        <v>0.92903800000000003</v>
      </c>
      <c r="E11">
        <v>0.95638299999999998</v>
      </c>
      <c r="F11">
        <v>0.98340399999999994</v>
      </c>
      <c r="G11">
        <v>46</v>
      </c>
      <c r="H11">
        <v>41</v>
      </c>
      <c r="I11">
        <v>2</v>
      </c>
      <c r="J11">
        <v>3</v>
      </c>
      <c r="K11">
        <v>121</v>
      </c>
      <c r="L11">
        <v>327</v>
      </c>
      <c r="M11">
        <v>29</v>
      </c>
      <c r="N11">
        <v>17</v>
      </c>
      <c r="O11">
        <v>0.93637499999999996</v>
      </c>
      <c r="P11">
        <v>0.45316699999999999</v>
      </c>
      <c r="Q11">
        <v>89.130435000000006</v>
      </c>
      <c r="R11">
        <v>4.3478260000000004</v>
      </c>
      <c r="S11">
        <v>6.5217390000000002</v>
      </c>
    </row>
    <row r="12" spans="1:34" x14ac:dyDescent="0.25">
      <c r="A12" t="s">
        <v>39</v>
      </c>
      <c r="B12">
        <v>0.885328</v>
      </c>
      <c r="C12">
        <v>0.91184900000000002</v>
      </c>
      <c r="D12">
        <v>0.86030600000000002</v>
      </c>
      <c r="E12">
        <v>0.91989200000000004</v>
      </c>
      <c r="F12">
        <v>0.97500500000000001</v>
      </c>
      <c r="G12">
        <v>40</v>
      </c>
      <c r="H12">
        <v>34</v>
      </c>
      <c r="I12">
        <v>4</v>
      </c>
      <c r="J12">
        <v>2</v>
      </c>
      <c r="K12">
        <v>131</v>
      </c>
      <c r="L12">
        <v>445</v>
      </c>
      <c r="M12">
        <v>26</v>
      </c>
      <c r="N12">
        <v>25</v>
      </c>
      <c r="O12">
        <v>0.891629</v>
      </c>
      <c r="P12">
        <v>0.37064799999999998</v>
      </c>
      <c r="Q12">
        <v>85</v>
      </c>
      <c r="R12">
        <v>10</v>
      </c>
      <c r="S12">
        <v>5</v>
      </c>
    </row>
    <row r="13" spans="1:34" x14ac:dyDescent="0.25">
      <c r="A13" t="s">
        <v>40</v>
      </c>
      <c r="B13">
        <v>0.93384100000000003</v>
      </c>
      <c r="C13">
        <v>0.93136799999999997</v>
      </c>
      <c r="D13">
        <v>0.93632800000000005</v>
      </c>
      <c r="E13">
        <v>0.97453100000000004</v>
      </c>
      <c r="F13">
        <v>0.96936900000000004</v>
      </c>
      <c r="G13">
        <v>25</v>
      </c>
      <c r="H13">
        <v>25</v>
      </c>
      <c r="I13">
        <v>0</v>
      </c>
      <c r="J13">
        <v>0</v>
      </c>
      <c r="K13">
        <v>133</v>
      </c>
      <c r="L13">
        <v>110</v>
      </c>
      <c r="M13">
        <v>14</v>
      </c>
      <c r="N13">
        <v>5</v>
      </c>
      <c r="O13">
        <v>0.94049499999999997</v>
      </c>
      <c r="P13">
        <v>0.29726599999999997</v>
      </c>
      <c r="Q13">
        <v>100</v>
      </c>
      <c r="R13">
        <v>0</v>
      </c>
      <c r="S13">
        <v>0</v>
      </c>
    </row>
    <row r="14" spans="1:34" x14ac:dyDescent="0.25">
      <c r="A14" t="s">
        <v>41</v>
      </c>
      <c r="B14">
        <v>0.90532500000000005</v>
      </c>
      <c r="C14">
        <v>0.96609699999999998</v>
      </c>
      <c r="D14">
        <v>0.851746</v>
      </c>
      <c r="E14">
        <v>0.86896200000000001</v>
      </c>
      <c r="F14">
        <v>0.98562499999999997</v>
      </c>
      <c r="G14">
        <v>30</v>
      </c>
      <c r="H14">
        <v>21</v>
      </c>
      <c r="I14">
        <v>7</v>
      </c>
      <c r="J14">
        <v>2</v>
      </c>
      <c r="K14">
        <v>53</v>
      </c>
      <c r="L14">
        <v>548</v>
      </c>
      <c r="M14">
        <v>12</v>
      </c>
      <c r="N14">
        <v>13</v>
      </c>
      <c r="O14">
        <v>0.85341900000000004</v>
      </c>
      <c r="P14">
        <v>0.23923</v>
      </c>
      <c r="Q14">
        <v>70</v>
      </c>
      <c r="R14">
        <v>23.333333</v>
      </c>
      <c r="S14">
        <v>6.6666670000000003</v>
      </c>
    </row>
    <row r="15" spans="1:34" x14ac:dyDescent="0.25">
      <c r="A15" t="s">
        <v>42</v>
      </c>
      <c r="B15">
        <v>0.92946700000000004</v>
      </c>
      <c r="C15">
        <v>0.91165799999999997</v>
      </c>
      <c r="D15">
        <v>0.94798700000000002</v>
      </c>
      <c r="E15">
        <v>0.958893</v>
      </c>
      <c r="F15">
        <v>0.92214600000000002</v>
      </c>
      <c r="G15">
        <v>15</v>
      </c>
      <c r="H15">
        <v>14</v>
      </c>
      <c r="I15">
        <v>1</v>
      </c>
      <c r="J15">
        <v>0</v>
      </c>
      <c r="K15">
        <v>193</v>
      </c>
      <c r="L15">
        <v>98</v>
      </c>
      <c r="M15">
        <v>4</v>
      </c>
      <c r="N15">
        <v>2</v>
      </c>
      <c r="O15">
        <v>0.87625799999999998</v>
      </c>
      <c r="P15">
        <v>0.36917699999999998</v>
      </c>
      <c r="Q15">
        <v>93.333332999999996</v>
      </c>
      <c r="R15">
        <v>6.6666670000000003</v>
      </c>
      <c r="S15">
        <v>0</v>
      </c>
    </row>
    <row r="16" spans="1:34" x14ac:dyDescent="0.25">
      <c r="A16" t="s">
        <v>33</v>
      </c>
      <c r="B16">
        <v>0.80247800000000002</v>
      </c>
      <c r="C16">
        <v>0.97618300000000002</v>
      </c>
      <c r="D16">
        <v>0.68125400000000003</v>
      </c>
      <c r="E16">
        <v>0.69493000000000005</v>
      </c>
      <c r="F16">
        <v>0.99577899999999997</v>
      </c>
      <c r="G16">
        <v>35</v>
      </c>
      <c r="H16">
        <v>15</v>
      </c>
      <c r="I16">
        <v>18</v>
      </c>
      <c r="J16">
        <v>2</v>
      </c>
      <c r="K16">
        <v>14</v>
      </c>
      <c r="L16">
        <v>1450</v>
      </c>
      <c r="M16">
        <v>16</v>
      </c>
      <c r="N16">
        <v>14</v>
      </c>
      <c r="O16">
        <v>0.68861799999999995</v>
      </c>
      <c r="P16">
        <v>0.66393999999999997</v>
      </c>
      <c r="Q16">
        <v>42.857143000000001</v>
      </c>
      <c r="R16">
        <v>51.428570999999998</v>
      </c>
      <c r="S16">
        <v>5.7142860000000004</v>
      </c>
    </row>
    <row r="17" spans="1:19" x14ac:dyDescent="0.25">
      <c r="A17" t="s">
        <v>34</v>
      </c>
      <c r="B17">
        <v>0.89972799999999997</v>
      </c>
      <c r="C17">
        <v>0.95170999999999994</v>
      </c>
      <c r="D17">
        <v>0.85313099999999997</v>
      </c>
      <c r="E17">
        <v>0.88894600000000001</v>
      </c>
      <c r="F17">
        <v>0.99166399999999999</v>
      </c>
      <c r="G17">
        <v>24</v>
      </c>
      <c r="H17">
        <v>20</v>
      </c>
      <c r="I17">
        <v>4</v>
      </c>
      <c r="J17">
        <v>0</v>
      </c>
      <c r="K17">
        <v>29</v>
      </c>
      <c r="L17">
        <v>431</v>
      </c>
      <c r="M17">
        <v>22</v>
      </c>
      <c r="N17">
        <v>15</v>
      </c>
      <c r="O17">
        <v>0.87580499999999994</v>
      </c>
      <c r="P17">
        <v>0.354045</v>
      </c>
      <c r="Q17">
        <v>83.333332999999996</v>
      </c>
      <c r="R17">
        <v>16.666667</v>
      </c>
      <c r="S17">
        <v>0</v>
      </c>
    </row>
    <row r="18" spans="1:19" x14ac:dyDescent="0.25">
      <c r="A18" t="s">
        <v>35</v>
      </c>
      <c r="B18">
        <v>0.91533699999999996</v>
      </c>
      <c r="C18">
        <v>0.98157899999999998</v>
      </c>
      <c r="D18">
        <v>0.85747099999999998</v>
      </c>
      <c r="E18">
        <v>0.85747099999999998</v>
      </c>
      <c r="F18">
        <v>0.98157899999999998</v>
      </c>
      <c r="G18">
        <v>8</v>
      </c>
      <c r="H18">
        <v>6</v>
      </c>
      <c r="I18">
        <v>0</v>
      </c>
      <c r="J18">
        <v>2</v>
      </c>
      <c r="K18">
        <v>14</v>
      </c>
      <c r="L18">
        <v>124</v>
      </c>
      <c r="M18">
        <v>0</v>
      </c>
      <c r="N18">
        <v>0</v>
      </c>
      <c r="O18">
        <v>0.84137899999999999</v>
      </c>
      <c r="P18">
        <v>0.17849699999999999</v>
      </c>
      <c r="Q18">
        <v>75</v>
      </c>
      <c r="R18">
        <v>0</v>
      </c>
      <c r="S18">
        <v>25</v>
      </c>
    </row>
    <row r="19" spans="1:19" x14ac:dyDescent="0.25">
      <c r="A19" t="s">
        <v>36</v>
      </c>
      <c r="B19">
        <v>0.90834099999999995</v>
      </c>
      <c r="C19">
        <v>0.96789499999999995</v>
      </c>
      <c r="D19">
        <v>0.85569200000000001</v>
      </c>
      <c r="E19">
        <v>0.87421599999999999</v>
      </c>
      <c r="F19">
        <v>0.98884799999999995</v>
      </c>
      <c r="G19">
        <v>18</v>
      </c>
      <c r="H19">
        <v>11</v>
      </c>
      <c r="I19">
        <v>7</v>
      </c>
      <c r="J19">
        <v>0</v>
      </c>
      <c r="K19">
        <v>33</v>
      </c>
      <c r="L19">
        <v>421</v>
      </c>
      <c r="M19">
        <v>9</v>
      </c>
      <c r="N19">
        <v>7</v>
      </c>
      <c r="O19">
        <v>0.86166699999999996</v>
      </c>
      <c r="P19">
        <v>0.32266</v>
      </c>
      <c r="Q19">
        <v>61.111111000000001</v>
      </c>
      <c r="R19">
        <v>38.888888999999999</v>
      </c>
      <c r="S19">
        <v>0</v>
      </c>
    </row>
    <row r="20" spans="1:19" x14ac:dyDescent="0.25">
      <c r="A20" t="s">
        <v>37</v>
      </c>
      <c r="B20">
        <v>0.87811600000000001</v>
      </c>
      <c r="C20">
        <v>0.96952799999999995</v>
      </c>
      <c r="D20">
        <v>0.80245599999999995</v>
      </c>
      <c r="E20">
        <v>0.827677</v>
      </c>
      <c r="F20">
        <v>1</v>
      </c>
      <c r="G20">
        <v>38</v>
      </c>
      <c r="H20">
        <v>27</v>
      </c>
      <c r="I20">
        <v>10</v>
      </c>
      <c r="J20">
        <v>1</v>
      </c>
      <c r="K20">
        <v>0</v>
      </c>
      <c r="L20">
        <v>1305</v>
      </c>
      <c r="M20">
        <v>38</v>
      </c>
      <c r="N20">
        <v>41</v>
      </c>
      <c r="O20">
        <v>0.82265900000000003</v>
      </c>
      <c r="P20">
        <v>0.60888200000000003</v>
      </c>
      <c r="Q20">
        <v>71.052632000000003</v>
      </c>
      <c r="R20">
        <v>26.315788999999999</v>
      </c>
      <c r="S20">
        <v>2.6315789999999999</v>
      </c>
    </row>
    <row r="21" spans="1:19" x14ac:dyDescent="0.25">
      <c r="A21" t="s">
        <v>38</v>
      </c>
      <c r="B21">
        <v>0.94198000000000004</v>
      </c>
      <c r="C21">
        <v>0.955287</v>
      </c>
      <c r="D21">
        <v>0.92903800000000003</v>
      </c>
      <c r="E21">
        <v>0.95638299999999998</v>
      </c>
      <c r="F21">
        <v>0.98340399999999994</v>
      </c>
      <c r="G21">
        <v>46</v>
      </c>
      <c r="H21">
        <v>41</v>
      </c>
      <c r="I21">
        <v>2</v>
      </c>
      <c r="J21">
        <v>3</v>
      </c>
      <c r="K21">
        <v>121</v>
      </c>
      <c r="L21">
        <v>327</v>
      </c>
      <c r="M21">
        <v>29</v>
      </c>
      <c r="N21">
        <v>17</v>
      </c>
      <c r="O21">
        <v>0.93637499999999996</v>
      </c>
      <c r="P21">
        <v>0.45316699999999999</v>
      </c>
      <c r="Q21">
        <v>89.130435000000006</v>
      </c>
      <c r="R21">
        <v>4.3478260000000004</v>
      </c>
      <c r="S21">
        <v>6.5217390000000002</v>
      </c>
    </row>
    <row r="22" spans="1:19" x14ac:dyDescent="0.25">
      <c r="A22" t="s">
        <v>39</v>
      </c>
      <c r="B22">
        <v>0.885328</v>
      </c>
      <c r="C22">
        <v>0.91184900000000002</v>
      </c>
      <c r="D22">
        <v>0.86030600000000002</v>
      </c>
      <c r="E22">
        <v>0.91989200000000004</v>
      </c>
      <c r="F22">
        <v>0.97500500000000001</v>
      </c>
      <c r="G22">
        <v>40</v>
      </c>
      <c r="H22">
        <v>34</v>
      </c>
      <c r="I22">
        <v>4</v>
      </c>
      <c r="J22">
        <v>2</v>
      </c>
      <c r="K22">
        <v>131</v>
      </c>
      <c r="L22">
        <v>445</v>
      </c>
      <c r="M22">
        <v>26</v>
      </c>
      <c r="N22">
        <v>25</v>
      </c>
      <c r="O22">
        <v>0.891629</v>
      </c>
      <c r="P22">
        <v>0.37064799999999998</v>
      </c>
      <c r="Q22">
        <v>85</v>
      </c>
      <c r="R22">
        <v>10</v>
      </c>
      <c r="S22">
        <v>5</v>
      </c>
    </row>
    <row r="23" spans="1:19" x14ac:dyDescent="0.25">
      <c r="A23" t="s">
        <v>40</v>
      </c>
      <c r="B23">
        <v>0.93384100000000003</v>
      </c>
      <c r="C23">
        <v>0.93136799999999997</v>
      </c>
      <c r="D23">
        <v>0.93632800000000005</v>
      </c>
      <c r="E23">
        <v>0.97453100000000004</v>
      </c>
      <c r="F23">
        <v>0.96936900000000004</v>
      </c>
      <c r="G23">
        <v>25</v>
      </c>
      <c r="H23">
        <v>25</v>
      </c>
      <c r="I23">
        <v>0</v>
      </c>
      <c r="J23">
        <v>0</v>
      </c>
      <c r="K23">
        <v>133</v>
      </c>
      <c r="L23">
        <v>110</v>
      </c>
      <c r="M23">
        <v>14</v>
      </c>
      <c r="N23">
        <v>5</v>
      </c>
      <c r="O23">
        <v>0.94049499999999997</v>
      </c>
      <c r="P23">
        <v>0.29726599999999997</v>
      </c>
      <c r="Q23">
        <v>100</v>
      </c>
      <c r="R23">
        <v>0</v>
      </c>
      <c r="S23">
        <v>0</v>
      </c>
    </row>
    <row r="24" spans="1:19" x14ac:dyDescent="0.25">
      <c r="A24" t="s">
        <v>41</v>
      </c>
      <c r="B24">
        <v>0.90532500000000005</v>
      </c>
      <c r="C24">
        <v>0.96609699999999998</v>
      </c>
      <c r="D24">
        <v>0.851746</v>
      </c>
      <c r="E24">
        <v>0.86896200000000001</v>
      </c>
      <c r="F24">
        <v>0.98562499999999997</v>
      </c>
      <c r="G24">
        <v>30</v>
      </c>
      <c r="H24">
        <v>21</v>
      </c>
      <c r="I24">
        <v>7</v>
      </c>
      <c r="J24">
        <v>2</v>
      </c>
      <c r="K24">
        <v>53</v>
      </c>
      <c r="L24">
        <v>548</v>
      </c>
      <c r="M24">
        <v>12</v>
      </c>
      <c r="N24">
        <v>13</v>
      </c>
      <c r="O24">
        <v>0.85341900000000004</v>
      </c>
      <c r="P24">
        <v>0.23923</v>
      </c>
      <c r="Q24">
        <v>70</v>
      </c>
      <c r="R24">
        <v>23.333333</v>
      </c>
      <c r="S24">
        <v>6.6666670000000003</v>
      </c>
    </row>
    <row r="25" spans="1:19" x14ac:dyDescent="0.25">
      <c r="A25" t="s">
        <v>42</v>
      </c>
      <c r="B25">
        <v>0.92946700000000004</v>
      </c>
      <c r="C25">
        <v>0.91165799999999997</v>
      </c>
      <c r="D25">
        <v>0.94798700000000002</v>
      </c>
      <c r="E25">
        <v>0.958893</v>
      </c>
      <c r="F25">
        <v>0.92214600000000002</v>
      </c>
      <c r="G25">
        <v>15</v>
      </c>
      <c r="H25">
        <v>14</v>
      </c>
      <c r="I25">
        <v>1</v>
      </c>
      <c r="J25">
        <v>0</v>
      </c>
      <c r="K25">
        <v>193</v>
      </c>
      <c r="L25">
        <v>98</v>
      </c>
      <c r="M25">
        <v>4</v>
      </c>
      <c r="N25">
        <v>2</v>
      </c>
      <c r="O25">
        <v>0.87625799999999998</v>
      </c>
      <c r="P25">
        <v>0.36917699999999998</v>
      </c>
      <c r="Q25">
        <v>93.333332999999996</v>
      </c>
      <c r="R25">
        <v>6.6666670000000003</v>
      </c>
      <c r="S25">
        <v>0</v>
      </c>
    </row>
    <row r="26" spans="1:19" x14ac:dyDescent="0.25">
      <c r="A26" t="s">
        <v>33</v>
      </c>
      <c r="B26">
        <v>0.80247800000000002</v>
      </c>
      <c r="C26">
        <v>0.97618300000000002</v>
      </c>
      <c r="D26">
        <v>0.68125400000000003</v>
      </c>
      <c r="E26">
        <v>0.69493000000000005</v>
      </c>
      <c r="F26">
        <v>0.99577899999999997</v>
      </c>
      <c r="G26">
        <v>35</v>
      </c>
      <c r="H26">
        <v>15</v>
      </c>
      <c r="I26">
        <v>18</v>
      </c>
      <c r="J26">
        <v>2</v>
      </c>
      <c r="K26">
        <v>14</v>
      </c>
      <c r="L26">
        <v>1450</v>
      </c>
      <c r="M26">
        <v>16</v>
      </c>
      <c r="N26">
        <v>14</v>
      </c>
      <c r="O26">
        <v>0.68861799999999995</v>
      </c>
      <c r="P26">
        <v>0.66393999999999997</v>
      </c>
      <c r="Q26">
        <v>42.857143000000001</v>
      </c>
      <c r="R26">
        <v>51.428570999999998</v>
      </c>
      <c r="S26">
        <v>5.7142860000000004</v>
      </c>
    </row>
    <row r="27" spans="1:19" x14ac:dyDescent="0.25">
      <c r="A27" t="s">
        <v>34</v>
      </c>
      <c r="B27">
        <v>0.89972799999999997</v>
      </c>
      <c r="C27">
        <v>0.95170999999999994</v>
      </c>
      <c r="D27">
        <v>0.85313099999999997</v>
      </c>
      <c r="E27">
        <v>0.88894600000000001</v>
      </c>
      <c r="F27">
        <v>0.99166399999999999</v>
      </c>
      <c r="G27">
        <v>24</v>
      </c>
      <c r="H27">
        <v>20</v>
      </c>
      <c r="I27">
        <v>4</v>
      </c>
      <c r="J27">
        <v>0</v>
      </c>
      <c r="K27">
        <v>29</v>
      </c>
      <c r="L27">
        <v>431</v>
      </c>
      <c r="M27">
        <v>22</v>
      </c>
      <c r="N27">
        <v>15</v>
      </c>
      <c r="O27">
        <v>0.87580499999999994</v>
      </c>
      <c r="P27">
        <v>0.354045</v>
      </c>
      <c r="Q27">
        <v>83.333332999999996</v>
      </c>
      <c r="R27">
        <v>16.666667</v>
      </c>
      <c r="S27">
        <v>0</v>
      </c>
    </row>
    <row r="28" spans="1:19" x14ac:dyDescent="0.25">
      <c r="A28" t="s">
        <v>35</v>
      </c>
      <c r="B28">
        <v>0.91533699999999996</v>
      </c>
      <c r="C28">
        <v>0.98157899999999998</v>
      </c>
      <c r="D28">
        <v>0.85747099999999998</v>
      </c>
      <c r="E28">
        <v>0.85747099999999998</v>
      </c>
      <c r="F28">
        <v>0.98157899999999998</v>
      </c>
      <c r="G28">
        <v>8</v>
      </c>
      <c r="H28">
        <v>6</v>
      </c>
      <c r="I28">
        <v>0</v>
      </c>
      <c r="J28">
        <v>2</v>
      </c>
      <c r="K28">
        <v>14</v>
      </c>
      <c r="L28">
        <v>124</v>
      </c>
      <c r="M28">
        <v>0</v>
      </c>
      <c r="N28">
        <v>0</v>
      </c>
      <c r="O28">
        <v>0.84137899999999999</v>
      </c>
      <c r="P28">
        <v>0.17849699999999999</v>
      </c>
      <c r="Q28">
        <v>75</v>
      </c>
      <c r="R28">
        <v>0</v>
      </c>
      <c r="S28">
        <v>25</v>
      </c>
    </row>
    <row r="29" spans="1:19" x14ac:dyDescent="0.25">
      <c r="A29" t="s">
        <v>36</v>
      </c>
      <c r="B29">
        <v>0.90834099999999995</v>
      </c>
      <c r="C29">
        <v>0.96789499999999995</v>
      </c>
      <c r="D29">
        <v>0.85569200000000001</v>
      </c>
      <c r="E29">
        <v>0.87421599999999999</v>
      </c>
      <c r="F29">
        <v>0.98884799999999995</v>
      </c>
      <c r="G29">
        <v>18</v>
      </c>
      <c r="H29">
        <v>11</v>
      </c>
      <c r="I29">
        <v>7</v>
      </c>
      <c r="J29">
        <v>0</v>
      </c>
      <c r="K29">
        <v>33</v>
      </c>
      <c r="L29">
        <v>421</v>
      </c>
      <c r="M29">
        <v>9</v>
      </c>
      <c r="N29">
        <v>7</v>
      </c>
      <c r="O29">
        <v>0.86166699999999996</v>
      </c>
      <c r="P29">
        <v>0.32266</v>
      </c>
      <c r="Q29">
        <v>61.111111000000001</v>
      </c>
      <c r="R29">
        <v>38.888888999999999</v>
      </c>
      <c r="S29">
        <v>0</v>
      </c>
    </row>
    <row r="30" spans="1:19" x14ac:dyDescent="0.25">
      <c r="A30" t="s">
        <v>37</v>
      </c>
      <c r="B30">
        <v>0.87811600000000001</v>
      </c>
      <c r="C30">
        <v>0.96952799999999995</v>
      </c>
      <c r="D30">
        <v>0.80245599999999995</v>
      </c>
      <c r="E30">
        <v>0.827677</v>
      </c>
      <c r="F30">
        <v>1</v>
      </c>
      <c r="G30">
        <v>38</v>
      </c>
      <c r="H30">
        <v>27</v>
      </c>
      <c r="I30">
        <v>10</v>
      </c>
      <c r="J30">
        <v>1</v>
      </c>
      <c r="K30">
        <v>0</v>
      </c>
      <c r="L30">
        <v>1305</v>
      </c>
      <c r="M30">
        <v>38</v>
      </c>
      <c r="N30">
        <v>41</v>
      </c>
      <c r="O30">
        <v>0.82265900000000003</v>
      </c>
      <c r="P30">
        <v>0.60888200000000003</v>
      </c>
      <c r="Q30">
        <v>71.052632000000003</v>
      </c>
      <c r="R30">
        <v>26.315788999999999</v>
      </c>
      <c r="S30">
        <v>2.6315789999999999</v>
      </c>
    </row>
    <row r="31" spans="1:19" x14ac:dyDescent="0.25">
      <c r="A31" t="s">
        <v>38</v>
      </c>
      <c r="B31">
        <v>0.94198000000000004</v>
      </c>
      <c r="C31">
        <v>0.955287</v>
      </c>
      <c r="D31">
        <v>0.92903800000000003</v>
      </c>
      <c r="E31">
        <v>0.95638299999999998</v>
      </c>
      <c r="F31">
        <v>0.98340399999999994</v>
      </c>
      <c r="G31">
        <v>46</v>
      </c>
      <c r="H31">
        <v>41</v>
      </c>
      <c r="I31">
        <v>2</v>
      </c>
      <c r="J31">
        <v>3</v>
      </c>
      <c r="K31">
        <v>121</v>
      </c>
      <c r="L31">
        <v>327</v>
      </c>
      <c r="M31">
        <v>29</v>
      </c>
      <c r="N31">
        <v>17</v>
      </c>
      <c r="O31">
        <v>0.93637499999999996</v>
      </c>
      <c r="P31">
        <v>0.45316699999999999</v>
      </c>
      <c r="Q31">
        <v>89.130435000000006</v>
      </c>
      <c r="R31">
        <v>4.3478260000000004</v>
      </c>
      <c r="S31">
        <v>6.5217390000000002</v>
      </c>
    </row>
    <row r="32" spans="1:19" x14ac:dyDescent="0.25">
      <c r="A32" t="s">
        <v>39</v>
      </c>
      <c r="B32">
        <v>0.885328</v>
      </c>
      <c r="C32">
        <v>0.91184900000000002</v>
      </c>
      <c r="D32">
        <v>0.86030600000000002</v>
      </c>
      <c r="E32">
        <v>0.91989200000000004</v>
      </c>
      <c r="F32">
        <v>0.97500500000000001</v>
      </c>
      <c r="G32">
        <v>40</v>
      </c>
      <c r="H32">
        <v>34</v>
      </c>
      <c r="I32">
        <v>4</v>
      </c>
      <c r="J32">
        <v>2</v>
      </c>
      <c r="K32">
        <v>131</v>
      </c>
      <c r="L32">
        <v>445</v>
      </c>
      <c r="M32">
        <v>26</v>
      </c>
      <c r="N32">
        <v>25</v>
      </c>
      <c r="O32">
        <v>0.891629</v>
      </c>
      <c r="P32">
        <v>0.37064799999999998</v>
      </c>
      <c r="Q32">
        <v>85</v>
      </c>
      <c r="R32">
        <v>10</v>
      </c>
      <c r="S32">
        <v>5</v>
      </c>
    </row>
    <row r="33" spans="1:19" x14ac:dyDescent="0.25">
      <c r="A33" t="s">
        <v>40</v>
      </c>
      <c r="B33">
        <v>0.93384100000000003</v>
      </c>
      <c r="C33">
        <v>0.93136799999999997</v>
      </c>
      <c r="D33">
        <v>0.93632800000000005</v>
      </c>
      <c r="E33">
        <v>0.97453100000000004</v>
      </c>
      <c r="F33">
        <v>0.96936900000000004</v>
      </c>
      <c r="G33">
        <v>25</v>
      </c>
      <c r="H33">
        <v>25</v>
      </c>
      <c r="I33">
        <v>0</v>
      </c>
      <c r="J33">
        <v>0</v>
      </c>
      <c r="K33">
        <v>133</v>
      </c>
      <c r="L33">
        <v>110</v>
      </c>
      <c r="M33">
        <v>14</v>
      </c>
      <c r="N33">
        <v>5</v>
      </c>
      <c r="O33">
        <v>0.94049499999999997</v>
      </c>
      <c r="P33">
        <v>0.29726599999999997</v>
      </c>
      <c r="Q33">
        <v>100</v>
      </c>
      <c r="R33">
        <v>0</v>
      </c>
      <c r="S33">
        <v>0</v>
      </c>
    </row>
    <row r="34" spans="1:19" x14ac:dyDescent="0.25">
      <c r="A34" t="s">
        <v>41</v>
      </c>
      <c r="B34">
        <v>0.90532500000000005</v>
      </c>
      <c r="C34">
        <v>0.96609699999999998</v>
      </c>
      <c r="D34">
        <v>0.851746</v>
      </c>
      <c r="E34">
        <v>0.86896200000000001</v>
      </c>
      <c r="F34">
        <v>0.98562499999999997</v>
      </c>
      <c r="G34">
        <v>30</v>
      </c>
      <c r="H34">
        <v>21</v>
      </c>
      <c r="I34">
        <v>7</v>
      </c>
      <c r="J34">
        <v>2</v>
      </c>
      <c r="K34">
        <v>53</v>
      </c>
      <c r="L34">
        <v>548</v>
      </c>
      <c r="M34">
        <v>12</v>
      </c>
      <c r="N34">
        <v>13</v>
      </c>
      <c r="O34">
        <v>0.85341900000000004</v>
      </c>
      <c r="P34">
        <v>0.23923</v>
      </c>
      <c r="Q34">
        <v>70</v>
      </c>
      <c r="R34">
        <v>23.333333</v>
      </c>
      <c r="S34">
        <v>6.6666670000000003</v>
      </c>
    </row>
    <row r="35" spans="1:19" x14ac:dyDescent="0.25">
      <c r="A35" t="s">
        <v>42</v>
      </c>
      <c r="B35">
        <v>0.92946700000000004</v>
      </c>
      <c r="C35">
        <v>0.91165799999999997</v>
      </c>
      <c r="D35">
        <v>0.94798700000000002</v>
      </c>
      <c r="E35">
        <v>0.958893</v>
      </c>
      <c r="F35">
        <v>0.92214600000000002</v>
      </c>
      <c r="G35">
        <v>15</v>
      </c>
      <c r="H35">
        <v>14</v>
      </c>
      <c r="I35">
        <v>1</v>
      </c>
      <c r="J35">
        <v>0</v>
      </c>
      <c r="K35">
        <v>193</v>
      </c>
      <c r="L35">
        <v>98</v>
      </c>
      <c r="M35">
        <v>4</v>
      </c>
      <c r="N35">
        <v>2</v>
      </c>
      <c r="O35">
        <v>0.87625799999999998</v>
      </c>
      <c r="P35">
        <v>0.36917699999999998</v>
      </c>
      <c r="Q35">
        <v>93.333332999999996</v>
      </c>
      <c r="R35">
        <v>6.6666670000000003</v>
      </c>
      <c r="S35">
        <v>0</v>
      </c>
    </row>
    <row r="36" spans="1:19" x14ac:dyDescent="0.25">
      <c r="A36" t="s">
        <v>33</v>
      </c>
      <c r="B36">
        <v>0.80247800000000002</v>
      </c>
      <c r="C36">
        <v>0.97618300000000002</v>
      </c>
      <c r="D36">
        <v>0.68125400000000003</v>
      </c>
      <c r="E36">
        <v>0.69493000000000005</v>
      </c>
      <c r="F36">
        <v>0.99577899999999997</v>
      </c>
      <c r="G36">
        <v>35</v>
      </c>
      <c r="H36">
        <v>15</v>
      </c>
      <c r="I36">
        <v>18</v>
      </c>
      <c r="J36">
        <v>2</v>
      </c>
      <c r="K36">
        <v>14</v>
      </c>
      <c r="L36">
        <v>1450</v>
      </c>
      <c r="M36">
        <v>16</v>
      </c>
      <c r="N36">
        <v>14</v>
      </c>
      <c r="O36">
        <v>0.68861799999999995</v>
      </c>
      <c r="P36">
        <v>0.66393999999999997</v>
      </c>
      <c r="Q36">
        <v>42.857143000000001</v>
      </c>
      <c r="R36">
        <v>51.428570999999998</v>
      </c>
      <c r="S36">
        <v>5.7142860000000004</v>
      </c>
    </row>
    <row r="37" spans="1:19" x14ac:dyDescent="0.25">
      <c r="A37" t="s">
        <v>34</v>
      </c>
      <c r="B37">
        <v>0.89972799999999997</v>
      </c>
      <c r="C37">
        <v>0.95170999999999994</v>
      </c>
      <c r="D37">
        <v>0.85313099999999997</v>
      </c>
      <c r="E37">
        <v>0.88894600000000001</v>
      </c>
      <c r="F37">
        <v>0.99166399999999999</v>
      </c>
      <c r="G37">
        <v>24</v>
      </c>
      <c r="H37">
        <v>20</v>
      </c>
      <c r="I37">
        <v>4</v>
      </c>
      <c r="J37">
        <v>0</v>
      </c>
      <c r="K37">
        <v>29</v>
      </c>
      <c r="L37">
        <v>431</v>
      </c>
      <c r="M37">
        <v>22</v>
      </c>
      <c r="N37">
        <v>15</v>
      </c>
      <c r="O37">
        <v>0.87580499999999994</v>
      </c>
      <c r="P37">
        <v>0.354045</v>
      </c>
      <c r="Q37">
        <v>83.333332999999996</v>
      </c>
      <c r="R37">
        <v>16.666667</v>
      </c>
      <c r="S37">
        <v>0</v>
      </c>
    </row>
    <row r="38" spans="1:19" x14ac:dyDescent="0.25">
      <c r="A38" t="s">
        <v>35</v>
      </c>
      <c r="B38">
        <v>0.91533699999999996</v>
      </c>
      <c r="C38">
        <v>0.98157899999999998</v>
      </c>
      <c r="D38">
        <v>0.85747099999999998</v>
      </c>
      <c r="E38">
        <v>0.85747099999999998</v>
      </c>
      <c r="F38">
        <v>0.98157899999999998</v>
      </c>
      <c r="G38">
        <v>8</v>
      </c>
      <c r="H38">
        <v>6</v>
      </c>
      <c r="I38">
        <v>0</v>
      </c>
      <c r="J38">
        <v>2</v>
      </c>
      <c r="K38">
        <v>14</v>
      </c>
      <c r="L38">
        <v>124</v>
      </c>
      <c r="M38">
        <v>0</v>
      </c>
      <c r="N38">
        <v>0</v>
      </c>
      <c r="O38">
        <v>0.84137899999999999</v>
      </c>
      <c r="P38">
        <v>0.17849699999999999</v>
      </c>
      <c r="Q38">
        <v>75</v>
      </c>
      <c r="R38">
        <v>0</v>
      </c>
      <c r="S38">
        <v>25</v>
      </c>
    </row>
    <row r="39" spans="1:19" x14ac:dyDescent="0.25">
      <c r="A39" t="s">
        <v>36</v>
      </c>
      <c r="B39">
        <v>0.90834099999999995</v>
      </c>
      <c r="C39">
        <v>0.96789499999999995</v>
      </c>
      <c r="D39">
        <v>0.85569200000000001</v>
      </c>
      <c r="E39">
        <v>0.87421599999999999</v>
      </c>
      <c r="F39">
        <v>0.98884799999999995</v>
      </c>
      <c r="G39">
        <v>18</v>
      </c>
      <c r="H39">
        <v>11</v>
      </c>
      <c r="I39">
        <v>7</v>
      </c>
      <c r="J39">
        <v>0</v>
      </c>
      <c r="K39">
        <v>33</v>
      </c>
      <c r="L39">
        <v>421</v>
      </c>
      <c r="M39">
        <v>9</v>
      </c>
      <c r="N39">
        <v>7</v>
      </c>
      <c r="O39">
        <v>0.86166699999999996</v>
      </c>
      <c r="P39">
        <v>0.32266</v>
      </c>
      <c r="Q39">
        <v>61.111111000000001</v>
      </c>
      <c r="R39">
        <v>38.888888999999999</v>
      </c>
      <c r="S39">
        <v>0</v>
      </c>
    </row>
    <row r="40" spans="1:19" x14ac:dyDescent="0.25">
      <c r="A40" t="s">
        <v>37</v>
      </c>
      <c r="B40">
        <v>0.87811600000000001</v>
      </c>
      <c r="C40">
        <v>0.96952799999999995</v>
      </c>
      <c r="D40">
        <v>0.80245599999999995</v>
      </c>
      <c r="E40">
        <v>0.827677</v>
      </c>
      <c r="F40">
        <v>1</v>
      </c>
      <c r="G40">
        <v>38</v>
      </c>
      <c r="H40">
        <v>27</v>
      </c>
      <c r="I40">
        <v>10</v>
      </c>
      <c r="J40">
        <v>1</v>
      </c>
      <c r="K40">
        <v>0</v>
      </c>
      <c r="L40">
        <v>1305</v>
      </c>
      <c r="M40">
        <v>38</v>
      </c>
      <c r="N40">
        <v>41</v>
      </c>
      <c r="O40">
        <v>0.82265900000000003</v>
      </c>
      <c r="P40">
        <v>0.60888200000000003</v>
      </c>
      <c r="Q40">
        <v>71.052632000000003</v>
      </c>
      <c r="R40">
        <v>26.315788999999999</v>
      </c>
      <c r="S40">
        <v>2.6315789999999999</v>
      </c>
    </row>
    <row r="41" spans="1:19" x14ac:dyDescent="0.25">
      <c r="A41" t="s">
        <v>38</v>
      </c>
      <c r="B41">
        <v>0.94198000000000004</v>
      </c>
      <c r="C41">
        <v>0.955287</v>
      </c>
      <c r="D41">
        <v>0.92903800000000003</v>
      </c>
      <c r="E41">
        <v>0.95638299999999998</v>
      </c>
      <c r="F41">
        <v>0.98340399999999994</v>
      </c>
      <c r="G41">
        <v>46</v>
      </c>
      <c r="H41">
        <v>41</v>
      </c>
      <c r="I41">
        <v>2</v>
      </c>
      <c r="J41">
        <v>3</v>
      </c>
      <c r="K41">
        <v>121</v>
      </c>
      <c r="L41">
        <v>327</v>
      </c>
      <c r="M41">
        <v>29</v>
      </c>
      <c r="N41">
        <v>17</v>
      </c>
      <c r="O41">
        <v>0.93637499999999996</v>
      </c>
      <c r="P41">
        <v>0.45316699999999999</v>
      </c>
      <c r="Q41">
        <v>89.130435000000006</v>
      </c>
      <c r="R41">
        <v>4.3478260000000004</v>
      </c>
      <c r="S41">
        <v>6.5217390000000002</v>
      </c>
    </row>
    <row r="42" spans="1:19" x14ac:dyDescent="0.25">
      <c r="A42" t="s">
        <v>39</v>
      </c>
      <c r="B42">
        <v>0.885328</v>
      </c>
      <c r="C42">
        <v>0.91184900000000002</v>
      </c>
      <c r="D42">
        <v>0.86030600000000002</v>
      </c>
      <c r="E42">
        <v>0.91989200000000004</v>
      </c>
      <c r="F42">
        <v>0.97500500000000001</v>
      </c>
      <c r="G42">
        <v>40</v>
      </c>
      <c r="H42">
        <v>34</v>
      </c>
      <c r="I42">
        <v>4</v>
      </c>
      <c r="J42">
        <v>2</v>
      </c>
      <c r="K42">
        <v>131</v>
      </c>
      <c r="L42">
        <v>445</v>
      </c>
      <c r="M42">
        <v>26</v>
      </c>
      <c r="N42">
        <v>25</v>
      </c>
      <c r="O42">
        <v>0.891629</v>
      </c>
      <c r="P42">
        <v>0.37064799999999998</v>
      </c>
      <c r="Q42">
        <v>85</v>
      </c>
      <c r="R42">
        <v>10</v>
      </c>
      <c r="S42">
        <v>5</v>
      </c>
    </row>
    <row r="43" spans="1:19" x14ac:dyDescent="0.25">
      <c r="A43" t="s">
        <v>40</v>
      </c>
      <c r="B43">
        <v>0.93384100000000003</v>
      </c>
      <c r="C43">
        <v>0.93136799999999997</v>
      </c>
      <c r="D43">
        <v>0.93632800000000005</v>
      </c>
      <c r="E43">
        <v>0.97453100000000004</v>
      </c>
      <c r="F43">
        <v>0.96936900000000004</v>
      </c>
      <c r="G43">
        <v>25</v>
      </c>
      <c r="H43">
        <v>25</v>
      </c>
      <c r="I43">
        <v>0</v>
      </c>
      <c r="J43">
        <v>0</v>
      </c>
      <c r="K43">
        <v>133</v>
      </c>
      <c r="L43">
        <v>110</v>
      </c>
      <c r="M43">
        <v>14</v>
      </c>
      <c r="N43">
        <v>5</v>
      </c>
      <c r="O43">
        <v>0.94049499999999997</v>
      </c>
      <c r="P43">
        <v>0.29726599999999997</v>
      </c>
      <c r="Q43">
        <v>100</v>
      </c>
      <c r="R43">
        <v>0</v>
      </c>
      <c r="S43">
        <v>0</v>
      </c>
    </row>
    <row r="44" spans="1:19" x14ac:dyDescent="0.25">
      <c r="A44" t="s">
        <v>41</v>
      </c>
      <c r="B44">
        <v>0.90532500000000005</v>
      </c>
      <c r="C44">
        <v>0.96609699999999998</v>
      </c>
      <c r="D44">
        <v>0.851746</v>
      </c>
      <c r="E44">
        <v>0.86896200000000001</v>
      </c>
      <c r="F44">
        <v>0.98562499999999997</v>
      </c>
      <c r="G44">
        <v>30</v>
      </c>
      <c r="H44">
        <v>21</v>
      </c>
      <c r="I44">
        <v>7</v>
      </c>
      <c r="J44">
        <v>2</v>
      </c>
      <c r="K44">
        <v>53</v>
      </c>
      <c r="L44">
        <v>548</v>
      </c>
      <c r="M44">
        <v>12</v>
      </c>
      <c r="N44">
        <v>13</v>
      </c>
      <c r="O44">
        <v>0.85341900000000004</v>
      </c>
      <c r="P44">
        <v>0.23923</v>
      </c>
      <c r="Q44">
        <v>70</v>
      </c>
      <c r="R44">
        <v>23.333333</v>
      </c>
      <c r="S44">
        <v>6.6666670000000003</v>
      </c>
    </row>
    <row r="45" spans="1:19" x14ac:dyDescent="0.25">
      <c r="A45" t="s">
        <v>42</v>
      </c>
      <c r="B45">
        <v>0.92946700000000004</v>
      </c>
      <c r="C45">
        <v>0.91165799999999997</v>
      </c>
      <c r="D45">
        <v>0.94798700000000002</v>
      </c>
      <c r="E45">
        <v>0.958893</v>
      </c>
      <c r="F45">
        <v>0.92214600000000002</v>
      </c>
      <c r="G45">
        <v>15</v>
      </c>
      <c r="H45">
        <v>14</v>
      </c>
      <c r="I45">
        <v>1</v>
      </c>
      <c r="J45">
        <v>0</v>
      </c>
      <c r="K45">
        <v>193</v>
      </c>
      <c r="L45">
        <v>98</v>
      </c>
      <c r="M45">
        <v>4</v>
      </c>
      <c r="N45">
        <v>2</v>
      </c>
      <c r="O45">
        <v>0.87625799999999998</v>
      </c>
      <c r="P45">
        <v>0.36917699999999998</v>
      </c>
      <c r="Q45">
        <v>93.333332999999996</v>
      </c>
      <c r="R45">
        <v>6.6666670000000003</v>
      </c>
      <c r="S45">
        <v>0</v>
      </c>
    </row>
    <row r="46" spans="1:19" x14ac:dyDescent="0.25">
      <c r="A46" t="s">
        <v>43</v>
      </c>
      <c r="B46">
        <v>0.80450699999999997</v>
      </c>
      <c r="C46">
        <v>0.977437</v>
      </c>
      <c r="D46">
        <v>0.68356799999999995</v>
      </c>
      <c r="E46">
        <v>0.69640199999999997</v>
      </c>
      <c r="F46">
        <v>0.99578800000000001</v>
      </c>
      <c r="G46">
        <v>35</v>
      </c>
      <c r="H46">
        <v>14</v>
      </c>
      <c r="I46">
        <v>19</v>
      </c>
      <c r="J46">
        <v>2</v>
      </c>
      <c r="K46">
        <v>14</v>
      </c>
      <c r="L46">
        <v>1443</v>
      </c>
      <c r="M46">
        <v>15</v>
      </c>
      <c r="N46">
        <v>13</v>
      </c>
      <c r="O46">
        <v>0.69030100000000005</v>
      </c>
      <c r="P46">
        <v>0.68812700000000004</v>
      </c>
      <c r="Q46">
        <v>40</v>
      </c>
      <c r="R46">
        <v>54.285713999999999</v>
      </c>
      <c r="S46">
        <v>5.7142860000000004</v>
      </c>
    </row>
    <row r="47" spans="1:19" x14ac:dyDescent="0.25">
      <c r="A47" t="s">
        <v>44</v>
      </c>
      <c r="B47">
        <v>0.90004099999999998</v>
      </c>
      <c r="C47">
        <v>0.95305300000000004</v>
      </c>
      <c r="D47">
        <v>0.85261500000000001</v>
      </c>
      <c r="E47">
        <v>0.88894600000000001</v>
      </c>
      <c r="F47">
        <v>0.99366399999999999</v>
      </c>
      <c r="G47">
        <v>24</v>
      </c>
      <c r="H47">
        <v>20</v>
      </c>
      <c r="I47">
        <v>4</v>
      </c>
      <c r="J47">
        <v>0</v>
      </c>
      <c r="K47">
        <v>22</v>
      </c>
      <c r="L47">
        <v>431</v>
      </c>
      <c r="M47">
        <v>21</v>
      </c>
      <c r="N47">
        <v>14</v>
      </c>
      <c r="O47">
        <v>0.87786699999999995</v>
      </c>
      <c r="P47">
        <v>0.38151000000000002</v>
      </c>
      <c r="Q47">
        <v>83.333332999999996</v>
      </c>
      <c r="R47">
        <v>16.666667</v>
      </c>
      <c r="S47">
        <v>0</v>
      </c>
    </row>
    <row r="48" spans="1:19" x14ac:dyDescent="0.25">
      <c r="A48" t="s">
        <v>45</v>
      </c>
      <c r="B48">
        <v>0.91599299999999995</v>
      </c>
      <c r="C48">
        <v>0.99864299999999995</v>
      </c>
      <c r="D48">
        <v>0.84597699999999998</v>
      </c>
      <c r="E48">
        <v>0.84597699999999998</v>
      </c>
      <c r="F48">
        <v>0.99864299999999995</v>
      </c>
      <c r="G48">
        <v>8</v>
      </c>
      <c r="H48">
        <v>6</v>
      </c>
      <c r="I48">
        <v>0</v>
      </c>
      <c r="J48">
        <v>2</v>
      </c>
      <c r="K48">
        <v>1</v>
      </c>
      <c r="L48">
        <v>134</v>
      </c>
      <c r="M48">
        <v>0</v>
      </c>
      <c r="N48">
        <v>0</v>
      </c>
      <c r="O48">
        <v>0.84482800000000002</v>
      </c>
      <c r="P48">
        <v>0.17699699999999999</v>
      </c>
      <c r="Q48">
        <v>75</v>
      </c>
      <c r="R48">
        <v>0</v>
      </c>
      <c r="S48">
        <v>25</v>
      </c>
    </row>
    <row r="49" spans="1:19" x14ac:dyDescent="0.25">
      <c r="A49" t="s">
        <v>46</v>
      </c>
      <c r="B49">
        <v>0.91067699999999996</v>
      </c>
      <c r="C49">
        <v>0.97090699999999996</v>
      </c>
      <c r="D49">
        <v>0.85748400000000002</v>
      </c>
      <c r="E49">
        <v>0.87212400000000001</v>
      </c>
      <c r="F49">
        <v>0.987483</v>
      </c>
      <c r="G49">
        <v>18</v>
      </c>
      <c r="H49">
        <v>11</v>
      </c>
      <c r="I49">
        <v>7</v>
      </c>
      <c r="J49">
        <v>0</v>
      </c>
      <c r="K49">
        <v>37</v>
      </c>
      <c r="L49">
        <v>428</v>
      </c>
      <c r="M49">
        <v>8</v>
      </c>
      <c r="N49">
        <v>6</v>
      </c>
      <c r="O49">
        <v>0.85867899999999997</v>
      </c>
      <c r="P49">
        <v>0.32042399999999999</v>
      </c>
      <c r="Q49">
        <v>61.111111000000001</v>
      </c>
      <c r="R49">
        <v>38.888888999999999</v>
      </c>
      <c r="S49">
        <v>0</v>
      </c>
    </row>
    <row r="50" spans="1:19" x14ac:dyDescent="0.25">
      <c r="A50" t="s">
        <v>47</v>
      </c>
      <c r="B50">
        <v>0.87481900000000001</v>
      </c>
      <c r="C50">
        <v>0.96902600000000005</v>
      </c>
      <c r="D50">
        <v>0.79730599999999996</v>
      </c>
      <c r="E50">
        <v>0.82279100000000005</v>
      </c>
      <c r="F50">
        <v>1</v>
      </c>
      <c r="G50">
        <v>38</v>
      </c>
      <c r="H50">
        <v>23</v>
      </c>
      <c r="I50">
        <v>14</v>
      </c>
      <c r="J50">
        <v>1</v>
      </c>
      <c r="K50">
        <v>0</v>
      </c>
      <c r="L50">
        <v>1342</v>
      </c>
      <c r="M50">
        <v>39</v>
      </c>
      <c r="N50">
        <v>41</v>
      </c>
      <c r="O50">
        <v>0.81764199999999998</v>
      </c>
      <c r="P50">
        <v>0.56302300000000005</v>
      </c>
      <c r="Q50">
        <v>60.526316000000001</v>
      </c>
      <c r="R50">
        <v>36.842104999999997</v>
      </c>
      <c r="S50">
        <v>2.6315789999999999</v>
      </c>
    </row>
    <row r="51" spans="1:19" x14ac:dyDescent="0.25">
      <c r="A51" t="s">
        <v>48</v>
      </c>
      <c r="B51">
        <v>0.941415</v>
      </c>
      <c r="C51">
        <v>0.95398499999999997</v>
      </c>
      <c r="D51">
        <v>0.929172</v>
      </c>
      <c r="E51">
        <v>0.95704900000000004</v>
      </c>
      <c r="F51">
        <v>0.98260800000000004</v>
      </c>
      <c r="G51">
        <v>46</v>
      </c>
      <c r="H51">
        <v>41</v>
      </c>
      <c r="I51">
        <v>2</v>
      </c>
      <c r="J51">
        <v>3</v>
      </c>
      <c r="K51">
        <v>127</v>
      </c>
      <c r="L51">
        <v>322</v>
      </c>
      <c r="M51">
        <v>28</v>
      </c>
      <c r="N51">
        <v>15</v>
      </c>
      <c r="O51">
        <v>0.93637499999999996</v>
      </c>
      <c r="P51">
        <v>0.453212</v>
      </c>
      <c r="Q51">
        <v>89.130435000000006</v>
      </c>
      <c r="R51">
        <v>4.3478260000000004</v>
      </c>
      <c r="S51">
        <v>6.5217390000000002</v>
      </c>
    </row>
    <row r="52" spans="1:19" x14ac:dyDescent="0.25">
      <c r="A52" t="s">
        <v>49</v>
      </c>
      <c r="B52">
        <v>0.92099699999999995</v>
      </c>
      <c r="C52">
        <v>0.94849300000000003</v>
      </c>
      <c r="D52">
        <v>0.89505000000000001</v>
      </c>
      <c r="E52">
        <v>0.92097200000000001</v>
      </c>
      <c r="F52">
        <v>0.97596300000000002</v>
      </c>
      <c r="G52">
        <v>40</v>
      </c>
      <c r="H52">
        <v>35</v>
      </c>
      <c r="I52">
        <v>3</v>
      </c>
      <c r="J52">
        <v>2</v>
      </c>
      <c r="K52">
        <v>126</v>
      </c>
      <c r="L52">
        <v>439</v>
      </c>
      <c r="M52">
        <v>24</v>
      </c>
      <c r="N52">
        <v>22</v>
      </c>
      <c r="O52">
        <v>0.89396900000000001</v>
      </c>
      <c r="P52">
        <v>0.39501599999999998</v>
      </c>
      <c r="Q52">
        <v>87.5</v>
      </c>
      <c r="R52">
        <v>7.5</v>
      </c>
      <c r="S52">
        <v>5</v>
      </c>
    </row>
    <row r="53" spans="1:19" x14ac:dyDescent="0.25">
      <c r="A53" t="s">
        <v>50</v>
      </c>
      <c r="B53">
        <v>0.92629600000000001</v>
      </c>
      <c r="C53">
        <v>0.93018900000000004</v>
      </c>
      <c r="D53">
        <v>0.92243600000000003</v>
      </c>
      <c r="E53">
        <v>0.96943699999999999</v>
      </c>
      <c r="F53">
        <v>0.97758599999999996</v>
      </c>
      <c r="G53">
        <v>25</v>
      </c>
      <c r="H53">
        <v>25</v>
      </c>
      <c r="I53">
        <v>0</v>
      </c>
      <c r="J53">
        <v>0</v>
      </c>
      <c r="K53">
        <v>96</v>
      </c>
      <c r="L53">
        <v>132</v>
      </c>
      <c r="M53">
        <v>20</v>
      </c>
      <c r="N53">
        <v>8</v>
      </c>
      <c r="O53">
        <v>0.94257899999999994</v>
      </c>
      <c r="P53">
        <v>0.40545500000000001</v>
      </c>
      <c r="Q53">
        <v>100</v>
      </c>
      <c r="R53">
        <v>0</v>
      </c>
      <c r="S53">
        <v>0</v>
      </c>
    </row>
    <row r="54" spans="1:19" x14ac:dyDescent="0.25">
      <c r="A54" t="s">
        <v>51</v>
      </c>
      <c r="B54">
        <v>0.90407800000000005</v>
      </c>
      <c r="C54">
        <v>0.96448900000000004</v>
      </c>
      <c r="D54">
        <v>0.85078900000000002</v>
      </c>
      <c r="E54">
        <v>0.86968000000000001</v>
      </c>
      <c r="F54">
        <v>0.985904</v>
      </c>
      <c r="G54">
        <v>30</v>
      </c>
      <c r="H54">
        <v>21</v>
      </c>
      <c r="I54">
        <v>7</v>
      </c>
      <c r="J54">
        <v>2</v>
      </c>
      <c r="K54">
        <v>52</v>
      </c>
      <c r="L54">
        <v>545</v>
      </c>
      <c r="M54">
        <v>12</v>
      </c>
      <c r="N54">
        <v>14</v>
      </c>
      <c r="O54">
        <v>0.85437600000000002</v>
      </c>
      <c r="P54">
        <v>0.2432</v>
      </c>
      <c r="Q54">
        <v>70</v>
      </c>
      <c r="R54">
        <v>23.333333</v>
      </c>
      <c r="S54">
        <v>6.6666670000000003</v>
      </c>
    </row>
    <row r="55" spans="1:19" x14ac:dyDescent="0.25">
      <c r="A55" t="s">
        <v>52</v>
      </c>
      <c r="B55">
        <v>0.93020400000000003</v>
      </c>
      <c r="C55">
        <v>0.91346499999999997</v>
      </c>
      <c r="D55">
        <v>0.94756700000000005</v>
      </c>
      <c r="E55">
        <v>0.96015099999999998</v>
      </c>
      <c r="F55">
        <v>0.92559599999999997</v>
      </c>
      <c r="G55">
        <v>15</v>
      </c>
      <c r="H55">
        <v>14</v>
      </c>
      <c r="I55">
        <v>1</v>
      </c>
      <c r="J55">
        <v>0</v>
      </c>
      <c r="K55">
        <v>184</v>
      </c>
      <c r="L55">
        <v>95</v>
      </c>
      <c r="M55">
        <v>5</v>
      </c>
      <c r="N55">
        <v>2</v>
      </c>
      <c r="O55">
        <v>0.88087199999999999</v>
      </c>
      <c r="P55">
        <v>0.37165599999999999</v>
      </c>
      <c r="Q55">
        <v>93.333332999999996</v>
      </c>
      <c r="R55">
        <v>6.6666670000000003</v>
      </c>
      <c r="S55">
        <v>0</v>
      </c>
    </row>
    <row r="56" spans="1:19" x14ac:dyDescent="0.25">
      <c r="A56" t="s">
        <v>53</v>
      </c>
      <c r="B56">
        <v>0.80945299999999998</v>
      </c>
      <c r="C56">
        <v>0.98257700000000003</v>
      </c>
      <c r="D56">
        <v>0.68819699999999995</v>
      </c>
      <c r="E56">
        <v>0.69724399999999997</v>
      </c>
      <c r="F56">
        <v>0.99549399999999999</v>
      </c>
      <c r="G56">
        <v>35</v>
      </c>
      <c r="H56">
        <v>13</v>
      </c>
      <c r="I56">
        <v>19</v>
      </c>
      <c r="J56">
        <v>3</v>
      </c>
      <c r="K56">
        <v>15</v>
      </c>
      <c r="L56">
        <v>1439</v>
      </c>
      <c r="M56">
        <v>17</v>
      </c>
      <c r="N56">
        <v>14</v>
      </c>
      <c r="O56">
        <v>0.69051099999999999</v>
      </c>
      <c r="P56">
        <v>0.71975999999999996</v>
      </c>
      <c r="Q56">
        <v>37.142856999999999</v>
      </c>
      <c r="R56">
        <v>54.285713999999999</v>
      </c>
      <c r="S56">
        <v>8.5714290000000002</v>
      </c>
    </row>
    <row r="57" spans="1:19" x14ac:dyDescent="0.25">
      <c r="A57" t="s">
        <v>54</v>
      </c>
      <c r="B57">
        <v>0.89753000000000005</v>
      </c>
      <c r="C57">
        <v>0.95388600000000001</v>
      </c>
      <c r="D57">
        <v>0.84746200000000005</v>
      </c>
      <c r="E57">
        <v>0.88327800000000001</v>
      </c>
      <c r="F57">
        <v>0.99419999999999997</v>
      </c>
      <c r="G57">
        <v>24</v>
      </c>
      <c r="H57">
        <v>21</v>
      </c>
      <c r="I57">
        <v>3</v>
      </c>
      <c r="J57">
        <v>0</v>
      </c>
      <c r="K57">
        <v>20</v>
      </c>
      <c r="L57">
        <v>453</v>
      </c>
      <c r="M57">
        <v>17</v>
      </c>
      <c r="N57">
        <v>15</v>
      </c>
      <c r="O57">
        <v>0.87374399999999997</v>
      </c>
      <c r="P57">
        <v>0.28787400000000002</v>
      </c>
      <c r="Q57">
        <v>87.5</v>
      </c>
      <c r="R57">
        <v>12.5</v>
      </c>
      <c r="S57">
        <v>0</v>
      </c>
    </row>
    <row r="58" spans="1:19" x14ac:dyDescent="0.25">
      <c r="A58" t="s">
        <v>55</v>
      </c>
      <c r="B58">
        <v>0.91620800000000002</v>
      </c>
      <c r="C58">
        <v>0.97908499999999998</v>
      </c>
      <c r="D58">
        <v>0.86092000000000002</v>
      </c>
      <c r="E58">
        <v>0.86092000000000002</v>
      </c>
      <c r="F58">
        <v>0.97908499999999998</v>
      </c>
      <c r="G58">
        <v>8</v>
      </c>
      <c r="H58">
        <v>6</v>
      </c>
      <c r="I58">
        <v>0</v>
      </c>
      <c r="J58">
        <v>2</v>
      </c>
      <c r="K58">
        <v>16</v>
      </c>
      <c r="L58">
        <v>121</v>
      </c>
      <c r="M58">
        <v>0</v>
      </c>
      <c r="N58">
        <v>0</v>
      </c>
      <c r="O58">
        <v>0.84252899999999997</v>
      </c>
      <c r="P58">
        <v>0.17885999999999999</v>
      </c>
      <c r="Q58">
        <v>75</v>
      </c>
      <c r="R58">
        <v>0</v>
      </c>
      <c r="S58">
        <v>25</v>
      </c>
    </row>
    <row r="59" spans="1:19" x14ac:dyDescent="0.25">
      <c r="A59" t="s">
        <v>56</v>
      </c>
      <c r="B59">
        <v>0.90828699999999996</v>
      </c>
      <c r="C59">
        <v>0.96285100000000001</v>
      </c>
      <c r="D59">
        <v>0.85957600000000001</v>
      </c>
      <c r="E59">
        <v>0.88347799999999999</v>
      </c>
      <c r="F59">
        <v>0.98962499999999998</v>
      </c>
      <c r="G59">
        <v>18</v>
      </c>
      <c r="H59">
        <v>12</v>
      </c>
      <c r="I59">
        <v>6</v>
      </c>
      <c r="J59">
        <v>0</v>
      </c>
      <c r="K59">
        <v>31</v>
      </c>
      <c r="L59">
        <v>390</v>
      </c>
      <c r="M59">
        <v>10</v>
      </c>
      <c r="N59">
        <v>8</v>
      </c>
      <c r="O59">
        <v>0.871228</v>
      </c>
      <c r="P59">
        <v>0.336868</v>
      </c>
      <c r="Q59">
        <v>66.666667000000004</v>
      </c>
      <c r="R59">
        <v>33.333333000000003</v>
      </c>
      <c r="S59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4D2D-4046-4C96-A59F-B4A8281FDB48}">
  <dimension ref="A1:AA174"/>
  <sheetViews>
    <sheetView topLeftCell="D31" zoomScale="130" zoomScaleNormal="130" workbookViewId="0">
      <selection activeCell="E38" sqref="E38:Q52"/>
    </sheetView>
  </sheetViews>
  <sheetFormatPr defaultRowHeight="15" x14ac:dyDescent="0.25"/>
  <cols>
    <col min="15" max="15" width="8.5703125" customWidth="1"/>
  </cols>
  <sheetData>
    <row r="1" spans="1:21" x14ac:dyDescent="0.25">
      <c r="A1" s="2" t="s">
        <v>1151</v>
      </c>
      <c r="B1" s="2" t="s">
        <v>1152</v>
      </c>
      <c r="C1" s="2" t="s">
        <v>5</v>
      </c>
      <c r="D1" s="2" t="s">
        <v>1158</v>
      </c>
      <c r="E1" s="2" t="s">
        <v>58</v>
      </c>
      <c r="F1" s="2" t="s">
        <v>59</v>
      </c>
      <c r="G1" s="2" t="s">
        <v>21</v>
      </c>
      <c r="H1" s="2" t="s">
        <v>22</v>
      </c>
      <c r="I1" s="2" t="s">
        <v>23</v>
      </c>
      <c r="J1" s="2" t="s">
        <v>573</v>
      </c>
      <c r="K1" s="2" t="s">
        <v>574</v>
      </c>
      <c r="L1" s="2" t="s">
        <v>575</v>
      </c>
      <c r="M1" s="2" t="s">
        <v>27</v>
      </c>
      <c r="N1" s="2" t="s">
        <v>28</v>
      </c>
      <c r="O1" s="2" t="s">
        <v>29</v>
      </c>
      <c r="P1" s="2" t="s">
        <v>576</v>
      </c>
      <c r="Q1" s="2" t="s">
        <v>31</v>
      </c>
      <c r="R1" s="2" t="s">
        <v>32</v>
      </c>
      <c r="S1" s="2" t="s">
        <v>16</v>
      </c>
      <c r="T1" s="2" t="s">
        <v>17</v>
      </c>
      <c r="U1" s="2" t="s">
        <v>18</v>
      </c>
    </row>
    <row r="2" spans="1:21" x14ac:dyDescent="0.25">
      <c r="A2">
        <v>0.96299999999999997</v>
      </c>
      <c r="B2">
        <v>35.66071006</v>
      </c>
      <c r="C2">
        <v>99.996310100000002</v>
      </c>
      <c r="D2">
        <v>0.47053099999999998</v>
      </c>
      <c r="E2">
        <v>0.71539399999999997</v>
      </c>
      <c r="F2">
        <v>0.350547</v>
      </c>
      <c r="G2">
        <v>0.48993500000000001</v>
      </c>
      <c r="H2">
        <v>0.99985599999999997</v>
      </c>
      <c r="I2">
        <v>234</v>
      </c>
      <c r="J2">
        <v>10</v>
      </c>
      <c r="K2">
        <v>206</v>
      </c>
      <c r="L2">
        <v>18</v>
      </c>
      <c r="M2">
        <v>3</v>
      </c>
      <c r="N2">
        <v>21740</v>
      </c>
      <c r="O2">
        <v>431</v>
      </c>
      <c r="P2">
        <v>620</v>
      </c>
      <c r="Q2">
        <v>0.47975200000000001</v>
      </c>
      <c r="R2">
        <v>0.369334</v>
      </c>
      <c r="S2">
        <v>4.273504</v>
      </c>
      <c r="T2">
        <v>88.034188</v>
      </c>
      <c r="U2">
        <v>7.6923079999999997</v>
      </c>
    </row>
    <row r="3" spans="1:21" x14ac:dyDescent="0.25">
      <c r="A3">
        <v>0.98299999999999998</v>
      </c>
      <c r="B3">
        <v>25.280943229999998</v>
      </c>
      <c r="C3">
        <v>100</v>
      </c>
      <c r="D3">
        <v>0.36338300000000001</v>
      </c>
      <c r="E3">
        <v>0.70576499999999998</v>
      </c>
      <c r="F3">
        <v>0.24468200000000001</v>
      </c>
      <c r="G3">
        <v>0.34669</v>
      </c>
      <c r="H3">
        <v>1</v>
      </c>
      <c r="I3">
        <v>234</v>
      </c>
      <c r="J3">
        <v>2</v>
      </c>
      <c r="K3">
        <v>180</v>
      </c>
      <c r="L3">
        <v>52</v>
      </c>
      <c r="M3">
        <v>0</v>
      </c>
      <c r="N3">
        <v>27488</v>
      </c>
      <c r="O3">
        <v>341</v>
      </c>
      <c r="P3">
        <v>551</v>
      </c>
      <c r="Q3">
        <v>0.338586</v>
      </c>
      <c r="R3">
        <v>0.34968100000000002</v>
      </c>
      <c r="S3">
        <v>0.85470100000000004</v>
      </c>
      <c r="T3">
        <v>76.923077000000006</v>
      </c>
      <c r="U3">
        <v>22.222221999999999</v>
      </c>
    </row>
    <row r="5" spans="1:21" x14ac:dyDescent="0.25">
      <c r="A5">
        <v>0.96299999999999997</v>
      </c>
      <c r="B5">
        <v>35.66071006</v>
      </c>
      <c r="C5">
        <v>99.996310100000002</v>
      </c>
      <c r="D5">
        <v>0.43729099999999999</v>
      </c>
      <c r="E5">
        <v>0.69389400000000001</v>
      </c>
      <c r="F5">
        <v>0.31923699999999999</v>
      </c>
      <c r="G5">
        <v>0.46006599999999997</v>
      </c>
      <c r="H5">
        <v>1</v>
      </c>
      <c r="I5">
        <v>234</v>
      </c>
      <c r="J5">
        <v>4</v>
      </c>
      <c r="K5">
        <v>215</v>
      </c>
      <c r="L5">
        <v>15</v>
      </c>
      <c r="M5">
        <v>0</v>
      </c>
      <c r="N5">
        <v>22931</v>
      </c>
      <c r="O5">
        <v>312</v>
      </c>
      <c r="P5">
        <v>657</v>
      </c>
      <c r="Q5">
        <v>0.45272000000000001</v>
      </c>
      <c r="R5">
        <v>0.14866299999999999</v>
      </c>
      <c r="S5">
        <v>1.7094020000000001</v>
      </c>
      <c r="T5">
        <v>91.880341999999999</v>
      </c>
      <c r="U5">
        <v>6.4102560000000004</v>
      </c>
    </row>
    <row r="6" spans="1:21" x14ac:dyDescent="0.25">
      <c r="A6">
        <v>0.98299999999999998</v>
      </c>
      <c r="B6">
        <v>25.280943229999998</v>
      </c>
      <c r="C6">
        <v>100</v>
      </c>
      <c r="D6">
        <v>0.34231899999999998</v>
      </c>
      <c r="E6">
        <v>0.67537199999999997</v>
      </c>
      <c r="F6">
        <v>0.22926099999999999</v>
      </c>
      <c r="G6">
        <v>0.33945900000000001</v>
      </c>
      <c r="H6">
        <v>1</v>
      </c>
      <c r="I6">
        <v>233</v>
      </c>
      <c r="J6">
        <v>1</v>
      </c>
      <c r="K6">
        <v>193</v>
      </c>
      <c r="L6">
        <v>39</v>
      </c>
      <c r="M6">
        <v>0</v>
      </c>
      <c r="N6">
        <v>27495</v>
      </c>
      <c r="O6">
        <v>298</v>
      </c>
      <c r="P6">
        <v>603</v>
      </c>
      <c r="Q6">
        <v>0.33229999999999998</v>
      </c>
      <c r="R6">
        <v>0.132858</v>
      </c>
      <c r="S6">
        <v>0.42918499999999998</v>
      </c>
      <c r="T6">
        <v>82.832617999999997</v>
      </c>
      <c r="U6">
        <v>16.738197</v>
      </c>
    </row>
    <row r="7" spans="1:21" x14ac:dyDescent="0.25">
      <c r="A7" s="51" t="s">
        <v>1168</v>
      </c>
      <c r="B7" s="51"/>
      <c r="C7" s="51"/>
      <c r="E7" s="38" t="s">
        <v>1170</v>
      </c>
      <c r="F7" s="39"/>
      <c r="G7" s="39"/>
      <c r="H7" s="39"/>
      <c r="I7" s="39"/>
      <c r="J7" s="40"/>
      <c r="K7" s="48" t="s">
        <v>1174</v>
      </c>
      <c r="L7" s="48"/>
      <c r="M7" s="48"/>
      <c r="N7" s="48"/>
      <c r="O7" s="48" t="s">
        <v>1180</v>
      </c>
      <c r="P7" s="48"/>
      <c r="Q7" s="48"/>
      <c r="R7" s="4"/>
    </row>
    <row r="8" spans="1:21" x14ac:dyDescent="0.25">
      <c r="A8" s="50" t="s">
        <v>1168</v>
      </c>
      <c r="B8" s="50"/>
      <c r="C8" s="50"/>
      <c r="E8" s="45" t="s">
        <v>1168</v>
      </c>
      <c r="F8" s="46"/>
      <c r="G8" s="46"/>
      <c r="H8" s="46"/>
      <c r="I8" s="46"/>
      <c r="J8" s="47"/>
      <c r="K8" s="49" t="s">
        <v>1168</v>
      </c>
      <c r="L8" s="49"/>
      <c r="M8" s="49"/>
      <c r="N8" s="49"/>
      <c r="O8" s="49" t="s">
        <v>1168</v>
      </c>
      <c r="P8" s="49"/>
      <c r="Q8" s="49"/>
      <c r="R8" s="3"/>
    </row>
    <row r="9" spans="1:21" x14ac:dyDescent="0.25">
      <c r="A9" s="2" t="s">
        <v>1168</v>
      </c>
      <c r="B9" s="2" t="s">
        <v>1152</v>
      </c>
      <c r="C9" s="2" t="s">
        <v>5</v>
      </c>
      <c r="E9" s="2" t="s">
        <v>1168</v>
      </c>
      <c r="F9" s="2" t="s">
        <v>31</v>
      </c>
      <c r="G9" s="2" t="s">
        <v>32</v>
      </c>
      <c r="H9" s="2" t="s">
        <v>16</v>
      </c>
      <c r="I9" s="2" t="s">
        <v>29</v>
      </c>
      <c r="J9" s="2" t="s">
        <v>18</v>
      </c>
      <c r="K9" s="2" t="s">
        <v>1168</v>
      </c>
      <c r="L9" s="2" t="s">
        <v>1171</v>
      </c>
      <c r="M9" s="2" t="s">
        <v>1173</v>
      </c>
      <c r="N9" s="2" t="s">
        <v>1172</v>
      </c>
      <c r="O9" s="2" t="s">
        <v>1168</v>
      </c>
      <c r="P9" s="2" t="s">
        <v>1175</v>
      </c>
      <c r="Q9" s="2" t="s">
        <v>1176</v>
      </c>
    </row>
    <row r="10" spans="1:21" x14ac:dyDescent="0.25">
      <c r="A10" s="2">
        <v>0</v>
      </c>
      <c r="B10" s="2">
        <v>99.877621917519804</v>
      </c>
      <c r="C10" s="2">
        <v>55.746024751202597</v>
      </c>
      <c r="E10" s="2">
        <v>0</v>
      </c>
      <c r="F10" s="2">
        <v>0.92558200000000002</v>
      </c>
      <c r="G10" s="2">
        <v>0.334204</v>
      </c>
      <c r="H10" s="2">
        <v>97.435896999999997</v>
      </c>
      <c r="I10" s="2">
        <v>106</v>
      </c>
      <c r="J10" s="2">
        <v>0.42735000000000001</v>
      </c>
      <c r="K10" s="2">
        <v>0</v>
      </c>
      <c r="L10" s="2">
        <f>F10*100</f>
        <v>92.558199999999999</v>
      </c>
      <c r="M10" s="2">
        <f>G10*100</f>
        <v>33.420400000000001</v>
      </c>
      <c r="N10" s="2">
        <v>97.435896999999997</v>
      </c>
      <c r="O10" s="2">
        <v>0</v>
      </c>
      <c r="P10" s="2">
        <f>(I10/10)</f>
        <v>10.6</v>
      </c>
      <c r="Q10" s="2">
        <f>J10</f>
        <v>0.42735000000000001</v>
      </c>
    </row>
    <row r="11" spans="1:21" x14ac:dyDescent="0.25">
      <c r="A11" s="2">
        <v>2E-3</v>
      </c>
      <c r="B11" s="2">
        <v>99.868410663999697</v>
      </c>
      <c r="C11" s="2">
        <v>67.760684981652204</v>
      </c>
      <c r="E11" s="2">
        <v>2E-3</v>
      </c>
      <c r="F11" s="2">
        <v>0.93115800000000004</v>
      </c>
      <c r="G11" s="2">
        <v>0.33018999999999998</v>
      </c>
      <c r="H11" s="2">
        <v>96.581197000000003</v>
      </c>
      <c r="I11" s="2">
        <v>130</v>
      </c>
      <c r="J11" s="2">
        <v>0.42735000000000001</v>
      </c>
      <c r="K11" s="2">
        <v>2E-3</v>
      </c>
      <c r="L11" s="2">
        <f t="shared" ref="L11:L21" si="0">F11*100</f>
        <v>93.115800000000007</v>
      </c>
      <c r="M11" s="2">
        <f t="shared" ref="M11:M21" si="1">G11*100</f>
        <v>33.018999999999998</v>
      </c>
      <c r="N11" s="2">
        <v>96.581197000000003</v>
      </c>
      <c r="O11" s="2">
        <v>2E-3</v>
      </c>
      <c r="P11" s="2">
        <f t="shared" ref="P11:P21" si="2">(I11/10)</f>
        <v>13</v>
      </c>
      <c r="Q11" s="2">
        <f t="shared" ref="Q11:Q21" si="3">J11</f>
        <v>0.42735000000000001</v>
      </c>
    </row>
    <row r="12" spans="1:21" x14ac:dyDescent="0.25">
      <c r="A12" s="2">
        <v>4.0000000000000001E-3</v>
      </c>
      <c r="B12" s="2">
        <v>99.852619943679699</v>
      </c>
      <c r="C12" s="2">
        <v>76.703494425294906</v>
      </c>
      <c r="E12" s="2">
        <v>4.0000000000000001E-3</v>
      </c>
      <c r="F12" s="2">
        <v>0.92901100000000003</v>
      </c>
      <c r="G12" s="2">
        <v>0.29412199999999999</v>
      </c>
      <c r="H12" s="2">
        <v>97.008546999999993</v>
      </c>
      <c r="I12" s="2">
        <v>90</v>
      </c>
      <c r="J12" s="2">
        <v>0.42735000000000001</v>
      </c>
      <c r="K12" s="2">
        <v>4.0000000000000001E-3</v>
      </c>
      <c r="L12" s="2">
        <f t="shared" si="0"/>
        <v>92.9011</v>
      </c>
      <c r="M12" s="2">
        <f t="shared" si="1"/>
        <v>29.412199999999999</v>
      </c>
      <c r="N12" s="2">
        <v>97.008546999999993</v>
      </c>
      <c r="O12" s="2">
        <v>4.0000000000000001E-3</v>
      </c>
      <c r="P12" s="2">
        <f t="shared" si="2"/>
        <v>9</v>
      </c>
      <c r="Q12" s="2">
        <f t="shared" si="3"/>
        <v>0.42735000000000001</v>
      </c>
    </row>
    <row r="13" spans="1:21" x14ac:dyDescent="0.25">
      <c r="A13" s="2">
        <v>1.4E-2</v>
      </c>
      <c r="B13" s="2">
        <v>99.706555780719498</v>
      </c>
      <c r="C13" s="2">
        <v>86.805746494363405</v>
      </c>
      <c r="E13" s="2">
        <v>1.4E-2</v>
      </c>
      <c r="F13" s="2">
        <v>0.93512300000000004</v>
      </c>
      <c r="G13" s="2">
        <v>0.30541499999999999</v>
      </c>
      <c r="H13" s="2">
        <v>97.008546999999993</v>
      </c>
      <c r="I13" s="2">
        <v>97</v>
      </c>
      <c r="J13" s="2">
        <v>0.42735000000000001</v>
      </c>
      <c r="K13" s="2">
        <v>1.4E-2</v>
      </c>
      <c r="L13" s="2">
        <f t="shared" si="0"/>
        <v>93.51230000000001</v>
      </c>
      <c r="M13" s="2">
        <f t="shared" si="1"/>
        <v>30.541499999999999</v>
      </c>
      <c r="N13" s="2">
        <v>97.008546999999993</v>
      </c>
      <c r="O13" s="2">
        <v>1.4E-2</v>
      </c>
      <c r="P13" s="2">
        <f t="shared" si="2"/>
        <v>9.6999999999999993</v>
      </c>
      <c r="Q13" s="2">
        <f t="shared" si="3"/>
        <v>0.42735000000000001</v>
      </c>
    </row>
    <row r="14" spans="1:21" x14ac:dyDescent="0.25">
      <c r="A14" s="2">
        <v>0.20300000000000001</v>
      </c>
      <c r="B14" s="2">
        <v>96.573413690554503</v>
      </c>
      <c r="C14" s="2">
        <v>96.568330745545893</v>
      </c>
      <c r="E14" s="2">
        <v>0.20300000000000001</v>
      </c>
      <c r="F14" s="2">
        <v>0.94244899999999998</v>
      </c>
      <c r="G14" s="2">
        <v>0.40812399999999999</v>
      </c>
      <c r="H14" s="2">
        <v>97.008546999999993</v>
      </c>
      <c r="I14" s="2">
        <v>134</v>
      </c>
      <c r="J14" s="2">
        <v>0.42735000000000001</v>
      </c>
      <c r="K14" s="2">
        <v>0.20300000000000001</v>
      </c>
      <c r="L14" s="2">
        <f t="shared" si="0"/>
        <v>94.244900000000001</v>
      </c>
      <c r="M14" s="2">
        <f t="shared" si="1"/>
        <v>40.812399999999997</v>
      </c>
      <c r="N14" s="2">
        <v>97.008546999999993</v>
      </c>
      <c r="O14" s="2">
        <v>0.20300000000000001</v>
      </c>
      <c r="P14" s="2">
        <f t="shared" si="2"/>
        <v>13.4</v>
      </c>
      <c r="Q14" s="2">
        <f t="shared" si="3"/>
        <v>0.42735000000000001</v>
      </c>
    </row>
    <row r="15" spans="1:21" x14ac:dyDescent="0.25">
      <c r="A15" s="2">
        <v>0.47499999999999998</v>
      </c>
      <c r="B15" s="2">
        <v>87.950364500000006</v>
      </c>
      <c r="C15" s="2">
        <v>98.617463920000006</v>
      </c>
      <c r="E15" s="2">
        <v>0.47499999999999998</v>
      </c>
      <c r="F15" s="2">
        <v>0.90603299999999998</v>
      </c>
      <c r="G15" s="2">
        <v>0.377133</v>
      </c>
      <c r="H15" s="2">
        <v>86.752137000000005</v>
      </c>
      <c r="I15" s="2">
        <v>217</v>
      </c>
      <c r="J15" s="2">
        <v>0.85470100000000004</v>
      </c>
      <c r="K15" s="2">
        <v>0.47499999999999998</v>
      </c>
      <c r="L15" s="2">
        <f t="shared" si="0"/>
        <v>90.603300000000004</v>
      </c>
      <c r="M15" s="2">
        <f t="shared" si="1"/>
        <v>37.713299999999997</v>
      </c>
      <c r="N15" s="2">
        <v>86.752137000000005</v>
      </c>
      <c r="O15" s="2">
        <v>0.47499999999999998</v>
      </c>
      <c r="P15" s="2">
        <f t="shared" si="2"/>
        <v>21.7</v>
      </c>
      <c r="Q15" s="2">
        <f t="shared" si="3"/>
        <v>0.85470100000000004</v>
      </c>
    </row>
    <row r="16" spans="1:21" x14ac:dyDescent="0.25">
      <c r="A16" s="2">
        <v>0.65600000000000003</v>
      </c>
      <c r="B16" s="2">
        <v>77.267942210000001</v>
      </c>
      <c r="C16" s="2">
        <v>99.353648840000005</v>
      </c>
      <c r="E16" s="2">
        <v>0.65600000000000003</v>
      </c>
      <c r="F16" s="2">
        <v>0.84603200000000001</v>
      </c>
      <c r="G16" s="2">
        <v>0.332978</v>
      </c>
      <c r="H16" s="2">
        <v>76.068376000000001</v>
      </c>
      <c r="I16" s="2">
        <v>259</v>
      </c>
      <c r="J16" s="2">
        <v>1.2820510000000001</v>
      </c>
      <c r="K16" s="2">
        <v>0.65600000000000003</v>
      </c>
      <c r="L16" s="2">
        <f t="shared" si="0"/>
        <v>84.603200000000001</v>
      </c>
      <c r="M16" s="2">
        <f t="shared" si="1"/>
        <v>33.297800000000002</v>
      </c>
      <c r="N16" s="2">
        <v>76.068376000000001</v>
      </c>
      <c r="O16" s="2">
        <v>0.65600000000000003</v>
      </c>
      <c r="P16" s="2">
        <f t="shared" si="2"/>
        <v>25.9</v>
      </c>
      <c r="Q16" s="2">
        <f t="shared" si="3"/>
        <v>1.2820510000000001</v>
      </c>
    </row>
    <row r="17" spans="1:17" x14ac:dyDescent="0.25">
      <c r="A17" s="2">
        <v>0.77700000000000002</v>
      </c>
      <c r="B17" s="2">
        <v>67.017132930000002</v>
      </c>
      <c r="C17" s="2">
        <v>99.673164240000006</v>
      </c>
      <c r="E17" s="2">
        <v>0.77700000000000002</v>
      </c>
      <c r="F17" s="2">
        <v>0.76840299999999995</v>
      </c>
      <c r="G17" s="2">
        <v>0.27486899999999997</v>
      </c>
      <c r="H17" s="2">
        <v>47.008547</v>
      </c>
      <c r="I17" s="2">
        <v>304</v>
      </c>
      <c r="J17" s="2">
        <v>2.136752</v>
      </c>
      <c r="K17" s="2">
        <v>0.77700000000000002</v>
      </c>
      <c r="L17" s="2">
        <f t="shared" si="0"/>
        <v>76.840299999999999</v>
      </c>
      <c r="M17" s="2">
        <f t="shared" si="1"/>
        <v>27.486899999999999</v>
      </c>
      <c r="N17" s="2">
        <v>47.008547</v>
      </c>
      <c r="O17" s="2">
        <v>0.77700000000000002</v>
      </c>
      <c r="P17" s="2">
        <f t="shared" si="2"/>
        <v>30.4</v>
      </c>
      <c r="Q17" s="2">
        <f t="shared" si="3"/>
        <v>2.136752</v>
      </c>
    </row>
    <row r="18" spans="1:17" x14ac:dyDescent="0.25">
      <c r="A18" s="2">
        <v>0.86299999999999999</v>
      </c>
      <c r="B18" s="2">
        <v>57.050556620000002</v>
      </c>
      <c r="C18" s="2">
        <v>99.877902689999999</v>
      </c>
      <c r="E18" s="2">
        <v>0.86299999999999999</v>
      </c>
      <c r="F18" s="2">
        <v>0.68414299999999995</v>
      </c>
      <c r="G18" s="2">
        <v>0.222965</v>
      </c>
      <c r="H18" s="2">
        <v>21.367521</v>
      </c>
      <c r="I18" s="2">
        <v>311</v>
      </c>
      <c r="J18" s="2">
        <v>2.9914529999999999</v>
      </c>
      <c r="K18" s="2">
        <v>0.86299999999999999</v>
      </c>
      <c r="L18" s="2">
        <f t="shared" si="0"/>
        <v>68.414299999999997</v>
      </c>
      <c r="M18" s="2">
        <f t="shared" si="1"/>
        <v>22.296499999999998</v>
      </c>
      <c r="N18" s="2">
        <v>21.367521</v>
      </c>
      <c r="O18" s="2">
        <v>0.86299999999999999</v>
      </c>
      <c r="P18" s="2">
        <f t="shared" si="2"/>
        <v>31.1</v>
      </c>
      <c r="Q18" s="2">
        <f t="shared" si="3"/>
        <v>2.9914529999999999</v>
      </c>
    </row>
    <row r="19" spans="1:17" x14ac:dyDescent="0.25">
      <c r="A19" s="2">
        <v>0.93</v>
      </c>
      <c r="B19" s="2">
        <v>45.261468010000002</v>
      </c>
      <c r="C19" s="2">
        <v>99.973841010000001</v>
      </c>
      <c r="E19" s="2">
        <v>0.93</v>
      </c>
      <c r="F19" s="2">
        <v>0.56375900000000001</v>
      </c>
      <c r="G19" s="2">
        <v>0.15559000000000001</v>
      </c>
      <c r="H19" s="2">
        <v>5.5555560000000002</v>
      </c>
      <c r="I19" s="2">
        <v>311</v>
      </c>
      <c r="J19" s="2">
        <v>3.8461539999999999</v>
      </c>
      <c r="K19" s="2">
        <v>0.93</v>
      </c>
      <c r="L19" s="2">
        <f t="shared" si="0"/>
        <v>56.375900000000001</v>
      </c>
      <c r="M19" s="2">
        <f t="shared" si="1"/>
        <v>15.559000000000001</v>
      </c>
      <c r="N19" s="2">
        <v>5.5555560000000002</v>
      </c>
      <c r="O19" s="2">
        <v>0.93</v>
      </c>
      <c r="P19" s="2">
        <f t="shared" si="2"/>
        <v>31.1</v>
      </c>
      <c r="Q19" s="2">
        <f t="shared" si="3"/>
        <v>3.8461539999999999</v>
      </c>
    </row>
    <row r="20" spans="1:17" x14ac:dyDescent="0.25">
      <c r="A20" s="2">
        <v>0.96299999999999997</v>
      </c>
      <c r="B20" s="2">
        <v>35.66071006</v>
      </c>
      <c r="C20" s="2">
        <v>99.996310100000002</v>
      </c>
      <c r="E20" s="2">
        <v>0.96299999999999997</v>
      </c>
      <c r="F20" s="2">
        <v>0.45272000000000001</v>
      </c>
      <c r="G20" s="2">
        <v>0.14866299999999999</v>
      </c>
      <c r="H20" s="2">
        <v>1.7094020000000001</v>
      </c>
      <c r="I20" s="2">
        <v>312</v>
      </c>
      <c r="J20" s="2">
        <v>6.4102560000000004</v>
      </c>
      <c r="K20" s="2">
        <v>0.96299999999999997</v>
      </c>
      <c r="L20" s="2">
        <f t="shared" si="0"/>
        <v>45.271999999999998</v>
      </c>
      <c r="M20" s="2">
        <f t="shared" si="1"/>
        <v>14.866299999999999</v>
      </c>
      <c r="N20" s="2">
        <v>1.7094020000000001</v>
      </c>
      <c r="O20" s="2">
        <v>0.96299999999999997</v>
      </c>
      <c r="P20" s="2">
        <f t="shared" si="2"/>
        <v>31.2</v>
      </c>
      <c r="Q20" s="2">
        <f t="shared" si="3"/>
        <v>6.4102560000000004</v>
      </c>
    </row>
    <row r="21" spans="1:17" x14ac:dyDescent="0.25">
      <c r="A21" s="2">
        <v>0.98299999999999998</v>
      </c>
      <c r="B21" s="2">
        <v>25.280943229999998</v>
      </c>
      <c r="C21" s="2">
        <v>100</v>
      </c>
      <c r="E21" s="2">
        <v>0.98299999999999998</v>
      </c>
      <c r="F21" s="2">
        <v>0.33229999999999998</v>
      </c>
      <c r="G21" s="2">
        <v>0.132858</v>
      </c>
      <c r="H21" s="2">
        <v>0.42918499999999998</v>
      </c>
      <c r="I21" s="2">
        <v>298</v>
      </c>
      <c r="J21" s="2">
        <v>16.738197</v>
      </c>
      <c r="K21" s="2">
        <v>0.98299999999999998</v>
      </c>
      <c r="L21" s="2">
        <f t="shared" si="0"/>
        <v>33.229999999999997</v>
      </c>
      <c r="M21" s="2">
        <f t="shared" si="1"/>
        <v>13.2858</v>
      </c>
      <c r="N21" s="2">
        <v>0.42918499999999998</v>
      </c>
      <c r="O21" s="2">
        <v>0.98299999999999998</v>
      </c>
      <c r="P21" s="2">
        <f t="shared" si="2"/>
        <v>29.8</v>
      </c>
      <c r="Q21" s="2">
        <f t="shared" si="3"/>
        <v>16.738197</v>
      </c>
    </row>
    <row r="23" spans="1:17" x14ac:dyDescent="0.25">
      <c r="E23" s="38" t="s">
        <v>1179</v>
      </c>
      <c r="F23" s="39"/>
      <c r="G23" s="39"/>
      <c r="H23" s="39"/>
      <c r="I23" s="39"/>
      <c r="J23" s="40"/>
      <c r="K23" s="48" t="s">
        <v>1174</v>
      </c>
      <c r="L23" s="48"/>
      <c r="M23" s="48"/>
      <c r="N23" s="48"/>
      <c r="O23" s="48" t="s">
        <v>1177</v>
      </c>
      <c r="P23" s="48"/>
      <c r="Q23" s="48"/>
    </row>
    <row r="24" spans="1:17" x14ac:dyDescent="0.25">
      <c r="E24" s="45" t="s">
        <v>1168</v>
      </c>
      <c r="F24" s="46"/>
      <c r="G24" s="46"/>
      <c r="H24" s="46"/>
      <c r="I24" s="46"/>
      <c r="J24" s="47"/>
      <c r="K24" s="49" t="s">
        <v>1168</v>
      </c>
      <c r="L24" s="49"/>
      <c r="M24" s="49"/>
      <c r="N24" s="49"/>
      <c r="O24" s="49" t="s">
        <v>1168</v>
      </c>
      <c r="P24" s="49"/>
      <c r="Q24" s="49"/>
    </row>
    <row r="25" spans="1:17" x14ac:dyDescent="0.25">
      <c r="E25" s="2" t="s">
        <v>1168</v>
      </c>
      <c r="F25" s="2" t="s">
        <v>31</v>
      </c>
      <c r="G25" s="2" t="s">
        <v>32</v>
      </c>
      <c r="H25" s="2" t="s">
        <v>16</v>
      </c>
      <c r="I25" s="2" t="s">
        <v>29</v>
      </c>
      <c r="J25" s="2" t="s">
        <v>18</v>
      </c>
      <c r="K25" s="2" t="s">
        <v>1168</v>
      </c>
      <c r="L25" s="2" t="s">
        <v>1171</v>
      </c>
      <c r="M25" s="2" t="s">
        <v>1173</v>
      </c>
      <c r="N25" s="2" t="s">
        <v>1172</v>
      </c>
      <c r="O25" s="2" t="s">
        <v>1168</v>
      </c>
      <c r="P25" s="2" t="s">
        <v>1175</v>
      </c>
      <c r="Q25" s="2" t="s">
        <v>1176</v>
      </c>
    </row>
    <row r="26" spans="1:17" x14ac:dyDescent="0.25">
      <c r="E26" s="2">
        <v>0</v>
      </c>
      <c r="F26" s="2">
        <v>0.93990600000000002</v>
      </c>
      <c r="G26" s="2">
        <v>0.41031400000000001</v>
      </c>
      <c r="H26" s="2">
        <v>95.726495999999997</v>
      </c>
      <c r="I26" s="2">
        <v>151</v>
      </c>
      <c r="J26" s="2">
        <v>0.42735000000000001</v>
      </c>
      <c r="K26" s="2">
        <v>0</v>
      </c>
      <c r="L26" s="2">
        <f>F26*100</f>
        <v>93.990600000000001</v>
      </c>
      <c r="M26" s="2">
        <f>G26*100</f>
        <v>41.031399999999998</v>
      </c>
      <c r="N26" s="2">
        <f>H26</f>
        <v>95.726495999999997</v>
      </c>
      <c r="O26" s="2">
        <v>0</v>
      </c>
      <c r="P26" s="2">
        <f>(I26/10)</f>
        <v>15.1</v>
      </c>
      <c r="Q26" s="2">
        <f>J26</f>
        <v>0.42735000000000001</v>
      </c>
    </row>
    <row r="27" spans="1:17" x14ac:dyDescent="0.25">
      <c r="E27" s="2">
        <v>2E-3</v>
      </c>
      <c r="F27" s="2">
        <v>0.93589299999999997</v>
      </c>
      <c r="G27" s="2">
        <v>0.444519</v>
      </c>
      <c r="H27" s="2">
        <v>94.444444000000004</v>
      </c>
      <c r="I27" s="2">
        <v>175</v>
      </c>
      <c r="J27" s="2">
        <v>0.85470100000000004</v>
      </c>
      <c r="K27" s="2">
        <v>2E-3</v>
      </c>
      <c r="L27" s="2">
        <f t="shared" ref="L27:L37" si="4">F27*100</f>
        <v>93.589299999999994</v>
      </c>
      <c r="M27" s="2">
        <f t="shared" ref="M27:M37" si="5">G27*100</f>
        <v>44.451900000000002</v>
      </c>
      <c r="N27" s="2">
        <f t="shared" ref="N27:N37" si="6">H27</f>
        <v>94.444444000000004</v>
      </c>
      <c r="O27" s="2">
        <v>2E-3</v>
      </c>
      <c r="P27" s="2">
        <f t="shared" ref="P27:P37" si="7">(I27/10)</f>
        <v>17.5</v>
      </c>
      <c r="Q27" s="2">
        <f t="shared" ref="Q27:Q37" si="8">J27</f>
        <v>0.85470100000000004</v>
      </c>
    </row>
    <row r="28" spans="1:17" x14ac:dyDescent="0.25">
      <c r="E28" s="2">
        <v>4.0000000000000001E-3</v>
      </c>
      <c r="F28" s="2">
        <v>0.93913599999999997</v>
      </c>
      <c r="G28" s="2">
        <v>0.42694100000000001</v>
      </c>
      <c r="H28" s="2">
        <v>96.153846000000001</v>
      </c>
      <c r="I28" s="2">
        <v>150</v>
      </c>
      <c r="J28" s="2">
        <v>0.42735000000000001</v>
      </c>
      <c r="K28" s="2">
        <v>4.0000000000000001E-3</v>
      </c>
      <c r="L28" s="2">
        <f t="shared" si="4"/>
        <v>93.913600000000002</v>
      </c>
      <c r="M28" s="2">
        <f t="shared" si="5"/>
        <v>42.694099999999999</v>
      </c>
      <c r="N28" s="2">
        <f t="shared" si="6"/>
        <v>96.153846000000001</v>
      </c>
      <c r="O28" s="2">
        <v>4.0000000000000001E-3</v>
      </c>
      <c r="P28" s="2">
        <f t="shared" si="7"/>
        <v>15</v>
      </c>
      <c r="Q28" s="2">
        <f t="shared" si="8"/>
        <v>0.42735000000000001</v>
      </c>
    </row>
    <row r="29" spans="1:17" x14ac:dyDescent="0.25">
      <c r="E29" s="2">
        <v>1.4E-2</v>
      </c>
      <c r="F29" s="2">
        <v>0.93957900000000005</v>
      </c>
      <c r="G29" s="2">
        <v>0.42550100000000002</v>
      </c>
      <c r="H29" s="2">
        <v>96.581197000000003</v>
      </c>
      <c r="I29" s="2">
        <v>143</v>
      </c>
      <c r="J29" s="2">
        <v>0.42735000000000001</v>
      </c>
      <c r="K29" s="2">
        <v>1.4E-2</v>
      </c>
      <c r="L29" s="2">
        <f t="shared" si="4"/>
        <v>93.957900000000009</v>
      </c>
      <c r="M29" s="2">
        <f t="shared" si="5"/>
        <v>42.5501</v>
      </c>
      <c r="N29" s="2">
        <f t="shared" si="6"/>
        <v>96.581197000000003</v>
      </c>
      <c r="O29" s="2">
        <v>1.4E-2</v>
      </c>
      <c r="P29" s="2">
        <f t="shared" si="7"/>
        <v>14.3</v>
      </c>
      <c r="Q29" s="2">
        <f t="shared" si="8"/>
        <v>0.42735000000000001</v>
      </c>
    </row>
    <row r="30" spans="1:17" x14ac:dyDescent="0.25">
      <c r="E30" s="2">
        <v>0.20300000000000001</v>
      </c>
      <c r="F30" s="2">
        <v>0.94244899999999998</v>
      </c>
      <c r="G30" s="2">
        <v>0.40812399999999999</v>
      </c>
      <c r="H30" s="2">
        <v>97.008546999999993</v>
      </c>
      <c r="I30" s="2">
        <v>134</v>
      </c>
      <c r="J30" s="2">
        <v>0.42735000000000001</v>
      </c>
      <c r="K30" s="2">
        <v>0.20300000000000001</v>
      </c>
      <c r="L30" s="2">
        <f t="shared" si="4"/>
        <v>94.244900000000001</v>
      </c>
      <c r="M30" s="2">
        <f t="shared" si="5"/>
        <v>40.812399999999997</v>
      </c>
      <c r="N30" s="2">
        <f t="shared" si="6"/>
        <v>97.008546999999993</v>
      </c>
      <c r="O30" s="2">
        <v>0.20300000000000001</v>
      </c>
      <c r="P30" s="2">
        <f t="shared" si="7"/>
        <v>13.4</v>
      </c>
      <c r="Q30" s="2">
        <f t="shared" si="8"/>
        <v>0.42735000000000001</v>
      </c>
    </row>
    <row r="31" spans="1:17" x14ac:dyDescent="0.25">
      <c r="E31" s="2">
        <v>0.47499999999999998</v>
      </c>
      <c r="F31" s="2">
        <v>0.93990600000000002</v>
      </c>
      <c r="G31" s="2">
        <v>0.41792699999999999</v>
      </c>
      <c r="H31" s="2">
        <v>95.726495999999997</v>
      </c>
      <c r="I31" s="2">
        <v>159</v>
      </c>
      <c r="J31" s="2">
        <v>0.85470100000000004</v>
      </c>
      <c r="K31" s="2">
        <v>0.47499999999999998</v>
      </c>
      <c r="L31" s="2">
        <f t="shared" si="4"/>
        <v>93.990600000000001</v>
      </c>
      <c r="M31" s="2">
        <f t="shared" si="5"/>
        <v>41.792699999999996</v>
      </c>
      <c r="N31" s="2">
        <f t="shared" si="6"/>
        <v>95.726495999999997</v>
      </c>
      <c r="O31" s="2">
        <v>0.47499999999999998</v>
      </c>
      <c r="P31" s="2">
        <f t="shared" si="7"/>
        <v>15.9</v>
      </c>
      <c r="Q31" s="2">
        <f t="shared" si="8"/>
        <v>0.85470100000000004</v>
      </c>
    </row>
    <row r="32" spans="1:17" x14ac:dyDescent="0.25">
      <c r="E32" s="2">
        <v>0.65600000000000003</v>
      </c>
      <c r="F32" s="2">
        <v>0.93831900000000001</v>
      </c>
      <c r="G32" s="2">
        <v>0.42106199999999999</v>
      </c>
      <c r="H32" s="2">
        <v>95.726495999999997</v>
      </c>
      <c r="I32" s="2">
        <v>167</v>
      </c>
      <c r="J32" s="2">
        <v>0.42735000000000001</v>
      </c>
      <c r="K32" s="2">
        <v>0.65600000000000003</v>
      </c>
      <c r="L32" s="2">
        <f t="shared" si="4"/>
        <v>93.831900000000005</v>
      </c>
      <c r="M32" s="2">
        <f t="shared" si="5"/>
        <v>42.106200000000001</v>
      </c>
      <c r="N32" s="2">
        <f t="shared" si="6"/>
        <v>95.726495999999997</v>
      </c>
      <c r="O32" s="2">
        <v>0.65600000000000003</v>
      </c>
      <c r="P32" s="2">
        <f t="shared" si="7"/>
        <v>16.7</v>
      </c>
      <c r="Q32" s="2">
        <f t="shared" si="8"/>
        <v>0.42735000000000001</v>
      </c>
    </row>
    <row r="33" spans="5:17" x14ac:dyDescent="0.25">
      <c r="E33" s="2">
        <v>0.77700000000000002</v>
      </c>
      <c r="F33" s="2">
        <v>0.94158500000000001</v>
      </c>
      <c r="G33" s="2">
        <v>0.40735100000000002</v>
      </c>
      <c r="H33" s="2">
        <v>96.153846000000001</v>
      </c>
      <c r="I33" s="2">
        <v>140</v>
      </c>
      <c r="J33" s="2">
        <v>0.42735000000000001</v>
      </c>
      <c r="K33" s="2">
        <v>0.77700000000000002</v>
      </c>
      <c r="L33" s="2">
        <f t="shared" si="4"/>
        <v>94.158500000000004</v>
      </c>
      <c r="M33" s="2">
        <f t="shared" si="5"/>
        <v>40.735100000000003</v>
      </c>
      <c r="N33" s="2">
        <f t="shared" si="6"/>
        <v>96.153846000000001</v>
      </c>
      <c r="O33" s="2">
        <v>0.77700000000000002</v>
      </c>
      <c r="P33" s="2">
        <f t="shared" si="7"/>
        <v>14</v>
      </c>
      <c r="Q33" s="2">
        <f t="shared" si="8"/>
        <v>0.42735000000000001</v>
      </c>
    </row>
    <row r="34" spans="5:17" x14ac:dyDescent="0.25">
      <c r="E34" s="2">
        <v>0.86299999999999999</v>
      </c>
      <c r="F34" s="2">
        <v>0.92952500000000005</v>
      </c>
      <c r="G34" s="2">
        <v>0.42116799999999999</v>
      </c>
      <c r="H34" s="2">
        <v>94.017094</v>
      </c>
      <c r="I34" s="2">
        <v>270</v>
      </c>
      <c r="J34" s="2">
        <v>1.2820510000000001</v>
      </c>
      <c r="K34" s="2">
        <v>0.86299999999999999</v>
      </c>
      <c r="L34" s="2">
        <f t="shared" si="4"/>
        <v>92.952500000000001</v>
      </c>
      <c r="M34" s="2">
        <f t="shared" si="5"/>
        <v>42.116799999999998</v>
      </c>
      <c r="N34" s="2">
        <f t="shared" si="6"/>
        <v>94.017094</v>
      </c>
      <c r="O34" s="2">
        <v>0.86299999999999999</v>
      </c>
      <c r="P34" s="2">
        <f t="shared" si="7"/>
        <v>27</v>
      </c>
      <c r="Q34" s="2">
        <f t="shared" si="8"/>
        <v>1.2820510000000001</v>
      </c>
    </row>
    <row r="35" spans="5:17" x14ac:dyDescent="0.25">
      <c r="E35" s="2">
        <v>0.93</v>
      </c>
      <c r="F35" s="2">
        <v>0.940442</v>
      </c>
      <c r="G35" s="2">
        <v>0.40421400000000002</v>
      </c>
      <c r="H35" s="2">
        <v>95.726495999999997</v>
      </c>
      <c r="I35" s="2">
        <v>146</v>
      </c>
      <c r="J35" s="2">
        <v>0.42735000000000001</v>
      </c>
      <c r="K35" s="2">
        <v>0.93</v>
      </c>
      <c r="L35" s="2">
        <f t="shared" si="4"/>
        <v>94.044200000000004</v>
      </c>
      <c r="M35" s="2">
        <f t="shared" si="5"/>
        <v>40.421399999999998</v>
      </c>
      <c r="N35" s="2">
        <f t="shared" si="6"/>
        <v>95.726495999999997</v>
      </c>
      <c r="O35" s="2">
        <v>0.93</v>
      </c>
      <c r="P35" s="2">
        <f t="shared" si="7"/>
        <v>14.6</v>
      </c>
      <c r="Q35" s="2">
        <f t="shared" si="8"/>
        <v>0.42735000000000001</v>
      </c>
    </row>
    <row r="36" spans="5:17" x14ac:dyDescent="0.25">
      <c r="E36" s="2">
        <v>0.96299999999999997</v>
      </c>
      <c r="F36" s="2">
        <v>0.93995200000000001</v>
      </c>
      <c r="G36" s="2">
        <v>0.42414499999999999</v>
      </c>
      <c r="H36" s="2">
        <v>96.153846000000001</v>
      </c>
      <c r="I36" s="2">
        <v>141</v>
      </c>
      <c r="J36" s="2">
        <v>0.42735000000000001</v>
      </c>
      <c r="K36" s="2">
        <v>0.96299999999999997</v>
      </c>
      <c r="L36" s="2">
        <f t="shared" si="4"/>
        <v>93.995199999999997</v>
      </c>
      <c r="M36" s="2">
        <f t="shared" si="5"/>
        <v>42.414499999999997</v>
      </c>
      <c r="N36" s="2">
        <f t="shared" si="6"/>
        <v>96.153846000000001</v>
      </c>
      <c r="O36" s="2">
        <v>0.96299999999999997</v>
      </c>
      <c r="P36" s="2">
        <f t="shared" si="7"/>
        <v>14.1</v>
      </c>
      <c r="Q36" s="2">
        <f t="shared" si="8"/>
        <v>0.42735000000000001</v>
      </c>
    </row>
    <row r="37" spans="5:17" x14ac:dyDescent="0.25">
      <c r="E37" s="2">
        <v>0.98299999999999998</v>
      </c>
      <c r="F37" s="2">
        <v>0.94118900000000005</v>
      </c>
      <c r="G37" s="2">
        <v>0.40410499999999999</v>
      </c>
      <c r="H37" s="2">
        <v>96.153846000000001</v>
      </c>
      <c r="I37" s="2">
        <v>144</v>
      </c>
      <c r="J37" s="2">
        <v>0.42735000000000001</v>
      </c>
      <c r="K37" s="2">
        <v>0.98299999999999998</v>
      </c>
      <c r="L37" s="2">
        <f t="shared" si="4"/>
        <v>94.118900000000011</v>
      </c>
      <c r="M37" s="2">
        <f t="shared" si="5"/>
        <v>40.410499999999999</v>
      </c>
      <c r="N37" s="2">
        <f t="shared" si="6"/>
        <v>96.153846000000001</v>
      </c>
      <c r="O37" s="2">
        <v>0.98299999999999998</v>
      </c>
      <c r="P37" s="2">
        <f t="shared" si="7"/>
        <v>14.4</v>
      </c>
      <c r="Q37" s="2">
        <f t="shared" si="8"/>
        <v>0.42735000000000001</v>
      </c>
    </row>
    <row r="38" spans="5:17" x14ac:dyDescent="0.25">
      <c r="E38" s="38" t="s">
        <v>1178</v>
      </c>
      <c r="F38" s="39"/>
      <c r="G38" s="39"/>
      <c r="H38" s="39"/>
      <c r="I38" s="39"/>
      <c r="J38" s="40"/>
      <c r="K38" s="48" t="s">
        <v>1174</v>
      </c>
      <c r="L38" s="48"/>
      <c r="M38" s="48"/>
      <c r="N38" s="48"/>
      <c r="O38" s="48" t="s">
        <v>1177</v>
      </c>
      <c r="P38" s="48"/>
      <c r="Q38" s="48"/>
    </row>
    <row r="39" spans="5:17" x14ac:dyDescent="0.25">
      <c r="E39" s="45" t="s">
        <v>1168</v>
      </c>
      <c r="F39" s="46"/>
      <c r="G39" s="46"/>
      <c r="H39" s="46"/>
      <c r="I39" s="46"/>
      <c r="J39" s="47"/>
      <c r="K39" s="49" t="s">
        <v>1168</v>
      </c>
      <c r="L39" s="49"/>
      <c r="M39" s="49"/>
      <c r="N39" s="49"/>
      <c r="O39" s="49" t="s">
        <v>1168</v>
      </c>
      <c r="P39" s="49"/>
      <c r="Q39" s="49"/>
    </row>
    <row r="40" spans="5:17" x14ac:dyDescent="0.25">
      <c r="E40" s="2" t="s">
        <v>1168</v>
      </c>
      <c r="F40" s="2" t="s">
        <v>31</v>
      </c>
      <c r="G40" s="2" t="s">
        <v>32</v>
      </c>
      <c r="H40" s="2" t="s">
        <v>16</v>
      </c>
      <c r="I40" s="2" t="s">
        <v>29</v>
      </c>
      <c r="J40" s="2" t="s">
        <v>18</v>
      </c>
      <c r="K40" s="2" t="s">
        <v>1168</v>
      </c>
      <c r="L40" s="2" t="s">
        <v>1171</v>
      </c>
      <c r="M40" s="2" t="s">
        <v>1173</v>
      </c>
      <c r="N40" s="2" t="s">
        <v>1172</v>
      </c>
      <c r="O40" s="2" t="s">
        <v>1168</v>
      </c>
      <c r="P40" s="2" t="s">
        <v>1175</v>
      </c>
      <c r="Q40" s="2" t="s">
        <v>1176</v>
      </c>
    </row>
    <row r="41" spans="5:17" x14ac:dyDescent="0.25">
      <c r="E41" s="2">
        <v>0</v>
      </c>
      <c r="F41" s="2">
        <v>0.64463700000000002</v>
      </c>
      <c r="G41" s="2">
        <v>0.33342500000000003</v>
      </c>
      <c r="H41" s="2">
        <v>100</v>
      </c>
      <c r="I41" s="2">
        <v>157</v>
      </c>
      <c r="J41" s="2">
        <v>0</v>
      </c>
      <c r="K41" s="2">
        <v>0</v>
      </c>
      <c r="L41" s="2">
        <f t="shared" ref="L41:L52" si="9">F41*100</f>
        <v>64.463700000000003</v>
      </c>
      <c r="M41" s="2">
        <f t="shared" ref="M41:M52" si="10">G41*100</f>
        <v>33.342500000000001</v>
      </c>
      <c r="N41" s="2">
        <f t="shared" ref="N41:N52" si="11">H41</f>
        <v>100</v>
      </c>
      <c r="O41" s="2">
        <v>0</v>
      </c>
      <c r="P41" s="2">
        <f>(I41/10)</f>
        <v>15.7</v>
      </c>
      <c r="Q41" s="2">
        <f>J41</f>
        <v>0</v>
      </c>
    </row>
    <row r="42" spans="5:17" x14ac:dyDescent="0.25">
      <c r="E42" s="2">
        <v>2E-3</v>
      </c>
      <c r="F42" s="2">
        <v>0.78519099999999997</v>
      </c>
      <c r="G42" s="2">
        <v>0.36188500000000001</v>
      </c>
      <c r="H42" s="2">
        <v>99.572649999999996</v>
      </c>
      <c r="I42" s="2">
        <v>152</v>
      </c>
      <c r="J42" s="2">
        <v>0</v>
      </c>
      <c r="K42" s="2">
        <v>2E-3</v>
      </c>
      <c r="L42" s="2">
        <f t="shared" si="9"/>
        <v>78.519099999999995</v>
      </c>
      <c r="M42" s="2">
        <f t="shared" si="10"/>
        <v>36.188500000000005</v>
      </c>
      <c r="N42" s="2">
        <f t="shared" si="11"/>
        <v>99.572649999999996</v>
      </c>
      <c r="O42" s="2">
        <v>2E-3</v>
      </c>
      <c r="P42" s="2">
        <f t="shared" ref="P42:P52" si="12">(I42/10)</f>
        <v>15.2</v>
      </c>
      <c r="Q42" s="2">
        <f t="shared" ref="Q42:Q52" si="13">J42</f>
        <v>0</v>
      </c>
    </row>
    <row r="43" spans="5:17" x14ac:dyDescent="0.25">
      <c r="E43" s="2">
        <v>4.0000000000000001E-3</v>
      </c>
      <c r="F43" s="2">
        <v>0.85466299999999995</v>
      </c>
      <c r="G43" s="2">
        <v>0.350468</v>
      </c>
      <c r="H43" s="2">
        <v>99.572649999999996</v>
      </c>
      <c r="I43" s="2">
        <v>130</v>
      </c>
      <c r="J43" s="2">
        <v>0</v>
      </c>
      <c r="K43" s="2">
        <v>4.0000000000000001E-3</v>
      </c>
      <c r="L43" s="2">
        <f t="shared" si="9"/>
        <v>85.46629999999999</v>
      </c>
      <c r="M43" s="2">
        <f t="shared" si="10"/>
        <v>35.046799999999998</v>
      </c>
      <c r="N43" s="2">
        <f t="shared" si="11"/>
        <v>99.572649999999996</v>
      </c>
      <c r="O43" s="2">
        <v>4.0000000000000001E-3</v>
      </c>
      <c r="P43" s="2">
        <f t="shared" si="12"/>
        <v>13</v>
      </c>
      <c r="Q43" s="2">
        <f t="shared" si="13"/>
        <v>0</v>
      </c>
    </row>
    <row r="44" spans="5:17" x14ac:dyDescent="0.25">
      <c r="E44" s="2">
        <v>1.4E-2</v>
      </c>
      <c r="F44" s="2">
        <v>0.90843600000000002</v>
      </c>
      <c r="G44" s="2">
        <v>0.37525500000000001</v>
      </c>
      <c r="H44" s="2">
        <v>99.145298999999994</v>
      </c>
      <c r="I44" s="2">
        <v>126</v>
      </c>
      <c r="J44" s="2">
        <v>0</v>
      </c>
      <c r="K44" s="2">
        <v>1.4E-2</v>
      </c>
      <c r="L44" s="2">
        <f t="shared" si="9"/>
        <v>90.843600000000009</v>
      </c>
      <c r="M44" s="2">
        <f t="shared" si="10"/>
        <v>37.525500000000001</v>
      </c>
      <c r="N44" s="2">
        <f t="shared" si="11"/>
        <v>99.145298999999994</v>
      </c>
      <c r="O44" s="2">
        <v>1.4E-2</v>
      </c>
      <c r="P44" s="2">
        <f t="shared" si="12"/>
        <v>12.6</v>
      </c>
      <c r="Q44" s="2">
        <f t="shared" si="13"/>
        <v>0</v>
      </c>
    </row>
    <row r="45" spans="5:17" x14ac:dyDescent="0.25">
      <c r="E45" s="2">
        <v>0.20300000000000001</v>
      </c>
      <c r="F45" s="2">
        <v>0.94244899999999998</v>
      </c>
      <c r="G45" s="2">
        <v>0.40812399999999999</v>
      </c>
      <c r="H45" s="2">
        <v>97.008546999999993</v>
      </c>
      <c r="I45" s="2">
        <v>134</v>
      </c>
      <c r="J45" s="2">
        <v>0.42735000000000001</v>
      </c>
      <c r="K45" s="2">
        <v>0.20300000000000001</v>
      </c>
      <c r="L45" s="2">
        <f t="shared" si="9"/>
        <v>94.244900000000001</v>
      </c>
      <c r="M45" s="2">
        <f t="shared" si="10"/>
        <v>40.812399999999997</v>
      </c>
      <c r="N45" s="2">
        <f t="shared" si="11"/>
        <v>97.008546999999993</v>
      </c>
      <c r="O45" s="2">
        <v>0.20300000000000001</v>
      </c>
      <c r="P45" s="2">
        <f t="shared" si="12"/>
        <v>13.4</v>
      </c>
      <c r="Q45" s="2">
        <f t="shared" si="13"/>
        <v>0.42735000000000001</v>
      </c>
    </row>
    <row r="46" spans="5:17" x14ac:dyDescent="0.25">
      <c r="E46" s="2">
        <v>0.47499999999999998</v>
      </c>
      <c r="F46" s="2">
        <v>0.90586900000000004</v>
      </c>
      <c r="G46" s="2">
        <v>0.37722699999999998</v>
      </c>
      <c r="H46" s="2">
        <v>86.324786000000003</v>
      </c>
      <c r="I46" s="2">
        <v>200</v>
      </c>
      <c r="J46" s="2">
        <v>0.85470100000000004</v>
      </c>
      <c r="K46" s="2">
        <v>0.47499999999999998</v>
      </c>
      <c r="L46" s="2">
        <f t="shared" si="9"/>
        <v>90.5869</v>
      </c>
      <c r="M46" s="2">
        <f t="shared" si="10"/>
        <v>37.722699999999996</v>
      </c>
      <c r="N46" s="2">
        <f t="shared" si="11"/>
        <v>86.324786000000003</v>
      </c>
      <c r="O46" s="2">
        <v>0.47499999999999998</v>
      </c>
      <c r="P46" s="2">
        <f t="shared" si="12"/>
        <v>20</v>
      </c>
      <c r="Q46" s="2">
        <f t="shared" si="13"/>
        <v>0.85470100000000004</v>
      </c>
    </row>
    <row r="47" spans="5:17" x14ac:dyDescent="0.25">
      <c r="E47" s="2">
        <v>0.65600000000000003</v>
      </c>
      <c r="F47" s="2">
        <v>0.84675500000000004</v>
      </c>
      <c r="G47" s="2">
        <v>0.35223500000000002</v>
      </c>
      <c r="H47" s="2">
        <v>76.068376000000001</v>
      </c>
      <c r="I47" s="2">
        <v>258</v>
      </c>
      <c r="J47" s="2">
        <v>1.2820510000000001</v>
      </c>
      <c r="K47" s="2">
        <v>0.65600000000000003</v>
      </c>
      <c r="L47" s="2">
        <f t="shared" si="9"/>
        <v>84.6755</v>
      </c>
      <c r="M47" s="2">
        <f t="shared" si="10"/>
        <v>35.223500000000001</v>
      </c>
      <c r="N47" s="2">
        <f t="shared" si="11"/>
        <v>76.068376000000001</v>
      </c>
      <c r="O47" s="2">
        <v>0.65600000000000003</v>
      </c>
      <c r="P47" s="2">
        <f t="shared" si="12"/>
        <v>25.8</v>
      </c>
      <c r="Q47" s="2">
        <f t="shared" si="13"/>
        <v>1.2820510000000001</v>
      </c>
    </row>
    <row r="48" spans="5:17" x14ac:dyDescent="0.25">
      <c r="E48" s="2">
        <v>0.77700000000000002</v>
      </c>
      <c r="F48" s="2">
        <v>0.76823900000000001</v>
      </c>
      <c r="G48" s="2">
        <v>0.27841399999999999</v>
      </c>
      <c r="H48" s="2">
        <v>47.863247999999999</v>
      </c>
      <c r="I48" s="2">
        <v>301</v>
      </c>
      <c r="J48" s="2">
        <v>1.7094020000000001</v>
      </c>
      <c r="K48" s="2">
        <v>0.77700000000000002</v>
      </c>
      <c r="L48" s="2">
        <f t="shared" si="9"/>
        <v>76.823899999999995</v>
      </c>
      <c r="M48" s="2">
        <f t="shared" si="10"/>
        <v>27.8414</v>
      </c>
      <c r="N48" s="2">
        <f t="shared" si="11"/>
        <v>47.863247999999999</v>
      </c>
      <c r="O48" s="2">
        <v>0.77700000000000002</v>
      </c>
      <c r="P48" s="2">
        <f t="shared" si="12"/>
        <v>30.1</v>
      </c>
      <c r="Q48" s="2">
        <f t="shared" si="13"/>
        <v>1.7094020000000001</v>
      </c>
    </row>
    <row r="49" spans="5:17" x14ac:dyDescent="0.25">
      <c r="E49" s="2">
        <v>0.86299999999999999</v>
      </c>
      <c r="F49" s="2">
        <v>0.68215499999999996</v>
      </c>
      <c r="G49" s="2">
        <v>0.17765700000000001</v>
      </c>
      <c r="H49" s="2">
        <v>20.512820999999999</v>
      </c>
      <c r="I49" s="2">
        <v>303</v>
      </c>
      <c r="J49" s="2">
        <v>2.9914529999999999</v>
      </c>
      <c r="K49" s="2">
        <v>0.86299999999999999</v>
      </c>
      <c r="L49" s="2">
        <f t="shared" si="9"/>
        <v>68.215499999999992</v>
      </c>
      <c r="M49" s="2">
        <f t="shared" si="10"/>
        <v>17.765700000000002</v>
      </c>
      <c r="N49" s="2">
        <f t="shared" si="11"/>
        <v>20.512820999999999</v>
      </c>
      <c r="O49" s="2">
        <v>0.86299999999999999</v>
      </c>
      <c r="P49" s="2">
        <f t="shared" si="12"/>
        <v>30.3</v>
      </c>
      <c r="Q49" s="2">
        <f t="shared" si="13"/>
        <v>2.9914529999999999</v>
      </c>
    </row>
    <row r="50" spans="5:17" x14ac:dyDescent="0.25">
      <c r="E50" s="2">
        <v>0.93</v>
      </c>
      <c r="F50" s="2">
        <v>0.56279699999999999</v>
      </c>
      <c r="G50" s="2">
        <v>0.15137700000000001</v>
      </c>
      <c r="H50" s="2">
        <v>4.7008549999999998</v>
      </c>
      <c r="I50" s="2">
        <v>308</v>
      </c>
      <c r="J50" s="2">
        <v>3.8461539999999999</v>
      </c>
      <c r="K50" s="2">
        <v>0.93</v>
      </c>
      <c r="L50" s="2">
        <f t="shared" si="9"/>
        <v>56.279699999999998</v>
      </c>
      <c r="M50" s="2">
        <f t="shared" si="10"/>
        <v>15.137700000000001</v>
      </c>
      <c r="N50" s="2">
        <f t="shared" si="11"/>
        <v>4.7008549999999998</v>
      </c>
      <c r="O50" s="2">
        <v>0.93</v>
      </c>
      <c r="P50" s="2">
        <f t="shared" si="12"/>
        <v>30.8</v>
      </c>
      <c r="Q50" s="2">
        <f t="shared" si="13"/>
        <v>3.8461539999999999</v>
      </c>
    </row>
    <row r="51" spans="5:17" x14ac:dyDescent="0.25">
      <c r="E51" s="2">
        <v>0.96299999999999997</v>
      </c>
      <c r="F51" s="2">
        <v>0.45224900000000001</v>
      </c>
      <c r="G51" s="2">
        <v>0.133044</v>
      </c>
      <c r="H51" s="2">
        <v>1.2820510000000001</v>
      </c>
      <c r="I51" s="2">
        <v>302</v>
      </c>
      <c r="J51" s="2">
        <v>6.4102560000000004</v>
      </c>
      <c r="K51" s="2">
        <v>0.96299999999999997</v>
      </c>
      <c r="L51" s="2">
        <f t="shared" si="9"/>
        <v>45.224899999999998</v>
      </c>
      <c r="M51" s="2">
        <f t="shared" si="10"/>
        <v>13.304399999999999</v>
      </c>
      <c r="N51" s="2">
        <f t="shared" si="11"/>
        <v>1.2820510000000001</v>
      </c>
      <c r="O51" s="2">
        <v>0.96299999999999997</v>
      </c>
      <c r="P51" s="2">
        <f t="shared" si="12"/>
        <v>30.2</v>
      </c>
      <c r="Q51" s="2">
        <f t="shared" si="13"/>
        <v>6.4102560000000004</v>
      </c>
    </row>
    <row r="52" spans="5:17" x14ac:dyDescent="0.25">
      <c r="E52" s="2">
        <v>0.98299999999999998</v>
      </c>
      <c r="F52" s="2">
        <v>0.33198899999999998</v>
      </c>
      <c r="G52" s="2">
        <v>0.13417899999999999</v>
      </c>
      <c r="H52" s="2">
        <v>0.42918499999999998</v>
      </c>
      <c r="I52" s="2">
        <v>298</v>
      </c>
      <c r="J52" s="2">
        <v>17.167382</v>
      </c>
      <c r="K52" s="2">
        <v>0.98299999999999998</v>
      </c>
      <c r="L52" s="2">
        <f t="shared" si="9"/>
        <v>33.198899999999995</v>
      </c>
      <c r="M52" s="2">
        <f t="shared" si="10"/>
        <v>13.417899999999999</v>
      </c>
      <c r="N52" s="2">
        <f t="shared" si="11"/>
        <v>0.42918499999999998</v>
      </c>
      <c r="O52" s="2">
        <v>0.98299999999999998</v>
      </c>
      <c r="P52" s="2">
        <f t="shared" si="12"/>
        <v>29.8</v>
      </c>
      <c r="Q52" s="2">
        <f t="shared" si="13"/>
        <v>17.167382</v>
      </c>
    </row>
    <row r="53" spans="5:17" x14ac:dyDescent="0.25">
      <c r="E53" s="38" t="s">
        <v>1192</v>
      </c>
      <c r="F53" s="39"/>
      <c r="G53" s="39"/>
      <c r="H53" s="39"/>
      <c r="I53" s="39"/>
      <c r="J53" s="40"/>
      <c r="K53" s="48" t="s">
        <v>1174</v>
      </c>
      <c r="L53" s="48"/>
      <c r="M53" s="48"/>
      <c r="N53" s="48"/>
      <c r="O53" s="48" t="s">
        <v>1177</v>
      </c>
      <c r="P53" s="48"/>
      <c r="Q53" s="48"/>
    </row>
    <row r="54" spans="5:17" x14ac:dyDescent="0.25">
      <c r="E54" s="45" t="s">
        <v>1168</v>
      </c>
      <c r="F54" s="46"/>
      <c r="G54" s="46"/>
      <c r="H54" s="46"/>
      <c r="I54" s="46"/>
      <c r="J54" s="47"/>
      <c r="K54" s="49" t="s">
        <v>1168</v>
      </c>
      <c r="L54" s="49"/>
      <c r="M54" s="49"/>
      <c r="N54" s="49"/>
      <c r="O54" s="49" t="s">
        <v>1168</v>
      </c>
      <c r="P54" s="49"/>
      <c r="Q54" s="49"/>
    </row>
    <row r="55" spans="5:17" x14ac:dyDescent="0.25">
      <c r="E55" s="2" t="s">
        <v>1168</v>
      </c>
      <c r="F55" s="2" t="s">
        <v>31</v>
      </c>
      <c r="G55" s="2" t="s">
        <v>32</v>
      </c>
      <c r="H55" s="2" t="s">
        <v>16</v>
      </c>
      <c r="I55" s="2" t="s">
        <v>29</v>
      </c>
      <c r="J55" s="2" t="s">
        <v>18</v>
      </c>
      <c r="K55" s="2" t="s">
        <v>1168</v>
      </c>
      <c r="L55" s="2" t="s">
        <v>1171</v>
      </c>
      <c r="M55" s="2" t="s">
        <v>1173</v>
      </c>
      <c r="N55" s="2" t="s">
        <v>1172</v>
      </c>
      <c r="O55" s="2" t="s">
        <v>1168</v>
      </c>
      <c r="P55" s="2" t="s">
        <v>1175</v>
      </c>
      <c r="Q55" s="2" t="s">
        <v>1176</v>
      </c>
    </row>
    <row r="56" spans="5:17" x14ac:dyDescent="0.25">
      <c r="E56" s="2">
        <v>0</v>
      </c>
      <c r="F56">
        <v>0.928369</v>
      </c>
      <c r="G56">
        <v>0.30307099999999998</v>
      </c>
      <c r="H56">
        <v>98.857142999999994</v>
      </c>
      <c r="I56">
        <v>85</v>
      </c>
      <c r="J56">
        <v>0</v>
      </c>
      <c r="K56" s="2">
        <v>0</v>
      </c>
      <c r="L56" s="2">
        <f t="shared" ref="L56:L67" si="14">F56*100</f>
        <v>92.8369</v>
      </c>
      <c r="M56" s="2">
        <f t="shared" ref="M56:M67" si="15">G56*100</f>
        <v>30.307099999999998</v>
      </c>
      <c r="N56" s="2">
        <f t="shared" ref="N56:N67" si="16">H56</f>
        <v>98.857142999999994</v>
      </c>
      <c r="O56" s="2">
        <v>0</v>
      </c>
      <c r="P56" s="2">
        <f>(I56/10)</f>
        <v>8.5</v>
      </c>
      <c r="Q56" s="2">
        <f>J56</f>
        <v>0</v>
      </c>
    </row>
    <row r="57" spans="5:17" x14ac:dyDescent="0.25">
      <c r="E57" s="2">
        <v>2E-3</v>
      </c>
      <c r="F57">
        <v>0.93078399999999994</v>
      </c>
      <c r="G57">
        <v>0.34464</v>
      </c>
      <c r="H57">
        <v>98.285713999999999</v>
      </c>
      <c r="I57">
        <v>139</v>
      </c>
      <c r="J57">
        <v>0.57142899999999996</v>
      </c>
      <c r="K57" s="2">
        <v>2E-3</v>
      </c>
      <c r="L57" s="2">
        <f t="shared" si="14"/>
        <v>93.078399999999988</v>
      </c>
      <c r="M57" s="2">
        <f t="shared" si="15"/>
        <v>34.463999999999999</v>
      </c>
      <c r="N57" s="2">
        <f t="shared" si="16"/>
        <v>98.285713999999999</v>
      </c>
      <c r="O57" s="2">
        <v>2E-3</v>
      </c>
      <c r="P57" s="2">
        <f t="shared" ref="P57:P67" si="17">(I57/10)</f>
        <v>13.9</v>
      </c>
      <c r="Q57" s="2">
        <f t="shared" ref="Q57:Q67" si="18">J57</f>
        <v>0.57142899999999996</v>
      </c>
    </row>
    <row r="58" spans="5:17" x14ac:dyDescent="0.25">
      <c r="E58" s="2">
        <v>4.0000000000000001E-3</v>
      </c>
      <c r="F58">
        <v>0.885988</v>
      </c>
      <c r="G58">
        <v>0.25962099999999999</v>
      </c>
      <c r="H58">
        <v>100</v>
      </c>
      <c r="I58">
        <v>86</v>
      </c>
      <c r="J58">
        <v>0</v>
      </c>
      <c r="K58" s="2">
        <v>4.0000000000000001E-3</v>
      </c>
      <c r="L58" s="2">
        <f t="shared" si="14"/>
        <v>88.598799999999997</v>
      </c>
      <c r="M58" s="2">
        <f t="shared" si="15"/>
        <v>25.9621</v>
      </c>
      <c r="N58" s="2">
        <f t="shared" si="16"/>
        <v>100</v>
      </c>
      <c r="O58" s="2">
        <v>4.0000000000000001E-3</v>
      </c>
      <c r="P58" s="2">
        <f t="shared" si="17"/>
        <v>8.6</v>
      </c>
      <c r="Q58" s="2">
        <f t="shared" si="18"/>
        <v>0</v>
      </c>
    </row>
    <row r="59" spans="5:17" x14ac:dyDescent="0.25">
      <c r="E59" s="2">
        <v>1.4E-2</v>
      </c>
      <c r="F59">
        <v>0.93582500000000002</v>
      </c>
      <c r="G59">
        <v>0.30985499999999999</v>
      </c>
      <c r="H59">
        <v>98.285713999999999</v>
      </c>
      <c r="I59">
        <v>76</v>
      </c>
      <c r="J59">
        <v>0.57142899999999996</v>
      </c>
      <c r="K59" s="2">
        <v>1.4E-2</v>
      </c>
      <c r="L59" s="2">
        <f t="shared" si="14"/>
        <v>93.582499999999996</v>
      </c>
      <c r="M59" s="2">
        <f t="shared" si="15"/>
        <v>30.985499999999998</v>
      </c>
      <c r="N59" s="2">
        <f t="shared" si="16"/>
        <v>98.285713999999999</v>
      </c>
      <c r="O59" s="2">
        <v>1.4E-2</v>
      </c>
      <c r="P59" s="2">
        <f t="shared" si="17"/>
        <v>7.6</v>
      </c>
      <c r="Q59" s="2">
        <f t="shared" si="18"/>
        <v>0.57142899999999996</v>
      </c>
    </row>
    <row r="60" spans="5:17" x14ac:dyDescent="0.25">
      <c r="E60" s="2">
        <v>0.20300000000000001</v>
      </c>
      <c r="F60">
        <v>0.94306900000000005</v>
      </c>
      <c r="G60">
        <v>0.43226799999999999</v>
      </c>
      <c r="H60">
        <v>97.142857000000006</v>
      </c>
      <c r="I60">
        <v>121</v>
      </c>
      <c r="J60">
        <v>0.57142899999999996</v>
      </c>
      <c r="K60" s="2">
        <v>0.20300000000000001</v>
      </c>
      <c r="L60" s="2">
        <f t="shared" si="14"/>
        <v>94.306899999999999</v>
      </c>
      <c r="M60" s="2">
        <f t="shared" si="15"/>
        <v>43.226799999999997</v>
      </c>
      <c r="N60" s="2">
        <f t="shared" si="16"/>
        <v>97.142857000000006</v>
      </c>
      <c r="O60" s="2">
        <v>0.20300000000000001</v>
      </c>
      <c r="P60" s="2">
        <f t="shared" si="17"/>
        <v>12.1</v>
      </c>
      <c r="Q60" s="2">
        <f t="shared" si="18"/>
        <v>0.57142899999999996</v>
      </c>
    </row>
    <row r="61" spans="5:17" x14ac:dyDescent="0.25">
      <c r="E61" s="2">
        <v>0.47499999999999998</v>
      </c>
      <c r="F61">
        <v>0.89015299999999997</v>
      </c>
      <c r="G61">
        <v>0.471833</v>
      </c>
      <c r="H61">
        <v>86.285713999999999</v>
      </c>
      <c r="I61">
        <v>194</v>
      </c>
      <c r="J61">
        <v>0.57142899999999996</v>
      </c>
      <c r="K61" s="2">
        <v>0.47499999999999998</v>
      </c>
      <c r="L61" s="2">
        <f t="shared" si="14"/>
        <v>89.015299999999996</v>
      </c>
      <c r="M61" s="2">
        <f t="shared" si="15"/>
        <v>47.183300000000003</v>
      </c>
      <c r="N61" s="2">
        <f t="shared" si="16"/>
        <v>86.285713999999999</v>
      </c>
      <c r="O61" s="2">
        <v>0.47499999999999998</v>
      </c>
      <c r="P61" s="2">
        <f t="shared" si="17"/>
        <v>19.399999999999999</v>
      </c>
      <c r="Q61" s="2">
        <f t="shared" si="18"/>
        <v>0.57142899999999996</v>
      </c>
    </row>
    <row r="62" spans="5:17" x14ac:dyDescent="0.25">
      <c r="E62" s="2">
        <v>0.65600000000000003</v>
      </c>
      <c r="F62">
        <v>0.82142000000000004</v>
      </c>
      <c r="G62">
        <v>0.407887</v>
      </c>
      <c r="H62">
        <v>68.571428999999995</v>
      </c>
      <c r="I62">
        <v>221</v>
      </c>
      <c r="J62">
        <v>0.57142899999999996</v>
      </c>
      <c r="K62" s="2">
        <v>0.65600000000000003</v>
      </c>
      <c r="L62" s="2">
        <f t="shared" si="14"/>
        <v>82.14200000000001</v>
      </c>
      <c r="M62" s="2">
        <f t="shared" si="15"/>
        <v>40.788699999999999</v>
      </c>
      <c r="N62" s="2">
        <f t="shared" si="16"/>
        <v>68.571428999999995</v>
      </c>
      <c r="O62" s="2">
        <v>0.65600000000000003</v>
      </c>
      <c r="P62" s="2">
        <f t="shared" si="17"/>
        <v>22.1</v>
      </c>
      <c r="Q62" s="2">
        <f t="shared" si="18"/>
        <v>0.57142899999999996</v>
      </c>
    </row>
    <row r="63" spans="5:17" x14ac:dyDescent="0.25">
      <c r="E63" s="2">
        <v>0.77700000000000002</v>
      </c>
      <c r="F63">
        <v>0.74670999999999998</v>
      </c>
      <c r="G63">
        <v>0.32964599999999999</v>
      </c>
      <c r="H63">
        <v>42.285713999999999</v>
      </c>
      <c r="I63">
        <v>257</v>
      </c>
      <c r="J63">
        <v>0.57142899999999996</v>
      </c>
      <c r="K63" s="2">
        <v>0.77700000000000002</v>
      </c>
      <c r="L63" s="2">
        <f t="shared" si="14"/>
        <v>74.670999999999992</v>
      </c>
      <c r="M63" s="2">
        <f t="shared" si="15"/>
        <v>32.964599999999997</v>
      </c>
      <c r="N63" s="2">
        <f t="shared" si="16"/>
        <v>42.285713999999999</v>
      </c>
      <c r="O63" s="2">
        <v>0.77700000000000002</v>
      </c>
      <c r="P63" s="2">
        <f t="shared" si="17"/>
        <v>25.7</v>
      </c>
      <c r="Q63" s="2">
        <f t="shared" si="18"/>
        <v>0.57142899999999996</v>
      </c>
    </row>
    <row r="64" spans="5:17" x14ac:dyDescent="0.25">
      <c r="E64" s="2">
        <v>0.86299999999999999</v>
      </c>
      <c r="F64">
        <v>0.65612199999999998</v>
      </c>
      <c r="G64">
        <v>0.22423699999999999</v>
      </c>
      <c r="H64">
        <v>12.571429</v>
      </c>
      <c r="I64">
        <v>252</v>
      </c>
      <c r="J64">
        <v>2.285714</v>
      </c>
      <c r="K64" s="2">
        <v>0.86299999999999999</v>
      </c>
      <c r="L64" s="2">
        <f t="shared" si="14"/>
        <v>65.612200000000001</v>
      </c>
      <c r="M64" s="2">
        <f t="shared" si="15"/>
        <v>22.4237</v>
      </c>
      <c r="N64" s="2">
        <f t="shared" si="16"/>
        <v>12.571429</v>
      </c>
      <c r="O64" s="2">
        <v>0.86299999999999999</v>
      </c>
      <c r="P64" s="2">
        <f t="shared" si="17"/>
        <v>25.2</v>
      </c>
      <c r="Q64" s="2">
        <f t="shared" si="18"/>
        <v>2.285714</v>
      </c>
    </row>
    <row r="65" spans="5:22" x14ac:dyDescent="0.25">
      <c r="E65" s="2">
        <v>0.93</v>
      </c>
      <c r="F65">
        <v>0.53641499999999998</v>
      </c>
      <c r="G65">
        <v>0.17304</v>
      </c>
      <c r="H65">
        <v>4</v>
      </c>
      <c r="I65">
        <v>248</v>
      </c>
      <c r="J65">
        <v>2.285714</v>
      </c>
      <c r="K65" s="2">
        <v>0.93</v>
      </c>
      <c r="L65" s="2">
        <f t="shared" si="14"/>
        <v>53.641500000000001</v>
      </c>
      <c r="M65" s="2">
        <f t="shared" si="15"/>
        <v>17.303999999999998</v>
      </c>
      <c r="N65" s="2">
        <f t="shared" si="16"/>
        <v>4</v>
      </c>
      <c r="O65" s="2">
        <v>0.93</v>
      </c>
      <c r="P65" s="2">
        <f t="shared" si="17"/>
        <v>24.8</v>
      </c>
      <c r="Q65" s="2">
        <f t="shared" si="18"/>
        <v>2.285714</v>
      </c>
    </row>
    <row r="66" spans="5:22" x14ac:dyDescent="0.25">
      <c r="E66" s="2">
        <v>0.96299999999999997</v>
      </c>
      <c r="F66">
        <v>0.43491000000000002</v>
      </c>
      <c r="G66">
        <v>0.15420900000000001</v>
      </c>
      <c r="H66">
        <v>2.285714</v>
      </c>
      <c r="I66">
        <v>229</v>
      </c>
      <c r="J66">
        <v>6.2857139999999996</v>
      </c>
      <c r="K66" s="2">
        <v>0.96299999999999997</v>
      </c>
      <c r="L66" s="2">
        <f t="shared" si="14"/>
        <v>43.491</v>
      </c>
      <c r="M66" s="2">
        <f t="shared" si="15"/>
        <v>15.420900000000001</v>
      </c>
      <c r="N66" s="2">
        <f t="shared" si="16"/>
        <v>2.285714</v>
      </c>
      <c r="O66" s="2">
        <v>0.96299999999999997</v>
      </c>
      <c r="P66" s="2">
        <f t="shared" si="17"/>
        <v>22.9</v>
      </c>
      <c r="Q66" s="2">
        <f t="shared" si="18"/>
        <v>6.2857139999999996</v>
      </c>
    </row>
    <row r="67" spans="5:22" x14ac:dyDescent="0.25">
      <c r="E67" s="2">
        <v>0.98299999999999998</v>
      </c>
      <c r="F67">
        <v>0.31761699999999998</v>
      </c>
      <c r="G67">
        <v>0.14521400000000001</v>
      </c>
      <c r="H67">
        <v>0.57471300000000003</v>
      </c>
      <c r="I67">
        <v>224</v>
      </c>
      <c r="J67">
        <v>20.689654999999998</v>
      </c>
      <c r="K67" s="2">
        <v>0.98299999999999998</v>
      </c>
      <c r="L67" s="2">
        <f t="shared" si="14"/>
        <v>31.761699999999998</v>
      </c>
      <c r="M67" s="2">
        <f t="shared" si="15"/>
        <v>14.521400000000002</v>
      </c>
      <c r="N67" s="2">
        <f t="shared" si="16"/>
        <v>0.57471300000000003</v>
      </c>
      <c r="O67" s="2">
        <v>0.98299999999999998</v>
      </c>
      <c r="P67" s="2">
        <f t="shared" si="17"/>
        <v>22.4</v>
      </c>
      <c r="Q67" s="2">
        <f t="shared" si="18"/>
        <v>20.689654999999998</v>
      </c>
    </row>
    <row r="70" spans="5:22" x14ac:dyDescent="0.25">
      <c r="E70" s="38" t="s">
        <v>1196</v>
      </c>
      <c r="F70" s="39"/>
      <c r="G70" s="39"/>
      <c r="H70" s="39"/>
      <c r="I70" s="39"/>
      <c r="J70" s="40"/>
      <c r="K70" s="48" t="s">
        <v>1174</v>
      </c>
      <c r="L70" s="48"/>
      <c r="M70" s="48"/>
      <c r="N70" s="48"/>
      <c r="O70" s="48"/>
      <c r="P70" s="48"/>
      <c r="Q70" s="48"/>
      <c r="R70" s="41" t="s">
        <v>1177</v>
      </c>
      <c r="S70" s="42"/>
      <c r="T70" s="42"/>
      <c r="U70" s="42"/>
      <c r="V70" s="42"/>
    </row>
    <row r="71" spans="5:22" x14ac:dyDescent="0.25">
      <c r="E71" s="45" t="s">
        <v>1168</v>
      </c>
      <c r="F71" s="46"/>
      <c r="G71" s="46"/>
      <c r="H71" s="46"/>
      <c r="I71" s="46"/>
      <c r="J71" s="47"/>
      <c r="K71" s="49" t="s">
        <v>1168</v>
      </c>
      <c r="L71" s="49"/>
      <c r="M71" s="49"/>
      <c r="N71" s="49"/>
      <c r="O71" s="49"/>
      <c r="P71" s="49"/>
      <c r="Q71" s="49"/>
      <c r="R71" s="43" t="s">
        <v>1168</v>
      </c>
      <c r="S71" s="44"/>
      <c r="T71" s="44"/>
      <c r="U71" s="44"/>
      <c r="V71" s="44"/>
    </row>
    <row r="72" spans="5:22" x14ac:dyDescent="0.25">
      <c r="E72" s="2" t="s">
        <v>1168</v>
      </c>
      <c r="F72" s="2" t="s">
        <v>31</v>
      </c>
      <c r="G72" s="2" t="s">
        <v>32</v>
      </c>
      <c r="H72" s="2" t="s">
        <v>16</v>
      </c>
      <c r="I72" s="2" t="s">
        <v>29</v>
      </c>
      <c r="J72" s="2" t="s">
        <v>18</v>
      </c>
      <c r="K72" s="2" t="s">
        <v>1168</v>
      </c>
      <c r="L72" s="2" t="s">
        <v>1171</v>
      </c>
      <c r="M72" s="2" t="s">
        <v>1173</v>
      </c>
      <c r="N72" s="2" t="s">
        <v>1172</v>
      </c>
      <c r="O72" s="2" t="s">
        <v>1181</v>
      </c>
      <c r="P72" s="2" t="s">
        <v>1181</v>
      </c>
      <c r="Q72" s="2" t="s">
        <v>1181</v>
      </c>
      <c r="R72" s="2" t="s">
        <v>1168</v>
      </c>
      <c r="S72" s="2" t="s">
        <v>1175</v>
      </c>
      <c r="T72" s="2" t="s">
        <v>1176</v>
      </c>
      <c r="U72" s="2" t="s">
        <v>1181</v>
      </c>
      <c r="V72" s="2" t="s">
        <v>1181</v>
      </c>
    </row>
    <row r="73" spans="5:22" x14ac:dyDescent="0.25">
      <c r="E73" s="2">
        <v>0</v>
      </c>
      <c r="F73">
        <v>0.84078699999999995</v>
      </c>
      <c r="G73">
        <v>0.60011000000000003</v>
      </c>
      <c r="H73">
        <v>79.914529999999999</v>
      </c>
      <c r="I73">
        <v>516</v>
      </c>
      <c r="J73">
        <v>3.418803</v>
      </c>
      <c r="K73" s="2">
        <v>0</v>
      </c>
      <c r="L73" s="2">
        <f t="shared" ref="L73:L84" si="19">F73*100</f>
        <v>84.078699999999998</v>
      </c>
      <c r="M73" s="2">
        <f t="shared" ref="M73:M84" si="20">G73*100</f>
        <v>60.011000000000003</v>
      </c>
      <c r="N73" s="2">
        <f t="shared" ref="N73:N84" si="21">H73</f>
        <v>79.914529999999999</v>
      </c>
      <c r="O73" s="2">
        <v>92.558199999999999</v>
      </c>
      <c r="P73" s="2">
        <v>33.420400000000001</v>
      </c>
      <c r="Q73" s="2">
        <v>97.435896999999997</v>
      </c>
      <c r="R73" s="2">
        <v>0</v>
      </c>
      <c r="S73" s="2">
        <f>(I73/10)</f>
        <v>51.6</v>
      </c>
      <c r="T73" s="2">
        <f>J73</f>
        <v>3.418803</v>
      </c>
      <c r="U73">
        <v>10.6</v>
      </c>
      <c r="V73">
        <v>0.42735000000000001</v>
      </c>
    </row>
    <row r="74" spans="5:22" x14ac:dyDescent="0.25">
      <c r="E74" s="2">
        <v>2E-3</v>
      </c>
      <c r="F74">
        <v>0.85641299999999998</v>
      </c>
      <c r="G74">
        <v>0.56489599999999995</v>
      </c>
      <c r="H74">
        <v>82.905983000000006</v>
      </c>
      <c r="I74">
        <v>394</v>
      </c>
      <c r="J74">
        <v>3.8461539999999999</v>
      </c>
      <c r="K74" s="2">
        <v>2E-3</v>
      </c>
      <c r="L74" s="2">
        <f t="shared" si="19"/>
        <v>85.641300000000001</v>
      </c>
      <c r="M74" s="2">
        <f t="shared" si="20"/>
        <v>56.489599999999996</v>
      </c>
      <c r="N74" s="2">
        <f t="shared" si="21"/>
        <v>82.905983000000006</v>
      </c>
      <c r="O74" s="2">
        <v>93.115800000000007</v>
      </c>
      <c r="P74" s="2">
        <v>33.018999999999998</v>
      </c>
      <c r="Q74" s="2">
        <v>96.581197000000003</v>
      </c>
      <c r="R74" s="2">
        <v>2E-3</v>
      </c>
      <c r="S74" s="2">
        <f t="shared" ref="S74:S84" si="22">(I74/10)</f>
        <v>39.4</v>
      </c>
      <c r="T74" s="2">
        <f t="shared" ref="T74:T84" si="23">J74</f>
        <v>3.8461539999999999</v>
      </c>
      <c r="U74">
        <v>13</v>
      </c>
      <c r="V74">
        <v>0.42735000000000001</v>
      </c>
    </row>
    <row r="75" spans="5:22" x14ac:dyDescent="0.25">
      <c r="E75" s="2">
        <v>4.0000000000000001E-3</v>
      </c>
      <c r="F75">
        <v>0.84981099999999998</v>
      </c>
      <c r="G75">
        <v>0.58670999999999995</v>
      </c>
      <c r="H75">
        <v>81.196580999999995</v>
      </c>
      <c r="I75">
        <v>432</v>
      </c>
      <c r="J75">
        <v>2.9914529999999999</v>
      </c>
      <c r="K75" s="2">
        <v>4.0000000000000001E-3</v>
      </c>
      <c r="L75" s="2">
        <f t="shared" si="19"/>
        <v>84.981099999999998</v>
      </c>
      <c r="M75" s="2">
        <f t="shared" si="20"/>
        <v>58.670999999999992</v>
      </c>
      <c r="N75" s="2">
        <f t="shared" si="21"/>
        <v>81.196580999999995</v>
      </c>
      <c r="O75" s="2">
        <v>92.9011</v>
      </c>
      <c r="P75" s="2">
        <v>29.412199999999999</v>
      </c>
      <c r="Q75" s="2">
        <v>97.008546999999993</v>
      </c>
      <c r="R75" s="2">
        <v>4.0000000000000001E-3</v>
      </c>
      <c r="S75" s="2">
        <f t="shared" si="22"/>
        <v>43.2</v>
      </c>
      <c r="T75" s="2">
        <f t="shared" si="23"/>
        <v>2.9914529999999999</v>
      </c>
      <c r="U75">
        <v>9</v>
      </c>
      <c r="V75">
        <v>0.42735000000000001</v>
      </c>
    </row>
    <row r="76" spans="5:22" x14ac:dyDescent="0.25">
      <c r="E76" s="2">
        <v>1.4E-2</v>
      </c>
      <c r="F76">
        <v>0.85293699999999995</v>
      </c>
      <c r="G76">
        <v>0.501695</v>
      </c>
      <c r="H76">
        <v>82.478632000000005</v>
      </c>
      <c r="I76">
        <v>396</v>
      </c>
      <c r="J76">
        <v>3.8461539999999999</v>
      </c>
      <c r="K76" s="2">
        <v>1.4E-2</v>
      </c>
      <c r="L76" s="2">
        <f t="shared" si="19"/>
        <v>85.293700000000001</v>
      </c>
      <c r="M76" s="2">
        <f t="shared" si="20"/>
        <v>50.169499999999999</v>
      </c>
      <c r="N76" s="2">
        <f t="shared" si="21"/>
        <v>82.478632000000005</v>
      </c>
      <c r="O76" s="2">
        <v>93.51230000000001</v>
      </c>
      <c r="P76" s="2">
        <v>30.541499999999999</v>
      </c>
      <c r="Q76" s="2">
        <v>97.008546999999993</v>
      </c>
      <c r="R76" s="2">
        <v>1.4E-2</v>
      </c>
      <c r="S76" s="2">
        <f t="shared" si="22"/>
        <v>39.6</v>
      </c>
      <c r="T76" s="2">
        <f t="shared" si="23"/>
        <v>3.8461539999999999</v>
      </c>
      <c r="U76">
        <v>9.6999999999999993</v>
      </c>
      <c r="V76">
        <v>0.42735000000000001</v>
      </c>
    </row>
    <row r="77" spans="5:22" x14ac:dyDescent="0.25">
      <c r="E77" s="2">
        <v>0.20300000000000001</v>
      </c>
      <c r="F77">
        <v>0.84586899999999998</v>
      </c>
      <c r="G77">
        <v>0.54251099999999997</v>
      </c>
      <c r="H77">
        <v>76.923077000000006</v>
      </c>
      <c r="I77">
        <v>379</v>
      </c>
      <c r="J77">
        <v>3.418803</v>
      </c>
      <c r="K77" s="2">
        <v>0.20300000000000001</v>
      </c>
      <c r="L77" s="2">
        <f t="shared" si="19"/>
        <v>84.5869</v>
      </c>
      <c r="M77" s="2">
        <f t="shared" si="20"/>
        <v>54.251099999999994</v>
      </c>
      <c r="N77" s="2">
        <f t="shared" si="21"/>
        <v>76.923077000000006</v>
      </c>
      <c r="O77" s="2">
        <v>94.244900000000001</v>
      </c>
      <c r="P77" s="2">
        <v>40.812399999999997</v>
      </c>
      <c r="Q77" s="2">
        <v>97.008546999999993</v>
      </c>
      <c r="R77" s="2">
        <v>0.20300000000000001</v>
      </c>
      <c r="S77" s="2">
        <f t="shared" si="22"/>
        <v>37.9</v>
      </c>
      <c r="T77" s="2">
        <f t="shared" si="23"/>
        <v>3.418803</v>
      </c>
      <c r="U77">
        <v>13.4</v>
      </c>
      <c r="V77">
        <v>0.42735000000000001</v>
      </c>
    </row>
    <row r="78" spans="5:22" x14ac:dyDescent="0.25">
      <c r="E78" s="2">
        <v>0.47499999999999998</v>
      </c>
      <c r="F78">
        <v>0.81656799999999996</v>
      </c>
      <c r="G78">
        <v>0.527335</v>
      </c>
      <c r="H78">
        <v>70.085470000000001</v>
      </c>
      <c r="I78">
        <v>432</v>
      </c>
      <c r="J78">
        <v>4.273504</v>
      </c>
      <c r="K78" s="2">
        <v>0.47499999999999998</v>
      </c>
      <c r="L78" s="2">
        <f t="shared" si="19"/>
        <v>81.65679999999999</v>
      </c>
      <c r="M78" s="2">
        <f t="shared" si="20"/>
        <v>52.733499999999999</v>
      </c>
      <c r="N78" s="2">
        <f t="shared" si="21"/>
        <v>70.085470000000001</v>
      </c>
      <c r="O78" s="2">
        <v>90.603300000000004</v>
      </c>
      <c r="P78" s="2">
        <v>37.713299999999997</v>
      </c>
      <c r="Q78" s="2">
        <v>86.752137000000005</v>
      </c>
      <c r="R78" s="2">
        <v>0.47499999999999998</v>
      </c>
      <c r="S78" s="2">
        <f t="shared" si="22"/>
        <v>43.2</v>
      </c>
      <c r="T78" s="2">
        <f t="shared" si="23"/>
        <v>4.273504</v>
      </c>
      <c r="U78">
        <v>21.7</v>
      </c>
      <c r="V78">
        <v>0.85470100000000004</v>
      </c>
    </row>
    <row r="79" spans="5:22" x14ac:dyDescent="0.25">
      <c r="E79" s="2">
        <v>0.65600000000000003</v>
      </c>
      <c r="F79">
        <v>0.75477099999999997</v>
      </c>
      <c r="G79">
        <v>0.52100500000000005</v>
      </c>
      <c r="H79">
        <v>58.119658000000001</v>
      </c>
      <c r="I79">
        <v>503</v>
      </c>
      <c r="J79">
        <v>5.1282050000000003</v>
      </c>
      <c r="K79" s="2">
        <v>0.65600000000000003</v>
      </c>
      <c r="L79" s="2">
        <f t="shared" si="19"/>
        <v>75.477099999999993</v>
      </c>
      <c r="M79" s="2">
        <f t="shared" si="20"/>
        <v>52.100500000000004</v>
      </c>
      <c r="N79" s="2">
        <f t="shared" si="21"/>
        <v>58.119658000000001</v>
      </c>
      <c r="O79" s="2">
        <v>84.603200000000001</v>
      </c>
      <c r="P79" s="2">
        <v>33.297800000000002</v>
      </c>
      <c r="Q79" s="2">
        <v>76.068376000000001</v>
      </c>
      <c r="R79" s="2">
        <v>0.65600000000000003</v>
      </c>
      <c r="S79" s="2">
        <f t="shared" si="22"/>
        <v>50.3</v>
      </c>
      <c r="T79" s="2">
        <f t="shared" si="23"/>
        <v>5.1282050000000003</v>
      </c>
      <c r="U79">
        <v>25.9</v>
      </c>
      <c r="V79">
        <v>1.2820510000000001</v>
      </c>
    </row>
    <row r="80" spans="5:22" x14ac:dyDescent="0.25">
      <c r="E80" s="2">
        <v>0.77700000000000002</v>
      </c>
      <c r="F80">
        <v>0.69236900000000001</v>
      </c>
      <c r="G80">
        <v>0.41625299999999998</v>
      </c>
      <c r="H80">
        <v>39.743589999999998</v>
      </c>
      <c r="I80">
        <v>510</v>
      </c>
      <c r="J80">
        <v>7.6923079999999997</v>
      </c>
      <c r="K80" s="2">
        <v>0.77700000000000002</v>
      </c>
      <c r="L80" s="2">
        <f t="shared" si="19"/>
        <v>69.236900000000006</v>
      </c>
      <c r="M80" s="2">
        <f t="shared" si="20"/>
        <v>41.625299999999996</v>
      </c>
      <c r="N80" s="2">
        <f t="shared" si="21"/>
        <v>39.743589999999998</v>
      </c>
      <c r="O80" s="2">
        <v>76.840299999999999</v>
      </c>
      <c r="P80" s="2">
        <v>27.486899999999999</v>
      </c>
      <c r="Q80" s="2">
        <v>47.008547</v>
      </c>
      <c r="R80" s="2">
        <v>0.77700000000000002</v>
      </c>
      <c r="S80" s="2">
        <f t="shared" si="22"/>
        <v>51</v>
      </c>
      <c r="T80" s="2">
        <f t="shared" si="23"/>
        <v>7.6923079999999997</v>
      </c>
      <c r="U80">
        <v>30.4</v>
      </c>
      <c r="V80">
        <v>2.136752</v>
      </c>
    </row>
    <row r="81" spans="5:27" x14ac:dyDescent="0.25">
      <c r="E81" s="2">
        <v>0.86299999999999999</v>
      </c>
      <c r="F81">
        <v>0.63719199999999998</v>
      </c>
      <c r="G81">
        <v>0.37319000000000002</v>
      </c>
      <c r="H81">
        <v>23.504273999999999</v>
      </c>
      <c r="I81">
        <v>528</v>
      </c>
      <c r="J81">
        <v>5.9829059999999998</v>
      </c>
      <c r="K81" s="2">
        <v>0.86299999999999999</v>
      </c>
      <c r="L81" s="2">
        <f t="shared" si="19"/>
        <v>63.719200000000001</v>
      </c>
      <c r="M81" s="2">
        <f t="shared" si="20"/>
        <v>37.319000000000003</v>
      </c>
      <c r="N81" s="2">
        <f t="shared" si="21"/>
        <v>23.504273999999999</v>
      </c>
      <c r="O81" s="2">
        <v>68.414299999999997</v>
      </c>
      <c r="P81" s="2">
        <v>22.296499999999998</v>
      </c>
      <c r="Q81" s="2">
        <v>21.367521</v>
      </c>
      <c r="R81" s="2">
        <v>0.86299999999999999</v>
      </c>
      <c r="S81" s="2">
        <f t="shared" si="22"/>
        <v>52.8</v>
      </c>
      <c r="T81" s="2">
        <f t="shared" si="23"/>
        <v>5.9829059999999998</v>
      </c>
      <c r="U81">
        <v>31.1</v>
      </c>
      <c r="V81">
        <v>2.9914529999999999</v>
      </c>
    </row>
    <row r="82" spans="5:27" x14ac:dyDescent="0.25">
      <c r="E82" s="2">
        <v>0.93</v>
      </c>
      <c r="F82">
        <v>0.51471500000000003</v>
      </c>
      <c r="G82">
        <v>0.36151299999999997</v>
      </c>
      <c r="H82">
        <v>9.4017090000000003</v>
      </c>
      <c r="I82">
        <v>500</v>
      </c>
      <c r="J82">
        <v>10.256410000000001</v>
      </c>
      <c r="K82" s="2">
        <v>0.93</v>
      </c>
      <c r="L82" s="2">
        <f t="shared" si="19"/>
        <v>51.471500000000006</v>
      </c>
      <c r="M82" s="2">
        <f t="shared" si="20"/>
        <v>36.151299999999999</v>
      </c>
      <c r="N82" s="2">
        <f t="shared" si="21"/>
        <v>9.4017090000000003</v>
      </c>
      <c r="O82" s="2">
        <v>56.375900000000001</v>
      </c>
      <c r="P82" s="2">
        <v>15.559000000000001</v>
      </c>
      <c r="Q82" s="2">
        <v>5.5555560000000002</v>
      </c>
      <c r="R82" s="2">
        <v>0.93</v>
      </c>
      <c r="S82" s="2">
        <f t="shared" si="22"/>
        <v>50</v>
      </c>
      <c r="T82" s="2">
        <f t="shared" si="23"/>
        <v>10.256410000000001</v>
      </c>
      <c r="U82">
        <v>31.1</v>
      </c>
      <c r="V82">
        <v>3.8461539999999999</v>
      </c>
    </row>
    <row r="83" spans="5:27" x14ac:dyDescent="0.25">
      <c r="E83" s="2">
        <v>0.96299999999999997</v>
      </c>
      <c r="F83">
        <v>0.42547800000000002</v>
      </c>
      <c r="G83">
        <v>0.33494099999999999</v>
      </c>
      <c r="H83">
        <v>2.575107</v>
      </c>
      <c r="I83">
        <v>513</v>
      </c>
      <c r="J83">
        <v>12.017167000000001</v>
      </c>
      <c r="K83" s="2">
        <v>0.96299999999999997</v>
      </c>
      <c r="L83" s="2">
        <f t="shared" si="19"/>
        <v>42.547800000000002</v>
      </c>
      <c r="M83" s="2">
        <f t="shared" si="20"/>
        <v>33.494099999999996</v>
      </c>
      <c r="N83" s="2">
        <f t="shared" si="21"/>
        <v>2.575107</v>
      </c>
      <c r="O83" s="2">
        <v>45.271999999999998</v>
      </c>
      <c r="P83" s="2">
        <v>14.866299999999999</v>
      </c>
      <c r="Q83" s="2">
        <v>1.7094020000000001</v>
      </c>
      <c r="R83" s="2">
        <v>0.96299999999999997</v>
      </c>
      <c r="S83" s="2">
        <f t="shared" si="22"/>
        <v>51.3</v>
      </c>
      <c r="T83" s="2">
        <f t="shared" si="23"/>
        <v>12.017167000000001</v>
      </c>
      <c r="U83">
        <v>31.2</v>
      </c>
      <c r="V83">
        <v>6.4102560000000004</v>
      </c>
    </row>
    <row r="84" spans="5:27" x14ac:dyDescent="0.25">
      <c r="E84" s="2">
        <v>0.98299999999999998</v>
      </c>
      <c r="F84">
        <v>0.32620700000000002</v>
      </c>
      <c r="G84">
        <v>0.31439099999999998</v>
      </c>
      <c r="H84">
        <v>2.1459229999999998</v>
      </c>
      <c r="I84">
        <v>428</v>
      </c>
      <c r="J84">
        <v>23.175965999999999</v>
      </c>
      <c r="K84" s="2">
        <v>0.98299999999999998</v>
      </c>
      <c r="L84" s="2">
        <f t="shared" si="19"/>
        <v>32.620699999999999</v>
      </c>
      <c r="M84" s="2">
        <f t="shared" si="20"/>
        <v>31.439099999999996</v>
      </c>
      <c r="N84" s="2">
        <f t="shared" si="21"/>
        <v>2.1459229999999998</v>
      </c>
      <c r="O84" s="2">
        <v>33.229999999999997</v>
      </c>
      <c r="P84" s="2">
        <v>13.2858</v>
      </c>
      <c r="Q84" s="2">
        <v>0.42918499999999998</v>
      </c>
      <c r="R84" s="2">
        <v>0.98299999999999998</v>
      </c>
      <c r="S84" s="2">
        <f t="shared" si="22"/>
        <v>42.8</v>
      </c>
      <c r="T84" s="2">
        <f t="shared" si="23"/>
        <v>23.175965999999999</v>
      </c>
      <c r="U84">
        <v>29.8</v>
      </c>
      <c r="V84">
        <v>16.738197</v>
      </c>
    </row>
    <row r="85" spans="5:27" x14ac:dyDescent="0.25">
      <c r="E85" s="38" t="s">
        <v>1197</v>
      </c>
      <c r="F85" s="39"/>
      <c r="G85" s="39"/>
      <c r="H85" s="39"/>
      <c r="I85" s="39"/>
      <c r="J85" s="40"/>
      <c r="K85" s="48" t="s">
        <v>1174</v>
      </c>
      <c r="L85" s="48"/>
      <c r="M85" s="48"/>
      <c r="N85" s="48"/>
      <c r="O85" s="48"/>
      <c r="P85" s="48"/>
      <c r="Q85" s="48"/>
      <c r="R85" s="41" t="s">
        <v>1177</v>
      </c>
      <c r="S85" s="42"/>
      <c r="T85" s="42"/>
      <c r="U85" s="42"/>
      <c r="V85" s="42"/>
      <c r="W85" s="41" t="s">
        <v>1193</v>
      </c>
      <c r="X85" s="42"/>
      <c r="Y85" s="42"/>
      <c r="Z85" s="42"/>
      <c r="AA85" s="42"/>
    </row>
    <row r="86" spans="5:27" x14ac:dyDescent="0.25">
      <c r="E86" s="45" t="s">
        <v>1168</v>
      </c>
      <c r="F86" s="46"/>
      <c r="G86" s="46"/>
      <c r="H86" s="46"/>
      <c r="I86" s="46"/>
      <c r="J86" s="47"/>
      <c r="K86" s="49" t="s">
        <v>1168</v>
      </c>
      <c r="L86" s="49"/>
      <c r="M86" s="49"/>
      <c r="N86" s="49"/>
      <c r="O86" s="49"/>
      <c r="P86" s="49"/>
      <c r="Q86" s="49"/>
      <c r="R86" s="43" t="s">
        <v>1168</v>
      </c>
      <c r="S86" s="44"/>
      <c r="T86" s="44"/>
      <c r="U86" s="44"/>
      <c r="V86" s="44"/>
      <c r="W86" s="43" t="s">
        <v>1168</v>
      </c>
      <c r="X86" s="44"/>
      <c r="Y86" s="44"/>
      <c r="Z86" s="44"/>
      <c r="AA86" s="44"/>
    </row>
    <row r="87" spans="5:27" x14ac:dyDescent="0.25">
      <c r="E87" s="2" t="s">
        <v>1168</v>
      </c>
      <c r="F87" s="2" t="s">
        <v>31</v>
      </c>
      <c r="G87" s="2" t="s">
        <v>32</v>
      </c>
      <c r="H87" s="2" t="s">
        <v>16</v>
      </c>
      <c r="I87" s="2" t="s">
        <v>29</v>
      </c>
      <c r="J87" s="2" t="s">
        <v>18</v>
      </c>
      <c r="K87" s="2" t="s">
        <v>1168</v>
      </c>
      <c r="L87" s="2" t="s">
        <v>1171</v>
      </c>
      <c r="M87" s="2" t="s">
        <v>1173</v>
      </c>
      <c r="N87" s="2" t="s">
        <v>1172</v>
      </c>
      <c r="O87" s="2" t="s">
        <v>1181</v>
      </c>
      <c r="P87" s="2" t="s">
        <v>1181</v>
      </c>
      <c r="Q87" s="2" t="s">
        <v>1181</v>
      </c>
      <c r="R87" s="2" t="s">
        <v>1168</v>
      </c>
      <c r="S87" s="2" t="s">
        <v>1175</v>
      </c>
      <c r="T87" s="2" t="s">
        <v>1176</v>
      </c>
      <c r="U87" s="2" t="s">
        <v>1181</v>
      </c>
      <c r="V87" s="2" t="s">
        <v>1181</v>
      </c>
      <c r="W87" s="2" t="s">
        <v>1168</v>
      </c>
      <c r="X87" s="2" t="s">
        <v>1194</v>
      </c>
      <c r="Y87" s="2" t="s">
        <v>1176</v>
      </c>
      <c r="Z87" s="2" t="s">
        <v>1181</v>
      </c>
      <c r="AA87" s="2" t="s">
        <v>1181</v>
      </c>
    </row>
    <row r="88" spans="5:27" x14ac:dyDescent="0.25">
      <c r="E88" s="2">
        <v>0</v>
      </c>
      <c r="F88">
        <v>0.83782000000000001</v>
      </c>
      <c r="G88">
        <v>0.55208800000000002</v>
      </c>
      <c r="H88">
        <v>81.196580999999995</v>
      </c>
      <c r="I88">
        <v>546</v>
      </c>
      <c r="J88">
        <v>2.5641029999999998</v>
      </c>
      <c r="K88" s="2">
        <v>0</v>
      </c>
      <c r="L88" s="2">
        <f t="shared" ref="L88:L99" si="24">F88*100</f>
        <v>83.781999999999996</v>
      </c>
      <c r="M88" s="2">
        <f t="shared" ref="M88:M99" si="25">G88*100</f>
        <v>55.208800000000004</v>
      </c>
      <c r="N88" s="2">
        <f t="shared" ref="N88:N99" si="26">H88</f>
        <v>81.196580999999995</v>
      </c>
      <c r="O88" s="2">
        <v>93.990600000000001</v>
      </c>
      <c r="P88" s="2">
        <v>41.031399999999998</v>
      </c>
      <c r="Q88" s="2">
        <v>95.726495999999997</v>
      </c>
      <c r="R88" s="2">
        <v>0</v>
      </c>
      <c r="S88" s="2">
        <f>(I88/10)</f>
        <v>54.6</v>
      </c>
      <c r="T88" s="2">
        <f>J88</f>
        <v>2.5641029999999998</v>
      </c>
      <c r="U88">
        <v>15.1</v>
      </c>
      <c r="V88">
        <v>0.42735000000000001</v>
      </c>
      <c r="W88" s="2">
        <v>0</v>
      </c>
      <c r="X88" s="2">
        <f>S88/5</f>
        <v>10.92</v>
      </c>
      <c r="Y88" s="2">
        <f>T88</f>
        <v>2.5641029999999998</v>
      </c>
      <c r="Z88">
        <f>U88/5</f>
        <v>3.02</v>
      </c>
      <c r="AA88">
        <f>V88</f>
        <v>0.42735000000000001</v>
      </c>
    </row>
    <row r="89" spans="5:27" x14ac:dyDescent="0.25">
      <c r="E89" s="2">
        <v>2E-3</v>
      </c>
      <c r="F89">
        <v>0.84677800000000003</v>
      </c>
      <c r="G89">
        <v>0.55292399999999997</v>
      </c>
      <c r="H89">
        <v>77.350426999999996</v>
      </c>
      <c r="I89">
        <v>445</v>
      </c>
      <c r="J89">
        <v>3.418803</v>
      </c>
      <c r="K89" s="2">
        <v>2E-3</v>
      </c>
      <c r="L89" s="2">
        <f t="shared" si="24"/>
        <v>84.677800000000005</v>
      </c>
      <c r="M89" s="2">
        <f t="shared" si="25"/>
        <v>55.292400000000001</v>
      </c>
      <c r="N89" s="2">
        <f t="shared" si="26"/>
        <v>77.350426999999996</v>
      </c>
      <c r="O89" s="2">
        <v>93.589299999999994</v>
      </c>
      <c r="P89" s="2">
        <v>44.451900000000002</v>
      </c>
      <c r="Q89" s="2">
        <v>94.444444000000004</v>
      </c>
      <c r="R89" s="2">
        <v>2E-3</v>
      </c>
      <c r="S89" s="2">
        <f t="shared" ref="S89:S99" si="27">(I89/10)</f>
        <v>44.5</v>
      </c>
      <c r="T89" s="2">
        <f t="shared" ref="T89:T99" si="28">J89</f>
        <v>3.418803</v>
      </c>
      <c r="U89">
        <v>17.5</v>
      </c>
      <c r="V89">
        <v>0.85470100000000004</v>
      </c>
      <c r="W89" s="2">
        <v>2E-3</v>
      </c>
      <c r="X89" s="2">
        <f t="shared" ref="X89:X99" si="29">S89/5</f>
        <v>8.9</v>
      </c>
      <c r="Y89" s="2">
        <f t="shared" ref="Y89:Y99" si="30">T89</f>
        <v>3.418803</v>
      </c>
      <c r="Z89">
        <f t="shared" ref="Z89:Z99" si="31">U89/5</f>
        <v>3.5</v>
      </c>
      <c r="AA89">
        <f t="shared" ref="AA89:AA99" si="32">V89</f>
        <v>0.85470100000000004</v>
      </c>
    </row>
    <row r="90" spans="5:27" x14ac:dyDescent="0.25">
      <c r="E90" s="2">
        <v>4.0000000000000001E-3</v>
      </c>
      <c r="F90">
        <v>0.84785100000000002</v>
      </c>
      <c r="G90">
        <v>0.56778600000000001</v>
      </c>
      <c r="H90">
        <v>76.495726000000005</v>
      </c>
      <c r="I90">
        <v>464</v>
      </c>
      <c r="J90">
        <v>3.8461539999999999</v>
      </c>
      <c r="K90" s="2">
        <v>4.0000000000000001E-3</v>
      </c>
      <c r="L90" s="2">
        <f t="shared" si="24"/>
        <v>84.7851</v>
      </c>
      <c r="M90" s="2">
        <f t="shared" si="25"/>
        <v>56.778600000000004</v>
      </c>
      <c r="N90" s="2">
        <f t="shared" si="26"/>
        <v>76.495726000000005</v>
      </c>
      <c r="O90" s="2">
        <v>93.913600000000002</v>
      </c>
      <c r="P90" s="2">
        <v>42.694099999999999</v>
      </c>
      <c r="Q90" s="2">
        <v>96.153846000000001</v>
      </c>
      <c r="R90" s="2">
        <v>4.0000000000000001E-3</v>
      </c>
      <c r="S90" s="2">
        <f t="shared" si="27"/>
        <v>46.4</v>
      </c>
      <c r="T90" s="2">
        <f t="shared" si="28"/>
        <v>3.8461539999999999</v>
      </c>
      <c r="U90">
        <v>15</v>
      </c>
      <c r="V90">
        <v>0.42735000000000001</v>
      </c>
      <c r="W90" s="2">
        <v>4.0000000000000001E-3</v>
      </c>
      <c r="X90" s="2">
        <f t="shared" si="29"/>
        <v>9.2799999999999994</v>
      </c>
      <c r="Y90" s="2">
        <f t="shared" si="30"/>
        <v>3.8461539999999999</v>
      </c>
      <c r="Z90">
        <f t="shared" si="31"/>
        <v>3</v>
      </c>
      <c r="AA90">
        <f t="shared" si="32"/>
        <v>0.42735000000000001</v>
      </c>
    </row>
    <row r="91" spans="5:27" x14ac:dyDescent="0.25">
      <c r="E91" s="2">
        <v>1.4E-2</v>
      </c>
      <c r="F91">
        <v>0.85137399999999996</v>
      </c>
      <c r="G91">
        <v>0.558693</v>
      </c>
      <c r="H91">
        <v>77.777777999999998</v>
      </c>
      <c r="I91">
        <v>402</v>
      </c>
      <c r="J91">
        <v>3.418803</v>
      </c>
      <c r="K91" s="2">
        <v>1.4E-2</v>
      </c>
      <c r="L91" s="2">
        <f t="shared" si="24"/>
        <v>85.1374</v>
      </c>
      <c r="M91" s="2">
        <f t="shared" si="25"/>
        <v>55.869300000000003</v>
      </c>
      <c r="N91" s="2">
        <f t="shared" si="26"/>
        <v>77.777777999999998</v>
      </c>
      <c r="O91" s="2">
        <v>93.957900000000009</v>
      </c>
      <c r="P91" s="2">
        <v>42.5501</v>
      </c>
      <c r="Q91" s="2">
        <v>96.581197000000003</v>
      </c>
      <c r="R91" s="2">
        <v>1.4E-2</v>
      </c>
      <c r="S91" s="2">
        <f t="shared" si="27"/>
        <v>40.200000000000003</v>
      </c>
      <c r="T91" s="2">
        <f t="shared" si="28"/>
        <v>3.418803</v>
      </c>
      <c r="U91">
        <v>14.3</v>
      </c>
      <c r="V91">
        <v>0.42735000000000001</v>
      </c>
      <c r="W91" s="2">
        <v>1.4E-2</v>
      </c>
      <c r="X91" s="2">
        <f t="shared" si="29"/>
        <v>8.0400000000000009</v>
      </c>
      <c r="Y91" s="2">
        <f t="shared" si="30"/>
        <v>3.418803</v>
      </c>
      <c r="Z91">
        <f t="shared" si="31"/>
        <v>2.8600000000000003</v>
      </c>
      <c r="AA91">
        <f t="shared" si="32"/>
        <v>0.42735000000000001</v>
      </c>
    </row>
    <row r="92" spans="5:27" x14ac:dyDescent="0.25">
      <c r="E92" s="2">
        <v>0.20300000000000001</v>
      </c>
      <c r="F92">
        <v>0.84586899999999998</v>
      </c>
      <c r="G92">
        <v>0.54251099999999997</v>
      </c>
      <c r="H92">
        <v>76.923077000000006</v>
      </c>
      <c r="I92">
        <v>379</v>
      </c>
      <c r="J92">
        <v>3.418803</v>
      </c>
      <c r="K92" s="2">
        <v>0.20300000000000001</v>
      </c>
      <c r="L92" s="2">
        <f t="shared" si="24"/>
        <v>84.5869</v>
      </c>
      <c r="M92" s="2">
        <f t="shared" si="25"/>
        <v>54.251099999999994</v>
      </c>
      <c r="N92" s="2">
        <f t="shared" si="26"/>
        <v>76.923077000000006</v>
      </c>
      <c r="O92" s="2">
        <v>94.244900000000001</v>
      </c>
      <c r="P92" s="2">
        <v>40.812399999999997</v>
      </c>
      <c r="Q92" s="2">
        <v>97.008546999999993</v>
      </c>
      <c r="R92" s="2">
        <v>0.20300000000000001</v>
      </c>
      <c r="S92" s="2">
        <f t="shared" si="27"/>
        <v>37.9</v>
      </c>
      <c r="T92" s="2">
        <f t="shared" si="28"/>
        <v>3.418803</v>
      </c>
      <c r="U92">
        <v>13.4</v>
      </c>
      <c r="V92">
        <v>0.42735000000000001</v>
      </c>
      <c r="W92" s="2">
        <v>0.20300000000000001</v>
      </c>
      <c r="X92" s="2">
        <f t="shared" si="29"/>
        <v>7.58</v>
      </c>
      <c r="Y92" s="2">
        <f t="shared" si="30"/>
        <v>3.418803</v>
      </c>
      <c r="Z92">
        <f t="shared" si="31"/>
        <v>2.68</v>
      </c>
      <c r="AA92">
        <f t="shared" si="32"/>
        <v>0.42735000000000001</v>
      </c>
    </row>
    <row r="93" spans="5:27" x14ac:dyDescent="0.25">
      <c r="E93" s="2">
        <v>0.47499999999999998</v>
      </c>
      <c r="F93">
        <v>0.860402</v>
      </c>
      <c r="G93">
        <v>0.594302</v>
      </c>
      <c r="H93">
        <v>80.769231000000005</v>
      </c>
      <c r="I93">
        <v>410</v>
      </c>
      <c r="J93">
        <v>2.9914529999999999</v>
      </c>
      <c r="K93" s="2">
        <v>0.47499999999999998</v>
      </c>
      <c r="L93" s="2">
        <f t="shared" si="24"/>
        <v>86.040199999999999</v>
      </c>
      <c r="M93" s="2">
        <f t="shared" si="25"/>
        <v>59.430199999999999</v>
      </c>
      <c r="N93" s="2">
        <f t="shared" si="26"/>
        <v>80.769231000000005</v>
      </c>
      <c r="O93" s="2">
        <v>93.990600000000001</v>
      </c>
      <c r="P93" s="2">
        <v>41.792699999999996</v>
      </c>
      <c r="Q93" s="2">
        <v>95.726495999999997</v>
      </c>
      <c r="R93" s="2">
        <v>0.47499999999999998</v>
      </c>
      <c r="S93" s="2">
        <f t="shared" si="27"/>
        <v>41</v>
      </c>
      <c r="T93" s="2">
        <f t="shared" si="28"/>
        <v>2.9914529999999999</v>
      </c>
      <c r="U93">
        <v>15.9</v>
      </c>
      <c r="V93">
        <v>0.85470100000000004</v>
      </c>
      <c r="W93" s="2">
        <v>0.47499999999999998</v>
      </c>
      <c r="X93" s="2">
        <f t="shared" si="29"/>
        <v>8.1999999999999993</v>
      </c>
      <c r="Y93" s="2">
        <f t="shared" si="30"/>
        <v>2.9914529999999999</v>
      </c>
      <c r="Z93">
        <f t="shared" si="31"/>
        <v>3.18</v>
      </c>
      <c r="AA93">
        <f t="shared" si="32"/>
        <v>0.85470100000000004</v>
      </c>
    </row>
    <row r="94" spans="5:27" x14ac:dyDescent="0.25">
      <c r="E94" s="2">
        <v>0.65600000000000003</v>
      </c>
      <c r="F94">
        <v>0.86002900000000004</v>
      </c>
      <c r="G94">
        <v>0.56329300000000004</v>
      </c>
      <c r="H94">
        <v>79.059828999999993</v>
      </c>
      <c r="I94">
        <v>444</v>
      </c>
      <c r="J94">
        <v>3.8461539999999999</v>
      </c>
      <c r="K94" s="2">
        <v>0.65600000000000003</v>
      </c>
      <c r="L94" s="2">
        <f t="shared" si="24"/>
        <v>86.002900000000011</v>
      </c>
      <c r="M94" s="2">
        <f t="shared" si="25"/>
        <v>56.329300000000003</v>
      </c>
      <c r="N94" s="2">
        <f t="shared" si="26"/>
        <v>79.059828999999993</v>
      </c>
      <c r="O94" s="2">
        <v>93.831900000000005</v>
      </c>
      <c r="P94" s="2">
        <v>42.106200000000001</v>
      </c>
      <c r="Q94" s="2">
        <v>95.726495999999997</v>
      </c>
      <c r="R94" s="2">
        <v>0.65600000000000003</v>
      </c>
      <c r="S94" s="2">
        <f t="shared" si="27"/>
        <v>44.4</v>
      </c>
      <c r="T94" s="2">
        <f t="shared" si="28"/>
        <v>3.8461539999999999</v>
      </c>
      <c r="U94">
        <v>16.7</v>
      </c>
      <c r="V94">
        <v>0.42735000000000001</v>
      </c>
      <c r="W94" s="2">
        <v>0.65600000000000003</v>
      </c>
      <c r="X94" s="2">
        <f t="shared" si="29"/>
        <v>8.879999999999999</v>
      </c>
      <c r="Y94" s="2">
        <f t="shared" si="30"/>
        <v>3.8461539999999999</v>
      </c>
      <c r="Z94">
        <f t="shared" si="31"/>
        <v>3.34</v>
      </c>
      <c r="AA94">
        <f t="shared" si="32"/>
        <v>0.42735000000000001</v>
      </c>
    </row>
    <row r="95" spans="5:27" x14ac:dyDescent="0.25">
      <c r="E95" s="2">
        <v>0.77700000000000002</v>
      </c>
      <c r="F95">
        <v>0.84906499999999996</v>
      </c>
      <c r="G95">
        <v>0.51875400000000005</v>
      </c>
      <c r="H95">
        <v>79.487178999999998</v>
      </c>
      <c r="I95">
        <v>435</v>
      </c>
      <c r="J95">
        <v>3.8461539999999999</v>
      </c>
      <c r="K95" s="2">
        <v>0.77700000000000002</v>
      </c>
      <c r="L95" s="2">
        <f t="shared" si="24"/>
        <v>84.906499999999994</v>
      </c>
      <c r="M95" s="2">
        <f t="shared" si="25"/>
        <v>51.875400000000006</v>
      </c>
      <c r="N95" s="2">
        <f t="shared" si="26"/>
        <v>79.487178999999998</v>
      </c>
      <c r="O95" s="2">
        <v>94.158500000000004</v>
      </c>
      <c r="P95" s="2">
        <v>40.735100000000003</v>
      </c>
      <c r="Q95" s="2">
        <v>96.153846000000001</v>
      </c>
      <c r="R95" s="2">
        <v>0.77700000000000002</v>
      </c>
      <c r="S95" s="2">
        <f t="shared" si="27"/>
        <v>43.5</v>
      </c>
      <c r="T95" s="2">
        <f t="shared" si="28"/>
        <v>3.8461539999999999</v>
      </c>
      <c r="U95">
        <v>14</v>
      </c>
      <c r="V95">
        <v>0.42735000000000001</v>
      </c>
      <c r="W95" s="2">
        <v>0.77700000000000002</v>
      </c>
      <c r="X95" s="2">
        <f t="shared" si="29"/>
        <v>8.6999999999999993</v>
      </c>
      <c r="Y95" s="2">
        <f t="shared" si="30"/>
        <v>3.8461539999999999</v>
      </c>
      <c r="Z95">
        <f t="shared" si="31"/>
        <v>2.8</v>
      </c>
      <c r="AA95">
        <f t="shared" si="32"/>
        <v>0.42735000000000001</v>
      </c>
    </row>
    <row r="96" spans="5:27" x14ac:dyDescent="0.25">
      <c r="E96" s="2">
        <v>0.86299999999999999</v>
      </c>
      <c r="F96">
        <v>0.85711300000000001</v>
      </c>
      <c r="G96">
        <v>0.56281000000000003</v>
      </c>
      <c r="H96">
        <v>78.632479000000004</v>
      </c>
      <c r="I96">
        <v>391</v>
      </c>
      <c r="J96">
        <v>2.9914529999999999</v>
      </c>
      <c r="K96" s="2">
        <v>0.86299999999999999</v>
      </c>
      <c r="L96" s="2">
        <f t="shared" si="24"/>
        <v>85.711299999999994</v>
      </c>
      <c r="M96" s="2">
        <f t="shared" si="25"/>
        <v>56.281000000000006</v>
      </c>
      <c r="N96" s="2">
        <f t="shared" si="26"/>
        <v>78.632479000000004</v>
      </c>
      <c r="O96" s="2">
        <v>92.952500000000001</v>
      </c>
      <c r="P96" s="2">
        <v>42.116799999999998</v>
      </c>
      <c r="Q96" s="2">
        <v>94.017094</v>
      </c>
      <c r="R96" s="2">
        <v>0.86299999999999999</v>
      </c>
      <c r="S96" s="2">
        <f t="shared" si="27"/>
        <v>39.1</v>
      </c>
      <c r="T96" s="2">
        <f t="shared" si="28"/>
        <v>2.9914529999999999</v>
      </c>
      <c r="U96">
        <v>27</v>
      </c>
      <c r="V96">
        <v>1.2820510000000001</v>
      </c>
      <c r="W96" s="2">
        <v>0.86299999999999999</v>
      </c>
      <c r="X96" s="2">
        <f t="shared" si="29"/>
        <v>7.82</v>
      </c>
      <c r="Y96" s="2">
        <f t="shared" si="30"/>
        <v>2.9914529999999999</v>
      </c>
      <c r="Z96">
        <f t="shared" si="31"/>
        <v>5.4</v>
      </c>
      <c r="AA96">
        <f t="shared" si="32"/>
        <v>1.2820510000000001</v>
      </c>
    </row>
    <row r="97" spans="5:27" x14ac:dyDescent="0.25">
      <c r="E97" s="2">
        <v>0.93</v>
      </c>
      <c r="F97">
        <v>0.84442200000000001</v>
      </c>
      <c r="G97">
        <v>0.51846300000000001</v>
      </c>
      <c r="H97">
        <v>76.495726000000005</v>
      </c>
      <c r="I97">
        <v>446</v>
      </c>
      <c r="J97">
        <v>4.273504</v>
      </c>
      <c r="K97" s="2">
        <v>0.93</v>
      </c>
      <c r="L97" s="2">
        <f t="shared" si="24"/>
        <v>84.4422</v>
      </c>
      <c r="M97" s="2">
        <f t="shared" si="25"/>
        <v>51.846299999999999</v>
      </c>
      <c r="N97" s="2">
        <f t="shared" si="26"/>
        <v>76.495726000000005</v>
      </c>
      <c r="O97" s="2">
        <v>94.044200000000004</v>
      </c>
      <c r="P97" s="2">
        <v>40.421399999999998</v>
      </c>
      <c r="Q97" s="2">
        <v>95.726495999999997</v>
      </c>
      <c r="R97" s="2">
        <v>0.93</v>
      </c>
      <c r="S97" s="2">
        <f t="shared" si="27"/>
        <v>44.6</v>
      </c>
      <c r="T97" s="2">
        <f t="shared" si="28"/>
        <v>4.273504</v>
      </c>
      <c r="U97">
        <v>14.6</v>
      </c>
      <c r="V97">
        <v>0.42735000000000001</v>
      </c>
      <c r="W97" s="2">
        <v>0.93</v>
      </c>
      <c r="X97" s="2">
        <f t="shared" si="29"/>
        <v>8.92</v>
      </c>
      <c r="Y97" s="2">
        <f t="shared" si="30"/>
        <v>4.273504</v>
      </c>
      <c r="Z97">
        <f t="shared" si="31"/>
        <v>2.92</v>
      </c>
      <c r="AA97">
        <f t="shared" si="32"/>
        <v>0.42735000000000001</v>
      </c>
    </row>
    <row r="98" spans="5:27" x14ac:dyDescent="0.25">
      <c r="E98" s="2">
        <v>0.96299999999999997</v>
      </c>
      <c r="F98">
        <v>0.83753999999999995</v>
      </c>
      <c r="G98">
        <v>0.57689400000000002</v>
      </c>
      <c r="H98">
        <v>74.358974000000003</v>
      </c>
      <c r="I98">
        <v>404</v>
      </c>
      <c r="J98">
        <v>4.273504</v>
      </c>
      <c r="K98" s="2">
        <v>0.96299999999999997</v>
      </c>
      <c r="L98" s="2">
        <f t="shared" si="24"/>
        <v>83.753999999999991</v>
      </c>
      <c r="M98" s="2">
        <f t="shared" si="25"/>
        <v>57.689399999999999</v>
      </c>
      <c r="N98" s="2">
        <f t="shared" si="26"/>
        <v>74.358974000000003</v>
      </c>
      <c r="O98" s="2">
        <v>93.995199999999997</v>
      </c>
      <c r="P98" s="2">
        <v>42.414499999999997</v>
      </c>
      <c r="Q98" s="2">
        <v>96.153846000000001</v>
      </c>
      <c r="R98" s="2">
        <v>0.96299999999999997</v>
      </c>
      <c r="S98" s="2">
        <f t="shared" si="27"/>
        <v>40.4</v>
      </c>
      <c r="T98" s="2">
        <f t="shared" si="28"/>
        <v>4.273504</v>
      </c>
      <c r="U98">
        <v>14.1</v>
      </c>
      <c r="V98">
        <v>0.42735000000000001</v>
      </c>
      <c r="W98" s="2">
        <v>0.96299999999999997</v>
      </c>
      <c r="X98" s="2">
        <f t="shared" si="29"/>
        <v>8.08</v>
      </c>
      <c r="Y98" s="2">
        <f t="shared" si="30"/>
        <v>4.273504</v>
      </c>
      <c r="Z98">
        <f t="shared" si="31"/>
        <v>2.82</v>
      </c>
      <c r="AA98">
        <f t="shared" si="32"/>
        <v>0.42735000000000001</v>
      </c>
    </row>
    <row r="99" spans="5:27" x14ac:dyDescent="0.25">
      <c r="E99" s="2">
        <v>0.98299999999999998</v>
      </c>
      <c r="F99">
        <v>0.80219799999999997</v>
      </c>
      <c r="G99">
        <v>0.54499399999999998</v>
      </c>
      <c r="H99">
        <v>68.376068000000004</v>
      </c>
      <c r="I99">
        <v>496</v>
      </c>
      <c r="J99">
        <v>4.273504</v>
      </c>
      <c r="K99" s="2">
        <v>0.98299999999999998</v>
      </c>
      <c r="L99" s="2">
        <f t="shared" si="24"/>
        <v>80.219799999999992</v>
      </c>
      <c r="M99" s="2">
        <f t="shared" si="25"/>
        <v>54.499399999999994</v>
      </c>
      <c r="N99" s="2">
        <f t="shared" si="26"/>
        <v>68.376068000000004</v>
      </c>
      <c r="O99" s="2">
        <v>94.118900000000011</v>
      </c>
      <c r="P99" s="2">
        <v>40.410499999999999</v>
      </c>
      <c r="Q99" s="2">
        <v>96.153846000000001</v>
      </c>
      <c r="R99" s="2">
        <v>0.98299999999999998</v>
      </c>
      <c r="S99" s="2">
        <f t="shared" si="27"/>
        <v>49.6</v>
      </c>
      <c r="T99" s="2">
        <f t="shared" si="28"/>
        <v>4.273504</v>
      </c>
      <c r="U99">
        <v>14.4</v>
      </c>
      <c r="V99">
        <v>0.42735000000000001</v>
      </c>
      <c r="W99" s="2">
        <v>0.98299999999999998</v>
      </c>
      <c r="X99" s="2">
        <f t="shared" si="29"/>
        <v>9.92</v>
      </c>
      <c r="Y99" s="2">
        <f t="shared" si="30"/>
        <v>4.273504</v>
      </c>
      <c r="Z99">
        <f t="shared" si="31"/>
        <v>2.88</v>
      </c>
      <c r="AA99">
        <f t="shared" si="32"/>
        <v>0.42735000000000001</v>
      </c>
    </row>
    <row r="100" spans="5:27" x14ac:dyDescent="0.25">
      <c r="E100" s="38" t="s">
        <v>1198</v>
      </c>
      <c r="F100" s="39"/>
      <c r="G100" s="39"/>
      <c r="H100" s="39"/>
      <c r="I100" s="39"/>
      <c r="J100" s="40"/>
      <c r="K100" s="48" t="s">
        <v>1174</v>
      </c>
      <c r="L100" s="48"/>
      <c r="M100" s="48"/>
      <c r="N100" s="48"/>
      <c r="O100" s="48"/>
      <c r="P100" s="48"/>
      <c r="Q100" s="48"/>
      <c r="R100" s="41" t="s">
        <v>1177</v>
      </c>
      <c r="S100" s="42"/>
      <c r="T100" s="42"/>
      <c r="U100" s="42"/>
      <c r="V100" s="42"/>
      <c r="W100" s="41" t="s">
        <v>1193</v>
      </c>
      <c r="X100" s="42"/>
      <c r="Y100" s="42"/>
      <c r="Z100" s="42"/>
      <c r="AA100" s="42"/>
    </row>
    <row r="101" spans="5:27" x14ac:dyDescent="0.25">
      <c r="E101" s="45" t="s">
        <v>1168</v>
      </c>
      <c r="F101" s="46"/>
      <c r="G101" s="46"/>
      <c r="H101" s="46"/>
      <c r="I101" s="46"/>
      <c r="J101" s="47"/>
      <c r="K101" s="49" t="s">
        <v>1168</v>
      </c>
      <c r="L101" s="49"/>
      <c r="M101" s="49"/>
      <c r="N101" s="49"/>
      <c r="O101" s="49"/>
      <c r="P101" s="49"/>
      <c r="Q101" s="49"/>
      <c r="R101" s="43" t="s">
        <v>1168</v>
      </c>
      <c r="S101" s="44"/>
      <c r="T101" s="44"/>
      <c r="U101" s="44"/>
      <c r="V101" s="44"/>
      <c r="W101" s="43" t="s">
        <v>1168</v>
      </c>
      <c r="X101" s="44"/>
      <c r="Y101" s="44"/>
      <c r="Z101" s="44"/>
      <c r="AA101" s="44"/>
    </row>
    <row r="102" spans="5:27" x14ac:dyDescent="0.25">
      <c r="E102" s="2" t="s">
        <v>1168</v>
      </c>
      <c r="F102" s="2" t="s">
        <v>31</v>
      </c>
      <c r="G102" s="2" t="s">
        <v>32</v>
      </c>
      <c r="H102" s="2" t="s">
        <v>16</v>
      </c>
      <c r="I102" s="2" t="s">
        <v>29</v>
      </c>
      <c r="J102" s="2" t="s">
        <v>18</v>
      </c>
      <c r="K102" s="2" t="s">
        <v>1168</v>
      </c>
      <c r="L102" s="2" t="s">
        <v>1171</v>
      </c>
      <c r="M102" s="2" t="s">
        <v>1173</v>
      </c>
      <c r="N102" s="2" t="s">
        <v>1172</v>
      </c>
      <c r="O102" s="2" t="s">
        <v>1181</v>
      </c>
      <c r="P102" s="2" t="s">
        <v>1181</v>
      </c>
      <c r="Q102" s="2" t="s">
        <v>1181</v>
      </c>
      <c r="R102" s="2" t="s">
        <v>1168</v>
      </c>
      <c r="S102" s="2" t="s">
        <v>1175</v>
      </c>
      <c r="T102" s="2" t="s">
        <v>1176</v>
      </c>
      <c r="U102" s="2" t="s">
        <v>1181</v>
      </c>
      <c r="V102" s="2" t="s">
        <v>1181</v>
      </c>
      <c r="W102" s="2" t="s">
        <v>1168</v>
      </c>
      <c r="X102" s="2" t="s">
        <v>1194</v>
      </c>
      <c r="Y102" s="2" t="s">
        <v>1176</v>
      </c>
      <c r="Z102" s="2" t="s">
        <v>1181</v>
      </c>
      <c r="AA102" s="2" t="s">
        <v>1181</v>
      </c>
    </row>
    <row r="103" spans="5:27" x14ac:dyDescent="0.25">
      <c r="E103" s="2">
        <v>0</v>
      </c>
      <c r="F103">
        <v>0.85242099999999998</v>
      </c>
      <c r="G103">
        <v>0.52218900000000001</v>
      </c>
      <c r="H103">
        <v>82.857142999999994</v>
      </c>
      <c r="I103">
        <v>442</v>
      </c>
      <c r="J103">
        <v>0.57142899999999996</v>
      </c>
      <c r="K103" s="2">
        <v>0</v>
      </c>
      <c r="L103" s="2">
        <f t="shared" ref="L103:L114" si="33">F103*100</f>
        <v>85.242099999999994</v>
      </c>
      <c r="M103" s="2">
        <f t="shared" ref="M103:M114" si="34">G103*100</f>
        <v>52.218900000000005</v>
      </c>
      <c r="N103" s="2">
        <f t="shared" ref="N103:N114" si="35">H103</f>
        <v>82.857142999999994</v>
      </c>
      <c r="O103" s="2">
        <v>92.8369</v>
      </c>
      <c r="P103" s="2">
        <v>30.307099999999998</v>
      </c>
      <c r="Q103" s="2">
        <v>98.857142999999994</v>
      </c>
      <c r="R103" s="2">
        <v>0</v>
      </c>
      <c r="S103" s="2">
        <f>(I103/10)</f>
        <v>44.2</v>
      </c>
      <c r="T103" s="2">
        <f>J103</f>
        <v>0.57142899999999996</v>
      </c>
      <c r="U103">
        <v>8.5</v>
      </c>
      <c r="V103">
        <v>0</v>
      </c>
      <c r="W103" s="2">
        <v>0</v>
      </c>
      <c r="X103" s="2">
        <f>S103/5</f>
        <v>8.84</v>
      </c>
      <c r="Y103" s="2">
        <f>T103</f>
        <v>0.57142899999999996</v>
      </c>
      <c r="Z103">
        <f>U103/5</f>
        <v>1.7</v>
      </c>
      <c r="AA103">
        <f>V103</f>
        <v>0</v>
      </c>
    </row>
    <row r="104" spans="5:27" x14ac:dyDescent="0.25">
      <c r="E104" s="2">
        <v>2E-3</v>
      </c>
      <c r="F104">
        <v>0.88164100000000001</v>
      </c>
      <c r="G104">
        <v>0.52728600000000003</v>
      </c>
      <c r="H104">
        <v>88.571428999999995</v>
      </c>
      <c r="I104">
        <v>299</v>
      </c>
      <c r="J104">
        <v>0.57142899999999996</v>
      </c>
      <c r="K104" s="2">
        <v>2E-3</v>
      </c>
      <c r="L104" s="2">
        <f t="shared" si="33"/>
        <v>88.164100000000005</v>
      </c>
      <c r="M104" s="2">
        <f t="shared" si="34"/>
        <v>52.7286</v>
      </c>
      <c r="N104" s="2">
        <f t="shared" si="35"/>
        <v>88.571428999999995</v>
      </c>
      <c r="O104" s="2">
        <v>93.078399999999988</v>
      </c>
      <c r="P104" s="2">
        <v>34.463999999999999</v>
      </c>
      <c r="Q104" s="2">
        <v>98.285713999999999</v>
      </c>
      <c r="R104" s="2">
        <v>2E-3</v>
      </c>
      <c r="S104" s="2">
        <f t="shared" ref="S104:S114" si="36">(I104/10)</f>
        <v>29.9</v>
      </c>
      <c r="T104" s="2">
        <f t="shared" ref="T104:T114" si="37">J104</f>
        <v>0.57142899999999996</v>
      </c>
      <c r="U104">
        <v>13.9</v>
      </c>
      <c r="V104">
        <v>0.57142899999999996</v>
      </c>
      <c r="W104" s="2">
        <v>2E-3</v>
      </c>
      <c r="X104" s="2">
        <f t="shared" ref="X104:X114" si="38">S104/5</f>
        <v>5.9799999999999995</v>
      </c>
      <c r="Y104" s="2">
        <f t="shared" ref="Y104:Y114" si="39">T104</f>
        <v>0.57142899999999996</v>
      </c>
      <c r="Z104">
        <f t="shared" ref="Z104:Z114" si="40">U104/5</f>
        <v>2.7800000000000002</v>
      </c>
      <c r="AA104">
        <f t="shared" ref="AA104:AA114" si="41">V104</f>
        <v>0.57142899999999996</v>
      </c>
    </row>
    <row r="105" spans="5:27" x14ac:dyDescent="0.25">
      <c r="E105" s="2">
        <v>4.0000000000000001E-3</v>
      </c>
      <c r="F105">
        <v>0.89096799999999998</v>
      </c>
      <c r="G105">
        <v>0.56744600000000001</v>
      </c>
      <c r="H105">
        <v>90.285713999999999</v>
      </c>
      <c r="I105">
        <v>276</v>
      </c>
      <c r="J105">
        <v>0</v>
      </c>
      <c r="K105" s="2">
        <v>4.0000000000000001E-3</v>
      </c>
      <c r="L105" s="2">
        <f t="shared" si="33"/>
        <v>89.096800000000002</v>
      </c>
      <c r="M105" s="2">
        <f t="shared" si="34"/>
        <v>56.744599999999998</v>
      </c>
      <c r="N105" s="2">
        <f t="shared" si="35"/>
        <v>90.285713999999999</v>
      </c>
      <c r="O105" s="2">
        <v>88.598799999999997</v>
      </c>
      <c r="P105" s="2">
        <v>25.9621</v>
      </c>
      <c r="Q105" s="2">
        <v>100</v>
      </c>
      <c r="R105" s="2">
        <v>4.0000000000000001E-3</v>
      </c>
      <c r="S105" s="2">
        <f t="shared" si="36"/>
        <v>27.6</v>
      </c>
      <c r="T105" s="2">
        <f t="shared" si="37"/>
        <v>0</v>
      </c>
      <c r="U105">
        <v>8.6</v>
      </c>
      <c r="V105">
        <v>0</v>
      </c>
      <c r="W105" s="2">
        <v>4.0000000000000001E-3</v>
      </c>
      <c r="X105" s="2">
        <f t="shared" si="38"/>
        <v>5.5200000000000005</v>
      </c>
      <c r="Y105" s="2">
        <f t="shared" si="39"/>
        <v>0</v>
      </c>
      <c r="Z105">
        <f t="shared" si="40"/>
        <v>1.72</v>
      </c>
      <c r="AA105">
        <f t="shared" si="41"/>
        <v>0</v>
      </c>
    </row>
    <row r="106" spans="5:27" x14ac:dyDescent="0.25">
      <c r="E106" s="2">
        <v>1.4E-2</v>
      </c>
      <c r="F106">
        <v>0.88864399999999999</v>
      </c>
      <c r="G106">
        <v>0.56296400000000002</v>
      </c>
      <c r="H106">
        <v>86.285713999999999</v>
      </c>
      <c r="I106">
        <v>350</v>
      </c>
      <c r="J106">
        <v>0.57142899999999996</v>
      </c>
      <c r="K106" s="2">
        <v>1.4E-2</v>
      </c>
      <c r="L106" s="2">
        <f t="shared" si="33"/>
        <v>88.864400000000003</v>
      </c>
      <c r="M106" s="2">
        <f t="shared" si="34"/>
        <v>56.296400000000006</v>
      </c>
      <c r="N106" s="2">
        <f t="shared" si="35"/>
        <v>86.285713999999999</v>
      </c>
      <c r="O106" s="2">
        <v>93.582499999999996</v>
      </c>
      <c r="P106" s="2">
        <v>30.985499999999998</v>
      </c>
      <c r="Q106" s="2">
        <v>98.285713999999999</v>
      </c>
      <c r="R106" s="2">
        <v>1.4E-2</v>
      </c>
      <c r="S106" s="2">
        <f t="shared" si="36"/>
        <v>35</v>
      </c>
      <c r="T106" s="2">
        <f t="shared" si="37"/>
        <v>0.57142899999999996</v>
      </c>
      <c r="U106">
        <v>7.6</v>
      </c>
      <c r="V106">
        <v>0.57142899999999996</v>
      </c>
      <c r="W106" s="2">
        <v>1.4E-2</v>
      </c>
      <c r="X106" s="2">
        <f t="shared" si="38"/>
        <v>7</v>
      </c>
      <c r="Y106" s="2">
        <f t="shared" si="39"/>
        <v>0.57142899999999996</v>
      </c>
      <c r="Z106">
        <f t="shared" si="40"/>
        <v>1.52</v>
      </c>
      <c r="AA106">
        <f t="shared" si="41"/>
        <v>0.57142899999999996</v>
      </c>
    </row>
    <row r="107" spans="5:27" x14ac:dyDescent="0.25">
      <c r="E107" s="2">
        <v>0.20300000000000001</v>
      </c>
      <c r="F107">
        <v>0.88221400000000005</v>
      </c>
      <c r="G107">
        <v>0.58270699999999997</v>
      </c>
      <c r="H107">
        <v>83.428571000000005</v>
      </c>
      <c r="I107">
        <v>300</v>
      </c>
      <c r="J107">
        <v>1.142857</v>
      </c>
      <c r="K107" s="2">
        <v>0.20300000000000001</v>
      </c>
      <c r="L107" s="2">
        <f t="shared" si="33"/>
        <v>88.221400000000003</v>
      </c>
      <c r="M107" s="2">
        <f t="shared" si="34"/>
        <v>58.270699999999998</v>
      </c>
      <c r="N107" s="2">
        <f t="shared" si="35"/>
        <v>83.428571000000005</v>
      </c>
      <c r="O107" s="2">
        <v>94.306899999999999</v>
      </c>
      <c r="P107" s="2">
        <v>43.226799999999997</v>
      </c>
      <c r="Q107" s="2">
        <v>97.142857000000006</v>
      </c>
      <c r="R107" s="2">
        <v>0.20300000000000001</v>
      </c>
      <c r="S107" s="2">
        <f t="shared" si="36"/>
        <v>30</v>
      </c>
      <c r="T107" s="2">
        <f t="shared" si="37"/>
        <v>1.142857</v>
      </c>
      <c r="U107">
        <v>12.1</v>
      </c>
      <c r="V107">
        <v>0.57142899999999996</v>
      </c>
      <c r="W107" s="2">
        <v>0.20300000000000001</v>
      </c>
      <c r="X107" s="2">
        <f t="shared" si="38"/>
        <v>6</v>
      </c>
      <c r="Y107" s="2">
        <f t="shared" si="39"/>
        <v>1.142857</v>
      </c>
      <c r="Z107">
        <f t="shared" si="40"/>
        <v>2.42</v>
      </c>
      <c r="AA107">
        <f t="shared" si="41"/>
        <v>0.57142899999999996</v>
      </c>
    </row>
    <row r="108" spans="5:27" x14ac:dyDescent="0.25">
      <c r="E108" s="2">
        <v>0.47499999999999998</v>
      </c>
      <c r="F108">
        <v>0.84445199999999998</v>
      </c>
      <c r="G108">
        <v>0.50704000000000005</v>
      </c>
      <c r="H108">
        <v>74.285713999999999</v>
      </c>
      <c r="I108">
        <v>339</v>
      </c>
      <c r="J108">
        <v>2.285714</v>
      </c>
      <c r="K108" s="2">
        <v>0.47499999999999998</v>
      </c>
      <c r="L108" s="2">
        <f t="shared" si="33"/>
        <v>84.4452</v>
      </c>
      <c r="M108" s="2">
        <f t="shared" si="34"/>
        <v>50.704000000000008</v>
      </c>
      <c r="N108" s="2">
        <f t="shared" si="35"/>
        <v>74.285713999999999</v>
      </c>
      <c r="O108" s="2">
        <v>89.015299999999996</v>
      </c>
      <c r="P108" s="2">
        <v>47.183300000000003</v>
      </c>
      <c r="Q108" s="2">
        <v>86.285713999999999</v>
      </c>
      <c r="R108" s="2">
        <v>0.47499999999999998</v>
      </c>
      <c r="S108" s="2">
        <f t="shared" si="36"/>
        <v>33.9</v>
      </c>
      <c r="T108" s="2">
        <f t="shared" si="37"/>
        <v>2.285714</v>
      </c>
      <c r="U108">
        <v>19.399999999999999</v>
      </c>
      <c r="V108">
        <v>0.57142899999999996</v>
      </c>
      <c r="W108" s="2">
        <v>0.47499999999999998</v>
      </c>
      <c r="X108" s="2">
        <f t="shared" si="38"/>
        <v>6.7799999999999994</v>
      </c>
      <c r="Y108" s="2">
        <f t="shared" si="39"/>
        <v>2.285714</v>
      </c>
      <c r="Z108">
        <f t="shared" si="40"/>
        <v>3.88</v>
      </c>
      <c r="AA108">
        <f t="shared" si="41"/>
        <v>0.57142899999999996</v>
      </c>
    </row>
    <row r="109" spans="5:27" x14ac:dyDescent="0.25">
      <c r="E109" s="2">
        <v>0.65600000000000003</v>
      </c>
      <c r="F109">
        <v>0.79328699999999996</v>
      </c>
      <c r="G109">
        <v>0.46988000000000002</v>
      </c>
      <c r="H109">
        <v>60</v>
      </c>
      <c r="I109">
        <v>373</v>
      </c>
      <c r="J109">
        <v>1.142857</v>
      </c>
      <c r="K109" s="2">
        <v>0.65600000000000003</v>
      </c>
      <c r="L109" s="2">
        <f t="shared" si="33"/>
        <v>79.328699999999998</v>
      </c>
      <c r="M109" s="2">
        <f t="shared" si="34"/>
        <v>46.988</v>
      </c>
      <c r="N109" s="2">
        <f t="shared" si="35"/>
        <v>60</v>
      </c>
      <c r="O109" s="2">
        <v>82.14200000000001</v>
      </c>
      <c r="P109" s="2">
        <v>40.788699999999999</v>
      </c>
      <c r="Q109" s="2">
        <v>68.571428999999995</v>
      </c>
      <c r="R109" s="2">
        <v>0.65600000000000003</v>
      </c>
      <c r="S109" s="2">
        <f t="shared" si="36"/>
        <v>37.299999999999997</v>
      </c>
      <c r="T109" s="2">
        <f t="shared" si="37"/>
        <v>1.142857</v>
      </c>
      <c r="U109">
        <v>22.1</v>
      </c>
      <c r="V109">
        <v>0.57142899999999996</v>
      </c>
      <c r="W109" s="2">
        <v>0.65600000000000003</v>
      </c>
      <c r="X109" s="2">
        <f t="shared" si="38"/>
        <v>7.4599999999999991</v>
      </c>
      <c r="Y109" s="2">
        <f t="shared" si="39"/>
        <v>1.142857</v>
      </c>
      <c r="Z109">
        <f t="shared" si="40"/>
        <v>4.42</v>
      </c>
      <c r="AA109">
        <f t="shared" si="41"/>
        <v>0.57142899999999996</v>
      </c>
    </row>
    <row r="110" spans="5:27" x14ac:dyDescent="0.25">
      <c r="E110" s="2">
        <v>0.77700000000000002</v>
      </c>
      <c r="F110">
        <v>0.68950699999999998</v>
      </c>
      <c r="G110">
        <v>0.39001799999999998</v>
      </c>
      <c r="H110">
        <v>32.571429000000002</v>
      </c>
      <c r="I110">
        <v>443</v>
      </c>
      <c r="J110">
        <v>1.714286</v>
      </c>
      <c r="K110" s="2">
        <v>0.77700000000000002</v>
      </c>
      <c r="L110" s="2">
        <f t="shared" si="33"/>
        <v>68.950699999999998</v>
      </c>
      <c r="M110" s="2">
        <f t="shared" si="34"/>
        <v>39.001799999999996</v>
      </c>
      <c r="N110" s="2">
        <f t="shared" si="35"/>
        <v>32.571429000000002</v>
      </c>
      <c r="O110" s="2">
        <v>74.670999999999992</v>
      </c>
      <c r="P110" s="2">
        <v>32.964599999999997</v>
      </c>
      <c r="Q110" s="2">
        <v>42.285713999999999</v>
      </c>
      <c r="R110" s="2">
        <v>0.77700000000000002</v>
      </c>
      <c r="S110" s="2">
        <f t="shared" si="36"/>
        <v>44.3</v>
      </c>
      <c r="T110" s="2">
        <f t="shared" si="37"/>
        <v>1.714286</v>
      </c>
      <c r="U110">
        <v>25.7</v>
      </c>
      <c r="V110">
        <v>0.57142899999999996</v>
      </c>
      <c r="W110" s="2">
        <v>0.77700000000000002</v>
      </c>
      <c r="X110" s="2">
        <f t="shared" si="38"/>
        <v>8.86</v>
      </c>
      <c r="Y110" s="2">
        <f t="shared" si="39"/>
        <v>1.714286</v>
      </c>
      <c r="Z110">
        <f t="shared" si="40"/>
        <v>5.14</v>
      </c>
      <c r="AA110">
        <f t="shared" si="41"/>
        <v>0.57142899999999996</v>
      </c>
    </row>
    <row r="111" spans="5:27" x14ac:dyDescent="0.25">
      <c r="E111" s="2">
        <v>0.86299999999999999</v>
      </c>
      <c r="F111">
        <v>0.64051599999999997</v>
      </c>
      <c r="G111">
        <v>0.37584699999999999</v>
      </c>
      <c r="H111">
        <v>17.714286000000001</v>
      </c>
      <c r="I111">
        <v>380</v>
      </c>
      <c r="J111">
        <v>1.714286</v>
      </c>
      <c r="K111" s="2">
        <v>0.86299999999999999</v>
      </c>
      <c r="L111" s="2">
        <f t="shared" si="33"/>
        <v>64.051599999999993</v>
      </c>
      <c r="M111" s="2">
        <f t="shared" si="34"/>
        <v>37.584699999999998</v>
      </c>
      <c r="N111" s="2">
        <f t="shared" si="35"/>
        <v>17.714286000000001</v>
      </c>
      <c r="O111" s="2">
        <v>65.612200000000001</v>
      </c>
      <c r="P111" s="2">
        <v>22.4237</v>
      </c>
      <c r="Q111" s="2">
        <v>12.571429</v>
      </c>
      <c r="R111" s="2">
        <v>0.86299999999999999</v>
      </c>
      <c r="S111" s="2">
        <f t="shared" si="36"/>
        <v>38</v>
      </c>
      <c r="T111" s="2">
        <f t="shared" si="37"/>
        <v>1.714286</v>
      </c>
      <c r="U111">
        <v>25.2</v>
      </c>
      <c r="V111">
        <v>2.285714</v>
      </c>
      <c r="W111" s="2">
        <v>0.86299999999999999</v>
      </c>
      <c r="X111" s="2">
        <f t="shared" si="38"/>
        <v>7.6</v>
      </c>
      <c r="Y111" s="2">
        <f t="shared" si="39"/>
        <v>1.714286</v>
      </c>
      <c r="Z111">
        <f t="shared" si="40"/>
        <v>5.04</v>
      </c>
      <c r="AA111">
        <f t="shared" si="41"/>
        <v>2.285714</v>
      </c>
    </row>
    <row r="112" spans="5:27" x14ac:dyDescent="0.25">
      <c r="E112" s="2">
        <v>0.93</v>
      </c>
      <c r="F112">
        <v>0.53211799999999998</v>
      </c>
      <c r="G112">
        <v>0.328565</v>
      </c>
      <c r="H112">
        <v>8</v>
      </c>
      <c r="I112">
        <v>357</v>
      </c>
      <c r="J112">
        <v>2.8571430000000002</v>
      </c>
      <c r="K112" s="2">
        <v>0.93</v>
      </c>
      <c r="L112" s="2">
        <f t="shared" si="33"/>
        <v>53.211799999999997</v>
      </c>
      <c r="M112" s="2">
        <f t="shared" si="34"/>
        <v>32.856499999999997</v>
      </c>
      <c r="N112" s="2">
        <f t="shared" si="35"/>
        <v>8</v>
      </c>
      <c r="O112" s="2">
        <v>53.641500000000001</v>
      </c>
      <c r="P112" s="2">
        <v>17.303999999999998</v>
      </c>
      <c r="Q112" s="2">
        <v>4</v>
      </c>
      <c r="R112" s="2">
        <v>0.93</v>
      </c>
      <c r="S112" s="2">
        <f t="shared" si="36"/>
        <v>35.700000000000003</v>
      </c>
      <c r="T112" s="2">
        <f t="shared" si="37"/>
        <v>2.8571430000000002</v>
      </c>
      <c r="U112">
        <v>24.8</v>
      </c>
      <c r="V112">
        <v>2.285714</v>
      </c>
      <c r="W112" s="2">
        <v>0.93</v>
      </c>
      <c r="X112" s="2">
        <f t="shared" si="38"/>
        <v>7.1400000000000006</v>
      </c>
      <c r="Y112" s="2">
        <f t="shared" si="39"/>
        <v>2.8571430000000002</v>
      </c>
      <c r="Z112">
        <f t="shared" si="40"/>
        <v>4.96</v>
      </c>
      <c r="AA112">
        <f t="shared" si="41"/>
        <v>2.285714</v>
      </c>
    </row>
    <row r="113" spans="5:27" x14ac:dyDescent="0.25">
      <c r="E113" s="2">
        <v>0.96299999999999997</v>
      </c>
      <c r="F113">
        <v>0.43911299999999998</v>
      </c>
      <c r="G113">
        <v>0.29157</v>
      </c>
      <c r="H113">
        <v>4</v>
      </c>
      <c r="I113">
        <v>339</v>
      </c>
      <c r="J113">
        <v>7.4285709999999998</v>
      </c>
      <c r="K113" s="2">
        <v>0.96299999999999997</v>
      </c>
      <c r="L113" s="2">
        <f t="shared" si="33"/>
        <v>43.911299999999997</v>
      </c>
      <c r="M113" s="2">
        <f t="shared" si="34"/>
        <v>29.157</v>
      </c>
      <c r="N113" s="2">
        <f t="shared" si="35"/>
        <v>4</v>
      </c>
      <c r="O113" s="2">
        <v>43.491</v>
      </c>
      <c r="P113" s="2">
        <v>15.420900000000001</v>
      </c>
      <c r="Q113" s="2">
        <v>2.285714</v>
      </c>
      <c r="R113" s="2">
        <v>0.96299999999999997</v>
      </c>
      <c r="S113" s="2">
        <f t="shared" si="36"/>
        <v>33.9</v>
      </c>
      <c r="T113" s="2">
        <f t="shared" si="37"/>
        <v>7.4285709999999998</v>
      </c>
      <c r="U113">
        <v>22.9</v>
      </c>
      <c r="V113">
        <v>6.2857139999999996</v>
      </c>
      <c r="W113" s="2">
        <v>0.96299999999999997</v>
      </c>
      <c r="X113" s="2">
        <f t="shared" si="38"/>
        <v>6.7799999999999994</v>
      </c>
      <c r="Y113" s="2">
        <f t="shared" si="39"/>
        <v>7.4285709999999998</v>
      </c>
      <c r="Z113">
        <f t="shared" si="40"/>
        <v>4.58</v>
      </c>
      <c r="AA113">
        <f t="shared" si="41"/>
        <v>6.2857139999999996</v>
      </c>
    </row>
    <row r="114" spans="5:27" x14ac:dyDescent="0.25">
      <c r="E114" s="2">
        <v>0.98299999999999998</v>
      </c>
      <c r="F114">
        <v>0.31232700000000002</v>
      </c>
      <c r="G114">
        <v>0.272175</v>
      </c>
      <c r="H114">
        <v>0</v>
      </c>
      <c r="I114">
        <v>294</v>
      </c>
      <c r="J114">
        <v>20.571428999999998</v>
      </c>
      <c r="K114" s="2">
        <v>0.98299999999999998</v>
      </c>
      <c r="L114" s="2">
        <f t="shared" si="33"/>
        <v>31.232700000000001</v>
      </c>
      <c r="M114" s="2">
        <f t="shared" si="34"/>
        <v>27.217500000000001</v>
      </c>
      <c r="N114" s="2">
        <f t="shared" si="35"/>
        <v>0</v>
      </c>
      <c r="O114" s="2">
        <v>31.761699999999998</v>
      </c>
      <c r="P114" s="2">
        <v>14.521400000000002</v>
      </c>
      <c r="Q114" s="2">
        <v>0.57471300000000003</v>
      </c>
      <c r="R114" s="2">
        <v>0.98299999999999998</v>
      </c>
      <c r="S114" s="2">
        <f t="shared" si="36"/>
        <v>29.4</v>
      </c>
      <c r="T114" s="2">
        <f t="shared" si="37"/>
        <v>20.571428999999998</v>
      </c>
      <c r="U114">
        <v>22.4</v>
      </c>
      <c r="V114">
        <v>20.689654999999998</v>
      </c>
      <c r="W114" s="2">
        <v>0.98299999999999998</v>
      </c>
      <c r="X114" s="2">
        <f t="shared" si="38"/>
        <v>5.88</v>
      </c>
      <c r="Y114" s="2">
        <f t="shared" si="39"/>
        <v>20.571428999999998</v>
      </c>
      <c r="Z114">
        <f t="shared" si="40"/>
        <v>4.4799999999999995</v>
      </c>
      <c r="AA114">
        <f t="shared" si="41"/>
        <v>20.689654999999998</v>
      </c>
    </row>
    <row r="115" spans="5:27" x14ac:dyDescent="0.25">
      <c r="E115" s="38" t="s">
        <v>1188</v>
      </c>
      <c r="F115" s="39"/>
      <c r="G115" s="39"/>
      <c r="H115" s="39"/>
      <c r="I115" s="39"/>
      <c r="J115" s="40"/>
      <c r="K115" s="48" t="s">
        <v>1174</v>
      </c>
      <c r="L115" s="48"/>
      <c r="M115" s="48"/>
      <c r="N115" s="48"/>
      <c r="O115" s="48"/>
      <c r="P115" s="48"/>
      <c r="Q115" s="48"/>
      <c r="R115" s="41" t="s">
        <v>1177</v>
      </c>
      <c r="S115" s="42"/>
      <c r="T115" s="42"/>
      <c r="U115" s="42"/>
      <c r="V115" s="42"/>
      <c r="W115" s="41" t="s">
        <v>1193</v>
      </c>
      <c r="X115" s="42"/>
      <c r="Y115" s="42"/>
      <c r="Z115" s="42"/>
      <c r="AA115" s="42"/>
    </row>
    <row r="116" spans="5:27" x14ac:dyDescent="0.25">
      <c r="E116" s="45" t="s">
        <v>1168</v>
      </c>
      <c r="F116" s="46"/>
      <c r="G116" s="46"/>
      <c r="H116" s="46"/>
      <c r="I116" s="46"/>
      <c r="J116" s="47"/>
      <c r="K116" s="49" t="s">
        <v>1168</v>
      </c>
      <c r="L116" s="49"/>
      <c r="M116" s="49"/>
      <c r="N116" s="49"/>
      <c r="O116" s="49"/>
      <c r="P116" s="49"/>
      <c r="Q116" s="49"/>
      <c r="R116" s="43" t="s">
        <v>1168</v>
      </c>
      <c r="S116" s="44"/>
      <c r="T116" s="44"/>
      <c r="U116" s="44"/>
      <c r="V116" s="44"/>
      <c r="W116" s="43" t="s">
        <v>1168</v>
      </c>
      <c r="X116" s="44"/>
      <c r="Y116" s="44"/>
      <c r="Z116" s="44"/>
      <c r="AA116" s="44"/>
    </row>
    <row r="117" spans="5:27" x14ac:dyDescent="0.25">
      <c r="E117" s="2" t="s">
        <v>1168</v>
      </c>
      <c r="F117" s="2" t="s">
        <v>31</v>
      </c>
      <c r="G117" s="2" t="s">
        <v>32</v>
      </c>
      <c r="H117" s="2" t="s">
        <v>16</v>
      </c>
      <c r="I117" s="2" t="s">
        <v>29</v>
      </c>
      <c r="J117" s="2" t="s">
        <v>18</v>
      </c>
      <c r="K117" s="2" t="s">
        <v>1168</v>
      </c>
      <c r="L117" s="2" t="s">
        <v>1171</v>
      </c>
      <c r="M117" s="2" t="s">
        <v>1173</v>
      </c>
      <c r="N117" s="2" t="s">
        <v>1172</v>
      </c>
      <c r="O117" s="2" t="s">
        <v>1181</v>
      </c>
      <c r="P117" s="2" t="s">
        <v>1181</v>
      </c>
      <c r="Q117" s="2" t="s">
        <v>1181</v>
      </c>
      <c r="R117" s="2" t="s">
        <v>1168</v>
      </c>
      <c r="S117" s="2" t="s">
        <v>1175</v>
      </c>
      <c r="T117" s="2" t="s">
        <v>1176</v>
      </c>
      <c r="U117" s="2" t="s">
        <v>1181</v>
      </c>
      <c r="V117" s="2" t="s">
        <v>1181</v>
      </c>
      <c r="W117" s="2" t="s">
        <v>1168</v>
      </c>
      <c r="X117" s="2" t="s">
        <v>1194</v>
      </c>
      <c r="Y117" s="2" t="s">
        <v>1176</v>
      </c>
      <c r="Z117" s="2" t="s">
        <v>1181</v>
      </c>
      <c r="AA117" s="2" t="s">
        <v>1181</v>
      </c>
    </row>
    <row r="118" spans="5:27" x14ac:dyDescent="0.25">
      <c r="E118" s="2">
        <v>0</v>
      </c>
      <c r="F118">
        <v>0.90556599999999998</v>
      </c>
      <c r="G118">
        <v>0.54610000000000003</v>
      </c>
      <c r="H118">
        <v>97.435896999999997</v>
      </c>
      <c r="I118">
        <v>174</v>
      </c>
      <c r="J118">
        <v>0</v>
      </c>
      <c r="K118" s="2">
        <v>0</v>
      </c>
      <c r="L118" s="2">
        <f t="shared" ref="L118:L129" si="42">F118*100</f>
        <v>90.556600000000003</v>
      </c>
      <c r="M118" s="2">
        <f t="shared" ref="M118:M129" si="43">G118*100</f>
        <v>54.61</v>
      </c>
      <c r="N118" s="2">
        <f t="shared" ref="N118:N129" si="44">H118</f>
        <v>97.435896999999997</v>
      </c>
      <c r="O118" s="2">
        <v>92.558199999999999</v>
      </c>
      <c r="P118" s="2">
        <v>33.420400000000001</v>
      </c>
      <c r="Q118" s="2">
        <v>97.435896999999997</v>
      </c>
      <c r="R118" s="2">
        <v>0</v>
      </c>
      <c r="S118" s="2">
        <f>(I118/10)</f>
        <v>17.399999999999999</v>
      </c>
      <c r="T118" s="2">
        <f>J118</f>
        <v>0</v>
      </c>
      <c r="U118">
        <v>10.6</v>
      </c>
      <c r="V118">
        <v>0.42735000000000001</v>
      </c>
      <c r="W118" s="2">
        <v>0</v>
      </c>
      <c r="X118" s="2">
        <f>S118/5</f>
        <v>3.4799999999999995</v>
      </c>
      <c r="Y118" s="2">
        <f>T118</f>
        <v>0</v>
      </c>
      <c r="Z118">
        <f>U118/5</f>
        <v>2.12</v>
      </c>
      <c r="AA118">
        <f>V118</f>
        <v>0.42735000000000001</v>
      </c>
    </row>
    <row r="119" spans="5:27" x14ac:dyDescent="0.25">
      <c r="E119" s="2">
        <v>2E-3</v>
      </c>
      <c r="F119">
        <v>0.91027899999999995</v>
      </c>
      <c r="G119">
        <v>0.56854300000000002</v>
      </c>
      <c r="H119">
        <v>96.581197000000003</v>
      </c>
      <c r="I119">
        <v>162</v>
      </c>
      <c r="J119">
        <v>0</v>
      </c>
      <c r="K119" s="2">
        <v>2E-3</v>
      </c>
      <c r="L119" s="2">
        <f t="shared" si="42"/>
        <v>91.027899999999988</v>
      </c>
      <c r="M119" s="2">
        <f t="shared" si="43"/>
        <v>56.854300000000002</v>
      </c>
      <c r="N119" s="2">
        <f t="shared" si="44"/>
        <v>96.581197000000003</v>
      </c>
      <c r="O119" s="2">
        <v>93.115800000000007</v>
      </c>
      <c r="P119" s="2">
        <v>33.018999999999998</v>
      </c>
      <c r="Q119" s="2">
        <v>96.581197000000003</v>
      </c>
      <c r="R119" s="2">
        <v>2E-3</v>
      </c>
      <c r="S119" s="2">
        <f t="shared" ref="S119:S129" si="45">(I119/10)</f>
        <v>16.2</v>
      </c>
      <c r="T119" s="2">
        <f t="shared" ref="T119:T129" si="46">J119</f>
        <v>0</v>
      </c>
      <c r="U119">
        <v>13</v>
      </c>
      <c r="V119">
        <v>0.42735000000000001</v>
      </c>
      <c r="W119" s="2">
        <v>2E-3</v>
      </c>
      <c r="X119" s="2">
        <f t="shared" ref="X119:X129" si="47">S119/5</f>
        <v>3.2399999999999998</v>
      </c>
      <c r="Y119" s="2">
        <f t="shared" ref="Y119:Y129" si="48">T119</f>
        <v>0</v>
      </c>
      <c r="Z119">
        <f t="shared" ref="Z119:Z129" si="49">U119/5</f>
        <v>2.6</v>
      </c>
      <c r="AA119">
        <f t="shared" ref="AA119:AA129" si="50">V119</f>
        <v>0.42735000000000001</v>
      </c>
    </row>
    <row r="120" spans="5:27" x14ac:dyDescent="0.25">
      <c r="E120" s="2">
        <v>4.0000000000000001E-3</v>
      </c>
      <c r="F120">
        <v>0.91625100000000004</v>
      </c>
      <c r="G120">
        <v>0.52326499999999998</v>
      </c>
      <c r="H120">
        <v>96.581197000000003</v>
      </c>
      <c r="I120">
        <v>163</v>
      </c>
      <c r="J120">
        <v>0</v>
      </c>
      <c r="K120" s="2">
        <v>4.0000000000000001E-3</v>
      </c>
      <c r="L120" s="2">
        <f t="shared" si="42"/>
        <v>91.625100000000003</v>
      </c>
      <c r="M120" s="2">
        <f t="shared" si="43"/>
        <v>52.326499999999996</v>
      </c>
      <c r="N120" s="2">
        <f t="shared" si="44"/>
        <v>96.581197000000003</v>
      </c>
      <c r="O120" s="2">
        <v>92.9011</v>
      </c>
      <c r="P120" s="2">
        <v>29.412199999999999</v>
      </c>
      <c r="Q120" s="2">
        <v>97.008546999999993</v>
      </c>
      <c r="R120" s="2">
        <v>4.0000000000000001E-3</v>
      </c>
      <c r="S120" s="2">
        <f t="shared" si="45"/>
        <v>16.3</v>
      </c>
      <c r="T120" s="2">
        <f t="shared" si="46"/>
        <v>0</v>
      </c>
      <c r="U120">
        <v>9</v>
      </c>
      <c r="V120">
        <v>0.42735000000000001</v>
      </c>
      <c r="W120" s="2">
        <v>4.0000000000000001E-3</v>
      </c>
      <c r="X120" s="2">
        <f t="shared" si="47"/>
        <v>3.2600000000000002</v>
      </c>
      <c r="Y120" s="2">
        <f t="shared" si="48"/>
        <v>0</v>
      </c>
      <c r="Z120">
        <f t="shared" si="49"/>
        <v>1.8</v>
      </c>
      <c r="AA120">
        <f t="shared" si="50"/>
        <v>0.42735000000000001</v>
      </c>
    </row>
    <row r="121" spans="5:27" x14ac:dyDescent="0.25">
      <c r="E121" s="2">
        <v>1.4E-2</v>
      </c>
      <c r="F121">
        <v>0.92254899999999995</v>
      </c>
      <c r="G121">
        <v>0.50685800000000003</v>
      </c>
      <c r="H121">
        <v>94.444444000000004</v>
      </c>
      <c r="I121">
        <v>167</v>
      </c>
      <c r="J121">
        <v>0</v>
      </c>
      <c r="K121" s="2">
        <v>1.4E-2</v>
      </c>
      <c r="L121" s="2">
        <f t="shared" si="42"/>
        <v>92.254899999999992</v>
      </c>
      <c r="M121" s="2">
        <f t="shared" si="43"/>
        <v>50.6858</v>
      </c>
      <c r="N121" s="2">
        <f t="shared" si="44"/>
        <v>94.444444000000004</v>
      </c>
      <c r="O121" s="2">
        <v>93.51230000000001</v>
      </c>
      <c r="P121" s="2">
        <v>30.541499999999999</v>
      </c>
      <c r="Q121" s="2">
        <v>97.008546999999993</v>
      </c>
      <c r="R121" s="2">
        <v>1.4E-2</v>
      </c>
      <c r="S121" s="2">
        <f t="shared" si="45"/>
        <v>16.7</v>
      </c>
      <c r="T121" s="2">
        <f t="shared" si="46"/>
        <v>0</v>
      </c>
      <c r="U121">
        <v>9.6999999999999993</v>
      </c>
      <c r="V121">
        <v>0.42735000000000001</v>
      </c>
      <c r="W121" s="2">
        <v>1.4E-2</v>
      </c>
      <c r="X121" s="2">
        <f t="shared" si="47"/>
        <v>3.34</v>
      </c>
      <c r="Y121" s="2">
        <f t="shared" si="48"/>
        <v>0</v>
      </c>
      <c r="Z121">
        <f t="shared" si="49"/>
        <v>1.94</v>
      </c>
      <c r="AA121">
        <f t="shared" si="50"/>
        <v>0.42735000000000001</v>
      </c>
    </row>
    <row r="122" spans="5:27" x14ac:dyDescent="0.25">
      <c r="E122" s="2">
        <v>0.20300000000000001</v>
      </c>
      <c r="F122">
        <v>0.93197399999999997</v>
      </c>
      <c r="G122">
        <v>0.57744399999999996</v>
      </c>
      <c r="H122">
        <v>94.444444000000004</v>
      </c>
      <c r="I122">
        <v>210</v>
      </c>
      <c r="J122">
        <v>0.85470100000000004</v>
      </c>
      <c r="K122" s="2">
        <v>0.20300000000000001</v>
      </c>
      <c r="L122" s="2">
        <f t="shared" si="42"/>
        <v>93.197400000000002</v>
      </c>
      <c r="M122" s="2">
        <f t="shared" si="43"/>
        <v>57.744399999999999</v>
      </c>
      <c r="N122" s="2">
        <f t="shared" si="44"/>
        <v>94.444444000000004</v>
      </c>
      <c r="O122" s="2">
        <v>94.244900000000001</v>
      </c>
      <c r="P122" s="2">
        <v>40.812399999999997</v>
      </c>
      <c r="Q122" s="2">
        <v>97.008546999999993</v>
      </c>
      <c r="R122" s="2">
        <v>0.20300000000000001</v>
      </c>
      <c r="S122" s="2">
        <f t="shared" si="45"/>
        <v>21</v>
      </c>
      <c r="T122" s="2">
        <f t="shared" si="46"/>
        <v>0.85470100000000004</v>
      </c>
      <c r="U122">
        <v>13.4</v>
      </c>
      <c r="V122">
        <v>0.42735000000000001</v>
      </c>
      <c r="W122" s="2">
        <v>0.20300000000000001</v>
      </c>
      <c r="X122" s="2">
        <f t="shared" si="47"/>
        <v>4.2</v>
      </c>
      <c r="Y122" s="2">
        <f t="shared" si="48"/>
        <v>0.85470100000000004</v>
      </c>
      <c r="Z122">
        <f t="shared" si="49"/>
        <v>2.68</v>
      </c>
      <c r="AA122">
        <f t="shared" si="50"/>
        <v>0.42735000000000001</v>
      </c>
    </row>
    <row r="123" spans="5:27" x14ac:dyDescent="0.25">
      <c r="E123" s="2">
        <v>0.47499999999999998</v>
      </c>
      <c r="F123">
        <v>0.88305400000000001</v>
      </c>
      <c r="G123">
        <v>0.60071300000000005</v>
      </c>
      <c r="H123">
        <v>80.769231000000005</v>
      </c>
      <c r="I123">
        <v>310</v>
      </c>
      <c r="J123">
        <v>1.7094020000000001</v>
      </c>
      <c r="K123" s="2">
        <v>0.47499999999999998</v>
      </c>
      <c r="L123" s="2">
        <f t="shared" si="42"/>
        <v>88.305400000000006</v>
      </c>
      <c r="M123" s="2">
        <f t="shared" si="43"/>
        <v>60.071300000000008</v>
      </c>
      <c r="N123" s="2">
        <f t="shared" si="44"/>
        <v>80.769231000000005</v>
      </c>
      <c r="O123" s="2">
        <v>90.603300000000004</v>
      </c>
      <c r="P123" s="2">
        <v>37.713299999999997</v>
      </c>
      <c r="Q123" s="2">
        <v>86.752137000000005</v>
      </c>
      <c r="R123" s="2">
        <v>0.47499999999999998</v>
      </c>
      <c r="S123" s="2">
        <f t="shared" si="45"/>
        <v>31</v>
      </c>
      <c r="T123" s="2">
        <f t="shared" si="46"/>
        <v>1.7094020000000001</v>
      </c>
      <c r="U123">
        <v>21.7</v>
      </c>
      <c r="V123">
        <v>0.85470100000000004</v>
      </c>
      <c r="W123" s="2">
        <v>0.47499999999999998</v>
      </c>
      <c r="X123" s="2">
        <f t="shared" si="47"/>
        <v>6.2</v>
      </c>
      <c r="Y123" s="2">
        <f t="shared" si="48"/>
        <v>1.7094020000000001</v>
      </c>
      <c r="Z123">
        <f t="shared" si="49"/>
        <v>4.34</v>
      </c>
      <c r="AA123">
        <f t="shared" si="50"/>
        <v>0.85470100000000004</v>
      </c>
    </row>
    <row r="124" spans="5:27" x14ac:dyDescent="0.25">
      <c r="E124" s="2">
        <v>0.65600000000000003</v>
      </c>
      <c r="F124">
        <v>0.80219799999999997</v>
      </c>
      <c r="G124">
        <v>0.534806</v>
      </c>
      <c r="H124">
        <v>63.247863000000002</v>
      </c>
      <c r="I124">
        <v>399</v>
      </c>
      <c r="J124">
        <v>2.5641029999999998</v>
      </c>
      <c r="K124" s="2">
        <v>0.65600000000000003</v>
      </c>
      <c r="L124" s="2">
        <f t="shared" si="42"/>
        <v>80.219799999999992</v>
      </c>
      <c r="M124" s="2">
        <f t="shared" si="43"/>
        <v>53.480600000000003</v>
      </c>
      <c r="N124" s="2">
        <f t="shared" si="44"/>
        <v>63.247863000000002</v>
      </c>
      <c r="O124" s="2">
        <v>84.603200000000001</v>
      </c>
      <c r="P124" s="2">
        <v>33.297800000000002</v>
      </c>
      <c r="Q124" s="2">
        <v>76.068376000000001</v>
      </c>
      <c r="R124" s="2">
        <v>0.65600000000000003</v>
      </c>
      <c r="S124" s="2">
        <f t="shared" si="45"/>
        <v>39.9</v>
      </c>
      <c r="T124" s="2">
        <f t="shared" si="46"/>
        <v>2.5641029999999998</v>
      </c>
      <c r="U124">
        <v>25.9</v>
      </c>
      <c r="V124">
        <v>1.2820510000000001</v>
      </c>
      <c r="W124" s="2">
        <v>0.65600000000000003</v>
      </c>
      <c r="X124" s="2">
        <f t="shared" si="47"/>
        <v>7.9799999999999995</v>
      </c>
      <c r="Y124" s="2">
        <f t="shared" si="48"/>
        <v>2.5641029999999998</v>
      </c>
      <c r="Z124">
        <f t="shared" si="49"/>
        <v>5.18</v>
      </c>
      <c r="AA124">
        <f t="shared" si="50"/>
        <v>1.2820510000000001</v>
      </c>
    </row>
    <row r="125" spans="5:27" x14ac:dyDescent="0.25">
      <c r="E125" s="2">
        <v>0.77700000000000002</v>
      </c>
      <c r="F125">
        <v>0.70260800000000001</v>
      </c>
      <c r="G125">
        <v>0.45561699999999999</v>
      </c>
      <c r="H125">
        <v>30.34188</v>
      </c>
      <c r="I125">
        <v>479</v>
      </c>
      <c r="J125">
        <v>3.8461539999999999</v>
      </c>
      <c r="K125" s="2">
        <v>0.77700000000000002</v>
      </c>
      <c r="L125" s="2">
        <f t="shared" si="42"/>
        <v>70.260800000000003</v>
      </c>
      <c r="M125" s="2">
        <f t="shared" si="43"/>
        <v>45.561700000000002</v>
      </c>
      <c r="N125" s="2">
        <f t="shared" si="44"/>
        <v>30.34188</v>
      </c>
      <c r="O125" s="2">
        <v>76.840299999999999</v>
      </c>
      <c r="P125" s="2">
        <v>27.486899999999999</v>
      </c>
      <c r="Q125" s="2">
        <v>47.008547</v>
      </c>
      <c r="R125" s="2">
        <v>0.77700000000000002</v>
      </c>
      <c r="S125" s="2">
        <f t="shared" si="45"/>
        <v>47.9</v>
      </c>
      <c r="T125" s="2">
        <f t="shared" si="46"/>
        <v>3.8461539999999999</v>
      </c>
      <c r="U125">
        <v>30.4</v>
      </c>
      <c r="V125">
        <v>2.136752</v>
      </c>
      <c r="W125" s="2">
        <v>0.77700000000000002</v>
      </c>
      <c r="X125" s="2">
        <f t="shared" si="47"/>
        <v>9.58</v>
      </c>
      <c r="Y125" s="2">
        <f t="shared" si="48"/>
        <v>3.8461539999999999</v>
      </c>
      <c r="Z125">
        <f t="shared" si="49"/>
        <v>6.08</v>
      </c>
      <c r="AA125">
        <f t="shared" si="50"/>
        <v>2.136752</v>
      </c>
    </row>
    <row r="126" spans="5:27" x14ac:dyDescent="0.25">
      <c r="E126" s="2">
        <v>0.86299999999999999</v>
      </c>
      <c r="F126">
        <v>0.61756299999999997</v>
      </c>
      <c r="G126">
        <v>0.42442200000000002</v>
      </c>
      <c r="H126">
        <v>14.529915000000001</v>
      </c>
      <c r="I126">
        <v>473</v>
      </c>
      <c r="J126">
        <v>5.5555560000000002</v>
      </c>
      <c r="K126" s="2">
        <v>0.86299999999999999</v>
      </c>
      <c r="L126" s="2">
        <f t="shared" si="42"/>
        <v>61.756299999999996</v>
      </c>
      <c r="M126" s="2">
        <f t="shared" si="43"/>
        <v>42.4422</v>
      </c>
      <c r="N126" s="2">
        <f t="shared" si="44"/>
        <v>14.529915000000001</v>
      </c>
      <c r="O126" s="2">
        <v>68.414299999999997</v>
      </c>
      <c r="P126" s="2">
        <v>22.296499999999998</v>
      </c>
      <c r="Q126" s="2">
        <v>21.367521</v>
      </c>
      <c r="R126" s="2">
        <v>0.86299999999999999</v>
      </c>
      <c r="S126" s="2">
        <f t="shared" si="45"/>
        <v>47.3</v>
      </c>
      <c r="T126" s="2">
        <f t="shared" si="46"/>
        <v>5.5555560000000002</v>
      </c>
      <c r="U126">
        <v>31.1</v>
      </c>
      <c r="V126">
        <v>2.9914529999999999</v>
      </c>
      <c r="W126" s="2">
        <v>0.86299999999999999</v>
      </c>
      <c r="X126" s="2">
        <f t="shared" si="47"/>
        <v>9.4599999999999991</v>
      </c>
      <c r="Y126" s="2">
        <f t="shared" si="48"/>
        <v>5.5555560000000002</v>
      </c>
      <c r="Z126">
        <f t="shared" si="49"/>
        <v>6.2200000000000006</v>
      </c>
      <c r="AA126">
        <f t="shared" si="50"/>
        <v>2.9914529999999999</v>
      </c>
    </row>
    <row r="127" spans="5:27" x14ac:dyDescent="0.25">
      <c r="E127" s="2">
        <v>0.93</v>
      </c>
      <c r="F127">
        <v>0.50147200000000003</v>
      </c>
      <c r="G127">
        <v>0.37239899999999998</v>
      </c>
      <c r="H127">
        <v>2.9914529999999999</v>
      </c>
      <c r="I127">
        <v>437</v>
      </c>
      <c r="J127">
        <v>8.1196579999999994</v>
      </c>
      <c r="K127" s="2">
        <v>0.93</v>
      </c>
      <c r="L127" s="2">
        <f t="shared" si="42"/>
        <v>50.147200000000005</v>
      </c>
      <c r="M127" s="2">
        <f t="shared" si="43"/>
        <v>37.239899999999999</v>
      </c>
      <c r="N127" s="2">
        <f t="shared" si="44"/>
        <v>2.9914529999999999</v>
      </c>
      <c r="O127" s="2">
        <v>56.375900000000001</v>
      </c>
      <c r="P127" s="2">
        <v>15.559000000000001</v>
      </c>
      <c r="Q127" s="2">
        <v>5.5555560000000002</v>
      </c>
      <c r="R127" s="2">
        <v>0.93</v>
      </c>
      <c r="S127" s="2">
        <f t="shared" si="45"/>
        <v>43.7</v>
      </c>
      <c r="T127" s="2">
        <f t="shared" si="46"/>
        <v>8.1196579999999994</v>
      </c>
      <c r="U127">
        <v>31.1</v>
      </c>
      <c r="V127">
        <v>3.8461539999999999</v>
      </c>
      <c r="W127" s="2">
        <v>0.93</v>
      </c>
      <c r="X127" s="2">
        <f t="shared" si="47"/>
        <v>8.74</v>
      </c>
      <c r="Y127" s="2">
        <f t="shared" si="48"/>
        <v>8.1196579999999994</v>
      </c>
      <c r="Z127">
        <f t="shared" si="49"/>
        <v>6.2200000000000006</v>
      </c>
      <c r="AA127">
        <f t="shared" si="50"/>
        <v>3.8461539999999999</v>
      </c>
    </row>
    <row r="128" spans="5:27" x14ac:dyDescent="0.25">
      <c r="E128" s="2">
        <v>0.96299999999999997</v>
      </c>
      <c r="F128">
        <v>0.39935399999999999</v>
      </c>
      <c r="G128">
        <v>0.350914</v>
      </c>
      <c r="H128">
        <v>0.85470100000000004</v>
      </c>
      <c r="I128">
        <v>401</v>
      </c>
      <c r="J128">
        <v>13.247863000000001</v>
      </c>
      <c r="K128" s="2">
        <v>0.96299999999999997</v>
      </c>
      <c r="L128" s="2">
        <f t="shared" si="42"/>
        <v>39.935400000000001</v>
      </c>
      <c r="M128" s="2">
        <f t="shared" si="43"/>
        <v>35.0914</v>
      </c>
      <c r="N128" s="2">
        <f t="shared" si="44"/>
        <v>0.85470100000000004</v>
      </c>
      <c r="O128" s="2">
        <v>45.271999999999998</v>
      </c>
      <c r="P128" s="2">
        <v>14.866299999999999</v>
      </c>
      <c r="Q128" s="2">
        <v>1.7094020000000001</v>
      </c>
      <c r="R128" s="2">
        <v>0.96299999999999997</v>
      </c>
      <c r="S128" s="2">
        <f t="shared" si="45"/>
        <v>40.1</v>
      </c>
      <c r="T128" s="2">
        <f t="shared" si="46"/>
        <v>13.247863000000001</v>
      </c>
      <c r="U128">
        <v>31.2</v>
      </c>
      <c r="V128">
        <v>6.4102560000000004</v>
      </c>
      <c r="W128" s="2">
        <v>0.96299999999999997</v>
      </c>
      <c r="X128" s="2">
        <f t="shared" si="47"/>
        <v>8.02</v>
      </c>
      <c r="Y128" s="2">
        <f t="shared" si="48"/>
        <v>13.247863000000001</v>
      </c>
      <c r="Z128">
        <f t="shared" si="49"/>
        <v>6.24</v>
      </c>
      <c r="AA128">
        <f t="shared" si="50"/>
        <v>6.4102560000000004</v>
      </c>
    </row>
    <row r="129" spans="5:27" x14ac:dyDescent="0.25">
      <c r="E129" s="2">
        <v>0.98299999999999998</v>
      </c>
      <c r="F129">
        <v>0.27189099999999999</v>
      </c>
      <c r="G129">
        <v>0.31646400000000002</v>
      </c>
      <c r="H129">
        <v>0.42735000000000001</v>
      </c>
      <c r="I129">
        <v>344</v>
      </c>
      <c r="J129">
        <v>34.188034000000002</v>
      </c>
      <c r="K129" s="2">
        <v>0.98299999999999998</v>
      </c>
      <c r="L129" s="2">
        <f t="shared" si="42"/>
        <v>27.1891</v>
      </c>
      <c r="M129" s="2">
        <f t="shared" si="43"/>
        <v>31.646400000000003</v>
      </c>
      <c r="N129" s="2">
        <f t="shared" si="44"/>
        <v>0.42735000000000001</v>
      </c>
      <c r="O129" s="2">
        <v>33.229999999999997</v>
      </c>
      <c r="P129" s="2">
        <v>13.2858</v>
      </c>
      <c r="Q129" s="2">
        <v>0.42918499999999998</v>
      </c>
      <c r="R129" s="2">
        <v>0.98299999999999998</v>
      </c>
      <c r="S129" s="2">
        <f t="shared" si="45"/>
        <v>34.4</v>
      </c>
      <c r="T129" s="2">
        <f t="shared" si="46"/>
        <v>34.188034000000002</v>
      </c>
      <c r="U129">
        <v>29.8</v>
      </c>
      <c r="V129">
        <v>16.738197</v>
      </c>
      <c r="W129" s="2">
        <v>0.98299999999999998</v>
      </c>
      <c r="X129" s="2">
        <f t="shared" si="47"/>
        <v>6.88</v>
      </c>
      <c r="Y129" s="2">
        <f t="shared" si="48"/>
        <v>34.188034000000002</v>
      </c>
      <c r="Z129">
        <f t="shared" si="49"/>
        <v>5.96</v>
      </c>
      <c r="AA129">
        <f t="shared" si="50"/>
        <v>16.738197</v>
      </c>
    </row>
    <row r="130" spans="5:27" x14ac:dyDescent="0.25">
      <c r="E130" s="38" t="s">
        <v>1189</v>
      </c>
      <c r="F130" s="39"/>
      <c r="G130" s="39"/>
      <c r="H130" s="39"/>
      <c r="I130" s="39"/>
      <c r="J130" s="40"/>
      <c r="K130" s="48" t="s">
        <v>1174</v>
      </c>
      <c r="L130" s="48"/>
      <c r="M130" s="48"/>
      <c r="N130" s="48"/>
      <c r="O130" s="48"/>
      <c r="P130" s="48"/>
      <c r="Q130" s="48"/>
      <c r="R130" s="41" t="s">
        <v>1177</v>
      </c>
      <c r="S130" s="42"/>
      <c r="T130" s="42"/>
      <c r="U130" s="42"/>
      <c r="V130" s="42"/>
      <c r="W130" s="41" t="s">
        <v>1193</v>
      </c>
      <c r="X130" s="42"/>
      <c r="Y130" s="42"/>
      <c r="Z130" s="42"/>
      <c r="AA130" s="42"/>
    </row>
    <row r="131" spans="5:27" x14ac:dyDescent="0.25">
      <c r="E131" s="45" t="s">
        <v>1168</v>
      </c>
      <c r="F131" s="46"/>
      <c r="G131" s="46"/>
      <c r="H131" s="46"/>
      <c r="I131" s="46"/>
      <c r="J131" s="47"/>
      <c r="K131" s="49" t="s">
        <v>1168</v>
      </c>
      <c r="L131" s="49"/>
      <c r="M131" s="49"/>
      <c r="N131" s="49"/>
      <c r="O131" s="49"/>
      <c r="P131" s="49"/>
      <c r="Q131" s="49"/>
      <c r="R131" s="43" t="s">
        <v>1168</v>
      </c>
      <c r="S131" s="44"/>
      <c r="T131" s="44"/>
      <c r="U131" s="44"/>
      <c r="V131" s="44"/>
      <c r="W131" s="43" t="s">
        <v>1168</v>
      </c>
      <c r="X131" s="44"/>
      <c r="Y131" s="44"/>
      <c r="Z131" s="44"/>
      <c r="AA131" s="44"/>
    </row>
    <row r="132" spans="5:27" x14ac:dyDescent="0.25">
      <c r="E132" s="2" t="s">
        <v>1168</v>
      </c>
      <c r="F132" s="2" t="s">
        <v>31</v>
      </c>
      <c r="G132" s="2" t="s">
        <v>32</v>
      </c>
      <c r="H132" s="2" t="s">
        <v>16</v>
      </c>
      <c r="I132" s="2" t="s">
        <v>29</v>
      </c>
      <c r="J132" s="2" t="s">
        <v>18</v>
      </c>
      <c r="K132" s="2" t="s">
        <v>1168</v>
      </c>
      <c r="L132" s="2" t="s">
        <v>1171</v>
      </c>
      <c r="M132" s="2" t="s">
        <v>1173</v>
      </c>
      <c r="N132" s="2" t="s">
        <v>1172</v>
      </c>
      <c r="O132" s="2" t="s">
        <v>1181</v>
      </c>
      <c r="P132" s="2" t="s">
        <v>1181</v>
      </c>
      <c r="Q132" s="2" t="s">
        <v>1181</v>
      </c>
      <c r="R132" s="2" t="s">
        <v>1168</v>
      </c>
      <c r="S132" s="2" t="s">
        <v>1175</v>
      </c>
      <c r="T132" s="2" t="s">
        <v>1176</v>
      </c>
      <c r="U132" s="2" t="s">
        <v>1181</v>
      </c>
      <c r="V132" s="2" t="s">
        <v>1181</v>
      </c>
      <c r="W132" s="2" t="s">
        <v>1168</v>
      </c>
      <c r="X132" s="2" t="s">
        <v>1194</v>
      </c>
      <c r="Y132" s="2" t="s">
        <v>1176</v>
      </c>
      <c r="Z132" s="2" t="s">
        <v>1181</v>
      </c>
      <c r="AA132" s="2" t="s">
        <v>1181</v>
      </c>
    </row>
    <row r="133" spans="5:27" x14ac:dyDescent="0.25">
      <c r="E133" s="2">
        <v>0</v>
      </c>
      <c r="F133">
        <v>0.90556599999999998</v>
      </c>
      <c r="G133">
        <v>0.54610000000000003</v>
      </c>
      <c r="H133">
        <v>97.435896999999997</v>
      </c>
      <c r="I133">
        <v>174</v>
      </c>
      <c r="J133">
        <v>0</v>
      </c>
      <c r="K133" s="2">
        <v>0</v>
      </c>
      <c r="L133" s="2">
        <f t="shared" ref="L133:L144" si="51">F133*100</f>
        <v>90.556600000000003</v>
      </c>
      <c r="M133" s="2">
        <f t="shared" ref="M133:M144" si="52">G133*100</f>
        <v>54.61</v>
      </c>
      <c r="N133" s="2">
        <f t="shared" ref="N133:N144" si="53">H133</f>
        <v>97.435896999999997</v>
      </c>
      <c r="O133" s="2">
        <v>84.078699999999998</v>
      </c>
      <c r="P133" s="2">
        <v>60.011000000000003</v>
      </c>
      <c r="Q133" s="2">
        <v>79.914529999999999</v>
      </c>
      <c r="R133" s="2">
        <v>0</v>
      </c>
      <c r="S133" s="2">
        <f>(I133/10)</f>
        <v>17.399999999999999</v>
      </c>
      <c r="T133" s="2">
        <f>J133</f>
        <v>0</v>
      </c>
      <c r="U133">
        <v>51.6</v>
      </c>
      <c r="V133">
        <v>3.418803</v>
      </c>
      <c r="W133" s="2">
        <v>0</v>
      </c>
      <c r="X133" s="2">
        <f>S133/5</f>
        <v>3.4799999999999995</v>
      </c>
      <c r="Y133" s="2">
        <f>T133</f>
        <v>0</v>
      </c>
      <c r="Z133">
        <f>U133/5</f>
        <v>10.32</v>
      </c>
      <c r="AA133">
        <f>V133</f>
        <v>3.418803</v>
      </c>
    </row>
    <row r="134" spans="5:27" x14ac:dyDescent="0.25">
      <c r="E134" s="2">
        <v>2E-3</v>
      </c>
      <c r="F134">
        <v>0.91027899999999995</v>
      </c>
      <c r="G134">
        <v>0.56854300000000002</v>
      </c>
      <c r="H134">
        <v>96.581197000000003</v>
      </c>
      <c r="I134">
        <v>162</v>
      </c>
      <c r="J134">
        <v>0</v>
      </c>
      <c r="K134" s="2">
        <v>2E-3</v>
      </c>
      <c r="L134" s="2">
        <f t="shared" si="51"/>
        <v>91.027899999999988</v>
      </c>
      <c r="M134" s="2">
        <f t="shared" si="52"/>
        <v>56.854300000000002</v>
      </c>
      <c r="N134" s="2">
        <f t="shared" si="53"/>
        <v>96.581197000000003</v>
      </c>
      <c r="O134" s="2">
        <v>85.641300000000001</v>
      </c>
      <c r="P134" s="2">
        <v>56.489599999999996</v>
      </c>
      <c r="Q134" s="2">
        <v>82.905983000000006</v>
      </c>
      <c r="R134" s="2">
        <v>2E-3</v>
      </c>
      <c r="S134" s="2">
        <f t="shared" ref="S134:S144" si="54">(I134/10)</f>
        <v>16.2</v>
      </c>
      <c r="T134" s="2">
        <f t="shared" ref="T134:T144" si="55">J134</f>
        <v>0</v>
      </c>
      <c r="U134">
        <v>39.4</v>
      </c>
      <c r="V134">
        <v>3.8461539999999999</v>
      </c>
      <c r="W134" s="2">
        <v>2E-3</v>
      </c>
      <c r="X134" s="2">
        <f t="shared" ref="X134:X144" si="56">S134/5</f>
        <v>3.2399999999999998</v>
      </c>
      <c r="Y134" s="2">
        <f t="shared" ref="Y134:Y144" si="57">T134</f>
        <v>0</v>
      </c>
      <c r="Z134">
        <f t="shared" ref="Z134:Z144" si="58">U134/5</f>
        <v>7.88</v>
      </c>
      <c r="AA134">
        <f t="shared" ref="AA134:AA144" si="59">V134</f>
        <v>3.8461539999999999</v>
      </c>
    </row>
    <row r="135" spans="5:27" x14ac:dyDescent="0.25">
      <c r="E135" s="2">
        <v>4.0000000000000001E-3</v>
      </c>
      <c r="F135">
        <v>0.91625100000000004</v>
      </c>
      <c r="G135">
        <v>0.52326499999999998</v>
      </c>
      <c r="H135">
        <v>96.581197000000003</v>
      </c>
      <c r="I135">
        <v>163</v>
      </c>
      <c r="J135">
        <v>0</v>
      </c>
      <c r="K135" s="2">
        <v>4.0000000000000001E-3</v>
      </c>
      <c r="L135" s="2">
        <f t="shared" si="51"/>
        <v>91.625100000000003</v>
      </c>
      <c r="M135" s="2">
        <f t="shared" si="52"/>
        <v>52.326499999999996</v>
      </c>
      <c r="N135" s="2">
        <f t="shared" si="53"/>
        <v>96.581197000000003</v>
      </c>
      <c r="O135" s="2">
        <v>84.981099999999998</v>
      </c>
      <c r="P135" s="2">
        <v>58.670999999999992</v>
      </c>
      <c r="Q135" s="2">
        <v>81.196580999999995</v>
      </c>
      <c r="R135" s="2">
        <v>4.0000000000000001E-3</v>
      </c>
      <c r="S135" s="2">
        <f t="shared" si="54"/>
        <v>16.3</v>
      </c>
      <c r="T135" s="2">
        <f t="shared" si="55"/>
        <v>0</v>
      </c>
      <c r="U135">
        <v>43.2</v>
      </c>
      <c r="V135">
        <v>2.9914529999999999</v>
      </c>
      <c r="W135" s="2">
        <v>4.0000000000000001E-3</v>
      </c>
      <c r="X135" s="2">
        <f t="shared" si="56"/>
        <v>3.2600000000000002</v>
      </c>
      <c r="Y135" s="2">
        <f t="shared" si="57"/>
        <v>0</v>
      </c>
      <c r="Z135">
        <f t="shared" si="58"/>
        <v>8.64</v>
      </c>
      <c r="AA135">
        <f t="shared" si="59"/>
        <v>2.9914529999999999</v>
      </c>
    </row>
    <row r="136" spans="5:27" x14ac:dyDescent="0.25">
      <c r="E136" s="2">
        <v>1.4E-2</v>
      </c>
      <c r="F136">
        <v>0.92254899999999995</v>
      </c>
      <c r="G136">
        <v>0.50685800000000003</v>
      </c>
      <c r="H136">
        <v>94.444444000000004</v>
      </c>
      <c r="I136">
        <v>167</v>
      </c>
      <c r="J136">
        <v>0</v>
      </c>
      <c r="K136" s="2">
        <v>1.4E-2</v>
      </c>
      <c r="L136" s="2">
        <f t="shared" si="51"/>
        <v>92.254899999999992</v>
      </c>
      <c r="M136" s="2">
        <f t="shared" si="52"/>
        <v>50.6858</v>
      </c>
      <c r="N136" s="2">
        <f t="shared" si="53"/>
        <v>94.444444000000004</v>
      </c>
      <c r="O136" s="2">
        <v>85.293700000000001</v>
      </c>
      <c r="P136" s="2">
        <v>50.169499999999999</v>
      </c>
      <c r="Q136" s="2">
        <v>82.478632000000005</v>
      </c>
      <c r="R136" s="2">
        <v>1.4E-2</v>
      </c>
      <c r="S136" s="2">
        <f t="shared" si="54"/>
        <v>16.7</v>
      </c>
      <c r="T136" s="2">
        <f t="shared" si="55"/>
        <v>0</v>
      </c>
      <c r="U136">
        <v>39.6</v>
      </c>
      <c r="V136">
        <v>3.8461539999999999</v>
      </c>
      <c r="W136" s="2">
        <v>1.4E-2</v>
      </c>
      <c r="X136" s="2">
        <f t="shared" si="56"/>
        <v>3.34</v>
      </c>
      <c r="Y136" s="2">
        <f t="shared" si="57"/>
        <v>0</v>
      </c>
      <c r="Z136">
        <f t="shared" si="58"/>
        <v>7.92</v>
      </c>
      <c r="AA136">
        <f t="shared" si="59"/>
        <v>3.8461539999999999</v>
      </c>
    </row>
    <row r="137" spans="5:27" x14ac:dyDescent="0.25">
      <c r="E137" s="2">
        <v>0.20300000000000001</v>
      </c>
      <c r="F137">
        <v>0.93197399999999997</v>
      </c>
      <c r="G137">
        <v>0.57744399999999996</v>
      </c>
      <c r="H137">
        <v>94.444444000000004</v>
      </c>
      <c r="I137">
        <v>210</v>
      </c>
      <c r="J137">
        <v>0.85470100000000004</v>
      </c>
      <c r="K137" s="2">
        <v>0.20300000000000001</v>
      </c>
      <c r="L137" s="2">
        <f t="shared" si="51"/>
        <v>93.197400000000002</v>
      </c>
      <c r="M137" s="2">
        <f t="shared" si="52"/>
        <v>57.744399999999999</v>
      </c>
      <c r="N137" s="2">
        <f t="shared" si="53"/>
        <v>94.444444000000004</v>
      </c>
      <c r="O137" s="2">
        <v>84.5869</v>
      </c>
      <c r="P137" s="2">
        <v>54.251099999999994</v>
      </c>
      <c r="Q137" s="2">
        <v>76.923077000000006</v>
      </c>
      <c r="R137" s="2">
        <v>0.20300000000000001</v>
      </c>
      <c r="S137" s="2">
        <f t="shared" si="54"/>
        <v>21</v>
      </c>
      <c r="T137" s="2">
        <f t="shared" si="55"/>
        <v>0.85470100000000004</v>
      </c>
      <c r="U137">
        <v>37.9</v>
      </c>
      <c r="V137">
        <v>3.418803</v>
      </c>
      <c r="W137" s="2">
        <v>0.20300000000000001</v>
      </c>
      <c r="X137" s="2">
        <f t="shared" si="56"/>
        <v>4.2</v>
      </c>
      <c r="Y137" s="2">
        <f t="shared" si="57"/>
        <v>0.85470100000000004</v>
      </c>
      <c r="Z137">
        <f t="shared" si="58"/>
        <v>7.58</v>
      </c>
      <c r="AA137">
        <f t="shared" si="59"/>
        <v>3.418803</v>
      </c>
    </row>
    <row r="138" spans="5:27" x14ac:dyDescent="0.25">
      <c r="E138" s="2">
        <v>0.47499999999999998</v>
      </c>
      <c r="F138">
        <v>0.88305400000000001</v>
      </c>
      <c r="G138">
        <v>0.60071300000000005</v>
      </c>
      <c r="H138">
        <v>80.769231000000005</v>
      </c>
      <c r="I138">
        <v>310</v>
      </c>
      <c r="J138">
        <v>1.7094020000000001</v>
      </c>
      <c r="K138" s="2">
        <v>0.47499999999999998</v>
      </c>
      <c r="L138" s="2">
        <f t="shared" si="51"/>
        <v>88.305400000000006</v>
      </c>
      <c r="M138" s="2">
        <f t="shared" si="52"/>
        <v>60.071300000000008</v>
      </c>
      <c r="N138" s="2">
        <f t="shared" si="53"/>
        <v>80.769231000000005</v>
      </c>
      <c r="O138" s="2">
        <v>81.65679999999999</v>
      </c>
      <c r="P138" s="2">
        <v>52.733499999999999</v>
      </c>
      <c r="Q138" s="2">
        <v>70.085470000000001</v>
      </c>
      <c r="R138" s="2">
        <v>0.47499999999999998</v>
      </c>
      <c r="S138" s="2">
        <f t="shared" si="54"/>
        <v>31</v>
      </c>
      <c r="T138" s="2">
        <f t="shared" si="55"/>
        <v>1.7094020000000001</v>
      </c>
      <c r="U138">
        <v>43.2</v>
      </c>
      <c r="V138">
        <v>4.273504</v>
      </c>
      <c r="W138" s="2">
        <v>0.47499999999999998</v>
      </c>
      <c r="X138" s="2">
        <f t="shared" si="56"/>
        <v>6.2</v>
      </c>
      <c r="Y138" s="2">
        <f t="shared" si="57"/>
        <v>1.7094020000000001</v>
      </c>
      <c r="Z138">
        <f t="shared" si="58"/>
        <v>8.64</v>
      </c>
      <c r="AA138">
        <f t="shared" si="59"/>
        <v>4.273504</v>
      </c>
    </row>
    <row r="139" spans="5:27" x14ac:dyDescent="0.25">
      <c r="E139" s="2">
        <v>0.65600000000000003</v>
      </c>
      <c r="F139">
        <v>0.80219799999999997</v>
      </c>
      <c r="G139">
        <v>0.534806</v>
      </c>
      <c r="H139">
        <v>63.247863000000002</v>
      </c>
      <c r="I139">
        <v>399</v>
      </c>
      <c r="J139">
        <v>2.5641029999999998</v>
      </c>
      <c r="K139" s="2">
        <v>0.65600000000000003</v>
      </c>
      <c r="L139" s="2">
        <f t="shared" si="51"/>
        <v>80.219799999999992</v>
      </c>
      <c r="M139" s="2">
        <f t="shared" si="52"/>
        <v>53.480600000000003</v>
      </c>
      <c r="N139" s="2">
        <f t="shared" si="53"/>
        <v>63.247863000000002</v>
      </c>
      <c r="O139" s="2">
        <v>75.477099999999993</v>
      </c>
      <c r="P139" s="2">
        <v>52.100500000000004</v>
      </c>
      <c r="Q139" s="2">
        <v>58.119658000000001</v>
      </c>
      <c r="R139" s="2">
        <v>0.65600000000000003</v>
      </c>
      <c r="S139" s="2">
        <f t="shared" si="54"/>
        <v>39.9</v>
      </c>
      <c r="T139" s="2">
        <f t="shared" si="55"/>
        <v>2.5641029999999998</v>
      </c>
      <c r="U139">
        <v>50.3</v>
      </c>
      <c r="V139">
        <v>5.1282050000000003</v>
      </c>
      <c r="W139" s="2">
        <v>0.65600000000000003</v>
      </c>
      <c r="X139" s="2">
        <f t="shared" si="56"/>
        <v>7.9799999999999995</v>
      </c>
      <c r="Y139" s="2">
        <f t="shared" si="57"/>
        <v>2.5641029999999998</v>
      </c>
      <c r="Z139">
        <f t="shared" si="58"/>
        <v>10.059999999999999</v>
      </c>
      <c r="AA139">
        <f t="shared" si="59"/>
        <v>5.1282050000000003</v>
      </c>
    </row>
    <row r="140" spans="5:27" x14ac:dyDescent="0.25">
      <c r="E140" s="2">
        <v>0.77700000000000002</v>
      </c>
      <c r="F140">
        <v>0.70260800000000001</v>
      </c>
      <c r="G140">
        <v>0.45561699999999999</v>
      </c>
      <c r="H140">
        <v>30.34188</v>
      </c>
      <c r="I140">
        <v>479</v>
      </c>
      <c r="J140">
        <v>3.8461539999999999</v>
      </c>
      <c r="K140" s="2">
        <v>0.77700000000000002</v>
      </c>
      <c r="L140" s="2">
        <f t="shared" si="51"/>
        <v>70.260800000000003</v>
      </c>
      <c r="M140" s="2">
        <f t="shared" si="52"/>
        <v>45.561700000000002</v>
      </c>
      <c r="N140" s="2">
        <f t="shared" si="53"/>
        <v>30.34188</v>
      </c>
      <c r="O140" s="2">
        <v>69.236900000000006</v>
      </c>
      <c r="P140" s="2">
        <v>41.625299999999996</v>
      </c>
      <c r="Q140" s="2">
        <v>39.743589999999998</v>
      </c>
      <c r="R140" s="2">
        <v>0.77700000000000002</v>
      </c>
      <c r="S140" s="2">
        <f t="shared" si="54"/>
        <v>47.9</v>
      </c>
      <c r="T140" s="2">
        <f t="shared" si="55"/>
        <v>3.8461539999999999</v>
      </c>
      <c r="U140">
        <v>51</v>
      </c>
      <c r="V140">
        <v>7.6923079999999997</v>
      </c>
      <c r="W140" s="2">
        <v>0.77700000000000002</v>
      </c>
      <c r="X140" s="2">
        <f t="shared" si="56"/>
        <v>9.58</v>
      </c>
      <c r="Y140" s="2">
        <f t="shared" si="57"/>
        <v>3.8461539999999999</v>
      </c>
      <c r="Z140">
        <f t="shared" si="58"/>
        <v>10.199999999999999</v>
      </c>
      <c r="AA140">
        <f t="shared" si="59"/>
        <v>7.6923079999999997</v>
      </c>
    </row>
    <row r="141" spans="5:27" x14ac:dyDescent="0.25">
      <c r="E141" s="2">
        <v>0.86299999999999999</v>
      </c>
      <c r="F141">
        <v>0.61756299999999997</v>
      </c>
      <c r="G141">
        <v>0.42442200000000002</v>
      </c>
      <c r="H141">
        <v>14.529915000000001</v>
      </c>
      <c r="I141">
        <v>473</v>
      </c>
      <c r="J141">
        <v>5.5555560000000002</v>
      </c>
      <c r="K141" s="2">
        <v>0.86299999999999999</v>
      </c>
      <c r="L141" s="2">
        <f t="shared" si="51"/>
        <v>61.756299999999996</v>
      </c>
      <c r="M141" s="2">
        <f t="shared" si="52"/>
        <v>42.4422</v>
      </c>
      <c r="N141" s="2">
        <f t="shared" si="53"/>
        <v>14.529915000000001</v>
      </c>
      <c r="O141" s="2">
        <v>63.719200000000001</v>
      </c>
      <c r="P141" s="2">
        <v>37.319000000000003</v>
      </c>
      <c r="Q141" s="2">
        <v>23.504273999999999</v>
      </c>
      <c r="R141" s="2">
        <v>0.86299999999999999</v>
      </c>
      <c r="S141" s="2">
        <f t="shared" si="54"/>
        <v>47.3</v>
      </c>
      <c r="T141" s="2">
        <f t="shared" si="55"/>
        <v>5.5555560000000002</v>
      </c>
      <c r="U141">
        <v>52.8</v>
      </c>
      <c r="V141">
        <v>5.9829059999999998</v>
      </c>
      <c r="W141" s="2">
        <v>0.86299999999999999</v>
      </c>
      <c r="X141" s="2">
        <f t="shared" si="56"/>
        <v>9.4599999999999991</v>
      </c>
      <c r="Y141" s="2">
        <f t="shared" si="57"/>
        <v>5.5555560000000002</v>
      </c>
      <c r="Z141">
        <f t="shared" si="58"/>
        <v>10.559999999999999</v>
      </c>
      <c r="AA141">
        <f t="shared" si="59"/>
        <v>5.9829059999999998</v>
      </c>
    </row>
    <row r="142" spans="5:27" x14ac:dyDescent="0.25">
      <c r="E142" s="2">
        <v>0.93</v>
      </c>
      <c r="F142">
        <v>0.50147200000000003</v>
      </c>
      <c r="G142">
        <v>0.37239899999999998</v>
      </c>
      <c r="H142">
        <v>2.9914529999999999</v>
      </c>
      <c r="I142">
        <v>437</v>
      </c>
      <c r="J142">
        <v>8.1196579999999994</v>
      </c>
      <c r="K142" s="2">
        <v>0.93</v>
      </c>
      <c r="L142" s="2">
        <f t="shared" si="51"/>
        <v>50.147200000000005</v>
      </c>
      <c r="M142" s="2">
        <f t="shared" si="52"/>
        <v>37.239899999999999</v>
      </c>
      <c r="N142" s="2">
        <f t="shared" si="53"/>
        <v>2.9914529999999999</v>
      </c>
      <c r="O142" s="2">
        <v>51.471500000000006</v>
      </c>
      <c r="P142" s="2">
        <v>36.151299999999999</v>
      </c>
      <c r="Q142" s="2">
        <v>9.4017090000000003</v>
      </c>
      <c r="R142" s="2">
        <v>0.93</v>
      </c>
      <c r="S142" s="2">
        <f t="shared" si="54"/>
        <v>43.7</v>
      </c>
      <c r="T142" s="2">
        <f t="shared" si="55"/>
        <v>8.1196579999999994</v>
      </c>
      <c r="U142">
        <v>50</v>
      </c>
      <c r="V142">
        <v>10.256410000000001</v>
      </c>
      <c r="W142" s="2">
        <v>0.93</v>
      </c>
      <c r="X142" s="2">
        <f t="shared" si="56"/>
        <v>8.74</v>
      </c>
      <c r="Y142" s="2">
        <f t="shared" si="57"/>
        <v>8.1196579999999994</v>
      </c>
      <c r="Z142">
        <f t="shared" si="58"/>
        <v>10</v>
      </c>
      <c r="AA142">
        <f t="shared" si="59"/>
        <v>10.256410000000001</v>
      </c>
    </row>
    <row r="143" spans="5:27" x14ac:dyDescent="0.25">
      <c r="E143" s="2">
        <v>0.96299999999999997</v>
      </c>
      <c r="F143">
        <v>0.39935399999999999</v>
      </c>
      <c r="G143">
        <v>0.350914</v>
      </c>
      <c r="H143">
        <v>0.85470100000000004</v>
      </c>
      <c r="I143">
        <v>401</v>
      </c>
      <c r="J143">
        <v>13.247863000000001</v>
      </c>
      <c r="K143" s="2">
        <v>0.96299999999999997</v>
      </c>
      <c r="L143" s="2">
        <f t="shared" si="51"/>
        <v>39.935400000000001</v>
      </c>
      <c r="M143" s="2">
        <f t="shared" si="52"/>
        <v>35.0914</v>
      </c>
      <c r="N143" s="2">
        <f t="shared" si="53"/>
        <v>0.85470100000000004</v>
      </c>
      <c r="O143" s="2">
        <v>42.547800000000002</v>
      </c>
      <c r="P143" s="2">
        <v>33.494099999999996</v>
      </c>
      <c r="Q143" s="2">
        <v>2.575107</v>
      </c>
      <c r="R143" s="2">
        <v>0.96299999999999997</v>
      </c>
      <c r="S143" s="2">
        <f t="shared" si="54"/>
        <v>40.1</v>
      </c>
      <c r="T143" s="2">
        <f t="shared" si="55"/>
        <v>13.247863000000001</v>
      </c>
      <c r="U143">
        <v>51.3</v>
      </c>
      <c r="V143">
        <v>12.017167000000001</v>
      </c>
      <c r="W143" s="2">
        <v>0.96299999999999997</v>
      </c>
      <c r="X143" s="2">
        <f t="shared" si="56"/>
        <v>8.02</v>
      </c>
      <c r="Y143" s="2">
        <f t="shared" si="57"/>
        <v>13.247863000000001</v>
      </c>
      <c r="Z143">
        <f t="shared" si="58"/>
        <v>10.26</v>
      </c>
      <c r="AA143">
        <f t="shared" si="59"/>
        <v>12.017167000000001</v>
      </c>
    </row>
    <row r="144" spans="5:27" x14ac:dyDescent="0.25">
      <c r="E144" s="2">
        <v>0.98299999999999998</v>
      </c>
      <c r="F144">
        <v>0.27189099999999999</v>
      </c>
      <c r="G144">
        <v>0.31646400000000002</v>
      </c>
      <c r="H144">
        <v>0.42735000000000001</v>
      </c>
      <c r="I144">
        <v>344</v>
      </c>
      <c r="J144">
        <v>34.188034000000002</v>
      </c>
      <c r="K144" s="2">
        <v>0.98299999999999998</v>
      </c>
      <c r="L144" s="2">
        <f t="shared" si="51"/>
        <v>27.1891</v>
      </c>
      <c r="M144" s="2">
        <f t="shared" si="52"/>
        <v>31.646400000000003</v>
      </c>
      <c r="N144" s="2">
        <f t="shared" si="53"/>
        <v>0.42735000000000001</v>
      </c>
      <c r="O144" s="2">
        <v>32.620699999999999</v>
      </c>
      <c r="P144" s="2">
        <v>31.439099999999996</v>
      </c>
      <c r="Q144" s="2">
        <v>2.1459229999999998</v>
      </c>
      <c r="R144" s="2">
        <v>0.98299999999999998</v>
      </c>
      <c r="S144" s="2">
        <f t="shared" si="54"/>
        <v>34.4</v>
      </c>
      <c r="T144" s="2">
        <f t="shared" si="55"/>
        <v>34.188034000000002</v>
      </c>
      <c r="U144">
        <v>42.8</v>
      </c>
      <c r="V144">
        <v>23.175965999999999</v>
      </c>
      <c r="W144" s="2">
        <v>0.98299999999999998</v>
      </c>
      <c r="X144" s="2">
        <f t="shared" si="56"/>
        <v>6.88</v>
      </c>
      <c r="Y144" s="2">
        <f t="shared" si="57"/>
        <v>34.188034000000002</v>
      </c>
      <c r="Z144">
        <f t="shared" si="58"/>
        <v>8.5599999999999987</v>
      </c>
      <c r="AA144">
        <f t="shared" si="59"/>
        <v>23.175965999999999</v>
      </c>
    </row>
    <row r="145" spans="5:27" x14ac:dyDescent="0.25">
      <c r="E145" s="38" t="s">
        <v>1190</v>
      </c>
      <c r="F145" s="39"/>
      <c r="G145" s="39"/>
      <c r="H145" s="39"/>
      <c r="I145" s="39"/>
      <c r="J145" s="40"/>
      <c r="K145" s="48" t="s">
        <v>1174</v>
      </c>
      <c r="L145" s="48"/>
      <c r="M145" s="48"/>
      <c r="N145" s="48"/>
      <c r="O145" s="48"/>
      <c r="P145" s="48"/>
      <c r="Q145" s="48"/>
      <c r="R145" s="41" t="s">
        <v>1177</v>
      </c>
      <c r="S145" s="42"/>
      <c r="T145" s="42"/>
      <c r="U145" s="42"/>
      <c r="V145" s="42"/>
      <c r="W145" s="41" t="s">
        <v>1193</v>
      </c>
      <c r="X145" s="42"/>
      <c r="Y145" s="42"/>
      <c r="Z145" s="42"/>
      <c r="AA145" s="42"/>
    </row>
    <row r="146" spans="5:27" x14ac:dyDescent="0.25">
      <c r="E146" s="45" t="s">
        <v>1168</v>
      </c>
      <c r="F146" s="46"/>
      <c r="G146" s="46"/>
      <c r="H146" s="46"/>
      <c r="I146" s="46"/>
      <c r="J146" s="47"/>
      <c r="K146" s="49" t="s">
        <v>1168</v>
      </c>
      <c r="L146" s="49"/>
      <c r="M146" s="49"/>
      <c r="N146" s="49"/>
      <c r="O146" s="49"/>
      <c r="P146" s="49"/>
      <c r="Q146" s="49"/>
      <c r="R146" s="43" t="s">
        <v>1168</v>
      </c>
      <c r="S146" s="44"/>
      <c r="T146" s="44"/>
      <c r="U146" s="44"/>
      <c r="V146" s="44"/>
      <c r="W146" s="43" t="s">
        <v>1168</v>
      </c>
      <c r="X146" s="44"/>
      <c r="Y146" s="44"/>
      <c r="Z146" s="44"/>
      <c r="AA146" s="44"/>
    </row>
    <row r="147" spans="5:27" x14ac:dyDescent="0.25">
      <c r="E147" s="2" t="s">
        <v>1168</v>
      </c>
      <c r="F147" s="2" t="s">
        <v>31</v>
      </c>
      <c r="G147" s="2" t="s">
        <v>32</v>
      </c>
      <c r="H147" s="2" t="s">
        <v>16</v>
      </c>
      <c r="I147" s="2" t="s">
        <v>29</v>
      </c>
      <c r="J147" s="2" t="s">
        <v>18</v>
      </c>
      <c r="K147" s="2" t="s">
        <v>1168</v>
      </c>
      <c r="L147" s="2" t="s">
        <v>1171</v>
      </c>
      <c r="M147" s="2" t="s">
        <v>1173</v>
      </c>
      <c r="N147" s="2" t="s">
        <v>1172</v>
      </c>
      <c r="O147" s="2" t="s">
        <v>1181</v>
      </c>
      <c r="P147" s="2" t="s">
        <v>1181</v>
      </c>
      <c r="Q147" s="2" t="s">
        <v>1181</v>
      </c>
      <c r="R147" s="2" t="s">
        <v>1168</v>
      </c>
      <c r="S147" s="2" t="s">
        <v>1175</v>
      </c>
      <c r="T147" s="2" t="s">
        <v>1176</v>
      </c>
      <c r="U147" s="2" t="s">
        <v>1181</v>
      </c>
      <c r="V147" s="2" t="s">
        <v>1181</v>
      </c>
      <c r="W147" s="2" t="s">
        <v>1168</v>
      </c>
      <c r="X147" s="2" t="s">
        <v>1194</v>
      </c>
      <c r="Y147" s="2" t="s">
        <v>1176</v>
      </c>
      <c r="Z147" s="2" t="s">
        <v>1181</v>
      </c>
      <c r="AA147" s="2" t="s">
        <v>1181</v>
      </c>
    </row>
    <row r="148" spans="5:27" x14ac:dyDescent="0.25">
      <c r="E148" s="2">
        <v>0</v>
      </c>
      <c r="F148">
        <v>0.90276699999999999</v>
      </c>
      <c r="G148">
        <v>0.35166500000000001</v>
      </c>
      <c r="H148">
        <v>98.717949000000004</v>
      </c>
      <c r="I148">
        <v>89</v>
      </c>
      <c r="J148">
        <v>0.42735000000000001</v>
      </c>
      <c r="K148" s="2">
        <v>0</v>
      </c>
      <c r="L148" s="2">
        <f t="shared" ref="L148:L159" si="60">F148*100</f>
        <v>90.276700000000005</v>
      </c>
      <c r="M148" s="2">
        <f t="shared" ref="M148:M159" si="61">G148*100</f>
        <v>35.166499999999999</v>
      </c>
      <c r="N148" s="2">
        <f t="shared" ref="N148:N159" si="62">H148</f>
        <v>98.717949000000004</v>
      </c>
      <c r="O148" s="2">
        <v>92.558199999999999</v>
      </c>
      <c r="P148" s="2">
        <v>33.420400000000001</v>
      </c>
      <c r="Q148" s="2">
        <v>97.435896999999997</v>
      </c>
      <c r="R148" s="2">
        <v>0</v>
      </c>
      <c r="S148" s="2">
        <f>(I148/10)</f>
        <v>8.9</v>
      </c>
      <c r="T148" s="2">
        <f>J148</f>
        <v>0.42735000000000001</v>
      </c>
      <c r="U148">
        <v>10.6</v>
      </c>
      <c r="V148">
        <v>0.42735000000000001</v>
      </c>
      <c r="W148" s="2">
        <v>0</v>
      </c>
      <c r="X148" s="2">
        <f>S148/5</f>
        <v>1.78</v>
      </c>
      <c r="Y148" s="2">
        <f>T148</f>
        <v>0.42735000000000001</v>
      </c>
      <c r="Z148">
        <f>U148/5</f>
        <v>2.12</v>
      </c>
      <c r="AA148">
        <f>V148</f>
        <v>0.42735000000000001</v>
      </c>
    </row>
    <row r="149" spans="5:27" x14ac:dyDescent="0.25">
      <c r="E149" s="2">
        <v>2E-3</v>
      </c>
      <c r="F149">
        <v>0.916134</v>
      </c>
      <c r="G149">
        <v>0.37513099999999999</v>
      </c>
      <c r="H149">
        <v>98.290598000000003</v>
      </c>
      <c r="I149">
        <v>106</v>
      </c>
      <c r="J149">
        <v>0.42735000000000001</v>
      </c>
      <c r="K149" s="2">
        <v>2E-3</v>
      </c>
      <c r="L149" s="2">
        <f t="shared" si="60"/>
        <v>91.613399999999999</v>
      </c>
      <c r="M149" s="2">
        <f t="shared" si="61"/>
        <v>37.513100000000001</v>
      </c>
      <c r="N149" s="2">
        <f t="shared" si="62"/>
        <v>98.290598000000003</v>
      </c>
      <c r="O149" s="2">
        <v>93.115800000000007</v>
      </c>
      <c r="P149" s="2">
        <v>33.018999999999998</v>
      </c>
      <c r="Q149" s="2">
        <v>96.581197000000003</v>
      </c>
      <c r="R149" s="2">
        <v>2E-3</v>
      </c>
      <c r="S149" s="2">
        <f t="shared" ref="S149:S159" si="63">(I149/10)</f>
        <v>10.6</v>
      </c>
      <c r="T149" s="2">
        <f t="shared" ref="T149:T159" si="64">J149</f>
        <v>0.42735000000000001</v>
      </c>
      <c r="U149">
        <v>13</v>
      </c>
      <c r="V149">
        <v>0.42735000000000001</v>
      </c>
      <c r="W149" s="2">
        <v>2E-3</v>
      </c>
      <c r="X149" s="2">
        <f t="shared" ref="X149:X159" si="65">S149/5</f>
        <v>2.12</v>
      </c>
      <c r="Y149" s="2">
        <f t="shared" ref="Y149:Y159" si="66">T149</f>
        <v>0.42735000000000001</v>
      </c>
      <c r="Z149">
        <f t="shared" ref="Z149:Z159" si="67">U149/5</f>
        <v>2.6</v>
      </c>
      <c r="AA149">
        <f t="shared" ref="AA149:AA159" si="68">V149</f>
        <v>0.42735000000000001</v>
      </c>
    </row>
    <row r="150" spans="5:27" x14ac:dyDescent="0.25">
      <c r="E150" s="2">
        <v>4.0000000000000001E-3</v>
      </c>
      <c r="F150">
        <v>0.92073000000000005</v>
      </c>
      <c r="G150">
        <v>0.37292599999999998</v>
      </c>
      <c r="H150">
        <v>98.290598000000003</v>
      </c>
      <c r="I150">
        <v>110</v>
      </c>
      <c r="J150">
        <v>0.42735000000000001</v>
      </c>
      <c r="K150" s="2">
        <v>4.0000000000000001E-3</v>
      </c>
      <c r="L150" s="2">
        <f t="shared" si="60"/>
        <v>92.073000000000008</v>
      </c>
      <c r="M150" s="2">
        <f t="shared" si="61"/>
        <v>37.2926</v>
      </c>
      <c r="N150" s="2">
        <f t="shared" si="62"/>
        <v>98.290598000000003</v>
      </c>
      <c r="O150" s="2">
        <v>92.9011</v>
      </c>
      <c r="P150" s="2">
        <v>29.412199999999999</v>
      </c>
      <c r="Q150" s="2">
        <v>97.008546999999993</v>
      </c>
      <c r="R150" s="2">
        <v>4.0000000000000001E-3</v>
      </c>
      <c r="S150" s="2">
        <f t="shared" si="63"/>
        <v>11</v>
      </c>
      <c r="T150" s="2">
        <f t="shared" si="64"/>
        <v>0.42735000000000001</v>
      </c>
      <c r="U150">
        <v>9</v>
      </c>
      <c r="V150">
        <v>0.42735000000000001</v>
      </c>
      <c r="W150" s="2">
        <v>4.0000000000000001E-3</v>
      </c>
      <c r="X150" s="2">
        <f t="shared" si="65"/>
        <v>2.2000000000000002</v>
      </c>
      <c r="Y150" s="2">
        <f t="shared" si="66"/>
        <v>0.42735000000000001</v>
      </c>
      <c r="Z150">
        <f t="shared" si="67"/>
        <v>1.8</v>
      </c>
      <c r="AA150">
        <f t="shared" si="68"/>
        <v>0.42735000000000001</v>
      </c>
    </row>
    <row r="151" spans="5:27" x14ac:dyDescent="0.25">
      <c r="E151" s="2">
        <v>1.4E-2</v>
      </c>
      <c r="F151">
        <v>0.92973499999999998</v>
      </c>
      <c r="G151">
        <v>0.37445600000000001</v>
      </c>
      <c r="H151">
        <v>97.863247999999999</v>
      </c>
      <c r="I151">
        <v>103</v>
      </c>
      <c r="J151">
        <v>0</v>
      </c>
      <c r="K151" s="2">
        <v>1.4E-2</v>
      </c>
      <c r="L151" s="2">
        <f t="shared" si="60"/>
        <v>92.973500000000001</v>
      </c>
      <c r="M151" s="2">
        <f t="shared" si="61"/>
        <v>37.445599999999999</v>
      </c>
      <c r="N151" s="2">
        <f t="shared" si="62"/>
        <v>97.863247999999999</v>
      </c>
      <c r="O151" s="2">
        <v>93.51230000000001</v>
      </c>
      <c r="P151" s="2">
        <v>30.541499999999999</v>
      </c>
      <c r="Q151" s="2">
        <v>97.008546999999993</v>
      </c>
      <c r="R151" s="2">
        <v>1.4E-2</v>
      </c>
      <c r="S151" s="2">
        <f t="shared" si="63"/>
        <v>10.3</v>
      </c>
      <c r="T151" s="2">
        <f t="shared" si="64"/>
        <v>0</v>
      </c>
      <c r="U151">
        <v>9.6999999999999993</v>
      </c>
      <c r="V151">
        <v>0.42735000000000001</v>
      </c>
      <c r="W151" s="2">
        <v>1.4E-2</v>
      </c>
      <c r="X151" s="2">
        <f t="shared" si="65"/>
        <v>2.06</v>
      </c>
      <c r="Y151" s="2">
        <f t="shared" si="66"/>
        <v>0</v>
      </c>
      <c r="Z151">
        <f t="shared" si="67"/>
        <v>1.94</v>
      </c>
      <c r="AA151">
        <f t="shared" si="68"/>
        <v>0.42735000000000001</v>
      </c>
    </row>
    <row r="152" spans="5:27" x14ac:dyDescent="0.25">
      <c r="E152" s="2">
        <v>0.20300000000000001</v>
      </c>
      <c r="F152">
        <v>0.93402700000000005</v>
      </c>
      <c r="G152">
        <v>0.434197</v>
      </c>
      <c r="H152">
        <v>94.871795000000006</v>
      </c>
      <c r="I152">
        <v>177</v>
      </c>
      <c r="J152">
        <v>1.2820510000000001</v>
      </c>
      <c r="K152" s="2">
        <v>0.20300000000000001</v>
      </c>
      <c r="L152" s="2">
        <f t="shared" si="60"/>
        <v>93.40270000000001</v>
      </c>
      <c r="M152" s="2">
        <f t="shared" si="61"/>
        <v>43.419699999999999</v>
      </c>
      <c r="N152" s="2">
        <f t="shared" si="62"/>
        <v>94.871795000000006</v>
      </c>
      <c r="O152" s="2">
        <v>94.244900000000001</v>
      </c>
      <c r="P152" s="2">
        <v>40.812399999999997</v>
      </c>
      <c r="Q152" s="2">
        <v>97.008546999999993</v>
      </c>
      <c r="R152" s="2">
        <v>0.20300000000000001</v>
      </c>
      <c r="S152" s="2">
        <f t="shared" si="63"/>
        <v>17.7</v>
      </c>
      <c r="T152" s="2">
        <f t="shared" si="64"/>
        <v>1.2820510000000001</v>
      </c>
      <c r="U152">
        <v>13.4</v>
      </c>
      <c r="V152">
        <v>0.42735000000000001</v>
      </c>
      <c r="W152" s="2">
        <v>0.20300000000000001</v>
      </c>
      <c r="X152" s="2">
        <f t="shared" si="65"/>
        <v>3.54</v>
      </c>
      <c r="Y152" s="2">
        <f t="shared" si="66"/>
        <v>1.2820510000000001</v>
      </c>
      <c r="Z152">
        <f t="shared" si="67"/>
        <v>2.68</v>
      </c>
      <c r="AA152">
        <f t="shared" si="68"/>
        <v>0.42735000000000001</v>
      </c>
    </row>
    <row r="153" spans="5:27" x14ac:dyDescent="0.25">
      <c r="E153" s="2">
        <v>0.47499999999999998</v>
      </c>
      <c r="F153">
        <v>0.89250200000000002</v>
      </c>
      <c r="G153">
        <v>0.42680400000000002</v>
      </c>
      <c r="H153">
        <v>83.333332999999996</v>
      </c>
      <c r="I153">
        <v>272</v>
      </c>
      <c r="J153">
        <v>1.2820510000000001</v>
      </c>
      <c r="K153" s="2">
        <v>0.47499999999999998</v>
      </c>
      <c r="L153" s="2">
        <f t="shared" si="60"/>
        <v>89.250200000000007</v>
      </c>
      <c r="M153" s="2">
        <f t="shared" si="61"/>
        <v>42.680399999999999</v>
      </c>
      <c r="N153" s="2">
        <f t="shared" si="62"/>
        <v>83.333332999999996</v>
      </c>
      <c r="O153" s="2">
        <v>90.603300000000004</v>
      </c>
      <c r="P153" s="2">
        <v>37.713299999999997</v>
      </c>
      <c r="Q153" s="2">
        <v>86.752137000000005</v>
      </c>
      <c r="R153" s="2">
        <v>0.47499999999999998</v>
      </c>
      <c r="S153" s="2">
        <f t="shared" si="63"/>
        <v>27.2</v>
      </c>
      <c r="T153" s="2">
        <f t="shared" si="64"/>
        <v>1.2820510000000001</v>
      </c>
      <c r="U153">
        <v>21.7</v>
      </c>
      <c r="V153">
        <v>0.85470100000000004</v>
      </c>
      <c r="W153" s="2">
        <v>0.47499999999999998</v>
      </c>
      <c r="X153" s="2">
        <f t="shared" si="65"/>
        <v>5.4399999999999995</v>
      </c>
      <c r="Y153" s="2">
        <f t="shared" si="66"/>
        <v>1.2820510000000001</v>
      </c>
      <c r="Z153">
        <f t="shared" si="67"/>
        <v>4.34</v>
      </c>
      <c r="AA153">
        <f t="shared" si="68"/>
        <v>0.85470100000000004</v>
      </c>
    </row>
    <row r="154" spans="5:27" x14ac:dyDescent="0.25">
      <c r="E154" s="2">
        <v>0.65600000000000003</v>
      </c>
      <c r="F154">
        <v>0.81386199999999997</v>
      </c>
      <c r="G154">
        <v>0.30315999999999999</v>
      </c>
      <c r="H154">
        <v>64.957265000000007</v>
      </c>
      <c r="I154">
        <v>371</v>
      </c>
      <c r="J154">
        <v>1.7094020000000001</v>
      </c>
      <c r="K154" s="2">
        <v>0.65600000000000003</v>
      </c>
      <c r="L154" s="2">
        <f t="shared" si="60"/>
        <v>81.386200000000002</v>
      </c>
      <c r="M154" s="2">
        <f t="shared" si="61"/>
        <v>30.315999999999999</v>
      </c>
      <c r="N154" s="2">
        <f t="shared" si="62"/>
        <v>64.957265000000007</v>
      </c>
      <c r="O154" s="2">
        <v>84.603200000000001</v>
      </c>
      <c r="P154" s="2">
        <v>33.297800000000002</v>
      </c>
      <c r="Q154" s="2">
        <v>76.068376000000001</v>
      </c>
      <c r="R154" s="2">
        <v>0.65600000000000003</v>
      </c>
      <c r="S154" s="2">
        <f t="shared" si="63"/>
        <v>37.1</v>
      </c>
      <c r="T154" s="2">
        <f t="shared" si="64"/>
        <v>1.7094020000000001</v>
      </c>
      <c r="U154">
        <v>25.9</v>
      </c>
      <c r="V154">
        <v>1.2820510000000001</v>
      </c>
      <c r="W154" s="2">
        <v>0.65600000000000003</v>
      </c>
      <c r="X154" s="2">
        <f t="shared" si="65"/>
        <v>7.42</v>
      </c>
      <c r="Y154" s="2">
        <f t="shared" si="66"/>
        <v>1.7094020000000001</v>
      </c>
      <c r="Z154">
        <f t="shared" si="67"/>
        <v>5.18</v>
      </c>
      <c r="AA154">
        <f t="shared" si="68"/>
        <v>1.2820510000000001</v>
      </c>
    </row>
    <row r="155" spans="5:27" x14ac:dyDescent="0.25">
      <c r="E155" s="2">
        <v>0.77700000000000002</v>
      </c>
      <c r="F155">
        <v>0.71249899999999999</v>
      </c>
      <c r="G155">
        <v>0.26713100000000001</v>
      </c>
      <c r="H155">
        <v>32.905982999999999</v>
      </c>
      <c r="I155">
        <v>449</v>
      </c>
      <c r="J155">
        <v>2.9914529999999999</v>
      </c>
      <c r="K155" s="2">
        <v>0.77700000000000002</v>
      </c>
      <c r="L155" s="2">
        <f t="shared" si="60"/>
        <v>71.249899999999997</v>
      </c>
      <c r="M155" s="2">
        <f t="shared" si="61"/>
        <v>26.713100000000001</v>
      </c>
      <c r="N155" s="2">
        <f t="shared" si="62"/>
        <v>32.905982999999999</v>
      </c>
      <c r="O155" s="2">
        <v>76.840299999999999</v>
      </c>
      <c r="P155" s="2">
        <v>27.486899999999999</v>
      </c>
      <c r="Q155" s="2">
        <v>47.008547</v>
      </c>
      <c r="R155" s="2">
        <v>0.77700000000000002</v>
      </c>
      <c r="S155" s="2">
        <f t="shared" si="63"/>
        <v>44.9</v>
      </c>
      <c r="T155" s="2">
        <f t="shared" si="64"/>
        <v>2.9914529999999999</v>
      </c>
      <c r="U155">
        <v>30.4</v>
      </c>
      <c r="V155">
        <v>2.136752</v>
      </c>
      <c r="W155" s="2">
        <v>0.77700000000000002</v>
      </c>
      <c r="X155" s="2">
        <f t="shared" si="65"/>
        <v>8.98</v>
      </c>
      <c r="Y155" s="2">
        <f t="shared" si="66"/>
        <v>2.9914529999999999</v>
      </c>
      <c r="Z155">
        <f t="shared" si="67"/>
        <v>6.08</v>
      </c>
      <c r="AA155">
        <f t="shared" si="68"/>
        <v>2.136752</v>
      </c>
    </row>
    <row r="156" spans="5:27" x14ac:dyDescent="0.25">
      <c r="E156" s="2">
        <v>0.86299999999999999</v>
      </c>
      <c r="F156">
        <v>0.62982199999999999</v>
      </c>
      <c r="G156">
        <v>0.21598200000000001</v>
      </c>
      <c r="H156">
        <v>14.102563999999999</v>
      </c>
      <c r="I156">
        <v>409</v>
      </c>
      <c r="J156">
        <v>4.273504</v>
      </c>
      <c r="K156" s="2">
        <v>0.86299999999999999</v>
      </c>
      <c r="L156" s="2">
        <f t="shared" si="60"/>
        <v>62.982199999999999</v>
      </c>
      <c r="M156" s="2">
        <f t="shared" si="61"/>
        <v>21.598200000000002</v>
      </c>
      <c r="N156" s="2">
        <f t="shared" si="62"/>
        <v>14.102563999999999</v>
      </c>
      <c r="O156" s="2">
        <v>68.414299999999997</v>
      </c>
      <c r="P156" s="2">
        <v>22.296499999999998</v>
      </c>
      <c r="Q156" s="2">
        <v>21.367521</v>
      </c>
      <c r="R156" s="2">
        <v>0.86299999999999999</v>
      </c>
      <c r="S156" s="2">
        <f t="shared" si="63"/>
        <v>40.9</v>
      </c>
      <c r="T156" s="2">
        <f t="shared" si="64"/>
        <v>4.273504</v>
      </c>
      <c r="U156">
        <v>31.1</v>
      </c>
      <c r="V156">
        <v>2.9914529999999999</v>
      </c>
      <c r="W156" s="2">
        <v>0.86299999999999999</v>
      </c>
      <c r="X156" s="2">
        <f t="shared" si="65"/>
        <v>8.18</v>
      </c>
      <c r="Y156" s="2">
        <f t="shared" si="66"/>
        <v>4.273504</v>
      </c>
      <c r="Z156">
        <f t="shared" si="67"/>
        <v>6.2200000000000006</v>
      </c>
      <c r="AA156">
        <f t="shared" si="68"/>
        <v>2.9914529999999999</v>
      </c>
    </row>
    <row r="157" spans="5:27" x14ac:dyDescent="0.25">
      <c r="E157" s="2">
        <v>0.93</v>
      </c>
      <c r="F157">
        <v>0.50261699999999998</v>
      </c>
      <c r="G157">
        <v>0.16633899999999999</v>
      </c>
      <c r="H157">
        <v>2.5641029999999998</v>
      </c>
      <c r="I157">
        <v>400</v>
      </c>
      <c r="J157">
        <v>4.7008549999999998</v>
      </c>
      <c r="K157" s="2">
        <v>0.93</v>
      </c>
      <c r="L157" s="2">
        <f t="shared" si="60"/>
        <v>50.261699999999998</v>
      </c>
      <c r="M157" s="2">
        <f t="shared" si="61"/>
        <v>16.633899999999997</v>
      </c>
      <c r="N157" s="2">
        <f t="shared" si="62"/>
        <v>2.5641029999999998</v>
      </c>
      <c r="O157" s="2">
        <v>56.375900000000001</v>
      </c>
      <c r="P157" s="2">
        <v>15.559000000000001</v>
      </c>
      <c r="Q157" s="2">
        <v>5.5555560000000002</v>
      </c>
      <c r="R157" s="2">
        <v>0.93</v>
      </c>
      <c r="S157" s="2">
        <f t="shared" si="63"/>
        <v>40</v>
      </c>
      <c r="T157" s="2">
        <f t="shared" si="64"/>
        <v>4.7008549999999998</v>
      </c>
      <c r="U157">
        <v>31.1</v>
      </c>
      <c r="V157">
        <v>3.8461539999999999</v>
      </c>
      <c r="W157" s="2">
        <v>0.93</v>
      </c>
      <c r="X157" s="2">
        <f t="shared" si="65"/>
        <v>8</v>
      </c>
      <c r="Y157" s="2">
        <f t="shared" si="66"/>
        <v>4.7008549999999998</v>
      </c>
      <c r="Z157">
        <f t="shared" si="67"/>
        <v>6.2200000000000006</v>
      </c>
      <c r="AA157">
        <f t="shared" si="68"/>
        <v>3.8461539999999999</v>
      </c>
    </row>
    <row r="158" spans="5:27" x14ac:dyDescent="0.25">
      <c r="E158" s="2">
        <v>0.96299999999999997</v>
      </c>
      <c r="F158">
        <v>0.40110899999999999</v>
      </c>
      <c r="G158">
        <v>0.16081799999999999</v>
      </c>
      <c r="H158">
        <v>0.85470100000000004</v>
      </c>
      <c r="I158">
        <v>351</v>
      </c>
      <c r="J158">
        <v>11.538462000000001</v>
      </c>
      <c r="K158" s="2">
        <v>0.96299999999999997</v>
      </c>
      <c r="L158" s="2">
        <f t="shared" si="60"/>
        <v>40.110900000000001</v>
      </c>
      <c r="M158" s="2">
        <f t="shared" si="61"/>
        <v>16.081799999999998</v>
      </c>
      <c r="N158" s="2">
        <f t="shared" si="62"/>
        <v>0.85470100000000004</v>
      </c>
      <c r="O158" s="2">
        <v>45.271999999999998</v>
      </c>
      <c r="P158" s="2">
        <v>14.866299999999999</v>
      </c>
      <c r="Q158" s="2">
        <v>1.7094020000000001</v>
      </c>
      <c r="R158" s="2">
        <v>0.96299999999999997</v>
      </c>
      <c r="S158" s="2">
        <f t="shared" si="63"/>
        <v>35.1</v>
      </c>
      <c r="T158" s="2">
        <f t="shared" si="64"/>
        <v>11.538462000000001</v>
      </c>
      <c r="U158">
        <v>31.2</v>
      </c>
      <c r="V158">
        <v>6.4102560000000004</v>
      </c>
      <c r="W158" s="2">
        <v>0.96299999999999997</v>
      </c>
      <c r="X158" s="2">
        <f t="shared" si="65"/>
        <v>7.0200000000000005</v>
      </c>
      <c r="Y158" s="2">
        <f t="shared" si="66"/>
        <v>11.538462000000001</v>
      </c>
      <c r="Z158">
        <f t="shared" si="67"/>
        <v>6.24</v>
      </c>
      <c r="AA158">
        <f t="shared" si="68"/>
        <v>6.4102560000000004</v>
      </c>
    </row>
    <row r="159" spans="5:27" x14ac:dyDescent="0.25">
      <c r="E159" s="2">
        <v>0.98299999999999998</v>
      </c>
      <c r="F159">
        <v>0.27827400000000002</v>
      </c>
      <c r="G159">
        <v>0.160662</v>
      </c>
      <c r="H159">
        <v>0.42735000000000001</v>
      </c>
      <c r="I159">
        <v>324</v>
      </c>
      <c r="J159">
        <v>35.042735</v>
      </c>
      <c r="K159" s="2">
        <v>0.98299999999999998</v>
      </c>
      <c r="L159" s="2">
        <f t="shared" si="60"/>
        <v>27.827400000000001</v>
      </c>
      <c r="M159" s="2">
        <f t="shared" si="61"/>
        <v>16.066199999999998</v>
      </c>
      <c r="N159" s="2">
        <f t="shared" si="62"/>
        <v>0.42735000000000001</v>
      </c>
      <c r="O159" s="2">
        <v>33.229999999999997</v>
      </c>
      <c r="P159" s="2">
        <v>13.2858</v>
      </c>
      <c r="Q159" s="2">
        <v>0.42918499999999998</v>
      </c>
      <c r="R159" s="2">
        <v>0.98299999999999998</v>
      </c>
      <c r="S159" s="2">
        <f t="shared" si="63"/>
        <v>32.4</v>
      </c>
      <c r="T159" s="2">
        <f t="shared" si="64"/>
        <v>35.042735</v>
      </c>
      <c r="U159">
        <v>29.8</v>
      </c>
      <c r="V159">
        <v>16.738197</v>
      </c>
      <c r="W159" s="2">
        <v>0.98299999999999998</v>
      </c>
      <c r="X159" s="2">
        <f t="shared" si="65"/>
        <v>6.4799999999999995</v>
      </c>
      <c r="Y159" s="2">
        <f t="shared" si="66"/>
        <v>35.042735</v>
      </c>
      <c r="Z159">
        <f t="shared" si="67"/>
        <v>5.96</v>
      </c>
      <c r="AA159">
        <f t="shared" si="68"/>
        <v>16.738197</v>
      </c>
    </row>
    <row r="160" spans="5:27" x14ac:dyDescent="0.25">
      <c r="E160" s="38" t="s">
        <v>1191</v>
      </c>
      <c r="F160" s="39"/>
      <c r="G160" s="39"/>
      <c r="H160" s="39"/>
      <c r="I160" s="39"/>
      <c r="J160" s="40"/>
      <c r="K160" s="48" t="s">
        <v>1174</v>
      </c>
      <c r="L160" s="48"/>
      <c r="M160" s="48"/>
      <c r="N160" s="48"/>
      <c r="O160" s="48"/>
      <c r="P160" s="48"/>
      <c r="Q160" s="48"/>
      <c r="R160" s="41" t="s">
        <v>1177</v>
      </c>
      <c r="S160" s="42"/>
      <c r="T160" s="42"/>
      <c r="U160" s="42"/>
      <c r="V160" s="42"/>
      <c r="W160" s="41" t="s">
        <v>1193</v>
      </c>
      <c r="X160" s="42"/>
      <c r="Y160" s="42"/>
      <c r="Z160" s="42"/>
      <c r="AA160" s="42"/>
    </row>
    <row r="161" spans="5:27" x14ac:dyDescent="0.25">
      <c r="E161" s="45" t="s">
        <v>1168</v>
      </c>
      <c r="F161" s="46"/>
      <c r="G161" s="46"/>
      <c r="H161" s="46"/>
      <c r="I161" s="46"/>
      <c r="J161" s="47"/>
      <c r="K161" s="49" t="s">
        <v>1168</v>
      </c>
      <c r="L161" s="49"/>
      <c r="M161" s="49"/>
      <c r="N161" s="49"/>
      <c r="O161" s="49"/>
      <c r="P161" s="49"/>
      <c r="Q161" s="49"/>
      <c r="R161" s="43" t="s">
        <v>1168</v>
      </c>
      <c r="S161" s="44"/>
      <c r="T161" s="44"/>
      <c r="U161" s="44"/>
      <c r="V161" s="44"/>
      <c r="W161" s="43" t="s">
        <v>1168</v>
      </c>
      <c r="X161" s="44"/>
      <c r="Y161" s="44"/>
      <c r="Z161" s="44"/>
      <c r="AA161" s="44"/>
    </row>
    <row r="162" spans="5:27" x14ac:dyDescent="0.25">
      <c r="E162" s="2" t="s">
        <v>1168</v>
      </c>
      <c r="F162" s="2" t="s">
        <v>31</v>
      </c>
      <c r="G162" s="2" t="s">
        <v>32</v>
      </c>
      <c r="H162" s="2" t="s">
        <v>16</v>
      </c>
      <c r="I162" s="2" t="s">
        <v>29</v>
      </c>
      <c r="J162" s="2" t="s">
        <v>18</v>
      </c>
      <c r="K162" s="2" t="s">
        <v>1168</v>
      </c>
      <c r="L162" s="2" t="s">
        <v>1171</v>
      </c>
      <c r="M162" s="2" t="s">
        <v>1173</v>
      </c>
      <c r="N162" s="2" t="s">
        <v>1172</v>
      </c>
      <c r="O162" s="2" t="s">
        <v>1181</v>
      </c>
      <c r="P162" s="2" t="s">
        <v>1181</v>
      </c>
      <c r="Q162" s="2" t="s">
        <v>1181</v>
      </c>
      <c r="R162" s="2" t="s">
        <v>1168</v>
      </c>
      <c r="S162" s="2" t="s">
        <v>1175</v>
      </c>
      <c r="T162" s="2" t="s">
        <v>1176</v>
      </c>
      <c r="U162" s="2" t="s">
        <v>1181</v>
      </c>
      <c r="V162" s="2" t="s">
        <v>1181</v>
      </c>
      <c r="W162" s="2" t="s">
        <v>1168</v>
      </c>
      <c r="X162" s="2" t="s">
        <v>1194</v>
      </c>
      <c r="Y162" s="2" t="s">
        <v>1176</v>
      </c>
      <c r="Z162" s="2" t="s">
        <v>1181</v>
      </c>
      <c r="AA162" s="2" t="s">
        <v>1181</v>
      </c>
    </row>
    <row r="163" spans="5:27" x14ac:dyDescent="0.25">
      <c r="E163" s="2">
        <v>0</v>
      </c>
      <c r="F163">
        <v>0.90276699999999999</v>
      </c>
      <c r="G163">
        <v>0.35166500000000001</v>
      </c>
      <c r="H163">
        <v>98.717949000000004</v>
      </c>
      <c r="I163">
        <v>89</v>
      </c>
      <c r="J163">
        <v>0.42735000000000001</v>
      </c>
      <c r="K163" s="2">
        <v>0</v>
      </c>
      <c r="L163" s="2">
        <f t="shared" ref="L163:L174" si="69">F163*100</f>
        <v>90.276700000000005</v>
      </c>
      <c r="M163" s="2">
        <f t="shared" ref="M163:M174" si="70">G163*100</f>
        <v>35.166499999999999</v>
      </c>
      <c r="N163" s="2">
        <f t="shared" ref="N163:N174" si="71">H163</f>
        <v>98.717949000000004</v>
      </c>
      <c r="O163" s="2">
        <v>84.078699999999998</v>
      </c>
      <c r="P163" s="2">
        <v>60.011000000000003</v>
      </c>
      <c r="Q163" s="2">
        <v>79.914529999999999</v>
      </c>
      <c r="R163" s="2">
        <v>0</v>
      </c>
      <c r="S163" s="2">
        <f>(I163/10)</f>
        <v>8.9</v>
      </c>
      <c r="T163" s="2">
        <f>J163</f>
        <v>0.42735000000000001</v>
      </c>
      <c r="U163">
        <v>51.6</v>
      </c>
      <c r="V163">
        <v>3.418803</v>
      </c>
      <c r="W163" s="2">
        <v>0</v>
      </c>
      <c r="X163" s="2">
        <f>S163/5</f>
        <v>1.78</v>
      </c>
      <c r="Y163" s="2">
        <f>T163</f>
        <v>0.42735000000000001</v>
      </c>
      <c r="Z163">
        <f>U163/5</f>
        <v>10.32</v>
      </c>
      <c r="AA163">
        <f>V163</f>
        <v>3.418803</v>
      </c>
    </row>
    <row r="164" spans="5:27" x14ac:dyDescent="0.25">
      <c r="E164" s="2">
        <v>2E-3</v>
      </c>
      <c r="F164">
        <v>0.916134</v>
      </c>
      <c r="G164">
        <v>0.37513099999999999</v>
      </c>
      <c r="H164">
        <v>98.290598000000003</v>
      </c>
      <c r="I164">
        <v>106</v>
      </c>
      <c r="J164">
        <v>0.42735000000000001</v>
      </c>
      <c r="K164" s="2">
        <v>2E-3</v>
      </c>
      <c r="L164" s="2">
        <f t="shared" si="69"/>
        <v>91.613399999999999</v>
      </c>
      <c r="M164" s="2">
        <f t="shared" si="70"/>
        <v>37.513100000000001</v>
      </c>
      <c r="N164" s="2">
        <f t="shared" si="71"/>
        <v>98.290598000000003</v>
      </c>
      <c r="O164" s="2">
        <v>85.641300000000001</v>
      </c>
      <c r="P164" s="2">
        <v>56.489599999999996</v>
      </c>
      <c r="Q164" s="2">
        <v>82.905983000000006</v>
      </c>
      <c r="R164" s="2">
        <v>2E-3</v>
      </c>
      <c r="S164" s="2">
        <f t="shared" ref="S164:S174" si="72">(I164/10)</f>
        <v>10.6</v>
      </c>
      <c r="T164" s="2">
        <f t="shared" ref="T164:T174" si="73">J164</f>
        <v>0.42735000000000001</v>
      </c>
      <c r="U164">
        <v>39.4</v>
      </c>
      <c r="V164">
        <v>3.8461539999999999</v>
      </c>
      <c r="W164" s="2">
        <v>2E-3</v>
      </c>
      <c r="X164" s="2">
        <f t="shared" ref="X164:X174" si="74">S164/5</f>
        <v>2.12</v>
      </c>
      <c r="Y164" s="2">
        <f t="shared" ref="Y164:Y174" si="75">T164</f>
        <v>0.42735000000000001</v>
      </c>
      <c r="Z164">
        <f t="shared" ref="Z164:Z174" si="76">U164/5</f>
        <v>7.88</v>
      </c>
      <c r="AA164">
        <f t="shared" ref="AA164:AA174" si="77">V164</f>
        <v>3.8461539999999999</v>
      </c>
    </row>
    <row r="165" spans="5:27" x14ac:dyDescent="0.25">
      <c r="E165" s="2">
        <v>4.0000000000000001E-3</v>
      </c>
      <c r="F165">
        <v>0.92073000000000005</v>
      </c>
      <c r="G165">
        <v>0.37292599999999998</v>
      </c>
      <c r="H165">
        <v>98.290598000000003</v>
      </c>
      <c r="I165">
        <v>110</v>
      </c>
      <c r="J165">
        <v>0.42735000000000001</v>
      </c>
      <c r="K165" s="2">
        <v>4.0000000000000001E-3</v>
      </c>
      <c r="L165" s="2">
        <f t="shared" si="69"/>
        <v>92.073000000000008</v>
      </c>
      <c r="M165" s="2">
        <f t="shared" si="70"/>
        <v>37.2926</v>
      </c>
      <c r="N165" s="2">
        <f t="shared" si="71"/>
        <v>98.290598000000003</v>
      </c>
      <c r="O165" s="2">
        <v>84.981099999999998</v>
      </c>
      <c r="P165" s="2">
        <v>58.670999999999992</v>
      </c>
      <c r="Q165" s="2">
        <v>81.196580999999995</v>
      </c>
      <c r="R165" s="2">
        <v>4.0000000000000001E-3</v>
      </c>
      <c r="S165" s="2">
        <f t="shared" si="72"/>
        <v>11</v>
      </c>
      <c r="T165" s="2">
        <f t="shared" si="73"/>
        <v>0.42735000000000001</v>
      </c>
      <c r="U165">
        <v>43.2</v>
      </c>
      <c r="V165">
        <v>2.9914529999999999</v>
      </c>
      <c r="W165" s="2">
        <v>4.0000000000000001E-3</v>
      </c>
      <c r="X165" s="2">
        <f t="shared" si="74"/>
        <v>2.2000000000000002</v>
      </c>
      <c r="Y165" s="2">
        <f t="shared" si="75"/>
        <v>0.42735000000000001</v>
      </c>
      <c r="Z165">
        <f t="shared" si="76"/>
        <v>8.64</v>
      </c>
      <c r="AA165">
        <f t="shared" si="77"/>
        <v>2.9914529999999999</v>
      </c>
    </row>
    <row r="166" spans="5:27" x14ac:dyDescent="0.25">
      <c r="E166" s="2">
        <v>1.4E-2</v>
      </c>
      <c r="F166">
        <v>0.92973499999999998</v>
      </c>
      <c r="G166">
        <v>0.37445600000000001</v>
      </c>
      <c r="H166">
        <v>97.863247999999999</v>
      </c>
      <c r="I166">
        <v>103</v>
      </c>
      <c r="J166">
        <v>0</v>
      </c>
      <c r="K166" s="2">
        <v>1.4E-2</v>
      </c>
      <c r="L166" s="2">
        <f t="shared" si="69"/>
        <v>92.973500000000001</v>
      </c>
      <c r="M166" s="2">
        <f t="shared" si="70"/>
        <v>37.445599999999999</v>
      </c>
      <c r="N166" s="2">
        <f t="shared" si="71"/>
        <v>97.863247999999999</v>
      </c>
      <c r="O166" s="2">
        <v>85.293700000000001</v>
      </c>
      <c r="P166" s="2">
        <v>50.169499999999999</v>
      </c>
      <c r="Q166" s="2">
        <v>82.478632000000005</v>
      </c>
      <c r="R166" s="2">
        <v>1.4E-2</v>
      </c>
      <c r="S166" s="2">
        <f t="shared" si="72"/>
        <v>10.3</v>
      </c>
      <c r="T166" s="2">
        <f t="shared" si="73"/>
        <v>0</v>
      </c>
      <c r="U166">
        <v>39.6</v>
      </c>
      <c r="V166">
        <v>3.8461539999999999</v>
      </c>
      <c r="W166" s="2">
        <v>1.4E-2</v>
      </c>
      <c r="X166" s="2">
        <f t="shared" si="74"/>
        <v>2.06</v>
      </c>
      <c r="Y166" s="2">
        <f t="shared" si="75"/>
        <v>0</v>
      </c>
      <c r="Z166">
        <f t="shared" si="76"/>
        <v>7.92</v>
      </c>
      <c r="AA166">
        <f t="shared" si="77"/>
        <v>3.8461539999999999</v>
      </c>
    </row>
    <row r="167" spans="5:27" x14ac:dyDescent="0.25">
      <c r="E167" s="2">
        <v>0.20300000000000001</v>
      </c>
      <c r="F167">
        <v>0.93402700000000005</v>
      </c>
      <c r="G167">
        <v>0.434197</v>
      </c>
      <c r="H167">
        <v>94.871795000000006</v>
      </c>
      <c r="I167">
        <v>177</v>
      </c>
      <c r="J167">
        <v>1.2820510000000001</v>
      </c>
      <c r="K167" s="2">
        <v>0.20300000000000001</v>
      </c>
      <c r="L167" s="2">
        <f t="shared" si="69"/>
        <v>93.40270000000001</v>
      </c>
      <c r="M167" s="2">
        <f t="shared" si="70"/>
        <v>43.419699999999999</v>
      </c>
      <c r="N167" s="2">
        <f t="shared" si="71"/>
        <v>94.871795000000006</v>
      </c>
      <c r="O167" s="2">
        <v>84.5869</v>
      </c>
      <c r="P167" s="2">
        <v>54.251099999999994</v>
      </c>
      <c r="Q167" s="2">
        <v>76.923077000000006</v>
      </c>
      <c r="R167" s="2">
        <v>0.20300000000000001</v>
      </c>
      <c r="S167" s="2">
        <f t="shared" si="72"/>
        <v>17.7</v>
      </c>
      <c r="T167" s="2">
        <f t="shared" si="73"/>
        <v>1.2820510000000001</v>
      </c>
      <c r="U167">
        <v>37.9</v>
      </c>
      <c r="V167">
        <v>3.418803</v>
      </c>
      <c r="W167" s="2">
        <v>0.20300000000000001</v>
      </c>
      <c r="X167" s="2">
        <f t="shared" si="74"/>
        <v>3.54</v>
      </c>
      <c r="Y167" s="2">
        <f t="shared" si="75"/>
        <v>1.2820510000000001</v>
      </c>
      <c r="Z167">
        <f t="shared" si="76"/>
        <v>7.58</v>
      </c>
      <c r="AA167">
        <f t="shared" si="77"/>
        <v>3.418803</v>
      </c>
    </row>
    <row r="168" spans="5:27" x14ac:dyDescent="0.25">
      <c r="E168" s="2">
        <v>0.47499999999999998</v>
      </c>
      <c r="F168">
        <v>0.89250200000000002</v>
      </c>
      <c r="G168">
        <v>0.42680400000000002</v>
      </c>
      <c r="H168">
        <v>83.333332999999996</v>
      </c>
      <c r="I168">
        <v>272</v>
      </c>
      <c r="J168">
        <v>1.2820510000000001</v>
      </c>
      <c r="K168" s="2">
        <v>0.47499999999999998</v>
      </c>
      <c r="L168" s="2">
        <f t="shared" si="69"/>
        <v>89.250200000000007</v>
      </c>
      <c r="M168" s="2">
        <f t="shared" si="70"/>
        <v>42.680399999999999</v>
      </c>
      <c r="N168" s="2">
        <f t="shared" si="71"/>
        <v>83.333332999999996</v>
      </c>
      <c r="O168" s="2">
        <v>81.65679999999999</v>
      </c>
      <c r="P168" s="2">
        <v>52.733499999999999</v>
      </c>
      <c r="Q168" s="2">
        <v>70.085470000000001</v>
      </c>
      <c r="R168" s="2">
        <v>0.47499999999999998</v>
      </c>
      <c r="S168" s="2">
        <f t="shared" si="72"/>
        <v>27.2</v>
      </c>
      <c r="T168" s="2">
        <f t="shared" si="73"/>
        <v>1.2820510000000001</v>
      </c>
      <c r="U168">
        <v>43.2</v>
      </c>
      <c r="V168">
        <v>4.273504</v>
      </c>
      <c r="W168" s="2">
        <v>0.47499999999999998</v>
      </c>
      <c r="X168" s="2">
        <f t="shared" si="74"/>
        <v>5.4399999999999995</v>
      </c>
      <c r="Y168" s="2">
        <f t="shared" si="75"/>
        <v>1.2820510000000001</v>
      </c>
      <c r="Z168">
        <f t="shared" si="76"/>
        <v>8.64</v>
      </c>
      <c r="AA168">
        <f t="shared" si="77"/>
        <v>4.273504</v>
      </c>
    </row>
    <row r="169" spans="5:27" x14ac:dyDescent="0.25">
      <c r="E169" s="2">
        <v>0.65600000000000003</v>
      </c>
      <c r="F169">
        <v>0.81386199999999997</v>
      </c>
      <c r="G169">
        <v>0.30315999999999999</v>
      </c>
      <c r="H169">
        <v>64.957265000000007</v>
      </c>
      <c r="I169">
        <v>371</v>
      </c>
      <c r="J169">
        <v>1.7094020000000001</v>
      </c>
      <c r="K169" s="2">
        <v>0.65600000000000003</v>
      </c>
      <c r="L169" s="2">
        <f t="shared" si="69"/>
        <v>81.386200000000002</v>
      </c>
      <c r="M169" s="2">
        <f t="shared" si="70"/>
        <v>30.315999999999999</v>
      </c>
      <c r="N169" s="2">
        <f t="shared" si="71"/>
        <v>64.957265000000007</v>
      </c>
      <c r="O169" s="2">
        <v>75.477099999999993</v>
      </c>
      <c r="P169" s="2">
        <v>52.100500000000004</v>
      </c>
      <c r="Q169" s="2">
        <v>58.119658000000001</v>
      </c>
      <c r="R169" s="2">
        <v>0.65600000000000003</v>
      </c>
      <c r="S169" s="2">
        <f t="shared" si="72"/>
        <v>37.1</v>
      </c>
      <c r="T169" s="2">
        <f t="shared" si="73"/>
        <v>1.7094020000000001</v>
      </c>
      <c r="U169">
        <v>50.3</v>
      </c>
      <c r="V169">
        <v>5.1282050000000003</v>
      </c>
      <c r="W169" s="2">
        <v>0.65600000000000003</v>
      </c>
      <c r="X169" s="2">
        <f t="shared" si="74"/>
        <v>7.42</v>
      </c>
      <c r="Y169" s="2">
        <f t="shared" si="75"/>
        <v>1.7094020000000001</v>
      </c>
      <c r="Z169">
        <f t="shared" si="76"/>
        <v>10.059999999999999</v>
      </c>
      <c r="AA169">
        <f t="shared" si="77"/>
        <v>5.1282050000000003</v>
      </c>
    </row>
    <row r="170" spans="5:27" x14ac:dyDescent="0.25">
      <c r="E170" s="2">
        <v>0.77700000000000002</v>
      </c>
      <c r="F170">
        <v>0.71249899999999999</v>
      </c>
      <c r="G170">
        <v>0.26713100000000001</v>
      </c>
      <c r="H170">
        <v>32.905982999999999</v>
      </c>
      <c r="I170">
        <v>449</v>
      </c>
      <c r="J170">
        <v>2.9914529999999999</v>
      </c>
      <c r="K170" s="2">
        <v>0.77700000000000002</v>
      </c>
      <c r="L170" s="2">
        <f t="shared" si="69"/>
        <v>71.249899999999997</v>
      </c>
      <c r="M170" s="2">
        <f t="shared" si="70"/>
        <v>26.713100000000001</v>
      </c>
      <c r="N170" s="2">
        <f t="shared" si="71"/>
        <v>32.905982999999999</v>
      </c>
      <c r="O170" s="2">
        <v>69.236900000000006</v>
      </c>
      <c r="P170" s="2">
        <v>41.625299999999996</v>
      </c>
      <c r="Q170" s="2">
        <v>39.743589999999998</v>
      </c>
      <c r="R170" s="2">
        <v>0.77700000000000002</v>
      </c>
      <c r="S170" s="2">
        <f t="shared" si="72"/>
        <v>44.9</v>
      </c>
      <c r="T170" s="2">
        <f t="shared" si="73"/>
        <v>2.9914529999999999</v>
      </c>
      <c r="U170">
        <v>51</v>
      </c>
      <c r="V170">
        <v>7.6923079999999997</v>
      </c>
      <c r="W170" s="2">
        <v>0.77700000000000002</v>
      </c>
      <c r="X170" s="2">
        <f t="shared" si="74"/>
        <v>8.98</v>
      </c>
      <c r="Y170" s="2">
        <f t="shared" si="75"/>
        <v>2.9914529999999999</v>
      </c>
      <c r="Z170">
        <f t="shared" si="76"/>
        <v>10.199999999999999</v>
      </c>
      <c r="AA170">
        <f t="shared" si="77"/>
        <v>7.6923079999999997</v>
      </c>
    </row>
    <row r="171" spans="5:27" x14ac:dyDescent="0.25">
      <c r="E171" s="2">
        <v>0.86299999999999999</v>
      </c>
      <c r="F171">
        <v>0.62982199999999999</v>
      </c>
      <c r="G171">
        <v>0.21598200000000001</v>
      </c>
      <c r="H171">
        <v>14.102563999999999</v>
      </c>
      <c r="I171">
        <v>409</v>
      </c>
      <c r="J171">
        <v>4.273504</v>
      </c>
      <c r="K171" s="2">
        <v>0.86299999999999999</v>
      </c>
      <c r="L171" s="2">
        <f t="shared" si="69"/>
        <v>62.982199999999999</v>
      </c>
      <c r="M171" s="2">
        <f t="shared" si="70"/>
        <v>21.598200000000002</v>
      </c>
      <c r="N171" s="2">
        <f t="shared" si="71"/>
        <v>14.102563999999999</v>
      </c>
      <c r="O171" s="2">
        <v>63.719200000000001</v>
      </c>
      <c r="P171" s="2">
        <v>37.319000000000003</v>
      </c>
      <c r="Q171" s="2">
        <v>23.504273999999999</v>
      </c>
      <c r="R171" s="2">
        <v>0.86299999999999999</v>
      </c>
      <c r="S171" s="2">
        <f t="shared" si="72"/>
        <v>40.9</v>
      </c>
      <c r="T171" s="2">
        <f t="shared" si="73"/>
        <v>4.273504</v>
      </c>
      <c r="U171">
        <v>52.8</v>
      </c>
      <c r="V171">
        <v>5.9829059999999998</v>
      </c>
      <c r="W171" s="2">
        <v>0.86299999999999999</v>
      </c>
      <c r="X171" s="2">
        <f t="shared" si="74"/>
        <v>8.18</v>
      </c>
      <c r="Y171" s="2">
        <f t="shared" si="75"/>
        <v>4.273504</v>
      </c>
      <c r="Z171">
        <f t="shared" si="76"/>
        <v>10.559999999999999</v>
      </c>
      <c r="AA171">
        <f t="shared" si="77"/>
        <v>5.9829059999999998</v>
      </c>
    </row>
    <row r="172" spans="5:27" x14ac:dyDescent="0.25">
      <c r="E172" s="2">
        <v>0.93</v>
      </c>
      <c r="F172">
        <v>0.50261699999999998</v>
      </c>
      <c r="G172">
        <v>0.16633899999999999</v>
      </c>
      <c r="H172">
        <v>2.5641029999999998</v>
      </c>
      <c r="I172">
        <v>400</v>
      </c>
      <c r="J172">
        <v>4.7008549999999998</v>
      </c>
      <c r="K172" s="2">
        <v>0.93</v>
      </c>
      <c r="L172" s="2">
        <f t="shared" si="69"/>
        <v>50.261699999999998</v>
      </c>
      <c r="M172" s="2">
        <f t="shared" si="70"/>
        <v>16.633899999999997</v>
      </c>
      <c r="N172" s="2">
        <f t="shared" si="71"/>
        <v>2.5641029999999998</v>
      </c>
      <c r="O172" s="2">
        <v>51.471500000000006</v>
      </c>
      <c r="P172" s="2">
        <v>36.151299999999999</v>
      </c>
      <c r="Q172" s="2">
        <v>9.4017090000000003</v>
      </c>
      <c r="R172" s="2">
        <v>0.93</v>
      </c>
      <c r="S172" s="2">
        <f t="shared" si="72"/>
        <v>40</v>
      </c>
      <c r="T172" s="2">
        <f t="shared" si="73"/>
        <v>4.7008549999999998</v>
      </c>
      <c r="U172">
        <v>50</v>
      </c>
      <c r="V172">
        <v>10.256410000000001</v>
      </c>
      <c r="W172" s="2">
        <v>0.93</v>
      </c>
      <c r="X172" s="2">
        <f t="shared" si="74"/>
        <v>8</v>
      </c>
      <c r="Y172" s="2">
        <f t="shared" si="75"/>
        <v>4.7008549999999998</v>
      </c>
      <c r="Z172">
        <f t="shared" si="76"/>
        <v>10</v>
      </c>
      <c r="AA172">
        <f t="shared" si="77"/>
        <v>10.256410000000001</v>
      </c>
    </row>
    <row r="173" spans="5:27" x14ac:dyDescent="0.25">
      <c r="E173" s="2">
        <v>0.96299999999999997</v>
      </c>
      <c r="F173">
        <v>0.40110899999999999</v>
      </c>
      <c r="G173">
        <v>0.16081799999999999</v>
      </c>
      <c r="H173">
        <v>0.85470100000000004</v>
      </c>
      <c r="I173">
        <v>351</v>
      </c>
      <c r="J173">
        <v>11.538462000000001</v>
      </c>
      <c r="K173" s="2">
        <v>0.96299999999999997</v>
      </c>
      <c r="L173" s="2">
        <f t="shared" si="69"/>
        <v>40.110900000000001</v>
      </c>
      <c r="M173" s="2">
        <f t="shared" si="70"/>
        <v>16.081799999999998</v>
      </c>
      <c r="N173" s="2">
        <f t="shared" si="71"/>
        <v>0.85470100000000004</v>
      </c>
      <c r="O173" s="2">
        <v>42.547800000000002</v>
      </c>
      <c r="P173" s="2">
        <v>33.494099999999996</v>
      </c>
      <c r="Q173" s="2">
        <v>2.575107</v>
      </c>
      <c r="R173" s="2">
        <v>0.96299999999999997</v>
      </c>
      <c r="S173" s="2">
        <f t="shared" si="72"/>
        <v>35.1</v>
      </c>
      <c r="T173" s="2">
        <f t="shared" si="73"/>
        <v>11.538462000000001</v>
      </c>
      <c r="U173">
        <v>51.3</v>
      </c>
      <c r="V173">
        <v>12.017167000000001</v>
      </c>
      <c r="W173" s="2">
        <v>0.96299999999999997</v>
      </c>
      <c r="X173" s="2">
        <f t="shared" si="74"/>
        <v>7.0200000000000005</v>
      </c>
      <c r="Y173" s="2">
        <f t="shared" si="75"/>
        <v>11.538462000000001</v>
      </c>
      <c r="Z173">
        <f t="shared" si="76"/>
        <v>10.26</v>
      </c>
      <c r="AA173">
        <f t="shared" si="77"/>
        <v>12.017167000000001</v>
      </c>
    </row>
    <row r="174" spans="5:27" x14ac:dyDescent="0.25">
      <c r="E174" s="2">
        <v>0.98299999999999998</v>
      </c>
      <c r="F174">
        <v>0.27827400000000002</v>
      </c>
      <c r="G174">
        <v>0.160662</v>
      </c>
      <c r="H174">
        <v>0.42735000000000001</v>
      </c>
      <c r="I174">
        <v>324</v>
      </c>
      <c r="J174">
        <v>35.042735</v>
      </c>
      <c r="K174" s="2">
        <v>0.98299999999999998</v>
      </c>
      <c r="L174" s="2">
        <f t="shared" si="69"/>
        <v>27.827400000000001</v>
      </c>
      <c r="M174" s="2">
        <f t="shared" si="70"/>
        <v>16.066199999999998</v>
      </c>
      <c r="N174" s="2">
        <f t="shared" si="71"/>
        <v>0.42735000000000001</v>
      </c>
      <c r="O174" s="2">
        <v>32.620699999999999</v>
      </c>
      <c r="P174" s="2">
        <v>31.439099999999996</v>
      </c>
      <c r="Q174" s="2">
        <v>2.1459229999999998</v>
      </c>
      <c r="R174" s="2">
        <v>0.98299999999999998</v>
      </c>
      <c r="S174" s="2">
        <f t="shared" si="72"/>
        <v>32.4</v>
      </c>
      <c r="T174" s="2">
        <f t="shared" si="73"/>
        <v>35.042735</v>
      </c>
      <c r="U174">
        <v>42.8</v>
      </c>
      <c r="V174">
        <v>23.175965999999999</v>
      </c>
      <c r="W174" s="2">
        <v>0.98299999999999998</v>
      </c>
      <c r="X174" s="2">
        <f t="shared" si="74"/>
        <v>6.4799999999999995</v>
      </c>
      <c r="Y174" s="2">
        <f t="shared" si="75"/>
        <v>35.042735</v>
      </c>
      <c r="Z174">
        <f t="shared" si="76"/>
        <v>8.5599999999999987</v>
      </c>
      <c r="AA174">
        <f t="shared" si="77"/>
        <v>23.175965999999999</v>
      </c>
    </row>
  </sheetData>
  <mergeCells count="80">
    <mergeCell ref="W131:AA131"/>
    <mergeCell ref="W145:AA145"/>
    <mergeCell ref="W146:AA146"/>
    <mergeCell ref="W160:AA160"/>
    <mergeCell ref="W161:AA161"/>
    <mergeCell ref="W100:AA100"/>
    <mergeCell ref="W101:AA101"/>
    <mergeCell ref="W115:AA115"/>
    <mergeCell ref="W116:AA116"/>
    <mergeCell ref="W130:AA130"/>
    <mergeCell ref="E161:J161"/>
    <mergeCell ref="K161:Q161"/>
    <mergeCell ref="R161:V161"/>
    <mergeCell ref="E85:J85"/>
    <mergeCell ref="K85:Q85"/>
    <mergeCell ref="R85:V85"/>
    <mergeCell ref="E86:J86"/>
    <mergeCell ref="K86:Q86"/>
    <mergeCell ref="R86:V86"/>
    <mergeCell ref="E100:J100"/>
    <mergeCell ref="K100:Q100"/>
    <mergeCell ref="R100:V100"/>
    <mergeCell ref="E101:J101"/>
    <mergeCell ref="K101:Q101"/>
    <mergeCell ref="R101:V101"/>
    <mergeCell ref="E146:J146"/>
    <mergeCell ref="K146:Q146"/>
    <mergeCell ref="R146:V146"/>
    <mergeCell ref="E160:J160"/>
    <mergeCell ref="K160:Q160"/>
    <mergeCell ref="R160:V160"/>
    <mergeCell ref="E131:J131"/>
    <mergeCell ref="K131:Q131"/>
    <mergeCell ref="R131:V131"/>
    <mergeCell ref="E145:J145"/>
    <mergeCell ref="K145:Q145"/>
    <mergeCell ref="R145:V145"/>
    <mergeCell ref="E116:J116"/>
    <mergeCell ref="K116:Q116"/>
    <mergeCell ref="R116:V116"/>
    <mergeCell ref="E130:J130"/>
    <mergeCell ref="K130:Q130"/>
    <mergeCell ref="R130:V130"/>
    <mergeCell ref="A8:C8"/>
    <mergeCell ref="A7:C7"/>
    <mergeCell ref="E115:J115"/>
    <mergeCell ref="K115:Q115"/>
    <mergeCell ref="R115:V115"/>
    <mergeCell ref="E53:J53"/>
    <mergeCell ref="K53:N53"/>
    <mergeCell ref="O53:Q53"/>
    <mergeCell ref="E54:J54"/>
    <mergeCell ref="K54:N54"/>
    <mergeCell ref="O54:Q54"/>
    <mergeCell ref="K24:N24"/>
    <mergeCell ref="O24:Q24"/>
    <mergeCell ref="E23:J23"/>
    <mergeCell ref="E24:J24"/>
    <mergeCell ref="O7:Q7"/>
    <mergeCell ref="O8:Q8"/>
    <mergeCell ref="K23:N23"/>
    <mergeCell ref="O23:Q23"/>
    <mergeCell ref="E7:J7"/>
    <mergeCell ref="E8:J8"/>
    <mergeCell ref="K7:N7"/>
    <mergeCell ref="K8:N8"/>
    <mergeCell ref="E38:J38"/>
    <mergeCell ref="K38:N38"/>
    <mergeCell ref="O38:Q38"/>
    <mergeCell ref="E39:J39"/>
    <mergeCell ref="K39:N39"/>
    <mergeCell ref="O39:Q39"/>
    <mergeCell ref="W85:AA85"/>
    <mergeCell ref="W86:AA86"/>
    <mergeCell ref="E71:J71"/>
    <mergeCell ref="R70:V70"/>
    <mergeCell ref="R71:V71"/>
    <mergeCell ref="K70:Q70"/>
    <mergeCell ref="K71:Q71"/>
    <mergeCell ref="E70:J7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26D2-F577-4AA3-BCBC-B1CA3DF70119}">
  <dimension ref="A1:AG60"/>
  <sheetViews>
    <sheetView workbookViewId="0">
      <selection activeCell="B17" sqref="B17:S28"/>
    </sheetView>
  </sheetViews>
  <sheetFormatPr defaultRowHeight="15" x14ac:dyDescent="0.25"/>
  <sheetData>
    <row r="1" spans="1:33" x14ac:dyDescent="0.25">
      <c r="A1" s="38" t="s">
        <v>1216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40"/>
      <c r="U1" s="38" t="s">
        <v>1199</v>
      </c>
      <c r="V1" s="39"/>
      <c r="W1" s="39"/>
      <c r="X1" s="39"/>
      <c r="Y1" s="39"/>
      <c r="Z1" s="40"/>
      <c r="AA1" s="48" t="s">
        <v>1174</v>
      </c>
      <c r="AB1" s="48"/>
      <c r="AC1" s="48"/>
      <c r="AD1" s="48"/>
      <c r="AE1" s="48" t="s">
        <v>1177</v>
      </c>
      <c r="AF1" s="48"/>
      <c r="AG1" s="48"/>
    </row>
    <row r="2" spans="1:33" x14ac:dyDescent="0.25">
      <c r="A2" s="2" t="s">
        <v>1168</v>
      </c>
      <c r="B2" s="2" t="s">
        <v>1158</v>
      </c>
      <c r="C2" s="2" t="s">
        <v>58</v>
      </c>
      <c r="D2" s="2" t="s">
        <v>59</v>
      </c>
      <c r="E2" s="2" t="s">
        <v>21</v>
      </c>
      <c r="F2" s="2" t="s">
        <v>22</v>
      </c>
      <c r="G2" s="2" t="s">
        <v>23</v>
      </c>
      <c r="H2" s="2" t="s">
        <v>573</v>
      </c>
      <c r="I2" s="2" t="s">
        <v>574</v>
      </c>
      <c r="J2" s="2" t="s">
        <v>575</v>
      </c>
      <c r="K2" s="2" t="s">
        <v>27</v>
      </c>
      <c r="L2" s="2" t="s">
        <v>28</v>
      </c>
      <c r="M2" s="2" t="s">
        <v>29</v>
      </c>
      <c r="N2" s="2" t="s">
        <v>576</v>
      </c>
      <c r="O2" s="2" t="s">
        <v>31</v>
      </c>
      <c r="P2" s="2" t="s">
        <v>32</v>
      </c>
      <c r="Q2" s="2" t="s">
        <v>16</v>
      </c>
      <c r="R2" s="2" t="s">
        <v>17</v>
      </c>
      <c r="S2" s="2" t="s">
        <v>18</v>
      </c>
      <c r="U2" s="45" t="s">
        <v>1168</v>
      </c>
      <c r="V2" s="46"/>
      <c r="W2" s="46"/>
      <c r="X2" s="46"/>
      <c r="Y2" s="46"/>
      <c r="Z2" s="47"/>
      <c r="AA2" s="49" t="s">
        <v>1168</v>
      </c>
      <c r="AB2" s="49"/>
      <c r="AC2" s="49"/>
      <c r="AD2" s="49"/>
      <c r="AE2" s="49" t="s">
        <v>1168</v>
      </c>
      <c r="AF2" s="49"/>
      <c r="AG2" s="49"/>
    </row>
    <row r="3" spans="1:33" x14ac:dyDescent="0.25">
      <c r="A3" s="2">
        <v>0</v>
      </c>
      <c r="B3">
        <v>0.94195799999999996</v>
      </c>
      <c r="C3">
        <v>0.92517400000000005</v>
      </c>
      <c r="D3">
        <v>0.95936200000000005</v>
      </c>
      <c r="E3">
        <v>0.98250400000000004</v>
      </c>
      <c r="F3">
        <v>0.947492</v>
      </c>
      <c r="G3">
        <v>234</v>
      </c>
      <c r="H3">
        <v>228</v>
      </c>
      <c r="I3">
        <v>5</v>
      </c>
      <c r="J3">
        <v>1</v>
      </c>
      <c r="K3">
        <v>2334</v>
      </c>
      <c r="L3">
        <v>750</v>
      </c>
      <c r="M3">
        <v>106</v>
      </c>
      <c r="N3">
        <v>29</v>
      </c>
      <c r="O3">
        <v>0.92558200000000002</v>
      </c>
      <c r="P3">
        <v>0.334204</v>
      </c>
      <c r="Q3">
        <v>97.435896999999997</v>
      </c>
      <c r="R3">
        <v>0.42735000000000001</v>
      </c>
      <c r="S3">
        <v>2.136752</v>
      </c>
      <c r="U3" s="2" t="s">
        <v>1168</v>
      </c>
      <c r="V3" s="2" t="s">
        <v>31</v>
      </c>
      <c r="W3" s="2" t="s">
        <v>32</v>
      </c>
      <c r="X3" s="2" t="s">
        <v>16</v>
      </c>
      <c r="Y3" s="2" t="s">
        <v>29</v>
      </c>
      <c r="Z3" s="2" t="s">
        <v>18</v>
      </c>
      <c r="AA3" s="2" t="s">
        <v>1168</v>
      </c>
      <c r="AB3" s="2" t="s">
        <v>1171</v>
      </c>
      <c r="AC3" s="2" t="s">
        <v>1173</v>
      </c>
      <c r="AD3" s="2" t="s">
        <v>1172</v>
      </c>
      <c r="AE3" s="2" t="s">
        <v>1168</v>
      </c>
      <c r="AF3" s="2" t="s">
        <v>1175</v>
      </c>
      <c r="AG3" s="2" t="s">
        <v>1176</v>
      </c>
    </row>
    <row r="4" spans="1:33" x14ac:dyDescent="0.25">
      <c r="A4" s="2">
        <v>2E-3</v>
      </c>
      <c r="B4">
        <v>0.92775600000000003</v>
      </c>
      <c r="C4">
        <v>0.91673700000000002</v>
      </c>
      <c r="D4">
        <v>0.93904299999999996</v>
      </c>
      <c r="E4">
        <v>0.97926100000000005</v>
      </c>
      <c r="F4">
        <v>0.95599999999999996</v>
      </c>
      <c r="G4">
        <v>234</v>
      </c>
      <c r="H4">
        <v>226</v>
      </c>
      <c r="I4">
        <v>7</v>
      </c>
      <c r="J4">
        <v>1</v>
      </c>
      <c r="K4">
        <v>1932</v>
      </c>
      <c r="L4">
        <v>889</v>
      </c>
      <c r="M4">
        <v>130</v>
      </c>
      <c r="N4">
        <v>41</v>
      </c>
      <c r="O4">
        <v>0.93115800000000004</v>
      </c>
      <c r="P4">
        <v>0.33018999999999998</v>
      </c>
      <c r="Q4">
        <v>96.581197000000003</v>
      </c>
      <c r="R4">
        <v>0.42735000000000001</v>
      </c>
      <c r="S4">
        <v>2.9914529999999999</v>
      </c>
      <c r="U4" s="2">
        <v>0</v>
      </c>
      <c r="V4">
        <v>0.92558200000000002</v>
      </c>
      <c r="W4">
        <v>0.334204</v>
      </c>
      <c r="X4">
        <v>97.435896999999997</v>
      </c>
      <c r="Y4">
        <v>106</v>
      </c>
      <c r="Z4">
        <v>2.136752</v>
      </c>
      <c r="AA4" s="2">
        <v>0</v>
      </c>
      <c r="AB4" s="2">
        <f t="shared" ref="AB4:AB15" si="0">V4*100</f>
        <v>92.558199999999999</v>
      </c>
      <c r="AC4" s="2">
        <f t="shared" ref="AC4:AC15" si="1">W4*100</f>
        <v>33.420400000000001</v>
      </c>
      <c r="AD4" s="2">
        <f t="shared" ref="AD4:AD15" si="2">X4</f>
        <v>97.435896999999997</v>
      </c>
      <c r="AE4" s="2">
        <v>0</v>
      </c>
      <c r="AF4" s="2">
        <f t="shared" ref="AF4:AF15" si="3">(Y4/10)</f>
        <v>10.6</v>
      </c>
      <c r="AG4" s="2">
        <f t="shared" ref="AG4:AG15" si="4">Z4</f>
        <v>2.136752</v>
      </c>
    </row>
    <row r="5" spans="1:33" x14ac:dyDescent="0.25">
      <c r="A5" s="2">
        <v>4.0000000000000001E-3</v>
      </c>
      <c r="B5">
        <v>0.947577</v>
      </c>
      <c r="C5">
        <v>0.93037499999999995</v>
      </c>
      <c r="D5">
        <v>0.96542700000000004</v>
      </c>
      <c r="E5">
        <v>0.98439299999999996</v>
      </c>
      <c r="F5">
        <v>0.94865200000000005</v>
      </c>
      <c r="G5">
        <v>234</v>
      </c>
      <c r="H5">
        <v>227</v>
      </c>
      <c r="I5">
        <v>6</v>
      </c>
      <c r="J5">
        <v>1</v>
      </c>
      <c r="K5">
        <v>2284</v>
      </c>
      <c r="L5">
        <v>669</v>
      </c>
      <c r="M5">
        <v>90</v>
      </c>
      <c r="N5">
        <v>24</v>
      </c>
      <c r="O5">
        <v>0.92901100000000003</v>
      </c>
      <c r="P5">
        <v>0.29412199999999999</v>
      </c>
      <c r="Q5">
        <v>97.008546999999993</v>
      </c>
      <c r="R5">
        <v>0.42735000000000001</v>
      </c>
      <c r="S5">
        <v>2.5641029999999998</v>
      </c>
      <c r="U5" s="2">
        <v>2E-3</v>
      </c>
      <c r="V5">
        <v>0.93115800000000004</v>
      </c>
      <c r="W5">
        <v>0.33018999999999998</v>
      </c>
      <c r="X5">
        <v>96.581197000000003</v>
      </c>
      <c r="Y5">
        <v>130</v>
      </c>
      <c r="Z5">
        <v>2.9914529999999999</v>
      </c>
      <c r="AA5" s="2">
        <v>2E-3</v>
      </c>
      <c r="AB5" s="2">
        <f t="shared" si="0"/>
        <v>93.115800000000007</v>
      </c>
      <c r="AC5" s="2">
        <f t="shared" si="1"/>
        <v>33.018999999999998</v>
      </c>
      <c r="AD5" s="2">
        <f t="shared" si="2"/>
        <v>96.581197000000003</v>
      </c>
      <c r="AE5" s="2">
        <v>2E-3</v>
      </c>
      <c r="AF5" s="2">
        <f t="shared" si="3"/>
        <v>13</v>
      </c>
      <c r="AG5" s="2">
        <f t="shared" si="4"/>
        <v>2.9914529999999999</v>
      </c>
    </row>
    <row r="6" spans="1:33" x14ac:dyDescent="0.25">
      <c r="A6" s="2">
        <v>1.4E-2</v>
      </c>
      <c r="B6">
        <v>0.94564800000000004</v>
      </c>
      <c r="C6">
        <v>0.931419</v>
      </c>
      <c r="D6">
        <v>0.960318</v>
      </c>
      <c r="E6">
        <v>0.98420700000000005</v>
      </c>
      <c r="F6">
        <v>0.95458900000000002</v>
      </c>
      <c r="G6">
        <v>234</v>
      </c>
      <c r="H6">
        <v>227</v>
      </c>
      <c r="I6">
        <v>6</v>
      </c>
      <c r="J6">
        <v>1</v>
      </c>
      <c r="K6">
        <v>2007</v>
      </c>
      <c r="L6">
        <v>677</v>
      </c>
      <c r="M6">
        <v>97</v>
      </c>
      <c r="N6">
        <v>32</v>
      </c>
      <c r="O6">
        <v>0.93512300000000004</v>
      </c>
      <c r="P6">
        <v>0.30541499999999999</v>
      </c>
      <c r="Q6">
        <v>97.008546999999993</v>
      </c>
      <c r="R6">
        <v>0.42735000000000001</v>
      </c>
      <c r="S6">
        <v>2.5641029999999998</v>
      </c>
      <c r="U6" s="2">
        <v>4.0000000000000001E-3</v>
      </c>
      <c r="V6">
        <v>0.92901100000000003</v>
      </c>
      <c r="W6">
        <v>0.29412199999999999</v>
      </c>
      <c r="X6">
        <v>97.008546999999993</v>
      </c>
      <c r="Y6">
        <v>90</v>
      </c>
      <c r="Z6">
        <v>2.5641029999999998</v>
      </c>
      <c r="AA6" s="2">
        <v>4.0000000000000001E-3</v>
      </c>
      <c r="AB6" s="2">
        <f t="shared" si="0"/>
        <v>92.9011</v>
      </c>
      <c r="AC6" s="2">
        <f t="shared" si="1"/>
        <v>29.412199999999999</v>
      </c>
      <c r="AD6" s="2">
        <f t="shared" si="2"/>
        <v>97.008546999999993</v>
      </c>
      <c r="AE6" s="2">
        <v>4.0000000000000001E-3</v>
      </c>
      <c r="AF6" s="2">
        <f t="shared" si="3"/>
        <v>9</v>
      </c>
      <c r="AG6" s="2">
        <f t="shared" si="4"/>
        <v>2.5641029999999998</v>
      </c>
    </row>
    <row r="7" spans="1:33" x14ac:dyDescent="0.25">
      <c r="A7" s="2">
        <v>0.20300000000000001</v>
      </c>
      <c r="B7">
        <v>0.92108500000000004</v>
      </c>
      <c r="C7">
        <v>0.92778899999999997</v>
      </c>
      <c r="D7">
        <v>0.91447800000000001</v>
      </c>
      <c r="E7">
        <v>0.96561399999999997</v>
      </c>
      <c r="F7">
        <v>0.97966900000000001</v>
      </c>
      <c r="G7">
        <v>234</v>
      </c>
      <c r="H7">
        <v>227</v>
      </c>
      <c r="I7">
        <v>6</v>
      </c>
      <c r="J7">
        <v>1</v>
      </c>
      <c r="K7">
        <v>859</v>
      </c>
      <c r="L7">
        <v>1474</v>
      </c>
      <c r="M7">
        <v>134</v>
      </c>
      <c r="N7">
        <v>95</v>
      </c>
      <c r="O7">
        <v>0.94244899999999998</v>
      </c>
      <c r="P7">
        <v>0.40812399999999999</v>
      </c>
      <c r="Q7">
        <v>97.008546999999993</v>
      </c>
      <c r="R7">
        <v>0.42735000000000001</v>
      </c>
      <c r="S7">
        <v>2.5641029999999998</v>
      </c>
      <c r="U7" s="2">
        <v>1.4E-2</v>
      </c>
      <c r="V7">
        <v>0.93512300000000004</v>
      </c>
      <c r="W7">
        <v>0.30541499999999999</v>
      </c>
      <c r="X7">
        <v>97.008546999999993</v>
      </c>
      <c r="Y7">
        <v>97</v>
      </c>
      <c r="Z7">
        <v>2.5641029999999998</v>
      </c>
      <c r="AA7" s="2">
        <v>1.4E-2</v>
      </c>
      <c r="AB7" s="2">
        <f t="shared" si="0"/>
        <v>93.51230000000001</v>
      </c>
      <c r="AC7" s="2">
        <f t="shared" si="1"/>
        <v>30.541499999999999</v>
      </c>
      <c r="AD7" s="2">
        <f t="shared" si="2"/>
        <v>97.008546999999993</v>
      </c>
      <c r="AE7" s="2">
        <v>1.4E-2</v>
      </c>
      <c r="AF7" s="2">
        <f t="shared" si="3"/>
        <v>9.6999999999999993</v>
      </c>
      <c r="AG7" s="2">
        <f t="shared" si="4"/>
        <v>2.5641029999999998</v>
      </c>
    </row>
    <row r="8" spans="1:33" x14ac:dyDescent="0.25">
      <c r="A8" s="2">
        <v>0.47499999999999998</v>
      </c>
      <c r="B8">
        <v>0.86697800000000003</v>
      </c>
      <c r="C8">
        <v>0.90440699999999996</v>
      </c>
      <c r="D8">
        <v>0.83252499999999996</v>
      </c>
      <c r="E8">
        <v>0.91580700000000004</v>
      </c>
      <c r="F8">
        <v>0.99488100000000002</v>
      </c>
      <c r="G8">
        <v>234</v>
      </c>
      <c r="H8">
        <v>203</v>
      </c>
      <c r="I8">
        <v>29</v>
      </c>
      <c r="J8">
        <v>2</v>
      </c>
      <c r="K8">
        <v>202</v>
      </c>
      <c r="L8">
        <v>3609</v>
      </c>
      <c r="M8">
        <v>217</v>
      </c>
      <c r="N8">
        <v>239</v>
      </c>
      <c r="O8">
        <v>0.90603299999999998</v>
      </c>
      <c r="P8">
        <v>0.377133</v>
      </c>
      <c r="Q8">
        <v>86.752137000000005</v>
      </c>
      <c r="R8">
        <v>0.85470100000000004</v>
      </c>
      <c r="S8">
        <v>12.393162</v>
      </c>
      <c r="U8" s="2">
        <v>0.20300000000000001</v>
      </c>
      <c r="V8">
        <v>0.94244899999999998</v>
      </c>
      <c r="W8">
        <v>0.40812399999999999</v>
      </c>
      <c r="X8">
        <v>97.008546999999993</v>
      </c>
      <c r="Y8">
        <v>134</v>
      </c>
      <c r="Z8">
        <v>2.5641029999999998</v>
      </c>
      <c r="AA8" s="2">
        <v>0.20300000000000001</v>
      </c>
      <c r="AB8" s="2">
        <f t="shared" si="0"/>
        <v>94.244900000000001</v>
      </c>
      <c r="AC8" s="2">
        <f t="shared" si="1"/>
        <v>40.812399999999997</v>
      </c>
      <c r="AD8" s="2">
        <f t="shared" si="2"/>
        <v>97.008546999999993</v>
      </c>
      <c r="AE8" s="2">
        <v>0.20300000000000001</v>
      </c>
      <c r="AF8" s="2">
        <f t="shared" si="3"/>
        <v>13.4</v>
      </c>
      <c r="AG8" s="2">
        <f t="shared" si="4"/>
        <v>2.5641029999999998</v>
      </c>
    </row>
    <row r="9" spans="1:33" x14ac:dyDescent="0.25">
      <c r="A9" s="2">
        <v>0.65600000000000003</v>
      </c>
      <c r="B9">
        <v>0.76665799999999995</v>
      </c>
      <c r="C9">
        <v>0.831538</v>
      </c>
      <c r="D9">
        <v>0.71116999999999997</v>
      </c>
      <c r="E9">
        <v>0.85365999999999997</v>
      </c>
      <c r="F9">
        <v>0.99814499999999995</v>
      </c>
      <c r="G9">
        <v>234</v>
      </c>
      <c r="H9">
        <v>178</v>
      </c>
      <c r="I9">
        <v>53</v>
      </c>
      <c r="J9">
        <v>3</v>
      </c>
      <c r="K9">
        <v>68</v>
      </c>
      <c r="L9">
        <v>6273</v>
      </c>
      <c r="M9">
        <v>259</v>
      </c>
      <c r="N9">
        <v>363</v>
      </c>
      <c r="O9">
        <v>0.84603200000000001</v>
      </c>
      <c r="P9">
        <v>0.332978</v>
      </c>
      <c r="Q9">
        <v>76.068376000000001</v>
      </c>
      <c r="R9">
        <v>1.2820510000000001</v>
      </c>
      <c r="S9">
        <v>22.649573</v>
      </c>
      <c r="U9" s="2">
        <v>0.47499999999999998</v>
      </c>
      <c r="V9">
        <v>0.90603299999999998</v>
      </c>
      <c r="W9">
        <v>0.377133</v>
      </c>
      <c r="X9">
        <v>86.752137000000005</v>
      </c>
      <c r="Y9">
        <v>217</v>
      </c>
      <c r="Z9">
        <v>12.393162</v>
      </c>
      <c r="AA9" s="2">
        <v>0.47499999999999998</v>
      </c>
      <c r="AB9" s="2">
        <f t="shared" si="0"/>
        <v>90.603300000000004</v>
      </c>
      <c r="AC9" s="2">
        <f t="shared" si="1"/>
        <v>37.713299999999997</v>
      </c>
      <c r="AD9" s="2">
        <f t="shared" si="2"/>
        <v>86.752137000000005</v>
      </c>
      <c r="AE9" s="2">
        <v>0.47499999999999998</v>
      </c>
      <c r="AF9" s="2">
        <f t="shared" si="3"/>
        <v>21.7</v>
      </c>
      <c r="AG9" s="2">
        <f t="shared" si="4"/>
        <v>12.393162</v>
      </c>
    </row>
    <row r="10" spans="1:33" x14ac:dyDescent="0.25">
      <c r="A10" s="2">
        <v>0.77700000000000002</v>
      </c>
      <c r="B10">
        <v>0.66359199999999996</v>
      </c>
      <c r="C10">
        <v>0.75966400000000001</v>
      </c>
      <c r="D10">
        <v>0.58909199999999995</v>
      </c>
      <c r="E10">
        <v>0.77506600000000003</v>
      </c>
      <c r="F10">
        <v>0.99948899999999996</v>
      </c>
      <c r="G10">
        <v>234</v>
      </c>
      <c r="H10">
        <v>110</v>
      </c>
      <c r="I10">
        <v>119</v>
      </c>
      <c r="J10">
        <v>5</v>
      </c>
      <c r="K10">
        <v>17</v>
      </c>
      <c r="L10">
        <v>9642</v>
      </c>
      <c r="M10">
        <v>304</v>
      </c>
      <c r="N10">
        <v>504</v>
      </c>
      <c r="O10">
        <v>0.76757799999999998</v>
      </c>
      <c r="P10">
        <v>0.27486899999999997</v>
      </c>
      <c r="Q10">
        <v>47.008547</v>
      </c>
      <c r="R10">
        <v>2.136752</v>
      </c>
      <c r="S10">
        <v>50.854700999999999</v>
      </c>
      <c r="U10" s="2">
        <v>0.65600000000000003</v>
      </c>
      <c r="V10">
        <v>0.84603200000000001</v>
      </c>
      <c r="W10">
        <v>0.332978</v>
      </c>
      <c r="X10">
        <v>76.068376000000001</v>
      </c>
      <c r="Y10">
        <v>259</v>
      </c>
      <c r="Z10">
        <v>22.649573</v>
      </c>
      <c r="AA10" s="2">
        <v>0.65600000000000003</v>
      </c>
      <c r="AB10" s="2">
        <f t="shared" si="0"/>
        <v>84.603200000000001</v>
      </c>
      <c r="AC10" s="2">
        <f t="shared" si="1"/>
        <v>33.297800000000002</v>
      </c>
      <c r="AD10" s="2">
        <f t="shared" si="2"/>
        <v>76.068376000000001</v>
      </c>
      <c r="AE10" s="2">
        <v>0.65600000000000003</v>
      </c>
      <c r="AF10" s="2">
        <f t="shared" si="3"/>
        <v>25.9</v>
      </c>
      <c r="AG10" s="2">
        <f t="shared" si="4"/>
        <v>22.649573</v>
      </c>
    </row>
    <row r="11" spans="1:33" x14ac:dyDescent="0.25">
      <c r="A11" s="2">
        <v>0.86299999999999999</v>
      </c>
      <c r="B11">
        <v>0.59904100000000005</v>
      </c>
      <c r="C11">
        <v>0.73341900000000004</v>
      </c>
      <c r="D11">
        <v>0.50627999999999995</v>
      </c>
      <c r="E11">
        <v>0.69030199999999997</v>
      </c>
      <c r="F11">
        <v>1</v>
      </c>
      <c r="G11">
        <v>234</v>
      </c>
      <c r="H11">
        <v>49</v>
      </c>
      <c r="I11">
        <v>178</v>
      </c>
      <c r="J11">
        <v>7</v>
      </c>
      <c r="K11">
        <v>0</v>
      </c>
      <c r="L11">
        <v>13265</v>
      </c>
      <c r="M11">
        <v>311</v>
      </c>
      <c r="N11">
        <v>588</v>
      </c>
      <c r="O11">
        <v>0.68304100000000001</v>
      </c>
      <c r="P11">
        <v>0.222965</v>
      </c>
      <c r="Q11">
        <v>20.940170999999999</v>
      </c>
      <c r="R11">
        <v>2.9914529999999999</v>
      </c>
      <c r="S11">
        <v>76.068376000000001</v>
      </c>
      <c r="U11" s="2">
        <v>0.77700000000000002</v>
      </c>
      <c r="V11">
        <v>0.76757799999999998</v>
      </c>
      <c r="W11">
        <v>0.27486899999999997</v>
      </c>
      <c r="X11">
        <v>47.008547</v>
      </c>
      <c r="Y11">
        <v>304</v>
      </c>
      <c r="Z11">
        <v>50.854700999999999</v>
      </c>
      <c r="AA11" s="2">
        <v>0.77700000000000002</v>
      </c>
      <c r="AB11" s="2">
        <f t="shared" si="0"/>
        <v>76.757800000000003</v>
      </c>
      <c r="AC11" s="2">
        <f t="shared" si="1"/>
        <v>27.486899999999999</v>
      </c>
      <c r="AD11" s="2">
        <f t="shared" si="2"/>
        <v>47.008547</v>
      </c>
      <c r="AE11" s="2">
        <v>0.77700000000000002</v>
      </c>
      <c r="AF11" s="2">
        <f t="shared" si="3"/>
        <v>30.4</v>
      </c>
      <c r="AG11" s="2">
        <f t="shared" si="4"/>
        <v>50.854700999999999</v>
      </c>
    </row>
    <row r="12" spans="1:33" x14ac:dyDescent="0.25">
      <c r="A12" s="2">
        <v>0.93</v>
      </c>
      <c r="B12">
        <v>0.51452500000000001</v>
      </c>
      <c r="C12">
        <v>0.70939399999999997</v>
      </c>
      <c r="D12">
        <v>0.403644</v>
      </c>
      <c r="E12">
        <v>0.56899900000000003</v>
      </c>
      <c r="F12">
        <v>1</v>
      </c>
      <c r="G12">
        <v>234</v>
      </c>
      <c r="H12">
        <v>13</v>
      </c>
      <c r="I12">
        <v>212</v>
      </c>
      <c r="J12">
        <v>9</v>
      </c>
      <c r="K12">
        <v>0</v>
      </c>
      <c r="L12">
        <v>18449</v>
      </c>
      <c r="M12">
        <v>310</v>
      </c>
      <c r="N12">
        <v>625</v>
      </c>
      <c r="O12">
        <v>0.56175699999999995</v>
      </c>
      <c r="P12">
        <v>0.155585</v>
      </c>
      <c r="Q12">
        <v>5.5555560000000002</v>
      </c>
      <c r="R12">
        <v>3.8461539999999999</v>
      </c>
      <c r="S12">
        <v>90.598291000000003</v>
      </c>
      <c r="U12" s="2">
        <v>0.86299999999999999</v>
      </c>
      <c r="V12">
        <v>0.68304100000000001</v>
      </c>
      <c r="W12">
        <v>0.222965</v>
      </c>
      <c r="X12">
        <v>20.940170999999999</v>
      </c>
      <c r="Y12">
        <v>311</v>
      </c>
      <c r="Z12">
        <v>76.068376000000001</v>
      </c>
      <c r="AA12" s="2">
        <v>0.86299999999999999</v>
      </c>
      <c r="AB12" s="2">
        <f t="shared" si="0"/>
        <v>68.304100000000005</v>
      </c>
      <c r="AC12" s="2">
        <f t="shared" si="1"/>
        <v>22.296499999999998</v>
      </c>
      <c r="AD12" s="2">
        <f t="shared" si="2"/>
        <v>20.940170999999999</v>
      </c>
      <c r="AE12" s="2">
        <v>0.86299999999999999</v>
      </c>
      <c r="AF12" s="2">
        <f t="shared" si="3"/>
        <v>31.1</v>
      </c>
      <c r="AG12" s="2">
        <f t="shared" si="4"/>
        <v>76.068376000000001</v>
      </c>
    </row>
    <row r="13" spans="1:33" x14ac:dyDescent="0.25">
      <c r="A13" s="2">
        <v>0.96299999999999997</v>
      </c>
      <c r="B13">
        <v>0.40359099999999998</v>
      </c>
      <c r="C13">
        <v>0.69068499999999999</v>
      </c>
      <c r="D13">
        <v>0.28508899999999998</v>
      </c>
      <c r="E13">
        <v>0.41276299999999999</v>
      </c>
      <c r="F13">
        <v>1</v>
      </c>
      <c r="G13">
        <v>234</v>
      </c>
      <c r="H13">
        <v>2</v>
      </c>
      <c r="I13">
        <v>213</v>
      </c>
      <c r="J13">
        <v>19</v>
      </c>
      <c r="K13">
        <v>0</v>
      </c>
      <c r="L13">
        <v>25095</v>
      </c>
      <c r="M13">
        <v>306</v>
      </c>
      <c r="N13">
        <v>712</v>
      </c>
      <c r="O13">
        <v>0.40560200000000002</v>
      </c>
      <c r="P13">
        <v>0.154363</v>
      </c>
      <c r="Q13">
        <v>0.85470100000000004</v>
      </c>
      <c r="R13">
        <v>8.1196579999999994</v>
      </c>
      <c r="S13">
        <v>91.025640999999993</v>
      </c>
      <c r="U13" s="2">
        <v>0.93</v>
      </c>
      <c r="V13">
        <v>0.56175699999999995</v>
      </c>
      <c r="W13">
        <v>0.155585</v>
      </c>
      <c r="X13">
        <v>5.5555560000000002</v>
      </c>
      <c r="Y13">
        <v>310</v>
      </c>
      <c r="Z13">
        <v>90.598291000000003</v>
      </c>
      <c r="AA13" s="2">
        <v>0.93</v>
      </c>
      <c r="AB13" s="2">
        <f t="shared" si="0"/>
        <v>56.175699999999992</v>
      </c>
      <c r="AC13" s="2">
        <f t="shared" si="1"/>
        <v>15.5585</v>
      </c>
      <c r="AD13" s="2">
        <f t="shared" si="2"/>
        <v>5.5555560000000002</v>
      </c>
      <c r="AE13" s="2">
        <v>0.93</v>
      </c>
      <c r="AF13" s="2">
        <f t="shared" si="3"/>
        <v>31</v>
      </c>
      <c r="AG13" s="2">
        <f t="shared" si="4"/>
        <v>90.598291000000003</v>
      </c>
    </row>
    <row r="14" spans="1:33" x14ac:dyDescent="0.25">
      <c r="A14" s="2">
        <v>0.98299999999999998</v>
      </c>
      <c r="B14">
        <v>0.30371999999999999</v>
      </c>
      <c r="C14">
        <v>0.67043200000000003</v>
      </c>
      <c r="D14">
        <v>0.19633100000000001</v>
      </c>
      <c r="E14">
        <v>0.29284300000000002</v>
      </c>
      <c r="F14">
        <v>1</v>
      </c>
      <c r="G14">
        <v>234</v>
      </c>
      <c r="H14">
        <v>1</v>
      </c>
      <c r="I14">
        <v>167</v>
      </c>
      <c r="J14">
        <v>66</v>
      </c>
      <c r="K14">
        <v>0</v>
      </c>
      <c r="L14">
        <v>30144</v>
      </c>
      <c r="M14">
        <v>289</v>
      </c>
      <c r="N14">
        <v>653</v>
      </c>
      <c r="O14">
        <v>0.28606300000000001</v>
      </c>
      <c r="P14">
        <v>0.12446</v>
      </c>
      <c r="Q14">
        <v>0.42735000000000001</v>
      </c>
      <c r="R14">
        <v>28.205127999999998</v>
      </c>
      <c r="S14">
        <v>71.367520999999996</v>
      </c>
      <c r="U14" s="2">
        <v>0.96299999999999997</v>
      </c>
      <c r="V14">
        <v>0.40560200000000002</v>
      </c>
      <c r="W14">
        <v>0.154363</v>
      </c>
      <c r="X14">
        <v>0.85470100000000004</v>
      </c>
      <c r="Y14">
        <v>306</v>
      </c>
      <c r="Z14">
        <v>91.025640999999993</v>
      </c>
      <c r="AA14" s="2">
        <v>0.96299999999999997</v>
      </c>
      <c r="AB14" s="2">
        <f t="shared" si="0"/>
        <v>40.560200000000002</v>
      </c>
      <c r="AC14" s="2">
        <f t="shared" si="1"/>
        <v>15.436299999999999</v>
      </c>
      <c r="AD14" s="2">
        <f t="shared" si="2"/>
        <v>0.85470100000000004</v>
      </c>
      <c r="AE14" s="2">
        <v>0.96299999999999997</v>
      </c>
      <c r="AF14" s="2">
        <f t="shared" si="3"/>
        <v>30.6</v>
      </c>
      <c r="AG14" s="2">
        <f t="shared" si="4"/>
        <v>91.025640999999993</v>
      </c>
    </row>
    <row r="15" spans="1:33" x14ac:dyDescent="0.25">
      <c r="A15" s="38" t="s">
        <v>1217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0"/>
      <c r="U15" s="2">
        <v>0.98299999999999998</v>
      </c>
      <c r="V15">
        <v>0.28606300000000001</v>
      </c>
      <c r="W15">
        <v>0.12446</v>
      </c>
      <c r="X15">
        <v>0.42735000000000001</v>
      </c>
      <c r="Y15">
        <v>289</v>
      </c>
      <c r="Z15">
        <v>71.367520999999996</v>
      </c>
      <c r="AA15" s="2">
        <v>0.98299999999999998</v>
      </c>
      <c r="AB15" s="2">
        <f t="shared" si="0"/>
        <v>28.606300000000001</v>
      </c>
      <c r="AC15" s="2">
        <f t="shared" si="1"/>
        <v>12.446</v>
      </c>
      <c r="AD15" s="2">
        <f t="shared" si="2"/>
        <v>0.42735000000000001</v>
      </c>
      <c r="AE15" s="2">
        <v>0.98299999999999998</v>
      </c>
      <c r="AF15" s="2">
        <f t="shared" si="3"/>
        <v>28.9</v>
      </c>
      <c r="AG15" s="2">
        <f t="shared" si="4"/>
        <v>71.367520999999996</v>
      </c>
    </row>
    <row r="16" spans="1:33" x14ac:dyDescent="0.25">
      <c r="A16" s="2" t="s">
        <v>1168</v>
      </c>
      <c r="B16" s="2" t="s">
        <v>1158</v>
      </c>
      <c r="C16" s="2" t="s">
        <v>58</v>
      </c>
      <c r="D16" s="2" t="s">
        <v>59</v>
      </c>
      <c r="E16" s="2" t="s">
        <v>21</v>
      </c>
      <c r="F16" s="2" t="s">
        <v>22</v>
      </c>
      <c r="G16" s="2" t="s">
        <v>23</v>
      </c>
      <c r="H16" s="2" t="s">
        <v>573</v>
      </c>
      <c r="I16" s="2" t="s">
        <v>574</v>
      </c>
      <c r="J16" s="2" t="s">
        <v>575</v>
      </c>
      <c r="K16" s="2" t="s">
        <v>27</v>
      </c>
      <c r="L16" s="2" t="s">
        <v>28</v>
      </c>
      <c r="M16" s="2" t="s">
        <v>29</v>
      </c>
      <c r="N16" s="2" t="s">
        <v>576</v>
      </c>
      <c r="O16" s="2" t="s">
        <v>31</v>
      </c>
      <c r="P16" s="2" t="s">
        <v>32</v>
      </c>
      <c r="Q16" s="2" t="s">
        <v>16</v>
      </c>
      <c r="R16" s="2" t="s">
        <v>17</v>
      </c>
      <c r="S16" s="2" t="s">
        <v>18</v>
      </c>
      <c r="U16" s="38" t="s">
        <v>1199</v>
      </c>
      <c r="V16" s="39"/>
      <c r="W16" s="39"/>
      <c r="X16" s="39"/>
      <c r="Y16" s="39"/>
      <c r="Z16" s="40"/>
      <c r="AA16" s="48" t="s">
        <v>1174</v>
      </c>
      <c r="AB16" s="48"/>
      <c r="AC16" s="48"/>
      <c r="AD16" s="48"/>
      <c r="AE16" s="48" t="s">
        <v>1177</v>
      </c>
      <c r="AF16" s="48"/>
      <c r="AG16" s="48"/>
    </row>
    <row r="17" spans="1:33" x14ac:dyDescent="0.25">
      <c r="A17" s="2">
        <v>0</v>
      </c>
      <c r="B17">
        <v>0.947577</v>
      </c>
      <c r="C17">
        <v>0.94506400000000002</v>
      </c>
      <c r="D17">
        <v>0.95010300000000003</v>
      </c>
      <c r="E17">
        <v>0.97613000000000005</v>
      </c>
      <c r="F17">
        <v>0.97095299999999995</v>
      </c>
      <c r="G17">
        <v>230</v>
      </c>
      <c r="H17">
        <v>221</v>
      </c>
      <c r="I17">
        <v>8</v>
      </c>
      <c r="J17">
        <v>1</v>
      </c>
      <c r="K17">
        <v>1205</v>
      </c>
      <c r="L17">
        <v>985</v>
      </c>
      <c r="M17">
        <v>105</v>
      </c>
      <c r="N17">
        <v>49</v>
      </c>
      <c r="O17">
        <v>0.944384</v>
      </c>
      <c r="P17">
        <v>0.36854399999999998</v>
      </c>
      <c r="Q17">
        <v>96.086956999999998</v>
      </c>
      <c r="R17">
        <v>0.43478299999999998</v>
      </c>
      <c r="S17">
        <v>3.4782609999999998</v>
      </c>
      <c r="U17" s="45" t="s">
        <v>1168</v>
      </c>
      <c r="V17" s="46"/>
      <c r="W17" s="46"/>
      <c r="X17" s="46"/>
      <c r="Y17" s="46"/>
      <c r="Z17" s="47"/>
      <c r="AA17" s="49" t="s">
        <v>1168</v>
      </c>
      <c r="AB17" s="49"/>
      <c r="AC17" s="49"/>
      <c r="AD17" s="49"/>
      <c r="AE17" s="49" t="s">
        <v>1168</v>
      </c>
      <c r="AF17" s="49"/>
      <c r="AG17" s="49"/>
    </row>
    <row r="18" spans="1:33" x14ac:dyDescent="0.25">
      <c r="A18" s="2">
        <v>2E-3</v>
      </c>
      <c r="B18">
        <v>0.93216100000000002</v>
      </c>
      <c r="C18">
        <v>0.93329300000000004</v>
      </c>
      <c r="D18">
        <v>0.93103100000000005</v>
      </c>
      <c r="E18">
        <v>0.97278600000000004</v>
      </c>
      <c r="F18">
        <v>0.97514900000000004</v>
      </c>
      <c r="G18">
        <v>230</v>
      </c>
      <c r="H18">
        <v>220</v>
      </c>
      <c r="I18">
        <v>9</v>
      </c>
      <c r="J18">
        <v>1</v>
      </c>
      <c r="K18">
        <v>1023</v>
      </c>
      <c r="L18">
        <v>1123</v>
      </c>
      <c r="M18">
        <v>129</v>
      </c>
      <c r="N18">
        <v>66</v>
      </c>
      <c r="O18">
        <v>0.94486899999999996</v>
      </c>
      <c r="P18">
        <v>0.344837</v>
      </c>
      <c r="Q18">
        <v>95.652174000000002</v>
      </c>
      <c r="R18">
        <v>0.43478299999999998</v>
      </c>
      <c r="S18">
        <v>3.913043</v>
      </c>
      <c r="U18" s="2" t="s">
        <v>1168</v>
      </c>
      <c r="V18" s="2" t="s">
        <v>31</v>
      </c>
      <c r="W18" s="2" t="s">
        <v>32</v>
      </c>
      <c r="X18" s="2" t="s">
        <v>16</v>
      </c>
      <c r="Y18" s="2" t="s">
        <v>29</v>
      </c>
      <c r="Z18" s="2" t="s">
        <v>18</v>
      </c>
      <c r="AA18" s="2" t="s">
        <v>1168</v>
      </c>
      <c r="AB18" s="2" t="s">
        <v>1171</v>
      </c>
      <c r="AC18" s="2" t="s">
        <v>1173</v>
      </c>
      <c r="AD18" s="2" t="s">
        <v>1172</v>
      </c>
      <c r="AE18" s="2" t="s">
        <v>1168</v>
      </c>
      <c r="AF18" s="2" t="s">
        <v>1175</v>
      </c>
      <c r="AG18" s="2" t="s">
        <v>1176</v>
      </c>
    </row>
    <row r="19" spans="1:33" x14ac:dyDescent="0.25">
      <c r="A19" s="2">
        <v>4.0000000000000001E-3</v>
      </c>
      <c r="B19">
        <v>0.95594100000000004</v>
      </c>
      <c r="C19">
        <v>0.95285699999999995</v>
      </c>
      <c r="D19">
        <v>0.95904500000000004</v>
      </c>
      <c r="E19">
        <v>0.97617799999999999</v>
      </c>
      <c r="F19">
        <v>0.96987900000000005</v>
      </c>
      <c r="G19">
        <v>230</v>
      </c>
      <c r="H19">
        <v>221</v>
      </c>
      <c r="I19">
        <v>8</v>
      </c>
      <c r="J19">
        <v>1</v>
      </c>
      <c r="K19">
        <v>1251</v>
      </c>
      <c r="L19">
        <v>983</v>
      </c>
      <c r="M19">
        <v>90</v>
      </c>
      <c r="N19">
        <v>44</v>
      </c>
      <c r="O19">
        <v>0.94368099999999999</v>
      </c>
      <c r="P19">
        <v>0.34674500000000003</v>
      </c>
      <c r="Q19">
        <v>96.086956999999998</v>
      </c>
      <c r="R19">
        <v>0.43478299999999998</v>
      </c>
      <c r="S19">
        <v>3.4782609999999998</v>
      </c>
      <c r="U19" s="2">
        <v>0</v>
      </c>
      <c r="V19">
        <v>0.944384</v>
      </c>
      <c r="W19">
        <v>0.36854399999999998</v>
      </c>
      <c r="X19">
        <v>96.086956999999998</v>
      </c>
      <c r="Y19">
        <v>105</v>
      </c>
      <c r="Z19">
        <v>3.4782609999999998</v>
      </c>
      <c r="AA19" s="2">
        <v>0</v>
      </c>
      <c r="AB19" s="2">
        <f t="shared" ref="AB19:AB30" si="5">V19*100</f>
        <v>94.438400000000001</v>
      </c>
      <c r="AC19" s="2">
        <f t="shared" ref="AC19:AC30" si="6">W19*100</f>
        <v>36.854399999999998</v>
      </c>
      <c r="AD19" s="2">
        <f t="shared" ref="AD19:AD30" si="7">X19</f>
        <v>96.086956999999998</v>
      </c>
      <c r="AE19" s="2">
        <v>0</v>
      </c>
      <c r="AF19" s="2">
        <f t="shared" ref="AF19:AF30" si="8">(Y19/10)</f>
        <v>10.5</v>
      </c>
      <c r="AG19" s="2">
        <f t="shared" ref="AG19:AG30" si="9">Z19</f>
        <v>3.4782609999999998</v>
      </c>
    </row>
    <row r="20" spans="1:33" x14ac:dyDescent="0.25">
      <c r="A20" s="2">
        <v>1.4E-2</v>
      </c>
      <c r="B20">
        <v>0.95540800000000004</v>
      </c>
      <c r="C20">
        <v>0.95364300000000002</v>
      </c>
      <c r="D20">
        <v>0.957179</v>
      </c>
      <c r="E20">
        <v>0.97654200000000002</v>
      </c>
      <c r="F20">
        <v>0.97293399999999997</v>
      </c>
      <c r="G20">
        <v>230</v>
      </c>
      <c r="H20">
        <v>221</v>
      </c>
      <c r="I20">
        <v>8</v>
      </c>
      <c r="J20">
        <v>1</v>
      </c>
      <c r="K20">
        <v>1121</v>
      </c>
      <c r="L20">
        <v>968</v>
      </c>
      <c r="M20">
        <v>91</v>
      </c>
      <c r="N20">
        <v>46</v>
      </c>
      <c r="O20">
        <v>0.94717099999999999</v>
      </c>
      <c r="P20">
        <v>0.33906599999999998</v>
      </c>
      <c r="Q20">
        <v>96.086956999999998</v>
      </c>
      <c r="R20">
        <v>0.43478299999999998</v>
      </c>
      <c r="S20">
        <v>3.4782609999999998</v>
      </c>
      <c r="U20" s="2">
        <v>2E-3</v>
      </c>
      <c r="V20">
        <v>0.94486899999999996</v>
      </c>
      <c r="W20">
        <v>0.344837</v>
      </c>
      <c r="X20">
        <v>95.652174000000002</v>
      </c>
      <c r="Y20">
        <v>129</v>
      </c>
      <c r="Z20">
        <v>3.913043</v>
      </c>
      <c r="AA20" s="2">
        <v>2E-3</v>
      </c>
      <c r="AB20" s="2">
        <f t="shared" si="5"/>
        <v>94.486899999999991</v>
      </c>
      <c r="AC20" s="2">
        <f t="shared" si="6"/>
        <v>34.483699999999999</v>
      </c>
      <c r="AD20" s="2">
        <f t="shared" si="7"/>
        <v>95.652174000000002</v>
      </c>
      <c r="AE20" s="2">
        <v>2E-3</v>
      </c>
      <c r="AF20" s="2">
        <f t="shared" si="8"/>
        <v>12.9</v>
      </c>
      <c r="AG20" s="2">
        <f t="shared" si="9"/>
        <v>3.913043</v>
      </c>
    </row>
    <row r="21" spans="1:33" x14ac:dyDescent="0.25">
      <c r="A21" s="2">
        <v>0.20300000000000001</v>
      </c>
      <c r="B21">
        <v>0.92334899999999998</v>
      </c>
      <c r="C21">
        <v>0.93609900000000001</v>
      </c>
      <c r="D21">
        <v>0.910941</v>
      </c>
      <c r="E21">
        <v>0.95894800000000002</v>
      </c>
      <c r="F21">
        <v>0.98543199999999997</v>
      </c>
      <c r="G21">
        <v>230</v>
      </c>
      <c r="H21">
        <v>216</v>
      </c>
      <c r="I21">
        <v>11</v>
      </c>
      <c r="J21">
        <v>3</v>
      </c>
      <c r="K21">
        <v>585</v>
      </c>
      <c r="L21">
        <v>1694</v>
      </c>
      <c r="M21">
        <v>148</v>
      </c>
      <c r="N21">
        <v>112</v>
      </c>
      <c r="O21">
        <v>0.94118500000000005</v>
      </c>
      <c r="P21">
        <v>0.39782000000000001</v>
      </c>
      <c r="Q21">
        <v>93.913043000000002</v>
      </c>
      <c r="R21">
        <v>1.3043480000000001</v>
      </c>
      <c r="S21">
        <v>4.7826089999999999</v>
      </c>
      <c r="U21" s="2">
        <v>4.0000000000000001E-3</v>
      </c>
      <c r="V21">
        <v>0.94368099999999999</v>
      </c>
      <c r="W21">
        <v>0.34674500000000003</v>
      </c>
      <c r="X21">
        <v>96.086956999999998</v>
      </c>
      <c r="Y21">
        <v>90</v>
      </c>
      <c r="Z21">
        <v>3.4782609999999998</v>
      </c>
      <c r="AA21" s="2">
        <v>4.0000000000000001E-3</v>
      </c>
      <c r="AB21" s="2">
        <f t="shared" si="5"/>
        <v>94.368099999999998</v>
      </c>
      <c r="AC21" s="2">
        <f t="shared" si="6"/>
        <v>34.674500000000002</v>
      </c>
      <c r="AD21" s="2">
        <f t="shared" si="7"/>
        <v>96.086956999999998</v>
      </c>
      <c r="AE21" s="2">
        <v>4.0000000000000001E-3</v>
      </c>
      <c r="AF21" s="2">
        <f t="shared" si="8"/>
        <v>9</v>
      </c>
      <c r="AG21" s="2">
        <f t="shared" si="9"/>
        <v>3.4782609999999998</v>
      </c>
    </row>
    <row r="22" spans="1:33" x14ac:dyDescent="0.25">
      <c r="A22" s="2">
        <v>0.47499999999999998</v>
      </c>
      <c r="B22">
        <v>0.86564099999999999</v>
      </c>
      <c r="C22">
        <v>0.90813299999999997</v>
      </c>
      <c r="D22">
        <v>0.82694800000000002</v>
      </c>
      <c r="E22">
        <v>0.90703999999999996</v>
      </c>
      <c r="F22">
        <v>0.99608799999999997</v>
      </c>
      <c r="G22">
        <v>230</v>
      </c>
      <c r="H22">
        <v>196</v>
      </c>
      <c r="I22">
        <v>30</v>
      </c>
      <c r="J22">
        <v>4</v>
      </c>
      <c r="K22">
        <v>147</v>
      </c>
      <c r="L22">
        <v>3836</v>
      </c>
      <c r="M22">
        <v>208</v>
      </c>
      <c r="N22">
        <v>251</v>
      </c>
      <c r="O22">
        <v>0.89843700000000004</v>
      </c>
      <c r="P22">
        <v>0.39569399999999999</v>
      </c>
      <c r="Q22">
        <v>85.217391000000006</v>
      </c>
      <c r="R22">
        <v>1.7391300000000001</v>
      </c>
      <c r="S22">
        <v>13.043478</v>
      </c>
      <c r="U22" s="2">
        <v>1.4E-2</v>
      </c>
      <c r="V22">
        <v>0.94717099999999999</v>
      </c>
      <c r="W22">
        <v>0.33906599999999998</v>
      </c>
      <c r="X22">
        <v>96.086956999999998</v>
      </c>
      <c r="Y22">
        <v>91</v>
      </c>
      <c r="Z22">
        <v>3.4782609999999998</v>
      </c>
      <c r="AA22" s="2">
        <v>1.4E-2</v>
      </c>
      <c r="AB22" s="2">
        <f t="shared" si="5"/>
        <v>94.717100000000002</v>
      </c>
      <c r="AC22" s="2">
        <f t="shared" si="6"/>
        <v>33.906599999999997</v>
      </c>
      <c r="AD22" s="2">
        <f t="shared" si="7"/>
        <v>96.086956999999998</v>
      </c>
      <c r="AE22" s="2">
        <v>1.4E-2</v>
      </c>
      <c r="AF22" s="2">
        <f t="shared" si="8"/>
        <v>9.1</v>
      </c>
      <c r="AG22" s="2">
        <f t="shared" si="9"/>
        <v>3.4782609999999998</v>
      </c>
    </row>
    <row r="23" spans="1:33" x14ac:dyDescent="0.25">
      <c r="A23" s="2">
        <v>0.65600000000000003</v>
      </c>
      <c r="B23">
        <v>0.75466900000000003</v>
      </c>
      <c r="C23">
        <v>0.82661499999999999</v>
      </c>
      <c r="D23">
        <v>0.694245</v>
      </c>
      <c r="E23">
        <v>0.83899199999999996</v>
      </c>
      <c r="F23">
        <v>0.99896099999999999</v>
      </c>
      <c r="G23">
        <v>230</v>
      </c>
      <c r="H23">
        <v>161</v>
      </c>
      <c r="I23">
        <v>65</v>
      </c>
      <c r="J23">
        <v>4</v>
      </c>
      <c r="K23">
        <v>36</v>
      </c>
      <c r="L23">
        <v>6644</v>
      </c>
      <c r="M23">
        <v>279</v>
      </c>
      <c r="N23">
        <v>405</v>
      </c>
      <c r="O23">
        <v>0.83135800000000004</v>
      </c>
      <c r="P23">
        <v>0.401445</v>
      </c>
      <c r="Q23">
        <v>70</v>
      </c>
      <c r="R23">
        <v>1.7391300000000001</v>
      </c>
      <c r="S23">
        <v>28.260870000000001</v>
      </c>
      <c r="U23" s="2">
        <v>0.20300000000000001</v>
      </c>
      <c r="V23">
        <v>0.94118500000000005</v>
      </c>
      <c r="W23">
        <v>0.39782000000000001</v>
      </c>
      <c r="X23">
        <v>93.913043000000002</v>
      </c>
      <c r="Y23">
        <v>148</v>
      </c>
      <c r="Z23">
        <v>4.7826089999999999</v>
      </c>
      <c r="AA23" s="2">
        <v>0.20300000000000001</v>
      </c>
      <c r="AB23" s="2">
        <f t="shared" si="5"/>
        <v>94.118500000000012</v>
      </c>
      <c r="AC23" s="2">
        <f t="shared" si="6"/>
        <v>39.782000000000004</v>
      </c>
      <c r="AD23" s="2">
        <f t="shared" si="7"/>
        <v>93.913043000000002</v>
      </c>
      <c r="AE23" s="2">
        <v>0.20300000000000001</v>
      </c>
      <c r="AF23" s="2">
        <f t="shared" si="8"/>
        <v>14.8</v>
      </c>
      <c r="AG23" s="2">
        <f t="shared" si="9"/>
        <v>4.7826089999999999</v>
      </c>
    </row>
    <row r="24" spans="1:33" x14ac:dyDescent="0.25">
      <c r="A24" s="2">
        <v>0.77700000000000002</v>
      </c>
      <c r="B24">
        <v>0.65922700000000001</v>
      </c>
      <c r="C24">
        <v>0.76638499999999998</v>
      </c>
      <c r="D24">
        <v>0.57835899999999996</v>
      </c>
      <c r="E24">
        <v>0.754417</v>
      </c>
      <c r="F24">
        <v>0.99967899999999998</v>
      </c>
      <c r="G24">
        <v>230</v>
      </c>
      <c r="H24">
        <v>88</v>
      </c>
      <c r="I24">
        <v>138</v>
      </c>
      <c r="J24">
        <v>4</v>
      </c>
      <c r="K24">
        <v>10</v>
      </c>
      <c r="L24">
        <v>10134</v>
      </c>
      <c r="M24">
        <v>295</v>
      </c>
      <c r="N24">
        <v>541</v>
      </c>
      <c r="O24">
        <v>0.74702500000000005</v>
      </c>
      <c r="P24">
        <v>0.30132700000000001</v>
      </c>
      <c r="Q24">
        <v>38.260869999999997</v>
      </c>
      <c r="R24">
        <v>1.7391300000000001</v>
      </c>
      <c r="S24">
        <v>60</v>
      </c>
      <c r="U24" s="2">
        <v>0.47499999999999998</v>
      </c>
      <c r="V24">
        <v>0.89843700000000004</v>
      </c>
      <c r="W24">
        <v>0.39569399999999999</v>
      </c>
      <c r="X24">
        <v>85.217391000000006</v>
      </c>
      <c r="Y24">
        <v>208</v>
      </c>
      <c r="Z24">
        <v>13.043478</v>
      </c>
      <c r="AA24" s="2">
        <v>0.47499999999999998</v>
      </c>
      <c r="AB24" s="2">
        <f t="shared" si="5"/>
        <v>89.843699999999998</v>
      </c>
      <c r="AC24" s="2">
        <f t="shared" si="6"/>
        <v>39.569400000000002</v>
      </c>
      <c r="AD24" s="2">
        <f t="shared" si="7"/>
        <v>85.217391000000006</v>
      </c>
      <c r="AE24" s="2">
        <v>0.47499999999999998</v>
      </c>
      <c r="AF24" s="2">
        <f t="shared" si="8"/>
        <v>20.8</v>
      </c>
      <c r="AG24" s="2">
        <f t="shared" si="9"/>
        <v>13.043478</v>
      </c>
    </row>
    <row r="25" spans="1:33" x14ac:dyDescent="0.25">
      <c r="A25" s="2">
        <v>0.86299999999999999</v>
      </c>
      <c r="B25">
        <v>0.58172599999999997</v>
      </c>
      <c r="C25">
        <v>0.72924500000000003</v>
      </c>
      <c r="D25">
        <v>0.483848</v>
      </c>
      <c r="E25">
        <v>0.66349199999999997</v>
      </c>
      <c r="F25">
        <v>1</v>
      </c>
      <c r="G25">
        <v>230</v>
      </c>
      <c r="H25">
        <v>38</v>
      </c>
      <c r="I25">
        <v>187</v>
      </c>
      <c r="J25">
        <v>5</v>
      </c>
      <c r="K25">
        <v>0</v>
      </c>
      <c r="L25">
        <v>13886</v>
      </c>
      <c r="M25">
        <v>299</v>
      </c>
      <c r="N25">
        <v>641</v>
      </c>
      <c r="O25">
        <v>0.656246</v>
      </c>
      <c r="P25">
        <v>0.19992299999999999</v>
      </c>
      <c r="Q25">
        <v>16.521739</v>
      </c>
      <c r="R25">
        <v>2.1739130000000002</v>
      </c>
      <c r="S25">
        <v>81.304348000000005</v>
      </c>
      <c r="U25" s="2">
        <v>0.65600000000000003</v>
      </c>
      <c r="V25">
        <v>0.83135800000000004</v>
      </c>
      <c r="W25">
        <v>0.401445</v>
      </c>
      <c r="X25">
        <v>70</v>
      </c>
      <c r="Y25">
        <v>279</v>
      </c>
      <c r="Z25">
        <v>28.260870000000001</v>
      </c>
      <c r="AA25" s="2">
        <v>0.65600000000000003</v>
      </c>
      <c r="AB25" s="2">
        <f t="shared" si="5"/>
        <v>83.135800000000003</v>
      </c>
      <c r="AC25" s="2">
        <f t="shared" si="6"/>
        <v>40.144500000000001</v>
      </c>
      <c r="AD25" s="2">
        <f t="shared" si="7"/>
        <v>70</v>
      </c>
      <c r="AE25" s="2">
        <v>0.65600000000000003</v>
      </c>
      <c r="AF25" s="2">
        <f t="shared" si="8"/>
        <v>27.9</v>
      </c>
      <c r="AG25" s="2">
        <f t="shared" si="9"/>
        <v>28.260870000000001</v>
      </c>
    </row>
    <row r="26" spans="1:33" x14ac:dyDescent="0.25">
      <c r="A26" s="2">
        <v>0.93</v>
      </c>
      <c r="B26">
        <v>0.49807099999999999</v>
      </c>
      <c r="C26">
        <v>0.71110600000000002</v>
      </c>
      <c r="D26">
        <v>0.38325500000000001</v>
      </c>
      <c r="E26">
        <v>0.53895599999999999</v>
      </c>
      <c r="F26">
        <v>1</v>
      </c>
      <c r="G26">
        <v>230</v>
      </c>
      <c r="H26">
        <v>13</v>
      </c>
      <c r="I26">
        <v>208</v>
      </c>
      <c r="J26">
        <v>9</v>
      </c>
      <c r="K26">
        <v>0</v>
      </c>
      <c r="L26">
        <v>19025</v>
      </c>
      <c r="M26">
        <v>311</v>
      </c>
      <c r="N26">
        <v>714</v>
      </c>
      <c r="O26">
        <v>0.53141899999999997</v>
      </c>
      <c r="P26">
        <v>0.18698100000000001</v>
      </c>
      <c r="Q26">
        <v>5.6521739999999996</v>
      </c>
      <c r="R26">
        <v>3.913043</v>
      </c>
      <c r="S26">
        <v>90.434782999999996</v>
      </c>
      <c r="U26" s="2">
        <v>0.77700000000000002</v>
      </c>
      <c r="V26">
        <v>0.74702500000000005</v>
      </c>
      <c r="W26">
        <v>0.30132700000000001</v>
      </c>
      <c r="X26">
        <v>38.260869999999997</v>
      </c>
      <c r="Y26">
        <v>295</v>
      </c>
      <c r="Z26">
        <v>60</v>
      </c>
      <c r="AA26" s="2">
        <v>0.77700000000000002</v>
      </c>
      <c r="AB26" s="2">
        <f t="shared" si="5"/>
        <v>74.702500000000001</v>
      </c>
      <c r="AC26" s="2">
        <f t="shared" si="6"/>
        <v>30.1327</v>
      </c>
      <c r="AD26" s="2">
        <f t="shared" si="7"/>
        <v>38.260869999999997</v>
      </c>
      <c r="AE26" s="2">
        <v>0.77700000000000002</v>
      </c>
      <c r="AF26" s="2">
        <f t="shared" si="8"/>
        <v>29.5</v>
      </c>
      <c r="AG26" s="2">
        <f t="shared" si="9"/>
        <v>60</v>
      </c>
    </row>
    <row r="27" spans="1:33" x14ac:dyDescent="0.25">
      <c r="A27" s="2">
        <v>0.96299999999999997</v>
      </c>
      <c r="B27">
        <v>0.41090599999999999</v>
      </c>
      <c r="C27">
        <v>0.68609299999999995</v>
      </c>
      <c r="D27">
        <v>0.29327500000000001</v>
      </c>
      <c r="E27">
        <v>0.42745699999999998</v>
      </c>
      <c r="F27">
        <v>1</v>
      </c>
      <c r="G27">
        <v>230</v>
      </c>
      <c r="H27">
        <v>3</v>
      </c>
      <c r="I27">
        <v>211</v>
      </c>
      <c r="J27">
        <v>16</v>
      </c>
      <c r="K27">
        <v>0</v>
      </c>
      <c r="L27">
        <v>23626</v>
      </c>
      <c r="M27">
        <v>313</v>
      </c>
      <c r="N27">
        <v>717</v>
      </c>
      <c r="O27">
        <v>0.41987200000000002</v>
      </c>
      <c r="P27">
        <v>0.16588700000000001</v>
      </c>
      <c r="Q27">
        <v>1.3043480000000001</v>
      </c>
      <c r="R27">
        <v>6.9565219999999997</v>
      </c>
      <c r="S27">
        <v>91.739130000000003</v>
      </c>
      <c r="U27" s="2">
        <v>0.86299999999999999</v>
      </c>
      <c r="V27">
        <v>0.656246</v>
      </c>
      <c r="W27">
        <v>0.19992299999999999</v>
      </c>
      <c r="X27">
        <v>16.521739</v>
      </c>
      <c r="Y27">
        <v>299</v>
      </c>
      <c r="Z27">
        <v>81.304348000000005</v>
      </c>
      <c r="AA27" s="2">
        <v>0.86299999999999999</v>
      </c>
      <c r="AB27" s="2">
        <f t="shared" si="5"/>
        <v>65.624600000000001</v>
      </c>
      <c r="AC27" s="2">
        <f t="shared" si="6"/>
        <v>19.9923</v>
      </c>
      <c r="AD27" s="2">
        <f t="shared" si="7"/>
        <v>16.521739</v>
      </c>
      <c r="AE27" s="2">
        <v>0.86299999999999999</v>
      </c>
      <c r="AF27" s="2">
        <f t="shared" si="8"/>
        <v>29.9</v>
      </c>
      <c r="AG27" s="2">
        <f t="shared" si="9"/>
        <v>81.304348000000005</v>
      </c>
    </row>
    <row r="28" spans="1:33" x14ac:dyDescent="0.25">
      <c r="A28" s="2">
        <v>0.98299999999999998</v>
      </c>
      <c r="B28">
        <v>0.30855100000000002</v>
      </c>
      <c r="C28">
        <v>0.66426300000000005</v>
      </c>
      <c r="D28">
        <v>0.20094500000000001</v>
      </c>
      <c r="E28">
        <v>0.302508</v>
      </c>
      <c r="F28">
        <v>1</v>
      </c>
      <c r="G28">
        <v>230</v>
      </c>
      <c r="H28">
        <v>2</v>
      </c>
      <c r="I28">
        <v>173</v>
      </c>
      <c r="J28">
        <v>55</v>
      </c>
      <c r="K28">
        <v>0</v>
      </c>
      <c r="L28">
        <v>28782</v>
      </c>
      <c r="M28">
        <v>292</v>
      </c>
      <c r="N28">
        <v>656</v>
      </c>
      <c r="O28">
        <v>0.29543199999999997</v>
      </c>
      <c r="P28">
        <v>0.13081000000000001</v>
      </c>
      <c r="Q28">
        <v>0.86956500000000003</v>
      </c>
      <c r="R28">
        <v>23.913042999999998</v>
      </c>
      <c r="S28">
        <v>75.217391000000006</v>
      </c>
      <c r="U28" s="2">
        <v>0.93</v>
      </c>
      <c r="V28">
        <v>0.53141899999999997</v>
      </c>
      <c r="W28">
        <v>0.18698100000000001</v>
      </c>
      <c r="X28">
        <v>5.6521739999999996</v>
      </c>
      <c r="Y28">
        <v>311</v>
      </c>
      <c r="Z28">
        <v>90.434782999999996</v>
      </c>
      <c r="AA28" s="2">
        <v>0.93</v>
      </c>
      <c r="AB28" s="2">
        <f t="shared" si="5"/>
        <v>53.1419</v>
      </c>
      <c r="AC28" s="2">
        <f t="shared" si="6"/>
        <v>18.6981</v>
      </c>
      <c r="AD28" s="2">
        <f t="shared" si="7"/>
        <v>5.6521739999999996</v>
      </c>
      <c r="AE28" s="2">
        <v>0.93</v>
      </c>
      <c r="AF28" s="2">
        <f t="shared" si="8"/>
        <v>31.1</v>
      </c>
      <c r="AG28" s="2">
        <f t="shared" si="9"/>
        <v>90.434782999999996</v>
      </c>
    </row>
    <row r="29" spans="1:33" x14ac:dyDescent="0.25">
      <c r="A29" s="38" t="s">
        <v>1201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0"/>
      <c r="U29" s="2">
        <v>0.96299999999999997</v>
      </c>
      <c r="V29">
        <v>0.41987200000000002</v>
      </c>
      <c r="W29">
        <v>0.16588700000000001</v>
      </c>
      <c r="X29">
        <v>1.3043480000000001</v>
      </c>
      <c r="Y29">
        <v>313</v>
      </c>
      <c r="Z29">
        <v>91.739130000000003</v>
      </c>
      <c r="AA29" s="2">
        <v>0.96299999999999997</v>
      </c>
      <c r="AB29" s="2">
        <f t="shared" si="5"/>
        <v>41.987200000000001</v>
      </c>
      <c r="AC29" s="2">
        <f t="shared" si="6"/>
        <v>16.588699999999999</v>
      </c>
      <c r="AD29" s="2">
        <f t="shared" si="7"/>
        <v>1.3043480000000001</v>
      </c>
      <c r="AE29" s="2">
        <v>0.96299999999999997</v>
      </c>
      <c r="AF29" s="2">
        <f t="shared" si="8"/>
        <v>31.3</v>
      </c>
      <c r="AG29" s="2">
        <f t="shared" si="9"/>
        <v>91.739130000000003</v>
      </c>
    </row>
    <row r="30" spans="1:33" x14ac:dyDescent="0.25">
      <c r="A30" s="2" t="s">
        <v>1168</v>
      </c>
      <c r="B30" s="2" t="s">
        <v>1158</v>
      </c>
      <c r="C30" s="2" t="s">
        <v>58</v>
      </c>
      <c r="D30" s="2" t="s">
        <v>59</v>
      </c>
      <c r="E30" s="2" t="s">
        <v>21</v>
      </c>
      <c r="F30" s="2" t="s">
        <v>22</v>
      </c>
      <c r="G30" s="2" t="s">
        <v>23</v>
      </c>
      <c r="H30" s="2" t="s">
        <v>573</v>
      </c>
      <c r="I30" s="2" t="s">
        <v>574</v>
      </c>
      <c r="J30" s="2" t="s">
        <v>575</v>
      </c>
      <c r="K30" s="2" t="s">
        <v>27</v>
      </c>
      <c r="L30" s="2" t="s">
        <v>28</v>
      </c>
      <c r="M30" s="2" t="s">
        <v>29</v>
      </c>
      <c r="N30" s="2" t="s">
        <v>576</v>
      </c>
      <c r="O30" s="2" t="s">
        <v>31</v>
      </c>
      <c r="P30" s="2" t="s">
        <v>32</v>
      </c>
      <c r="Q30" s="2" t="s">
        <v>16</v>
      </c>
      <c r="R30" s="2" t="s">
        <v>17</v>
      </c>
      <c r="S30" s="2" t="s">
        <v>18</v>
      </c>
      <c r="U30" s="2">
        <v>0.98299999999999998</v>
      </c>
      <c r="V30">
        <v>0.29543199999999997</v>
      </c>
      <c r="W30">
        <v>0.13081000000000001</v>
      </c>
      <c r="X30">
        <v>0.86956500000000003</v>
      </c>
      <c r="Y30">
        <v>292</v>
      </c>
      <c r="Z30">
        <v>75.217391000000006</v>
      </c>
      <c r="AA30" s="2">
        <v>0.98299999999999998</v>
      </c>
      <c r="AB30" s="2">
        <f t="shared" si="5"/>
        <v>29.543199999999999</v>
      </c>
      <c r="AC30" s="2">
        <f t="shared" si="6"/>
        <v>13.081000000000001</v>
      </c>
      <c r="AD30" s="2">
        <f t="shared" si="7"/>
        <v>0.86956500000000003</v>
      </c>
      <c r="AE30" s="2">
        <v>0.98299999999999998</v>
      </c>
      <c r="AF30" s="2">
        <f t="shared" si="8"/>
        <v>29.2</v>
      </c>
      <c r="AG30" s="2">
        <f t="shared" si="9"/>
        <v>75.217391000000006</v>
      </c>
    </row>
    <row r="31" spans="1:33" x14ac:dyDescent="0.25">
      <c r="A31" s="2">
        <v>0</v>
      </c>
      <c r="U31" s="38" t="s">
        <v>1199</v>
      </c>
      <c r="V31" s="39"/>
      <c r="W31" s="39"/>
      <c r="X31" s="39"/>
      <c r="Y31" s="39"/>
      <c r="Z31" s="40"/>
      <c r="AA31" s="48" t="s">
        <v>1174</v>
      </c>
      <c r="AB31" s="48"/>
      <c r="AC31" s="48"/>
      <c r="AD31" s="48"/>
      <c r="AE31" s="48" t="s">
        <v>1177</v>
      </c>
      <c r="AF31" s="48"/>
      <c r="AG31" s="48"/>
    </row>
    <row r="32" spans="1:33" x14ac:dyDescent="0.25">
      <c r="A32" s="2">
        <v>2E-3</v>
      </c>
      <c r="U32" s="45" t="s">
        <v>1168</v>
      </c>
      <c r="V32" s="46"/>
      <c r="W32" s="46"/>
      <c r="X32" s="46"/>
      <c r="Y32" s="46"/>
      <c r="Z32" s="47"/>
      <c r="AA32" s="49" t="s">
        <v>1168</v>
      </c>
      <c r="AB32" s="49"/>
      <c r="AC32" s="49"/>
      <c r="AD32" s="49"/>
      <c r="AE32" s="49" t="s">
        <v>1168</v>
      </c>
      <c r="AF32" s="49"/>
      <c r="AG32" s="49"/>
    </row>
    <row r="33" spans="1:33" x14ac:dyDescent="0.25">
      <c r="A33" s="2">
        <v>4.0000000000000001E-3</v>
      </c>
      <c r="U33" s="2" t="s">
        <v>1168</v>
      </c>
      <c r="V33" s="2" t="s">
        <v>31</v>
      </c>
      <c r="W33" s="2" t="s">
        <v>32</v>
      </c>
      <c r="X33" s="2" t="s">
        <v>16</v>
      </c>
      <c r="Y33" s="2" t="s">
        <v>29</v>
      </c>
      <c r="Z33" s="2" t="s">
        <v>18</v>
      </c>
      <c r="AA33" s="2" t="s">
        <v>1168</v>
      </c>
      <c r="AB33" s="2" t="s">
        <v>1171</v>
      </c>
      <c r="AC33" s="2" t="s">
        <v>1173</v>
      </c>
      <c r="AD33" s="2" t="s">
        <v>1172</v>
      </c>
      <c r="AE33" s="2" t="s">
        <v>1168</v>
      </c>
      <c r="AF33" s="2" t="s">
        <v>1175</v>
      </c>
      <c r="AG33" s="2" t="s">
        <v>1176</v>
      </c>
    </row>
    <row r="34" spans="1:33" x14ac:dyDescent="0.25">
      <c r="A34" s="2">
        <v>1.4E-2</v>
      </c>
      <c r="U34" s="2">
        <v>0</v>
      </c>
      <c r="AA34" s="2">
        <v>0</v>
      </c>
      <c r="AB34" s="2">
        <f t="shared" ref="AB34:AB45" si="10">V34*100</f>
        <v>0</v>
      </c>
      <c r="AC34" s="2">
        <f t="shared" ref="AC34:AC45" si="11">W34*100</f>
        <v>0</v>
      </c>
      <c r="AD34" s="2">
        <f t="shared" ref="AD34:AD45" si="12">X34</f>
        <v>0</v>
      </c>
      <c r="AE34" s="2">
        <v>0</v>
      </c>
      <c r="AF34" s="2">
        <f t="shared" ref="AF34:AF45" si="13">(Y34/10)</f>
        <v>0</v>
      </c>
      <c r="AG34" s="2">
        <f t="shared" ref="AG34:AG45" si="14">Z34</f>
        <v>0</v>
      </c>
    </row>
    <row r="35" spans="1:33" x14ac:dyDescent="0.25">
      <c r="A35" s="2">
        <v>0.20300000000000001</v>
      </c>
      <c r="U35" s="2">
        <v>2E-3</v>
      </c>
      <c r="AA35" s="2">
        <v>2E-3</v>
      </c>
      <c r="AB35" s="2">
        <f t="shared" si="10"/>
        <v>0</v>
      </c>
      <c r="AC35" s="2">
        <f t="shared" si="11"/>
        <v>0</v>
      </c>
      <c r="AD35" s="2">
        <f t="shared" si="12"/>
        <v>0</v>
      </c>
      <c r="AE35" s="2">
        <v>2E-3</v>
      </c>
      <c r="AF35" s="2">
        <f t="shared" si="13"/>
        <v>0</v>
      </c>
      <c r="AG35" s="2">
        <f t="shared" si="14"/>
        <v>0</v>
      </c>
    </row>
    <row r="36" spans="1:33" x14ac:dyDescent="0.25">
      <c r="A36" s="2">
        <v>0.47499999999999998</v>
      </c>
      <c r="U36" s="2">
        <v>4.0000000000000001E-3</v>
      </c>
      <c r="AA36" s="2">
        <v>4.0000000000000001E-3</v>
      </c>
      <c r="AB36" s="2">
        <f t="shared" si="10"/>
        <v>0</v>
      </c>
      <c r="AC36" s="2">
        <f t="shared" si="11"/>
        <v>0</v>
      </c>
      <c r="AD36" s="2">
        <f t="shared" si="12"/>
        <v>0</v>
      </c>
      <c r="AE36" s="2">
        <v>4.0000000000000001E-3</v>
      </c>
      <c r="AF36" s="2">
        <f t="shared" si="13"/>
        <v>0</v>
      </c>
      <c r="AG36" s="2">
        <f t="shared" si="14"/>
        <v>0</v>
      </c>
    </row>
    <row r="37" spans="1:33" x14ac:dyDescent="0.25">
      <c r="A37" s="2">
        <v>0.65600000000000003</v>
      </c>
      <c r="U37" s="2">
        <v>1.4E-2</v>
      </c>
      <c r="AA37" s="2">
        <v>1.4E-2</v>
      </c>
      <c r="AB37" s="2">
        <f t="shared" si="10"/>
        <v>0</v>
      </c>
      <c r="AC37" s="2">
        <f t="shared" si="11"/>
        <v>0</v>
      </c>
      <c r="AD37" s="2">
        <f t="shared" si="12"/>
        <v>0</v>
      </c>
      <c r="AE37" s="2">
        <v>1.4E-2</v>
      </c>
      <c r="AF37" s="2">
        <f t="shared" si="13"/>
        <v>0</v>
      </c>
      <c r="AG37" s="2">
        <f t="shared" si="14"/>
        <v>0</v>
      </c>
    </row>
    <row r="38" spans="1:33" x14ac:dyDescent="0.25">
      <c r="A38" s="2">
        <v>0.77700000000000002</v>
      </c>
      <c r="U38" s="2">
        <v>0.20300000000000001</v>
      </c>
      <c r="AA38" s="2">
        <v>0.20300000000000001</v>
      </c>
      <c r="AB38" s="2">
        <f t="shared" si="10"/>
        <v>0</v>
      </c>
      <c r="AC38" s="2">
        <f t="shared" si="11"/>
        <v>0</v>
      </c>
      <c r="AD38" s="2">
        <f t="shared" si="12"/>
        <v>0</v>
      </c>
      <c r="AE38" s="2">
        <v>0.20300000000000001</v>
      </c>
      <c r="AF38" s="2">
        <f t="shared" si="13"/>
        <v>0</v>
      </c>
      <c r="AG38" s="2">
        <f t="shared" si="14"/>
        <v>0</v>
      </c>
    </row>
    <row r="39" spans="1:33" x14ac:dyDescent="0.25">
      <c r="A39" s="2">
        <v>0.86299999999999999</v>
      </c>
      <c r="U39" s="2">
        <v>0.47499999999999998</v>
      </c>
      <c r="AA39" s="2">
        <v>0.47499999999999998</v>
      </c>
      <c r="AB39" s="2">
        <f t="shared" si="10"/>
        <v>0</v>
      </c>
      <c r="AC39" s="2">
        <f t="shared" si="11"/>
        <v>0</v>
      </c>
      <c r="AD39" s="2">
        <f t="shared" si="12"/>
        <v>0</v>
      </c>
      <c r="AE39" s="2">
        <v>0.47499999999999998</v>
      </c>
      <c r="AF39" s="2">
        <f t="shared" si="13"/>
        <v>0</v>
      </c>
      <c r="AG39" s="2">
        <f t="shared" si="14"/>
        <v>0</v>
      </c>
    </row>
    <row r="40" spans="1:33" x14ac:dyDescent="0.25">
      <c r="A40" s="2">
        <v>0.93</v>
      </c>
      <c r="U40" s="2">
        <v>0.65600000000000003</v>
      </c>
      <c r="AA40" s="2">
        <v>0.65600000000000003</v>
      </c>
      <c r="AB40" s="2">
        <f t="shared" si="10"/>
        <v>0</v>
      </c>
      <c r="AC40" s="2">
        <f t="shared" si="11"/>
        <v>0</v>
      </c>
      <c r="AD40" s="2">
        <f t="shared" si="12"/>
        <v>0</v>
      </c>
      <c r="AE40" s="2">
        <v>0.65600000000000003</v>
      </c>
      <c r="AF40" s="2">
        <f t="shared" si="13"/>
        <v>0</v>
      </c>
      <c r="AG40" s="2">
        <f t="shared" si="14"/>
        <v>0</v>
      </c>
    </row>
    <row r="41" spans="1:33" x14ac:dyDescent="0.25">
      <c r="A41" s="2">
        <v>0.96299999999999997</v>
      </c>
      <c r="U41" s="2">
        <v>0.77700000000000002</v>
      </c>
      <c r="AA41" s="2">
        <v>0.77700000000000002</v>
      </c>
      <c r="AB41" s="2">
        <f t="shared" si="10"/>
        <v>0</v>
      </c>
      <c r="AC41" s="2">
        <f t="shared" si="11"/>
        <v>0</v>
      </c>
      <c r="AD41" s="2">
        <f t="shared" si="12"/>
        <v>0</v>
      </c>
      <c r="AE41" s="2">
        <v>0.77700000000000002</v>
      </c>
      <c r="AF41" s="2">
        <f t="shared" si="13"/>
        <v>0</v>
      </c>
      <c r="AG41" s="2">
        <f t="shared" si="14"/>
        <v>0</v>
      </c>
    </row>
    <row r="42" spans="1:33" x14ac:dyDescent="0.25">
      <c r="A42" s="2">
        <v>0.98299999999999998</v>
      </c>
      <c r="U42" s="2">
        <v>0.86299999999999999</v>
      </c>
      <c r="AA42" s="2">
        <v>0.86299999999999999</v>
      </c>
      <c r="AB42" s="2">
        <f t="shared" si="10"/>
        <v>0</v>
      </c>
      <c r="AC42" s="2">
        <f t="shared" si="11"/>
        <v>0</v>
      </c>
      <c r="AD42" s="2">
        <f t="shared" si="12"/>
        <v>0</v>
      </c>
      <c r="AE42" s="2">
        <v>0.86299999999999999</v>
      </c>
      <c r="AF42" s="2">
        <f t="shared" si="13"/>
        <v>0</v>
      </c>
      <c r="AG42" s="2">
        <f t="shared" si="14"/>
        <v>0</v>
      </c>
    </row>
    <row r="43" spans="1:33" x14ac:dyDescent="0.25">
      <c r="A43" s="38" t="s">
        <v>1215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0"/>
      <c r="U43" s="2">
        <v>0.93</v>
      </c>
      <c r="AA43" s="2">
        <v>0.93</v>
      </c>
      <c r="AB43" s="2">
        <f t="shared" si="10"/>
        <v>0</v>
      </c>
      <c r="AC43" s="2">
        <f t="shared" si="11"/>
        <v>0</v>
      </c>
      <c r="AD43" s="2">
        <f t="shared" si="12"/>
        <v>0</v>
      </c>
      <c r="AE43" s="2">
        <v>0.93</v>
      </c>
      <c r="AF43" s="2">
        <f t="shared" si="13"/>
        <v>0</v>
      </c>
      <c r="AG43" s="2">
        <f t="shared" si="14"/>
        <v>0</v>
      </c>
    </row>
    <row r="44" spans="1:33" x14ac:dyDescent="0.25">
      <c r="A44" s="2" t="s">
        <v>1168</v>
      </c>
      <c r="B44" s="2" t="s">
        <v>1158</v>
      </c>
      <c r="C44" s="2" t="s">
        <v>58</v>
      </c>
      <c r="D44" s="2" t="s">
        <v>59</v>
      </c>
      <c r="E44" s="2" t="s">
        <v>21</v>
      </c>
      <c r="F44" s="2" t="s">
        <v>22</v>
      </c>
      <c r="G44" s="2" t="s">
        <v>23</v>
      </c>
      <c r="H44" s="2" t="s">
        <v>573</v>
      </c>
      <c r="I44" s="2" t="s">
        <v>574</v>
      </c>
      <c r="J44" s="2" t="s">
        <v>575</v>
      </c>
      <c r="K44" s="2" t="s">
        <v>27</v>
      </c>
      <c r="L44" s="2" t="s">
        <v>28</v>
      </c>
      <c r="M44" s="2" t="s">
        <v>29</v>
      </c>
      <c r="N44" s="2" t="s">
        <v>576</v>
      </c>
      <c r="O44" s="2" t="s">
        <v>31</v>
      </c>
      <c r="P44" s="2" t="s">
        <v>32</v>
      </c>
      <c r="Q44" s="2" t="s">
        <v>16</v>
      </c>
      <c r="R44" s="2" t="s">
        <v>17</v>
      </c>
      <c r="S44" s="2" t="s">
        <v>18</v>
      </c>
      <c r="U44" s="2">
        <v>0.96299999999999997</v>
      </c>
      <c r="AA44" s="2">
        <v>0.96299999999999997</v>
      </c>
      <c r="AB44" s="2">
        <f t="shared" si="10"/>
        <v>0</v>
      </c>
      <c r="AC44" s="2">
        <f t="shared" si="11"/>
        <v>0</v>
      </c>
      <c r="AD44" s="2">
        <f t="shared" si="12"/>
        <v>0</v>
      </c>
      <c r="AE44" s="2">
        <v>0.96299999999999997</v>
      </c>
      <c r="AF44" s="2">
        <f t="shared" si="13"/>
        <v>0</v>
      </c>
      <c r="AG44" s="2">
        <f t="shared" si="14"/>
        <v>0</v>
      </c>
    </row>
    <row r="45" spans="1:33" x14ac:dyDescent="0.25">
      <c r="A45" s="2">
        <v>0</v>
      </c>
      <c r="U45" s="2">
        <v>0.98299999999999998</v>
      </c>
      <c r="AA45" s="2">
        <v>0.98299999999999998</v>
      </c>
      <c r="AB45" s="2">
        <f t="shared" si="10"/>
        <v>0</v>
      </c>
      <c r="AC45" s="2">
        <f t="shared" si="11"/>
        <v>0</v>
      </c>
      <c r="AD45" s="2">
        <f t="shared" si="12"/>
        <v>0</v>
      </c>
      <c r="AE45" s="2">
        <v>0.98299999999999998</v>
      </c>
      <c r="AF45" s="2">
        <f t="shared" si="13"/>
        <v>0</v>
      </c>
      <c r="AG45" s="2">
        <f t="shared" si="14"/>
        <v>0</v>
      </c>
    </row>
    <row r="46" spans="1:33" x14ac:dyDescent="0.25">
      <c r="A46" s="2">
        <v>2E-3</v>
      </c>
      <c r="U46" s="38" t="s">
        <v>1199</v>
      </c>
      <c r="V46" s="39"/>
      <c r="W46" s="39"/>
      <c r="X46" s="39"/>
      <c r="Y46" s="39"/>
      <c r="Z46" s="40"/>
      <c r="AA46" s="48" t="s">
        <v>1174</v>
      </c>
      <c r="AB46" s="48"/>
      <c r="AC46" s="48"/>
      <c r="AD46" s="48"/>
      <c r="AE46" s="48" t="s">
        <v>1177</v>
      </c>
      <c r="AF46" s="48"/>
      <c r="AG46" s="48"/>
    </row>
    <row r="47" spans="1:33" x14ac:dyDescent="0.25">
      <c r="A47" s="2">
        <v>4.0000000000000001E-3</v>
      </c>
      <c r="U47" s="45" t="s">
        <v>1168</v>
      </c>
      <c r="V47" s="46"/>
      <c r="W47" s="46"/>
      <c r="X47" s="46"/>
      <c r="Y47" s="46"/>
      <c r="Z47" s="47"/>
      <c r="AA47" s="49" t="s">
        <v>1168</v>
      </c>
      <c r="AB47" s="49"/>
      <c r="AC47" s="49"/>
      <c r="AD47" s="49"/>
      <c r="AE47" s="49" t="s">
        <v>1168</v>
      </c>
      <c r="AF47" s="49"/>
      <c r="AG47" s="49"/>
    </row>
    <row r="48" spans="1:33" x14ac:dyDescent="0.25">
      <c r="A48" s="2">
        <v>1.4E-2</v>
      </c>
      <c r="U48" s="2" t="s">
        <v>1168</v>
      </c>
      <c r="V48" s="2" t="s">
        <v>31</v>
      </c>
      <c r="W48" s="2" t="s">
        <v>32</v>
      </c>
      <c r="X48" s="2" t="s">
        <v>16</v>
      </c>
      <c r="Y48" s="2" t="s">
        <v>29</v>
      </c>
      <c r="Z48" s="2" t="s">
        <v>18</v>
      </c>
      <c r="AA48" s="2" t="s">
        <v>1168</v>
      </c>
      <c r="AB48" s="2" t="s">
        <v>1171</v>
      </c>
      <c r="AC48" s="2" t="s">
        <v>1173</v>
      </c>
      <c r="AD48" s="2" t="s">
        <v>1172</v>
      </c>
      <c r="AE48" s="2" t="s">
        <v>1168</v>
      </c>
      <c r="AF48" s="2" t="s">
        <v>1175</v>
      </c>
      <c r="AG48" s="2" t="s">
        <v>1176</v>
      </c>
    </row>
    <row r="49" spans="1:33" x14ac:dyDescent="0.25">
      <c r="A49" s="2">
        <v>0.20300000000000001</v>
      </c>
      <c r="U49" s="2">
        <v>0</v>
      </c>
      <c r="AA49" s="2">
        <v>0</v>
      </c>
      <c r="AB49" s="2">
        <f t="shared" ref="AB49:AB60" si="15">V49*100</f>
        <v>0</v>
      </c>
      <c r="AC49" s="2">
        <f t="shared" ref="AC49:AC60" si="16">W49*100</f>
        <v>0</v>
      </c>
      <c r="AD49" s="2">
        <f t="shared" ref="AD49:AD60" si="17">X49</f>
        <v>0</v>
      </c>
      <c r="AE49" s="2">
        <v>0</v>
      </c>
      <c r="AF49" s="2">
        <f t="shared" ref="AF49:AF60" si="18">(Y49/10)</f>
        <v>0</v>
      </c>
      <c r="AG49" s="2">
        <f t="shared" ref="AG49:AG60" si="19">Z49</f>
        <v>0</v>
      </c>
    </row>
    <row r="50" spans="1:33" x14ac:dyDescent="0.25">
      <c r="A50" s="2">
        <v>0.47499999999999998</v>
      </c>
      <c r="U50" s="2">
        <v>2E-3</v>
      </c>
      <c r="AA50" s="2">
        <v>2E-3</v>
      </c>
      <c r="AB50" s="2">
        <f t="shared" si="15"/>
        <v>0</v>
      </c>
      <c r="AC50" s="2">
        <f t="shared" si="16"/>
        <v>0</v>
      </c>
      <c r="AD50" s="2">
        <f t="shared" si="17"/>
        <v>0</v>
      </c>
      <c r="AE50" s="2">
        <v>2E-3</v>
      </c>
      <c r="AF50" s="2">
        <f t="shared" si="18"/>
        <v>0</v>
      </c>
      <c r="AG50" s="2">
        <f t="shared" si="19"/>
        <v>0</v>
      </c>
    </row>
    <row r="51" spans="1:33" x14ac:dyDescent="0.25">
      <c r="A51" s="2">
        <v>0.65600000000000003</v>
      </c>
      <c r="U51" s="2">
        <v>4.0000000000000001E-3</v>
      </c>
      <c r="AA51" s="2">
        <v>4.0000000000000001E-3</v>
      </c>
      <c r="AB51" s="2">
        <f t="shared" si="15"/>
        <v>0</v>
      </c>
      <c r="AC51" s="2">
        <f t="shared" si="16"/>
        <v>0</v>
      </c>
      <c r="AD51" s="2">
        <f t="shared" si="17"/>
        <v>0</v>
      </c>
      <c r="AE51" s="2">
        <v>4.0000000000000001E-3</v>
      </c>
      <c r="AF51" s="2">
        <f t="shared" si="18"/>
        <v>0</v>
      </c>
      <c r="AG51" s="2">
        <f t="shared" si="19"/>
        <v>0</v>
      </c>
    </row>
    <row r="52" spans="1:33" x14ac:dyDescent="0.25">
      <c r="A52" s="2">
        <v>0.77700000000000002</v>
      </c>
      <c r="U52" s="2">
        <v>1.4E-2</v>
      </c>
      <c r="AA52" s="2">
        <v>1.4E-2</v>
      </c>
      <c r="AB52" s="2">
        <f t="shared" si="15"/>
        <v>0</v>
      </c>
      <c r="AC52" s="2">
        <f t="shared" si="16"/>
        <v>0</v>
      </c>
      <c r="AD52" s="2">
        <f t="shared" si="17"/>
        <v>0</v>
      </c>
      <c r="AE52" s="2">
        <v>1.4E-2</v>
      </c>
      <c r="AF52" s="2">
        <f t="shared" si="18"/>
        <v>0</v>
      </c>
      <c r="AG52" s="2">
        <f t="shared" si="19"/>
        <v>0</v>
      </c>
    </row>
    <row r="53" spans="1:33" x14ac:dyDescent="0.25">
      <c r="A53" s="2">
        <v>0.86299999999999999</v>
      </c>
      <c r="U53" s="2">
        <v>0.20300000000000001</v>
      </c>
      <c r="AA53" s="2">
        <v>0.20300000000000001</v>
      </c>
      <c r="AB53" s="2">
        <f t="shared" si="15"/>
        <v>0</v>
      </c>
      <c r="AC53" s="2">
        <f t="shared" si="16"/>
        <v>0</v>
      </c>
      <c r="AD53" s="2">
        <f t="shared" si="17"/>
        <v>0</v>
      </c>
      <c r="AE53" s="2">
        <v>0.20300000000000001</v>
      </c>
      <c r="AF53" s="2">
        <f t="shared" si="18"/>
        <v>0</v>
      </c>
      <c r="AG53" s="2">
        <f t="shared" si="19"/>
        <v>0</v>
      </c>
    </row>
    <row r="54" spans="1:33" x14ac:dyDescent="0.25">
      <c r="A54" s="2">
        <v>0.93</v>
      </c>
      <c r="U54" s="2">
        <v>0.47499999999999998</v>
      </c>
      <c r="AA54" s="2">
        <v>0.47499999999999998</v>
      </c>
      <c r="AB54" s="2">
        <f t="shared" si="15"/>
        <v>0</v>
      </c>
      <c r="AC54" s="2">
        <f t="shared" si="16"/>
        <v>0</v>
      </c>
      <c r="AD54" s="2">
        <f t="shared" si="17"/>
        <v>0</v>
      </c>
      <c r="AE54" s="2">
        <v>0.47499999999999998</v>
      </c>
      <c r="AF54" s="2">
        <f t="shared" si="18"/>
        <v>0</v>
      </c>
      <c r="AG54" s="2">
        <f t="shared" si="19"/>
        <v>0</v>
      </c>
    </row>
    <row r="55" spans="1:33" x14ac:dyDescent="0.25">
      <c r="A55" s="2">
        <v>0.96299999999999997</v>
      </c>
      <c r="U55" s="2">
        <v>0.65600000000000003</v>
      </c>
      <c r="AA55" s="2">
        <v>0.65600000000000003</v>
      </c>
      <c r="AB55" s="2">
        <f t="shared" si="15"/>
        <v>0</v>
      </c>
      <c r="AC55" s="2">
        <f t="shared" si="16"/>
        <v>0</v>
      </c>
      <c r="AD55" s="2">
        <f t="shared" si="17"/>
        <v>0</v>
      </c>
      <c r="AE55" s="2">
        <v>0.65600000000000003</v>
      </c>
      <c r="AF55" s="2">
        <f t="shared" si="18"/>
        <v>0</v>
      </c>
      <c r="AG55" s="2">
        <f t="shared" si="19"/>
        <v>0</v>
      </c>
    </row>
    <row r="56" spans="1:33" x14ac:dyDescent="0.25">
      <c r="A56" s="2">
        <v>0.98299999999999998</v>
      </c>
      <c r="U56" s="2">
        <v>0.77700000000000002</v>
      </c>
      <c r="AA56" s="2">
        <v>0.77700000000000002</v>
      </c>
      <c r="AB56" s="2">
        <f t="shared" si="15"/>
        <v>0</v>
      </c>
      <c r="AC56" s="2">
        <f t="shared" si="16"/>
        <v>0</v>
      </c>
      <c r="AD56" s="2">
        <f t="shared" si="17"/>
        <v>0</v>
      </c>
      <c r="AE56" s="2">
        <v>0.77700000000000002</v>
      </c>
      <c r="AF56" s="2">
        <f t="shared" si="18"/>
        <v>0</v>
      </c>
      <c r="AG56" s="2">
        <f t="shared" si="19"/>
        <v>0</v>
      </c>
    </row>
    <row r="57" spans="1:33" x14ac:dyDescent="0.25">
      <c r="U57" s="2">
        <v>0.86299999999999999</v>
      </c>
      <c r="AA57" s="2">
        <v>0.86299999999999999</v>
      </c>
      <c r="AB57" s="2">
        <f t="shared" si="15"/>
        <v>0</v>
      </c>
      <c r="AC57" s="2">
        <f t="shared" si="16"/>
        <v>0</v>
      </c>
      <c r="AD57" s="2">
        <f t="shared" si="17"/>
        <v>0</v>
      </c>
      <c r="AE57" s="2">
        <v>0.86299999999999999</v>
      </c>
      <c r="AF57" s="2">
        <f t="shared" si="18"/>
        <v>0</v>
      </c>
      <c r="AG57" s="2">
        <f t="shared" si="19"/>
        <v>0</v>
      </c>
    </row>
    <row r="58" spans="1:33" x14ac:dyDescent="0.25">
      <c r="U58" s="2">
        <v>0.93</v>
      </c>
      <c r="AA58" s="2">
        <v>0.93</v>
      </c>
      <c r="AB58" s="2">
        <f t="shared" si="15"/>
        <v>0</v>
      </c>
      <c r="AC58" s="2">
        <f t="shared" si="16"/>
        <v>0</v>
      </c>
      <c r="AD58" s="2">
        <f t="shared" si="17"/>
        <v>0</v>
      </c>
      <c r="AE58" s="2">
        <v>0.93</v>
      </c>
      <c r="AF58" s="2">
        <f t="shared" si="18"/>
        <v>0</v>
      </c>
      <c r="AG58" s="2">
        <f t="shared" si="19"/>
        <v>0</v>
      </c>
    </row>
    <row r="59" spans="1:33" x14ac:dyDescent="0.25">
      <c r="U59" s="2">
        <v>0.96299999999999997</v>
      </c>
      <c r="AA59" s="2">
        <v>0.96299999999999997</v>
      </c>
      <c r="AB59" s="2">
        <f t="shared" si="15"/>
        <v>0</v>
      </c>
      <c r="AC59" s="2">
        <f t="shared" si="16"/>
        <v>0</v>
      </c>
      <c r="AD59" s="2">
        <f t="shared" si="17"/>
        <v>0</v>
      </c>
      <c r="AE59" s="2">
        <v>0.96299999999999997</v>
      </c>
      <c r="AF59" s="2">
        <f t="shared" si="18"/>
        <v>0</v>
      </c>
      <c r="AG59" s="2">
        <f t="shared" si="19"/>
        <v>0</v>
      </c>
    </row>
    <row r="60" spans="1:33" x14ac:dyDescent="0.25">
      <c r="U60" s="2">
        <v>0.98299999999999998</v>
      </c>
      <c r="AA60" s="2">
        <v>0.98299999999999998</v>
      </c>
      <c r="AB60" s="2">
        <f t="shared" si="15"/>
        <v>0</v>
      </c>
      <c r="AC60" s="2">
        <f t="shared" si="16"/>
        <v>0</v>
      </c>
      <c r="AD60" s="2">
        <f t="shared" si="17"/>
        <v>0</v>
      </c>
      <c r="AE60" s="2">
        <v>0.98299999999999998</v>
      </c>
      <c r="AF60" s="2">
        <f t="shared" si="18"/>
        <v>0</v>
      </c>
      <c r="AG60" s="2">
        <f t="shared" si="19"/>
        <v>0</v>
      </c>
    </row>
  </sheetData>
  <mergeCells count="28">
    <mergeCell ref="A1:S1"/>
    <mergeCell ref="U1:Z1"/>
    <mergeCell ref="AA1:AD1"/>
    <mergeCell ref="AE1:AG1"/>
    <mergeCell ref="U2:Z2"/>
    <mergeCell ref="AA2:AD2"/>
    <mergeCell ref="AE2:AG2"/>
    <mergeCell ref="A15:S15"/>
    <mergeCell ref="U16:Z16"/>
    <mergeCell ref="AA16:AD16"/>
    <mergeCell ref="AE16:AG16"/>
    <mergeCell ref="U17:Z17"/>
    <mergeCell ref="AA17:AD17"/>
    <mergeCell ref="AE17:AG17"/>
    <mergeCell ref="A29:S29"/>
    <mergeCell ref="U31:Z31"/>
    <mergeCell ref="AA31:AD31"/>
    <mergeCell ref="AE31:AG31"/>
    <mergeCell ref="U32:Z32"/>
    <mergeCell ref="AA32:AD32"/>
    <mergeCell ref="AE32:AG32"/>
    <mergeCell ref="A43:S43"/>
    <mergeCell ref="U46:Z46"/>
    <mergeCell ref="AA46:AD46"/>
    <mergeCell ref="AE46:AG46"/>
    <mergeCell ref="U47:Z47"/>
    <mergeCell ref="AA47:AD47"/>
    <mergeCell ref="AE47:AG4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22B9-22F6-42ED-BB08-A04EBC79F3BC}">
  <dimension ref="A1:AN122"/>
  <sheetViews>
    <sheetView topLeftCell="G88" workbookViewId="0">
      <selection activeCell="B103" sqref="B103"/>
    </sheetView>
  </sheetViews>
  <sheetFormatPr defaultRowHeight="15" x14ac:dyDescent="0.25"/>
  <sheetData>
    <row r="1" spans="1:39" x14ac:dyDescent="0.25">
      <c r="A1" s="38" t="s">
        <v>1199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40"/>
      <c r="U1" s="38" t="s">
        <v>1199</v>
      </c>
      <c r="V1" s="39"/>
      <c r="W1" s="39"/>
      <c r="X1" s="39"/>
      <c r="Y1" s="39"/>
      <c r="Z1" s="40"/>
      <c r="AA1" s="38" t="s">
        <v>1174</v>
      </c>
      <c r="AB1" s="39"/>
      <c r="AC1" s="39"/>
      <c r="AD1" s="39"/>
      <c r="AE1" s="39"/>
      <c r="AF1" s="39"/>
      <c r="AG1" s="40"/>
      <c r="AH1" s="41" t="s">
        <v>1177</v>
      </c>
      <c r="AI1" s="42"/>
      <c r="AJ1" s="42"/>
      <c r="AK1" s="42"/>
      <c r="AL1" s="42"/>
      <c r="AM1" s="15"/>
    </row>
    <row r="2" spans="1:39" x14ac:dyDescent="0.25">
      <c r="A2" s="2" t="s">
        <v>1168</v>
      </c>
      <c r="B2" s="2" t="s">
        <v>1158</v>
      </c>
      <c r="C2" s="2" t="s">
        <v>58</v>
      </c>
      <c r="D2" s="2" t="s">
        <v>59</v>
      </c>
      <c r="E2" s="2" t="s">
        <v>21</v>
      </c>
      <c r="F2" s="2" t="s">
        <v>22</v>
      </c>
      <c r="G2" s="2" t="s">
        <v>23</v>
      </c>
      <c r="H2" s="2" t="s">
        <v>573</v>
      </c>
      <c r="I2" s="2" t="s">
        <v>574</v>
      </c>
      <c r="J2" s="2" t="s">
        <v>575</v>
      </c>
      <c r="K2" s="2" t="s">
        <v>27</v>
      </c>
      <c r="L2" s="2" t="s">
        <v>28</v>
      </c>
      <c r="M2" s="2" t="s">
        <v>29</v>
      </c>
      <c r="N2" s="2" t="s">
        <v>576</v>
      </c>
      <c r="O2" s="2" t="s">
        <v>31</v>
      </c>
      <c r="P2" s="2" t="s">
        <v>32</v>
      </c>
      <c r="Q2" s="2" t="s">
        <v>16</v>
      </c>
      <c r="R2" s="2" t="s">
        <v>17</v>
      </c>
      <c r="S2" s="2" t="s">
        <v>18</v>
      </c>
      <c r="U2" s="45" t="s">
        <v>1168</v>
      </c>
      <c r="V2" s="46"/>
      <c r="W2" s="46"/>
      <c r="X2" s="46"/>
      <c r="Y2" s="46"/>
      <c r="Z2" s="47"/>
      <c r="AA2" s="45" t="s">
        <v>1168</v>
      </c>
      <c r="AB2" s="46"/>
      <c r="AC2" s="46"/>
      <c r="AD2" s="46"/>
      <c r="AE2" s="46"/>
      <c r="AF2" s="46"/>
      <c r="AG2" s="47"/>
      <c r="AH2" s="52" t="s">
        <v>1168</v>
      </c>
      <c r="AI2" s="50"/>
      <c r="AJ2" s="50"/>
      <c r="AK2" s="50"/>
      <c r="AL2" s="50"/>
      <c r="AM2" s="4"/>
    </row>
    <row r="3" spans="1:39" x14ac:dyDescent="0.25">
      <c r="A3" s="2">
        <v>0</v>
      </c>
      <c r="B3">
        <v>0.84003700000000003</v>
      </c>
      <c r="C3">
        <v>0.74416700000000002</v>
      </c>
      <c r="D3">
        <v>0.96426100000000003</v>
      </c>
      <c r="E3">
        <v>0.99899700000000002</v>
      </c>
      <c r="F3">
        <v>0.77097400000000005</v>
      </c>
      <c r="G3">
        <v>234</v>
      </c>
      <c r="H3">
        <v>234</v>
      </c>
      <c r="I3">
        <v>0</v>
      </c>
      <c r="J3">
        <v>0</v>
      </c>
      <c r="K3">
        <v>12721</v>
      </c>
      <c r="L3">
        <v>43</v>
      </c>
      <c r="M3">
        <v>224</v>
      </c>
      <c r="N3">
        <v>7</v>
      </c>
      <c r="O3">
        <v>0.69700899999999999</v>
      </c>
      <c r="P3">
        <v>0.375278</v>
      </c>
      <c r="Q3">
        <v>100</v>
      </c>
      <c r="R3">
        <v>0</v>
      </c>
      <c r="S3">
        <v>0</v>
      </c>
      <c r="U3" s="2" t="s">
        <v>1168</v>
      </c>
      <c r="V3" s="2" t="s">
        <v>31</v>
      </c>
      <c r="W3" s="2" t="s">
        <v>32</v>
      </c>
      <c r="X3" s="2" t="s">
        <v>16</v>
      </c>
      <c r="Y3" s="2" t="s">
        <v>29</v>
      </c>
      <c r="Z3" s="2" t="s">
        <v>18</v>
      </c>
      <c r="AA3" s="2" t="s">
        <v>1168</v>
      </c>
      <c r="AB3" s="2" t="s">
        <v>1171</v>
      </c>
      <c r="AC3" s="2" t="s">
        <v>1173</v>
      </c>
      <c r="AD3" s="2" t="s">
        <v>1172</v>
      </c>
      <c r="AE3" s="2" t="s">
        <v>1181</v>
      </c>
      <c r="AF3" s="2" t="s">
        <v>1181</v>
      </c>
      <c r="AG3" s="2" t="s">
        <v>1181</v>
      </c>
      <c r="AH3" s="2" t="s">
        <v>1168</v>
      </c>
      <c r="AI3" s="2" t="s">
        <v>1175</v>
      </c>
      <c r="AJ3" s="2" t="s">
        <v>1176</v>
      </c>
      <c r="AK3" s="2" t="s">
        <v>1181</v>
      </c>
      <c r="AL3" s="2" t="s">
        <v>1181</v>
      </c>
    </row>
    <row r="4" spans="1:39" x14ac:dyDescent="0.25">
      <c r="A4" s="2">
        <v>2E-3</v>
      </c>
      <c r="B4">
        <v>0.87567600000000001</v>
      </c>
      <c r="C4">
        <v>0.81906100000000004</v>
      </c>
      <c r="D4">
        <v>0.94069899999999995</v>
      </c>
      <c r="E4">
        <v>0.99629100000000004</v>
      </c>
      <c r="F4">
        <v>0.86746400000000001</v>
      </c>
      <c r="G4">
        <v>234</v>
      </c>
      <c r="H4">
        <v>233</v>
      </c>
      <c r="I4">
        <v>0</v>
      </c>
      <c r="J4">
        <v>1</v>
      </c>
      <c r="K4">
        <v>6525</v>
      </c>
      <c r="L4">
        <v>159</v>
      </c>
      <c r="M4">
        <v>283</v>
      </c>
      <c r="N4">
        <v>18</v>
      </c>
      <c r="O4">
        <v>0.83747000000000005</v>
      </c>
      <c r="P4">
        <v>0.437502</v>
      </c>
      <c r="Q4">
        <v>99.572649999999996</v>
      </c>
      <c r="R4">
        <v>0.42735000000000001</v>
      </c>
      <c r="S4">
        <v>0</v>
      </c>
      <c r="U4" s="2">
        <v>0</v>
      </c>
      <c r="V4">
        <v>0.69700899999999999</v>
      </c>
      <c r="W4">
        <v>0.375278</v>
      </c>
      <c r="X4">
        <v>100</v>
      </c>
      <c r="Y4">
        <v>224</v>
      </c>
      <c r="Z4">
        <v>0</v>
      </c>
      <c r="AA4" s="2">
        <v>0</v>
      </c>
      <c r="AB4" s="2">
        <f t="shared" ref="AB4:AB15" si="0">V4*100</f>
        <v>69.700900000000004</v>
      </c>
      <c r="AC4" s="2">
        <f t="shared" ref="AC4:AC15" si="1">W4*100</f>
        <v>37.527799999999999</v>
      </c>
      <c r="AD4" s="2">
        <f t="shared" ref="AD4:AD15" si="2">X4</f>
        <v>100</v>
      </c>
      <c r="AE4" s="2">
        <v>92.558199999999999</v>
      </c>
      <c r="AF4" s="2">
        <v>33.420400000000001</v>
      </c>
      <c r="AG4" s="2">
        <v>97.435896999999997</v>
      </c>
      <c r="AH4" s="2">
        <v>0</v>
      </c>
      <c r="AI4" s="2">
        <f t="shared" ref="AI4:AI15" si="3">(Y4/10)</f>
        <v>22.4</v>
      </c>
      <c r="AJ4" s="2">
        <f t="shared" ref="AJ4:AJ15" si="4">Z4</f>
        <v>0</v>
      </c>
      <c r="AK4">
        <v>10.6</v>
      </c>
      <c r="AL4">
        <v>2.136752</v>
      </c>
    </row>
    <row r="5" spans="1:39" x14ac:dyDescent="0.25">
      <c r="A5" s="2">
        <v>4.0000000000000001E-3</v>
      </c>
      <c r="B5">
        <v>0.91304799999999997</v>
      </c>
      <c r="C5">
        <v>0.86529199999999995</v>
      </c>
      <c r="D5">
        <v>0.96638400000000002</v>
      </c>
      <c r="E5">
        <v>0.99379499999999998</v>
      </c>
      <c r="F5">
        <v>0.88983599999999996</v>
      </c>
      <c r="G5">
        <v>234</v>
      </c>
      <c r="H5">
        <v>232</v>
      </c>
      <c r="I5">
        <v>1</v>
      </c>
      <c r="J5">
        <v>1</v>
      </c>
      <c r="K5">
        <v>5274</v>
      </c>
      <c r="L5">
        <v>266</v>
      </c>
      <c r="M5">
        <v>137</v>
      </c>
      <c r="N5">
        <v>21</v>
      </c>
      <c r="O5">
        <v>0.867564</v>
      </c>
      <c r="P5">
        <v>0.36881599999999998</v>
      </c>
      <c r="Q5">
        <v>99.145298999999994</v>
      </c>
      <c r="R5">
        <v>0.42735000000000001</v>
      </c>
      <c r="S5">
        <v>0.42735000000000001</v>
      </c>
      <c r="U5" s="2">
        <v>2E-3</v>
      </c>
      <c r="V5">
        <v>0.83747000000000005</v>
      </c>
      <c r="W5">
        <v>0.437502</v>
      </c>
      <c r="X5">
        <v>99.572649999999996</v>
      </c>
      <c r="Y5">
        <v>283</v>
      </c>
      <c r="Z5">
        <v>0</v>
      </c>
      <c r="AA5" s="2">
        <v>2E-3</v>
      </c>
      <c r="AB5" s="2">
        <f t="shared" si="0"/>
        <v>83.747</v>
      </c>
      <c r="AC5" s="2">
        <f t="shared" si="1"/>
        <v>43.7502</v>
      </c>
      <c r="AD5" s="2">
        <f t="shared" si="2"/>
        <v>99.572649999999996</v>
      </c>
      <c r="AE5" s="2">
        <v>93.115800000000007</v>
      </c>
      <c r="AF5" s="2">
        <v>33.018999999999998</v>
      </c>
      <c r="AG5" s="2">
        <v>96.581197000000003</v>
      </c>
      <c r="AH5" s="2">
        <v>2E-3</v>
      </c>
      <c r="AI5" s="2">
        <f t="shared" si="3"/>
        <v>28.3</v>
      </c>
      <c r="AJ5" s="2">
        <f t="shared" si="4"/>
        <v>0</v>
      </c>
      <c r="AK5">
        <v>13</v>
      </c>
      <c r="AL5">
        <v>2.9914529999999999</v>
      </c>
    </row>
    <row r="6" spans="1:39" x14ac:dyDescent="0.25">
      <c r="A6" s="2">
        <v>1.4E-2</v>
      </c>
      <c r="B6">
        <v>0.93292299999999995</v>
      </c>
      <c r="C6">
        <v>0.90886599999999995</v>
      </c>
      <c r="D6">
        <v>0.95828899999999995</v>
      </c>
      <c r="E6">
        <v>0.98518600000000001</v>
      </c>
      <c r="F6">
        <v>0.93437599999999998</v>
      </c>
      <c r="G6">
        <v>234</v>
      </c>
      <c r="H6">
        <v>227</v>
      </c>
      <c r="I6">
        <v>5</v>
      </c>
      <c r="J6">
        <v>2</v>
      </c>
      <c r="K6">
        <v>2966</v>
      </c>
      <c r="L6">
        <v>635</v>
      </c>
      <c r="M6">
        <v>141</v>
      </c>
      <c r="N6">
        <v>35</v>
      </c>
      <c r="O6">
        <v>0.91270499999999999</v>
      </c>
      <c r="P6">
        <v>0.39168399999999998</v>
      </c>
      <c r="Q6">
        <v>97.008546999999993</v>
      </c>
      <c r="R6">
        <v>0.85470100000000004</v>
      </c>
      <c r="S6">
        <v>2.136752</v>
      </c>
      <c r="U6" s="2">
        <v>4.0000000000000001E-3</v>
      </c>
      <c r="V6">
        <v>0.867564</v>
      </c>
      <c r="W6">
        <v>0.36881599999999998</v>
      </c>
      <c r="X6">
        <v>99.145298999999994</v>
      </c>
      <c r="Y6">
        <v>137</v>
      </c>
      <c r="Z6">
        <v>0.42735000000000001</v>
      </c>
      <c r="AA6" s="2">
        <v>4.0000000000000001E-3</v>
      </c>
      <c r="AB6" s="2">
        <f t="shared" si="0"/>
        <v>86.756399999999999</v>
      </c>
      <c r="AC6" s="2">
        <f t="shared" si="1"/>
        <v>36.881599999999999</v>
      </c>
      <c r="AD6" s="2">
        <f t="shared" si="2"/>
        <v>99.145298999999994</v>
      </c>
      <c r="AE6" s="2">
        <v>92.9011</v>
      </c>
      <c r="AF6" s="2">
        <v>29.412199999999999</v>
      </c>
      <c r="AG6" s="2">
        <v>97.008546999999993</v>
      </c>
      <c r="AH6" s="2">
        <v>4.0000000000000001E-3</v>
      </c>
      <c r="AI6" s="2">
        <f t="shared" si="3"/>
        <v>13.7</v>
      </c>
      <c r="AJ6" s="2">
        <f t="shared" si="4"/>
        <v>0.42735000000000001</v>
      </c>
      <c r="AK6">
        <v>9</v>
      </c>
      <c r="AL6">
        <v>2.5641029999999998</v>
      </c>
    </row>
    <row r="7" spans="1:39" x14ac:dyDescent="0.25">
      <c r="A7" s="2">
        <v>0.20300000000000001</v>
      </c>
      <c r="B7">
        <v>0.92223999999999995</v>
      </c>
      <c r="C7">
        <v>0.93263499999999999</v>
      </c>
      <c r="D7">
        <v>0.91207499999999997</v>
      </c>
      <c r="E7">
        <v>0.96008499999999997</v>
      </c>
      <c r="F7">
        <v>0.98172800000000005</v>
      </c>
      <c r="G7">
        <v>234</v>
      </c>
      <c r="H7">
        <v>226</v>
      </c>
      <c r="I7">
        <v>7</v>
      </c>
      <c r="J7">
        <v>1</v>
      </c>
      <c r="K7">
        <v>766</v>
      </c>
      <c r="L7">
        <v>1711</v>
      </c>
      <c r="M7">
        <v>134</v>
      </c>
      <c r="N7">
        <v>101</v>
      </c>
      <c r="O7">
        <v>0.93908899999999995</v>
      </c>
      <c r="P7">
        <v>0.35703499999999999</v>
      </c>
      <c r="Q7">
        <v>96.581197000000003</v>
      </c>
      <c r="R7">
        <v>0.42735000000000001</v>
      </c>
      <c r="S7">
        <v>2.9914529999999999</v>
      </c>
      <c r="U7" s="2">
        <v>1.4E-2</v>
      </c>
      <c r="V7">
        <v>0.91270499999999999</v>
      </c>
      <c r="W7">
        <v>0.39168399999999998</v>
      </c>
      <c r="X7">
        <v>97.008546999999993</v>
      </c>
      <c r="Y7">
        <v>141</v>
      </c>
      <c r="Z7">
        <v>2.136752</v>
      </c>
      <c r="AA7" s="2">
        <v>1.4E-2</v>
      </c>
      <c r="AB7" s="2">
        <f t="shared" si="0"/>
        <v>91.270499999999998</v>
      </c>
      <c r="AC7" s="2">
        <f t="shared" si="1"/>
        <v>39.168399999999998</v>
      </c>
      <c r="AD7" s="2">
        <f t="shared" si="2"/>
        <v>97.008546999999993</v>
      </c>
      <c r="AE7" s="2">
        <v>93.51230000000001</v>
      </c>
      <c r="AF7" s="2">
        <v>30.541499999999999</v>
      </c>
      <c r="AG7" s="2">
        <v>97.008546999999993</v>
      </c>
      <c r="AH7" s="2">
        <v>1.4E-2</v>
      </c>
      <c r="AI7" s="2">
        <f t="shared" si="3"/>
        <v>14.1</v>
      </c>
      <c r="AJ7" s="2">
        <f t="shared" si="4"/>
        <v>2.136752</v>
      </c>
      <c r="AK7">
        <v>9.6999999999999993</v>
      </c>
      <c r="AL7">
        <v>2.5641029999999998</v>
      </c>
    </row>
    <row r="8" spans="1:39" x14ac:dyDescent="0.25">
      <c r="A8" s="2">
        <v>0.47499999999999998</v>
      </c>
      <c r="B8">
        <v>0.86571100000000001</v>
      </c>
      <c r="C8">
        <v>0.90822899999999995</v>
      </c>
      <c r="D8">
        <v>0.82699599999999995</v>
      </c>
      <c r="E8">
        <v>0.90642900000000004</v>
      </c>
      <c r="F8">
        <v>0.99546500000000004</v>
      </c>
      <c r="G8">
        <v>234</v>
      </c>
      <c r="H8">
        <v>195</v>
      </c>
      <c r="I8">
        <v>35</v>
      </c>
      <c r="J8">
        <v>4</v>
      </c>
      <c r="K8">
        <v>177</v>
      </c>
      <c r="L8">
        <v>4011</v>
      </c>
      <c r="M8">
        <v>195</v>
      </c>
      <c r="N8">
        <v>223</v>
      </c>
      <c r="O8">
        <v>0.89775099999999997</v>
      </c>
      <c r="P8">
        <v>0.35315999999999997</v>
      </c>
      <c r="Q8">
        <v>83.333332999999996</v>
      </c>
      <c r="R8">
        <v>1.7094020000000001</v>
      </c>
      <c r="S8">
        <v>14.957265</v>
      </c>
      <c r="U8" s="2">
        <v>0.20300000000000001</v>
      </c>
      <c r="V8">
        <v>0.93908899999999995</v>
      </c>
      <c r="W8">
        <v>0.35703499999999999</v>
      </c>
      <c r="X8">
        <v>96.581197000000003</v>
      </c>
      <c r="Y8">
        <v>134</v>
      </c>
      <c r="Z8">
        <v>2.9914529999999999</v>
      </c>
      <c r="AA8" s="2">
        <v>0.20300000000000001</v>
      </c>
      <c r="AB8" s="2">
        <f t="shared" si="0"/>
        <v>93.908899999999988</v>
      </c>
      <c r="AC8" s="2">
        <f t="shared" si="1"/>
        <v>35.703499999999998</v>
      </c>
      <c r="AD8" s="2">
        <f t="shared" si="2"/>
        <v>96.581197000000003</v>
      </c>
      <c r="AE8" s="2">
        <v>94.244900000000001</v>
      </c>
      <c r="AF8" s="2">
        <v>40.812399999999997</v>
      </c>
      <c r="AG8" s="2">
        <v>97.008546999999993</v>
      </c>
      <c r="AH8" s="2">
        <v>0.20300000000000001</v>
      </c>
      <c r="AI8" s="2">
        <f t="shared" si="3"/>
        <v>13.4</v>
      </c>
      <c r="AJ8" s="2">
        <f t="shared" si="4"/>
        <v>2.9914529999999999</v>
      </c>
      <c r="AK8">
        <v>13.4</v>
      </c>
      <c r="AL8">
        <v>2.5641029999999998</v>
      </c>
    </row>
    <row r="9" spans="1:39" x14ac:dyDescent="0.25">
      <c r="A9" s="2">
        <v>0.65600000000000003</v>
      </c>
      <c r="B9">
        <v>0.76709000000000005</v>
      </c>
      <c r="C9">
        <v>0.837893</v>
      </c>
      <c r="D9">
        <v>0.70731999999999995</v>
      </c>
      <c r="E9">
        <v>0.84292900000000004</v>
      </c>
      <c r="F9">
        <v>0.99853499999999995</v>
      </c>
      <c r="G9">
        <v>234</v>
      </c>
      <c r="H9">
        <v>168</v>
      </c>
      <c r="I9">
        <v>62</v>
      </c>
      <c r="J9">
        <v>4</v>
      </c>
      <c r="K9">
        <v>53</v>
      </c>
      <c r="L9">
        <v>6733</v>
      </c>
      <c r="M9">
        <v>242</v>
      </c>
      <c r="N9">
        <v>354</v>
      </c>
      <c r="O9">
        <v>0.83604699999999998</v>
      </c>
      <c r="P9">
        <v>0.31015399999999999</v>
      </c>
      <c r="Q9">
        <v>71.794871999999998</v>
      </c>
      <c r="R9">
        <v>1.7094020000000001</v>
      </c>
      <c r="S9">
        <v>26.495726000000001</v>
      </c>
      <c r="U9" s="2">
        <v>0.47499999999999998</v>
      </c>
      <c r="V9">
        <v>0.89775099999999997</v>
      </c>
      <c r="W9">
        <v>0.35315999999999997</v>
      </c>
      <c r="X9">
        <v>83.333332999999996</v>
      </c>
      <c r="Y9">
        <v>195</v>
      </c>
      <c r="Z9">
        <v>14.957265</v>
      </c>
      <c r="AA9" s="2">
        <v>0.47499999999999998</v>
      </c>
      <c r="AB9" s="2">
        <f t="shared" si="0"/>
        <v>89.775099999999995</v>
      </c>
      <c r="AC9" s="2">
        <f t="shared" si="1"/>
        <v>35.315999999999995</v>
      </c>
      <c r="AD9" s="2">
        <f t="shared" si="2"/>
        <v>83.333332999999996</v>
      </c>
      <c r="AE9" s="2">
        <v>90.603300000000004</v>
      </c>
      <c r="AF9" s="2">
        <v>37.713299999999997</v>
      </c>
      <c r="AG9" s="2">
        <v>86.752137000000005</v>
      </c>
      <c r="AH9" s="2">
        <v>0.47499999999999998</v>
      </c>
      <c r="AI9" s="2">
        <f t="shared" si="3"/>
        <v>19.5</v>
      </c>
      <c r="AJ9" s="2">
        <f t="shared" si="4"/>
        <v>14.957265</v>
      </c>
      <c r="AK9">
        <v>21.7</v>
      </c>
      <c r="AL9">
        <v>12.393162</v>
      </c>
    </row>
    <row r="10" spans="1:39" x14ac:dyDescent="0.25">
      <c r="A10" s="2">
        <v>0.77700000000000002</v>
      </c>
      <c r="B10">
        <v>0.66173800000000005</v>
      </c>
      <c r="C10">
        <v>0.76582399999999995</v>
      </c>
      <c r="D10">
        <v>0.58255999999999997</v>
      </c>
      <c r="E10">
        <v>0.76041599999999998</v>
      </c>
      <c r="F10">
        <v>0.99963199999999997</v>
      </c>
      <c r="G10">
        <v>234</v>
      </c>
      <c r="H10">
        <v>96</v>
      </c>
      <c r="I10">
        <v>133</v>
      </c>
      <c r="J10">
        <v>5</v>
      </c>
      <c r="K10">
        <v>12</v>
      </c>
      <c r="L10">
        <v>10270</v>
      </c>
      <c r="M10">
        <v>283</v>
      </c>
      <c r="N10">
        <v>487</v>
      </c>
      <c r="O10">
        <v>0.75353400000000004</v>
      </c>
      <c r="P10">
        <v>0.24796799999999999</v>
      </c>
      <c r="Q10">
        <v>41.025641</v>
      </c>
      <c r="R10">
        <v>2.136752</v>
      </c>
      <c r="S10">
        <v>56.837606999999998</v>
      </c>
      <c r="U10" s="2">
        <v>0.65600000000000003</v>
      </c>
      <c r="V10">
        <v>0.83604699999999998</v>
      </c>
      <c r="W10">
        <v>0.31015399999999999</v>
      </c>
      <c r="X10">
        <v>71.794871999999998</v>
      </c>
      <c r="Y10">
        <v>242</v>
      </c>
      <c r="Z10">
        <v>26.495726000000001</v>
      </c>
      <c r="AA10" s="2">
        <v>0.65600000000000003</v>
      </c>
      <c r="AB10" s="2">
        <f t="shared" si="0"/>
        <v>83.604699999999994</v>
      </c>
      <c r="AC10" s="2">
        <f t="shared" si="1"/>
        <v>31.0154</v>
      </c>
      <c r="AD10" s="2">
        <f t="shared" si="2"/>
        <v>71.794871999999998</v>
      </c>
      <c r="AE10" s="2">
        <v>84.603200000000001</v>
      </c>
      <c r="AF10" s="2">
        <v>33.297800000000002</v>
      </c>
      <c r="AG10" s="2">
        <v>76.068376000000001</v>
      </c>
      <c r="AH10" s="2">
        <v>0.65600000000000003</v>
      </c>
      <c r="AI10" s="2">
        <f t="shared" si="3"/>
        <v>24.2</v>
      </c>
      <c r="AJ10" s="2">
        <f t="shared" si="4"/>
        <v>26.495726000000001</v>
      </c>
      <c r="AK10">
        <v>25.9</v>
      </c>
      <c r="AL10">
        <v>22.649573</v>
      </c>
    </row>
    <row r="11" spans="1:39" x14ac:dyDescent="0.25">
      <c r="A11" s="2">
        <v>0.86299999999999999</v>
      </c>
      <c r="B11">
        <v>0.59578299999999995</v>
      </c>
      <c r="C11">
        <v>0.73971500000000001</v>
      </c>
      <c r="D11">
        <v>0.49873899999999999</v>
      </c>
      <c r="E11">
        <v>0.67423200000000005</v>
      </c>
      <c r="F11">
        <v>1</v>
      </c>
      <c r="G11">
        <v>234</v>
      </c>
      <c r="H11">
        <v>40</v>
      </c>
      <c r="I11">
        <v>186</v>
      </c>
      <c r="J11">
        <v>8</v>
      </c>
      <c r="K11">
        <v>0</v>
      </c>
      <c r="L11">
        <v>13952</v>
      </c>
      <c r="M11">
        <v>291</v>
      </c>
      <c r="N11">
        <v>572</v>
      </c>
      <c r="O11">
        <v>0.66743699999999995</v>
      </c>
      <c r="P11">
        <v>0.20234199999999999</v>
      </c>
      <c r="Q11">
        <v>17.094017000000001</v>
      </c>
      <c r="R11">
        <v>3.418803</v>
      </c>
      <c r="S11">
        <v>79.487178999999998</v>
      </c>
      <c r="U11" s="2">
        <v>0.77700000000000002</v>
      </c>
      <c r="V11">
        <v>0.75353400000000004</v>
      </c>
      <c r="W11">
        <v>0.24796799999999999</v>
      </c>
      <c r="X11">
        <v>41.025641</v>
      </c>
      <c r="Y11">
        <v>283</v>
      </c>
      <c r="Z11">
        <v>56.837606999999998</v>
      </c>
      <c r="AA11" s="2">
        <v>0.77700000000000002</v>
      </c>
      <c r="AB11" s="2">
        <f t="shared" si="0"/>
        <v>75.353400000000008</v>
      </c>
      <c r="AC11" s="2">
        <f t="shared" si="1"/>
        <v>24.796800000000001</v>
      </c>
      <c r="AD11" s="2">
        <f t="shared" si="2"/>
        <v>41.025641</v>
      </c>
      <c r="AE11" s="2">
        <v>76.757800000000003</v>
      </c>
      <c r="AF11" s="2">
        <v>27.486899999999999</v>
      </c>
      <c r="AG11" s="2">
        <v>47.008547</v>
      </c>
      <c r="AH11" s="2">
        <v>0.77700000000000002</v>
      </c>
      <c r="AI11" s="2">
        <f t="shared" si="3"/>
        <v>28.3</v>
      </c>
      <c r="AJ11" s="2">
        <f t="shared" si="4"/>
        <v>56.837606999999998</v>
      </c>
      <c r="AK11">
        <v>30.4</v>
      </c>
      <c r="AL11">
        <v>50.854700999999999</v>
      </c>
    </row>
    <row r="12" spans="1:39" x14ac:dyDescent="0.25">
      <c r="A12" s="2">
        <v>0.93</v>
      </c>
      <c r="B12">
        <v>0.486933</v>
      </c>
      <c r="C12">
        <v>0.72415099999999999</v>
      </c>
      <c r="D12">
        <v>0.366782</v>
      </c>
      <c r="E12">
        <v>0.50649999999999995</v>
      </c>
      <c r="F12">
        <v>1</v>
      </c>
      <c r="G12">
        <v>234</v>
      </c>
      <c r="H12">
        <v>8</v>
      </c>
      <c r="I12">
        <v>213</v>
      </c>
      <c r="J12">
        <v>13</v>
      </c>
      <c r="K12">
        <v>0</v>
      </c>
      <c r="L12">
        <v>21108</v>
      </c>
      <c r="M12">
        <v>288</v>
      </c>
      <c r="N12">
        <v>679</v>
      </c>
      <c r="O12">
        <v>0.49976599999999999</v>
      </c>
      <c r="P12">
        <v>0.14338999999999999</v>
      </c>
      <c r="Q12">
        <v>3.418803</v>
      </c>
      <c r="R12">
        <v>5.5555560000000002</v>
      </c>
      <c r="S12">
        <v>91.025640999999993</v>
      </c>
      <c r="U12" s="2">
        <v>0.86299999999999999</v>
      </c>
      <c r="V12">
        <v>0.66743699999999995</v>
      </c>
      <c r="W12">
        <v>0.20234199999999999</v>
      </c>
      <c r="X12">
        <v>17.094017000000001</v>
      </c>
      <c r="Y12">
        <v>291</v>
      </c>
      <c r="Z12">
        <v>79.487178999999998</v>
      </c>
      <c r="AA12" s="2">
        <v>0.86299999999999999</v>
      </c>
      <c r="AB12" s="2">
        <f t="shared" si="0"/>
        <v>66.74369999999999</v>
      </c>
      <c r="AC12" s="2">
        <f t="shared" si="1"/>
        <v>20.234199999999998</v>
      </c>
      <c r="AD12" s="2">
        <f t="shared" si="2"/>
        <v>17.094017000000001</v>
      </c>
      <c r="AE12" s="2">
        <v>68.304100000000005</v>
      </c>
      <c r="AF12" s="2">
        <v>22.296499999999998</v>
      </c>
      <c r="AG12" s="2">
        <v>20.940170999999999</v>
      </c>
      <c r="AH12" s="2">
        <v>0.86299999999999999</v>
      </c>
      <c r="AI12" s="2">
        <f t="shared" si="3"/>
        <v>29.1</v>
      </c>
      <c r="AJ12" s="2">
        <f t="shared" si="4"/>
        <v>79.487178999999998</v>
      </c>
      <c r="AK12">
        <v>31.1</v>
      </c>
      <c r="AL12">
        <v>76.068376000000001</v>
      </c>
    </row>
    <row r="13" spans="1:39" x14ac:dyDescent="0.25">
      <c r="A13" s="2">
        <v>0.96299999999999997</v>
      </c>
      <c r="B13">
        <v>0.398866</v>
      </c>
      <c r="C13">
        <v>0.70298099999999997</v>
      </c>
      <c r="D13">
        <v>0.27841900000000003</v>
      </c>
      <c r="E13">
        <v>0.39605499999999999</v>
      </c>
      <c r="F13">
        <v>1</v>
      </c>
      <c r="G13">
        <v>234</v>
      </c>
      <c r="H13">
        <v>1</v>
      </c>
      <c r="I13">
        <v>212</v>
      </c>
      <c r="J13">
        <v>21</v>
      </c>
      <c r="K13">
        <v>0</v>
      </c>
      <c r="L13">
        <v>25783</v>
      </c>
      <c r="M13">
        <v>286</v>
      </c>
      <c r="N13">
        <v>686</v>
      </c>
      <c r="O13">
        <v>0.38935599999999998</v>
      </c>
      <c r="P13">
        <v>0.15155399999999999</v>
      </c>
      <c r="Q13">
        <v>0.42735000000000001</v>
      </c>
      <c r="R13">
        <v>8.9743589999999998</v>
      </c>
      <c r="S13">
        <v>90.598291000000003</v>
      </c>
      <c r="U13" s="2">
        <v>0.93</v>
      </c>
      <c r="V13">
        <v>0.49976599999999999</v>
      </c>
      <c r="W13">
        <v>0.14338999999999999</v>
      </c>
      <c r="X13">
        <v>3.418803</v>
      </c>
      <c r="Y13">
        <v>288</v>
      </c>
      <c r="Z13">
        <v>91.025640999999993</v>
      </c>
      <c r="AA13" s="2">
        <v>0.93</v>
      </c>
      <c r="AB13" s="2">
        <f t="shared" si="0"/>
        <v>49.976599999999998</v>
      </c>
      <c r="AC13" s="2">
        <f t="shared" si="1"/>
        <v>14.338999999999999</v>
      </c>
      <c r="AD13" s="2">
        <f t="shared" si="2"/>
        <v>3.418803</v>
      </c>
      <c r="AE13" s="2">
        <v>56.175699999999992</v>
      </c>
      <c r="AF13" s="2">
        <v>15.5585</v>
      </c>
      <c r="AG13" s="2">
        <v>5.5555560000000002</v>
      </c>
      <c r="AH13" s="2">
        <v>0.93</v>
      </c>
      <c r="AI13" s="2">
        <f t="shared" si="3"/>
        <v>28.8</v>
      </c>
      <c r="AJ13" s="2">
        <f t="shared" si="4"/>
        <v>91.025640999999993</v>
      </c>
      <c r="AK13">
        <v>31</v>
      </c>
      <c r="AL13">
        <v>90.598291000000003</v>
      </c>
    </row>
    <row r="14" spans="1:39" x14ac:dyDescent="0.25">
      <c r="A14" s="2">
        <v>0.98299999999999998</v>
      </c>
      <c r="B14">
        <v>0.29884100000000002</v>
      </c>
      <c r="C14">
        <v>0.690581</v>
      </c>
      <c r="D14">
        <v>0.19067700000000001</v>
      </c>
      <c r="E14">
        <v>0.276111</v>
      </c>
      <c r="F14">
        <v>1</v>
      </c>
      <c r="G14">
        <v>234</v>
      </c>
      <c r="H14">
        <v>1</v>
      </c>
      <c r="I14">
        <v>157</v>
      </c>
      <c r="J14">
        <v>76</v>
      </c>
      <c r="K14">
        <v>0</v>
      </c>
      <c r="L14">
        <v>30842</v>
      </c>
      <c r="M14">
        <v>274</v>
      </c>
      <c r="N14">
        <v>623</v>
      </c>
      <c r="O14">
        <v>0.26967999999999998</v>
      </c>
      <c r="P14">
        <v>0.123711</v>
      </c>
      <c r="Q14">
        <v>0.42735000000000001</v>
      </c>
      <c r="R14">
        <v>32.478631999999998</v>
      </c>
      <c r="S14">
        <v>67.094016999999994</v>
      </c>
      <c r="U14" s="2">
        <v>0.96299999999999997</v>
      </c>
      <c r="V14">
        <v>0.38935599999999998</v>
      </c>
      <c r="W14">
        <v>0.15155399999999999</v>
      </c>
      <c r="X14">
        <v>0.42735000000000001</v>
      </c>
      <c r="Y14">
        <v>286</v>
      </c>
      <c r="Z14">
        <v>90.598291000000003</v>
      </c>
      <c r="AA14" s="2">
        <v>0.96299999999999997</v>
      </c>
      <c r="AB14" s="2">
        <f t="shared" si="0"/>
        <v>38.935600000000001</v>
      </c>
      <c r="AC14" s="2">
        <f t="shared" si="1"/>
        <v>15.1554</v>
      </c>
      <c r="AD14" s="2">
        <f t="shared" si="2"/>
        <v>0.42735000000000001</v>
      </c>
      <c r="AE14" s="2">
        <v>40.560200000000002</v>
      </c>
      <c r="AF14" s="2">
        <v>15.436299999999999</v>
      </c>
      <c r="AG14" s="2">
        <v>0.85470100000000004</v>
      </c>
      <c r="AH14" s="2">
        <v>0.96299999999999997</v>
      </c>
      <c r="AI14" s="2">
        <f t="shared" si="3"/>
        <v>28.6</v>
      </c>
      <c r="AJ14" s="2">
        <f t="shared" si="4"/>
        <v>90.598291000000003</v>
      </c>
      <c r="AK14">
        <v>30.6</v>
      </c>
      <c r="AL14">
        <v>91.025640999999993</v>
      </c>
    </row>
    <row r="15" spans="1:39" x14ac:dyDescent="0.25">
      <c r="A15" s="38" t="s">
        <v>1200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0"/>
      <c r="U15" s="2">
        <v>0.98299999999999998</v>
      </c>
      <c r="V15">
        <v>0.26967999999999998</v>
      </c>
      <c r="W15">
        <v>0.123711</v>
      </c>
      <c r="X15">
        <v>0.42735000000000001</v>
      </c>
      <c r="Y15">
        <v>274</v>
      </c>
      <c r="Z15">
        <v>67.094016999999994</v>
      </c>
      <c r="AA15" s="2">
        <v>0.98299999999999998</v>
      </c>
      <c r="AB15" s="2">
        <f t="shared" si="0"/>
        <v>26.967999999999996</v>
      </c>
      <c r="AC15" s="2">
        <f t="shared" si="1"/>
        <v>12.3711</v>
      </c>
      <c r="AD15" s="2">
        <f t="shared" si="2"/>
        <v>0.42735000000000001</v>
      </c>
      <c r="AE15" s="2">
        <v>28.606300000000001</v>
      </c>
      <c r="AF15" s="2">
        <v>12.446</v>
      </c>
      <c r="AG15" s="2">
        <v>0.42735000000000001</v>
      </c>
      <c r="AH15" s="2">
        <v>0.98299999999999998</v>
      </c>
      <c r="AI15" s="2">
        <f t="shared" si="3"/>
        <v>27.4</v>
      </c>
      <c r="AJ15" s="2">
        <f t="shared" si="4"/>
        <v>67.094016999999994</v>
      </c>
      <c r="AK15">
        <v>28.9</v>
      </c>
      <c r="AL15">
        <v>71.367520999999996</v>
      </c>
    </row>
    <row r="16" spans="1:39" x14ac:dyDescent="0.25">
      <c r="A16" s="2" t="s">
        <v>1168</v>
      </c>
      <c r="B16" s="2" t="s">
        <v>1158</v>
      </c>
      <c r="C16" s="2" t="s">
        <v>58</v>
      </c>
      <c r="D16" s="2" t="s">
        <v>59</v>
      </c>
      <c r="E16" s="2" t="s">
        <v>21</v>
      </c>
      <c r="F16" s="2" t="s">
        <v>22</v>
      </c>
      <c r="G16" s="2" t="s">
        <v>23</v>
      </c>
      <c r="H16" s="2" t="s">
        <v>573</v>
      </c>
      <c r="I16" s="2" t="s">
        <v>574</v>
      </c>
      <c r="J16" s="2" t="s">
        <v>575</v>
      </c>
      <c r="K16" s="2" t="s">
        <v>27</v>
      </c>
      <c r="L16" s="2" t="s">
        <v>28</v>
      </c>
      <c r="M16" s="2" t="s">
        <v>29</v>
      </c>
      <c r="N16" s="2" t="s">
        <v>576</v>
      </c>
      <c r="O16" s="2" t="s">
        <v>31</v>
      </c>
      <c r="P16" s="2" t="s">
        <v>32</v>
      </c>
      <c r="Q16" s="2" t="s">
        <v>16</v>
      </c>
      <c r="R16" s="2" t="s">
        <v>17</v>
      </c>
      <c r="S16" s="2" t="s">
        <v>18</v>
      </c>
      <c r="U16" s="38" t="s">
        <v>1200</v>
      </c>
      <c r="V16" s="39"/>
      <c r="W16" s="39"/>
      <c r="X16" s="39"/>
      <c r="Y16" s="39"/>
      <c r="Z16" s="40"/>
      <c r="AA16" s="38" t="s">
        <v>1174</v>
      </c>
      <c r="AB16" s="39"/>
      <c r="AC16" s="39"/>
      <c r="AD16" s="39"/>
      <c r="AE16" s="39"/>
      <c r="AF16" s="39"/>
      <c r="AG16" s="40"/>
      <c r="AH16" s="41" t="s">
        <v>1177</v>
      </c>
      <c r="AI16" s="42"/>
      <c r="AJ16" s="42"/>
      <c r="AK16" s="42"/>
      <c r="AL16" s="42"/>
    </row>
    <row r="17" spans="1:38" x14ac:dyDescent="0.25">
      <c r="A17" s="2">
        <v>0</v>
      </c>
      <c r="B17">
        <v>0.848943</v>
      </c>
      <c r="C17">
        <v>0.85787100000000005</v>
      </c>
      <c r="D17">
        <v>0.84019999999999995</v>
      </c>
      <c r="E17">
        <v>0.95828899999999995</v>
      </c>
      <c r="F17">
        <v>0.97844399999999998</v>
      </c>
      <c r="G17">
        <v>234</v>
      </c>
      <c r="H17">
        <v>222</v>
      </c>
      <c r="I17">
        <v>11</v>
      </c>
      <c r="J17">
        <v>1</v>
      </c>
      <c r="K17">
        <v>905</v>
      </c>
      <c r="L17">
        <v>1788</v>
      </c>
      <c r="M17">
        <v>402</v>
      </c>
      <c r="N17">
        <v>190</v>
      </c>
      <c r="O17">
        <v>0.92779800000000001</v>
      </c>
      <c r="P17">
        <v>0.50932500000000003</v>
      </c>
      <c r="Q17">
        <v>94.871795000000006</v>
      </c>
      <c r="R17">
        <v>0.42735000000000001</v>
      </c>
      <c r="S17">
        <v>4.7008549999999998</v>
      </c>
      <c r="U17" s="45" t="s">
        <v>1168</v>
      </c>
      <c r="V17" s="46"/>
      <c r="W17" s="46"/>
      <c r="X17" s="46"/>
      <c r="Y17" s="46"/>
      <c r="Z17" s="47"/>
      <c r="AA17" s="45" t="s">
        <v>1168</v>
      </c>
      <c r="AB17" s="46"/>
      <c r="AC17" s="46"/>
      <c r="AD17" s="46"/>
      <c r="AE17" s="46"/>
      <c r="AF17" s="46"/>
      <c r="AG17" s="47"/>
      <c r="AH17" s="52" t="s">
        <v>1168</v>
      </c>
      <c r="AI17" s="50"/>
      <c r="AJ17" s="50"/>
      <c r="AK17" s="50"/>
      <c r="AL17" s="50"/>
    </row>
    <row r="18" spans="1:38" x14ac:dyDescent="0.25">
      <c r="A18" s="2">
        <v>2E-3</v>
      </c>
      <c r="B18">
        <v>0.87665499999999996</v>
      </c>
      <c r="C18">
        <v>0.85965100000000005</v>
      </c>
      <c r="D18">
        <v>0.89434499999999995</v>
      </c>
      <c r="E18">
        <v>0.98257399999999995</v>
      </c>
      <c r="F18">
        <v>0.94445699999999999</v>
      </c>
      <c r="G18">
        <v>234</v>
      </c>
      <c r="H18">
        <v>230</v>
      </c>
      <c r="I18">
        <v>4</v>
      </c>
      <c r="J18">
        <v>0</v>
      </c>
      <c r="K18">
        <v>2477</v>
      </c>
      <c r="L18">
        <v>747</v>
      </c>
      <c r="M18">
        <v>335</v>
      </c>
      <c r="N18">
        <v>71</v>
      </c>
      <c r="O18">
        <v>0.91697399999999996</v>
      </c>
      <c r="P18">
        <v>0.51170199999999999</v>
      </c>
      <c r="Q18">
        <v>98.290598000000003</v>
      </c>
      <c r="R18">
        <v>0</v>
      </c>
      <c r="S18">
        <v>1.7094020000000001</v>
      </c>
      <c r="U18" s="2" t="s">
        <v>1168</v>
      </c>
      <c r="V18" s="2" t="s">
        <v>31</v>
      </c>
      <c r="W18" s="2" t="s">
        <v>32</v>
      </c>
      <c r="X18" s="2" t="s">
        <v>16</v>
      </c>
      <c r="Y18" s="2" t="s">
        <v>29</v>
      </c>
      <c r="Z18" s="2" t="s">
        <v>18</v>
      </c>
      <c r="AA18" s="2" t="s">
        <v>1168</v>
      </c>
      <c r="AB18" s="2" t="s">
        <v>1171</v>
      </c>
      <c r="AC18" s="2" t="s">
        <v>1173</v>
      </c>
      <c r="AD18" s="2" t="s">
        <v>1172</v>
      </c>
      <c r="AE18" s="2" t="s">
        <v>1181</v>
      </c>
      <c r="AF18" s="2" t="s">
        <v>1181</v>
      </c>
      <c r="AG18" s="2" t="s">
        <v>1181</v>
      </c>
      <c r="AH18" s="2" t="s">
        <v>1168</v>
      </c>
      <c r="AI18" s="2" t="s">
        <v>1175</v>
      </c>
      <c r="AJ18" s="2" t="s">
        <v>1176</v>
      </c>
      <c r="AK18" s="2" t="s">
        <v>1181</v>
      </c>
      <c r="AL18" s="2" t="s">
        <v>1181</v>
      </c>
    </row>
    <row r="19" spans="1:38" x14ac:dyDescent="0.25">
      <c r="A19" s="2">
        <v>4.0000000000000001E-3</v>
      </c>
      <c r="B19">
        <v>0.86395900000000003</v>
      </c>
      <c r="C19">
        <v>0.83753500000000003</v>
      </c>
      <c r="D19">
        <v>0.89210599999999995</v>
      </c>
      <c r="E19">
        <v>0.98684300000000003</v>
      </c>
      <c r="F19">
        <v>0.92647699999999999</v>
      </c>
      <c r="G19">
        <v>234</v>
      </c>
      <c r="H19">
        <v>230</v>
      </c>
      <c r="I19">
        <v>4</v>
      </c>
      <c r="J19">
        <v>0</v>
      </c>
      <c r="K19">
        <v>3357</v>
      </c>
      <c r="L19">
        <v>564</v>
      </c>
      <c r="M19">
        <v>366</v>
      </c>
      <c r="N19">
        <v>73</v>
      </c>
      <c r="O19">
        <v>0.89999099999999999</v>
      </c>
      <c r="P19">
        <v>0.59080100000000002</v>
      </c>
      <c r="Q19">
        <v>98.290598000000003</v>
      </c>
      <c r="R19">
        <v>0</v>
      </c>
      <c r="S19">
        <v>1.7094020000000001</v>
      </c>
      <c r="U19" s="2">
        <v>0</v>
      </c>
      <c r="V19">
        <v>0.92779800000000001</v>
      </c>
      <c r="W19">
        <v>0.50932500000000003</v>
      </c>
      <c r="X19">
        <v>94.871795000000006</v>
      </c>
      <c r="Y19">
        <v>402</v>
      </c>
      <c r="Z19">
        <v>4.7008549999999998</v>
      </c>
      <c r="AA19" s="2">
        <v>0</v>
      </c>
      <c r="AB19" s="2">
        <f t="shared" ref="AB19:AB30" si="5">V19*100</f>
        <v>92.779799999999994</v>
      </c>
      <c r="AC19" s="2">
        <f t="shared" ref="AC19:AC30" si="6">W19*100</f>
        <v>50.932500000000005</v>
      </c>
      <c r="AD19" s="2">
        <f t="shared" ref="AD19:AD30" si="7">X19</f>
        <v>94.871795000000006</v>
      </c>
      <c r="AE19" s="2">
        <v>92.558199999999999</v>
      </c>
      <c r="AF19" s="2">
        <v>33.420400000000001</v>
      </c>
      <c r="AG19" s="2">
        <v>97.435896999999997</v>
      </c>
      <c r="AH19" s="2">
        <v>0</v>
      </c>
      <c r="AI19" s="2">
        <f t="shared" ref="AI19:AI30" si="8">(Y19/10)</f>
        <v>40.200000000000003</v>
      </c>
      <c r="AJ19" s="2">
        <f t="shared" ref="AJ19:AJ30" si="9">Z19</f>
        <v>4.7008549999999998</v>
      </c>
      <c r="AK19">
        <v>10.6</v>
      </c>
      <c r="AL19">
        <v>2.136752</v>
      </c>
    </row>
    <row r="20" spans="1:38" x14ac:dyDescent="0.25">
      <c r="A20" s="2">
        <v>1.4E-2</v>
      </c>
      <c r="B20">
        <v>0.85065500000000005</v>
      </c>
      <c r="C20">
        <v>0.81868399999999997</v>
      </c>
      <c r="D20">
        <v>0.88522400000000001</v>
      </c>
      <c r="E20">
        <v>0.98499999999999999</v>
      </c>
      <c r="F20">
        <v>0.91095999999999999</v>
      </c>
      <c r="G20">
        <v>234</v>
      </c>
      <c r="H20">
        <v>230</v>
      </c>
      <c r="I20">
        <v>2</v>
      </c>
      <c r="J20">
        <v>2</v>
      </c>
      <c r="K20">
        <v>4127</v>
      </c>
      <c r="L20">
        <v>643</v>
      </c>
      <c r="M20">
        <v>382</v>
      </c>
      <c r="N20">
        <v>64</v>
      </c>
      <c r="O20">
        <v>0.87981200000000004</v>
      </c>
      <c r="P20">
        <v>0.51789799999999997</v>
      </c>
      <c r="Q20">
        <v>98.290598000000003</v>
      </c>
      <c r="R20">
        <v>0.85470100000000004</v>
      </c>
      <c r="S20">
        <v>0.85470100000000004</v>
      </c>
      <c r="U20" s="2">
        <v>2E-3</v>
      </c>
      <c r="V20">
        <v>0.91697399999999996</v>
      </c>
      <c r="W20">
        <v>0.51170199999999999</v>
      </c>
      <c r="X20">
        <v>98.290598000000003</v>
      </c>
      <c r="Y20">
        <v>335</v>
      </c>
      <c r="Z20">
        <v>1.7094020000000001</v>
      </c>
      <c r="AA20" s="2">
        <v>2E-3</v>
      </c>
      <c r="AB20" s="2">
        <f t="shared" si="5"/>
        <v>91.697400000000002</v>
      </c>
      <c r="AC20" s="2">
        <f t="shared" si="6"/>
        <v>51.170200000000001</v>
      </c>
      <c r="AD20" s="2">
        <f t="shared" si="7"/>
        <v>98.290598000000003</v>
      </c>
      <c r="AE20" s="2">
        <v>93.115800000000007</v>
      </c>
      <c r="AF20" s="2">
        <v>33.018999999999998</v>
      </c>
      <c r="AG20" s="2">
        <v>96.581197000000003</v>
      </c>
      <c r="AH20" s="2">
        <v>2E-3</v>
      </c>
      <c r="AI20" s="2">
        <f t="shared" si="8"/>
        <v>33.5</v>
      </c>
      <c r="AJ20" s="2">
        <f t="shared" si="9"/>
        <v>1.7094020000000001</v>
      </c>
      <c r="AK20">
        <v>13</v>
      </c>
      <c r="AL20">
        <v>2.9914529999999999</v>
      </c>
    </row>
    <row r="21" spans="1:38" x14ac:dyDescent="0.25">
      <c r="A21" s="2">
        <v>0.20300000000000001</v>
      </c>
      <c r="B21">
        <v>0.82119500000000001</v>
      </c>
      <c r="C21">
        <v>0.77537800000000001</v>
      </c>
      <c r="D21">
        <v>0.87276600000000004</v>
      </c>
      <c r="E21">
        <v>0.99157799999999996</v>
      </c>
      <c r="F21">
        <v>0.88093299999999997</v>
      </c>
      <c r="G21">
        <v>234</v>
      </c>
      <c r="H21">
        <v>232</v>
      </c>
      <c r="I21">
        <v>1</v>
      </c>
      <c r="J21">
        <v>1</v>
      </c>
      <c r="K21">
        <v>5745</v>
      </c>
      <c r="L21">
        <v>361</v>
      </c>
      <c r="M21">
        <v>442</v>
      </c>
      <c r="N21">
        <v>39</v>
      </c>
      <c r="O21">
        <v>0.84724500000000003</v>
      </c>
      <c r="P21">
        <v>0.56570900000000002</v>
      </c>
      <c r="Q21">
        <v>99.145298999999994</v>
      </c>
      <c r="R21">
        <v>0.42735000000000001</v>
      </c>
      <c r="S21">
        <v>0.42735000000000001</v>
      </c>
      <c r="U21" s="2">
        <v>4.0000000000000001E-3</v>
      </c>
      <c r="V21">
        <v>0.89999099999999999</v>
      </c>
      <c r="W21">
        <v>0.59080100000000002</v>
      </c>
      <c r="X21">
        <v>98.290598000000003</v>
      </c>
      <c r="Y21">
        <v>366</v>
      </c>
      <c r="Z21">
        <v>1.7094020000000001</v>
      </c>
      <c r="AA21" s="2">
        <v>4.0000000000000001E-3</v>
      </c>
      <c r="AB21" s="2">
        <f t="shared" si="5"/>
        <v>89.999099999999999</v>
      </c>
      <c r="AC21" s="2">
        <f t="shared" si="6"/>
        <v>59.080100000000002</v>
      </c>
      <c r="AD21" s="2">
        <f t="shared" si="7"/>
        <v>98.290598000000003</v>
      </c>
      <c r="AE21" s="2">
        <v>92.9011</v>
      </c>
      <c r="AF21" s="2">
        <v>29.412199999999999</v>
      </c>
      <c r="AG21" s="2">
        <v>97.008546999999993</v>
      </c>
      <c r="AH21" s="2">
        <v>4.0000000000000001E-3</v>
      </c>
      <c r="AI21" s="2">
        <f t="shared" si="8"/>
        <v>36.6</v>
      </c>
      <c r="AJ21" s="2">
        <f t="shared" si="9"/>
        <v>1.7094020000000001</v>
      </c>
      <c r="AK21">
        <v>9</v>
      </c>
      <c r="AL21">
        <v>2.5641029999999998</v>
      </c>
    </row>
    <row r="22" spans="1:38" x14ac:dyDescent="0.25">
      <c r="A22" s="2">
        <v>0.47499999999999998</v>
      </c>
      <c r="B22">
        <v>0.43664599999999998</v>
      </c>
      <c r="C22">
        <v>0.62534800000000001</v>
      </c>
      <c r="D22">
        <v>0.335428</v>
      </c>
      <c r="E22">
        <v>0.53622199999999998</v>
      </c>
      <c r="F22">
        <v>0.999695</v>
      </c>
      <c r="G22">
        <v>234</v>
      </c>
      <c r="H22">
        <v>6</v>
      </c>
      <c r="I22">
        <v>216</v>
      </c>
      <c r="J22">
        <v>12</v>
      </c>
      <c r="K22">
        <v>7</v>
      </c>
      <c r="L22">
        <v>19852</v>
      </c>
      <c r="M22">
        <v>909</v>
      </c>
      <c r="N22">
        <v>1097</v>
      </c>
      <c r="O22">
        <v>0.51482300000000003</v>
      </c>
      <c r="P22">
        <v>0.34872300000000001</v>
      </c>
      <c r="Q22">
        <v>2.5641029999999998</v>
      </c>
      <c r="R22">
        <v>5.1282050000000003</v>
      </c>
      <c r="S22">
        <v>92.307692000000003</v>
      </c>
      <c r="U22" s="2">
        <v>1.4E-2</v>
      </c>
      <c r="V22">
        <v>0.87981200000000004</v>
      </c>
      <c r="W22">
        <v>0.51789799999999997</v>
      </c>
      <c r="X22">
        <v>98.290598000000003</v>
      </c>
      <c r="Y22">
        <v>382</v>
      </c>
      <c r="Z22">
        <v>0.85470100000000004</v>
      </c>
      <c r="AA22" s="2">
        <v>1.4E-2</v>
      </c>
      <c r="AB22" s="2">
        <f t="shared" si="5"/>
        <v>87.981200000000001</v>
      </c>
      <c r="AC22" s="2">
        <f t="shared" si="6"/>
        <v>51.7898</v>
      </c>
      <c r="AD22" s="2">
        <f t="shared" si="7"/>
        <v>98.290598000000003</v>
      </c>
      <c r="AE22" s="2">
        <v>93.51230000000001</v>
      </c>
      <c r="AF22" s="2">
        <v>30.541499999999999</v>
      </c>
      <c r="AG22" s="2">
        <v>97.008546999999993</v>
      </c>
      <c r="AH22" s="2">
        <v>1.4E-2</v>
      </c>
      <c r="AI22" s="2">
        <f t="shared" si="8"/>
        <v>38.200000000000003</v>
      </c>
      <c r="AJ22" s="2">
        <f t="shared" si="9"/>
        <v>0.85470100000000004</v>
      </c>
      <c r="AK22">
        <v>9.6999999999999993</v>
      </c>
      <c r="AL22">
        <v>2.5641029999999998</v>
      </c>
    </row>
    <row r="23" spans="1:38" x14ac:dyDescent="0.25">
      <c r="A23" s="2">
        <v>0.65600000000000003</v>
      </c>
      <c r="B23">
        <v>0.508691</v>
      </c>
      <c r="C23">
        <v>0.63340300000000005</v>
      </c>
      <c r="D23">
        <v>0.42500900000000003</v>
      </c>
      <c r="E23">
        <v>0.66989600000000005</v>
      </c>
      <c r="F23">
        <v>0.99836499999999995</v>
      </c>
      <c r="G23">
        <v>234</v>
      </c>
      <c r="H23">
        <v>33</v>
      </c>
      <c r="I23">
        <v>193</v>
      </c>
      <c r="J23">
        <v>8</v>
      </c>
      <c r="K23">
        <v>47</v>
      </c>
      <c r="L23">
        <v>14139</v>
      </c>
      <c r="M23">
        <v>1057</v>
      </c>
      <c r="N23">
        <v>1161</v>
      </c>
      <c r="O23">
        <v>0.64412100000000005</v>
      </c>
      <c r="P23">
        <v>0.405331</v>
      </c>
      <c r="Q23">
        <v>14.102563999999999</v>
      </c>
      <c r="R23">
        <v>3.418803</v>
      </c>
      <c r="S23">
        <v>82.478632000000005</v>
      </c>
      <c r="U23" s="2">
        <v>0.20300000000000001</v>
      </c>
      <c r="V23">
        <v>0.84724500000000003</v>
      </c>
      <c r="W23">
        <v>0.56570900000000002</v>
      </c>
      <c r="X23">
        <v>99.145298999999994</v>
      </c>
      <c r="Y23">
        <v>442</v>
      </c>
      <c r="Z23">
        <v>0.42735000000000001</v>
      </c>
      <c r="AA23" s="2">
        <v>0.20300000000000001</v>
      </c>
      <c r="AB23" s="2">
        <f t="shared" si="5"/>
        <v>84.724500000000006</v>
      </c>
      <c r="AC23" s="2">
        <f t="shared" si="6"/>
        <v>56.570900000000002</v>
      </c>
      <c r="AD23" s="2">
        <f t="shared" si="7"/>
        <v>99.145298999999994</v>
      </c>
      <c r="AE23" s="2">
        <v>94.244900000000001</v>
      </c>
      <c r="AF23" s="2">
        <v>40.812399999999997</v>
      </c>
      <c r="AG23" s="2">
        <v>97.008546999999993</v>
      </c>
      <c r="AH23" s="2">
        <v>0.20300000000000001</v>
      </c>
      <c r="AI23" s="2">
        <f t="shared" si="8"/>
        <v>44.2</v>
      </c>
      <c r="AJ23" s="2">
        <f t="shared" si="9"/>
        <v>0.42735000000000001</v>
      </c>
      <c r="AK23">
        <v>13.4</v>
      </c>
      <c r="AL23">
        <v>2.5641029999999998</v>
      </c>
    </row>
    <row r="24" spans="1:38" x14ac:dyDescent="0.25">
      <c r="A24" s="2">
        <v>0.77700000000000002</v>
      </c>
      <c r="B24">
        <v>0.60069899999999998</v>
      </c>
      <c r="C24">
        <v>0.69098000000000004</v>
      </c>
      <c r="D24">
        <v>0.53128399999999998</v>
      </c>
      <c r="E24">
        <v>0.76690199999999997</v>
      </c>
      <c r="F24">
        <v>0.997421</v>
      </c>
      <c r="G24">
        <v>234</v>
      </c>
      <c r="H24">
        <v>101</v>
      </c>
      <c r="I24">
        <v>128</v>
      </c>
      <c r="J24">
        <v>5</v>
      </c>
      <c r="K24">
        <v>85</v>
      </c>
      <c r="L24">
        <v>9992</v>
      </c>
      <c r="M24">
        <v>993</v>
      </c>
      <c r="N24">
        <v>996</v>
      </c>
      <c r="O24">
        <v>0.741753</v>
      </c>
      <c r="P24">
        <v>0.50487000000000004</v>
      </c>
      <c r="Q24">
        <v>43.162393000000002</v>
      </c>
      <c r="R24">
        <v>2.136752</v>
      </c>
      <c r="S24">
        <v>54.700854999999997</v>
      </c>
      <c r="U24" s="2">
        <v>0.47499999999999998</v>
      </c>
      <c r="V24">
        <v>0.51482300000000003</v>
      </c>
      <c r="W24">
        <v>0.34872300000000001</v>
      </c>
      <c r="X24">
        <v>2.5641029999999998</v>
      </c>
      <c r="Y24">
        <v>909</v>
      </c>
      <c r="Z24">
        <v>92.307692000000003</v>
      </c>
      <c r="AA24" s="2">
        <v>0.47499999999999998</v>
      </c>
      <c r="AB24" s="2">
        <f t="shared" si="5"/>
        <v>51.482300000000002</v>
      </c>
      <c r="AC24" s="2">
        <f t="shared" si="6"/>
        <v>34.872300000000003</v>
      </c>
      <c r="AD24" s="2">
        <f t="shared" si="7"/>
        <v>2.5641029999999998</v>
      </c>
      <c r="AE24" s="2">
        <v>90.603300000000004</v>
      </c>
      <c r="AF24" s="2">
        <v>37.713299999999997</v>
      </c>
      <c r="AG24" s="2">
        <v>86.752137000000005</v>
      </c>
      <c r="AH24" s="2">
        <v>0.47499999999999998</v>
      </c>
      <c r="AI24" s="2">
        <f t="shared" si="8"/>
        <v>90.9</v>
      </c>
      <c r="AJ24" s="2">
        <f t="shared" si="9"/>
        <v>92.307692000000003</v>
      </c>
      <c r="AK24">
        <v>21.7</v>
      </c>
      <c r="AL24">
        <v>12.393162</v>
      </c>
    </row>
    <row r="25" spans="1:38" x14ac:dyDescent="0.25">
      <c r="A25" s="2">
        <v>0.86299999999999999</v>
      </c>
      <c r="B25">
        <v>0.77579900000000002</v>
      </c>
      <c r="C25">
        <v>0.80892799999999998</v>
      </c>
      <c r="D25">
        <v>0.74527600000000005</v>
      </c>
      <c r="E25">
        <v>0.91188800000000003</v>
      </c>
      <c r="F25">
        <v>0.98977000000000004</v>
      </c>
      <c r="G25">
        <v>234</v>
      </c>
      <c r="H25">
        <v>206</v>
      </c>
      <c r="I25">
        <v>25</v>
      </c>
      <c r="J25">
        <v>3</v>
      </c>
      <c r="K25">
        <v>404</v>
      </c>
      <c r="L25">
        <v>3777</v>
      </c>
      <c r="M25">
        <v>612</v>
      </c>
      <c r="N25">
        <v>432</v>
      </c>
      <c r="O25">
        <v>0.88818600000000003</v>
      </c>
      <c r="P25">
        <v>0.54642900000000005</v>
      </c>
      <c r="Q25">
        <v>88.034188</v>
      </c>
      <c r="R25">
        <v>1.2820510000000001</v>
      </c>
      <c r="S25">
        <v>10.683761000000001</v>
      </c>
      <c r="U25" s="2">
        <v>0.65600000000000003</v>
      </c>
      <c r="V25">
        <v>0.64412100000000005</v>
      </c>
      <c r="W25">
        <v>0.405331</v>
      </c>
      <c r="X25">
        <v>14.102563999999999</v>
      </c>
      <c r="Y25">
        <v>1057</v>
      </c>
      <c r="Z25">
        <v>82.478632000000005</v>
      </c>
      <c r="AA25" s="2">
        <v>0.65600000000000003</v>
      </c>
      <c r="AB25" s="2">
        <f t="shared" si="5"/>
        <v>64.412100000000009</v>
      </c>
      <c r="AC25" s="2">
        <f t="shared" si="6"/>
        <v>40.533099999999997</v>
      </c>
      <c r="AD25" s="2">
        <f t="shared" si="7"/>
        <v>14.102563999999999</v>
      </c>
      <c r="AE25" s="2">
        <v>84.603200000000001</v>
      </c>
      <c r="AF25" s="2">
        <v>33.297800000000002</v>
      </c>
      <c r="AG25" s="2">
        <v>76.068376000000001</v>
      </c>
      <c r="AH25" s="2">
        <v>0.65600000000000003</v>
      </c>
      <c r="AI25" s="2">
        <f t="shared" si="8"/>
        <v>105.7</v>
      </c>
      <c r="AJ25" s="2">
        <f t="shared" si="9"/>
        <v>82.478632000000005</v>
      </c>
      <c r="AK25">
        <v>25.9</v>
      </c>
      <c r="AL25">
        <v>22.649573</v>
      </c>
    </row>
    <row r="26" spans="1:38" x14ac:dyDescent="0.25">
      <c r="A26" s="2">
        <v>0.93</v>
      </c>
      <c r="B26">
        <v>0.67628100000000002</v>
      </c>
      <c r="C26">
        <v>0.73339299999999996</v>
      </c>
      <c r="D26">
        <v>0.62741999999999998</v>
      </c>
      <c r="E26">
        <v>0.850441</v>
      </c>
      <c r="F26">
        <v>0.99408300000000005</v>
      </c>
      <c r="G26">
        <v>234</v>
      </c>
      <c r="H26">
        <v>175</v>
      </c>
      <c r="I26">
        <v>56</v>
      </c>
      <c r="J26">
        <v>3</v>
      </c>
      <c r="K26">
        <v>217</v>
      </c>
      <c r="L26">
        <v>6411</v>
      </c>
      <c r="M26">
        <v>887</v>
      </c>
      <c r="N26">
        <v>744</v>
      </c>
      <c r="O26">
        <v>0.82468600000000003</v>
      </c>
      <c r="P26">
        <v>0.56664700000000001</v>
      </c>
      <c r="Q26">
        <v>74.786325000000005</v>
      </c>
      <c r="R26">
        <v>1.2820510000000001</v>
      </c>
      <c r="S26">
        <v>23.931623999999999</v>
      </c>
      <c r="U26" s="2">
        <v>0.77700000000000002</v>
      </c>
      <c r="V26">
        <v>0.741753</v>
      </c>
      <c r="W26">
        <v>0.50487000000000004</v>
      </c>
      <c r="X26">
        <v>43.162393000000002</v>
      </c>
      <c r="Y26">
        <v>993</v>
      </c>
      <c r="Z26">
        <v>54.700854999999997</v>
      </c>
      <c r="AA26" s="2">
        <v>0.77700000000000002</v>
      </c>
      <c r="AB26" s="2">
        <f t="shared" si="5"/>
        <v>74.175299999999993</v>
      </c>
      <c r="AC26" s="2">
        <f t="shared" si="6"/>
        <v>50.487000000000002</v>
      </c>
      <c r="AD26" s="2">
        <f t="shared" si="7"/>
        <v>43.162393000000002</v>
      </c>
      <c r="AE26" s="2">
        <v>76.757800000000003</v>
      </c>
      <c r="AF26" s="2">
        <v>27.486899999999999</v>
      </c>
      <c r="AG26" s="2">
        <v>47.008547</v>
      </c>
      <c r="AH26" s="2">
        <v>0.77700000000000002</v>
      </c>
      <c r="AI26" s="2">
        <f t="shared" si="8"/>
        <v>99.3</v>
      </c>
      <c r="AJ26" s="2">
        <f t="shared" si="9"/>
        <v>54.700854999999997</v>
      </c>
      <c r="AK26">
        <v>30.4</v>
      </c>
      <c r="AL26">
        <v>50.854700999999999</v>
      </c>
    </row>
    <row r="27" spans="1:38" x14ac:dyDescent="0.25">
      <c r="A27" s="2">
        <v>0.96299999999999997</v>
      </c>
      <c r="B27">
        <v>0.27424300000000001</v>
      </c>
      <c r="C27">
        <v>0.60922200000000004</v>
      </c>
      <c r="D27">
        <v>0.17694799999999999</v>
      </c>
      <c r="E27">
        <v>0.29044900000000001</v>
      </c>
      <c r="F27">
        <v>1</v>
      </c>
      <c r="G27">
        <v>234</v>
      </c>
      <c r="H27">
        <v>1</v>
      </c>
      <c r="I27">
        <v>155</v>
      </c>
      <c r="J27">
        <v>78</v>
      </c>
      <c r="K27">
        <v>0</v>
      </c>
      <c r="L27">
        <v>30251</v>
      </c>
      <c r="M27">
        <v>568</v>
      </c>
      <c r="N27">
        <v>772</v>
      </c>
      <c r="O27">
        <v>0.27712599999999998</v>
      </c>
      <c r="P27">
        <v>0.20223099999999999</v>
      </c>
      <c r="Q27">
        <v>0.42735000000000001</v>
      </c>
      <c r="R27">
        <v>33.333333000000003</v>
      </c>
      <c r="S27">
        <v>66.239316000000002</v>
      </c>
      <c r="U27" s="2">
        <v>0.86299999999999999</v>
      </c>
      <c r="V27">
        <v>0.88818600000000003</v>
      </c>
      <c r="W27">
        <v>0.54642900000000005</v>
      </c>
      <c r="X27">
        <v>88.034188</v>
      </c>
      <c r="Y27">
        <v>612</v>
      </c>
      <c r="Z27">
        <v>10.683761000000001</v>
      </c>
      <c r="AA27" s="2">
        <v>0.86299999999999999</v>
      </c>
      <c r="AB27" s="2">
        <f t="shared" si="5"/>
        <v>88.818600000000004</v>
      </c>
      <c r="AC27" s="2">
        <f t="shared" si="6"/>
        <v>54.642900000000004</v>
      </c>
      <c r="AD27" s="2">
        <f t="shared" si="7"/>
        <v>88.034188</v>
      </c>
      <c r="AE27" s="2">
        <v>68.304100000000005</v>
      </c>
      <c r="AF27" s="2">
        <v>22.296499999999998</v>
      </c>
      <c r="AG27" s="2">
        <v>20.940170999999999</v>
      </c>
      <c r="AH27" s="2">
        <v>0.86299999999999999</v>
      </c>
      <c r="AI27" s="2">
        <f t="shared" si="8"/>
        <v>61.2</v>
      </c>
      <c r="AJ27" s="2">
        <f t="shared" si="9"/>
        <v>10.683761000000001</v>
      </c>
      <c r="AK27">
        <v>31.1</v>
      </c>
      <c r="AL27">
        <v>76.068376000000001</v>
      </c>
    </row>
    <row r="28" spans="1:38" x14ac:dyDescent="0.25">
      <c r="A28" s="2">
        <v>0.98299999999999998</v>
      </c>
      <c r="B28">
        <v>0.35830600000000001</v>
      </c>
      <c r="C28">
        <v>0.60766600000000004</v>
      </c>
      <c r="D28">
        <v>0.25405299999999997</v>
      </c>
      <c r="E28">
        <v>0.41803299999999999</v>
      </c>
      <c r="F28">
        <v>0.999888</v>
      </c>
      <c r="G28">
        <v>234</v>
      </c>
      <c r="H28">
        <v>1</v>
      </c>
      <c r="I28">
        <v>215</v>
      </c>
      <c r="J28">
        <v>18</v>
      </c>
      <c r="K28">
        <v>2</v>
      </c>
      <c r="L28">
        <v>24875</v>
      </c>
      <c r="M28">
        <v>773</v>
      </c>
      <c r="N28">
        <v>1046</v>
      </c>
      <c r="O28">
        <v>0.39990199999999998</v>
      </c>
      <c r="P28">
        <v>0.28972799999999999</v>
      </c>
      <c r="Q28">
        <v>0.42735000000000001</v>
      </c>
      <c r="R28">
        <v>7.6923079999999997</v>
      </c>
      <c r="S28">
        <v>91.880341999999999</v>
      </c>
      <c r="U28" s="2">
        <v>0.93</v>
      </c>
      <c r="V28">
        <v>0.82468600000000003</v>
      </c>
      <c r="W28">
        <v>0.56664700000000001</v>
      </c>
      <c r="X28">
        <v>74.786325000000005</v>
      </c>
      <c r="Y28">
        <v>887</v>
      </c>
      <c r="Z28">
        <v>23.931623999999999</v>
      </c>
      <c r="AA28" s="2">
        <v>0.93</v>
      </c>
      <c r="AB28" s="2">
        <f t="shared" si="5"/>
        <v>82.468600000000009</v>
      </c>
      <c r="AC28" s="2">
        <f t="shared" si="6"/>
        <v>56.664700000000003</v>
      </c>
      <c r="AD28" s="2">
        <f t="shared" si="7"/>
        <v>74.786325000000005</v>
      </c>
      <c r="AE28" s="2">
        <v>56.175699999999992</v>
      </c>
      <c r="AF28" s="2">
        <v>15.5585</v>
      </c>
      <c r="AG28" s="2">
        <v>5.5555560000000002</v>
      </c>
      <c r="AH28" s="2">
        <v>0.93</v>
      </c>
      <c r="AI28" s="2">
        <f t="shared" si="8"/>
        <v>88.7</v>
      </c>
      <c r="AJ28" s="2">
        <f t="shared" si="9"/>
        <v>23.931623999999999</v>
      </c>
      <c r="AK28">
        <v>31</v>
      </c>
      <c r="AL28">
        <v>90.598291000000003</v>
      </c>
    </row>
    <row r="29" spans="1:38" x14ac:dyDescent="0.25">
      <c r="A29" s="38" t="s">
        <v>1201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0"/>
      <c r="U29" s="2">
        <v>0.96299999999999997</v>
      </c>
      <c r="V29">
        <v>0.27712599999999998</v>
      </c>
      <c r="W29">
        <v>0.20223099999999999</v>
      </c>
      <c r="X29">
        <v>0.42735000000000001</v>
      </c>
      <c r="Y29">
        <v>568</v>
      </c>
      <c r="Z29">
        <v>66.239316000000002</v>
      </c>
      <c r="AA29" s="2">
        <v>0.96299999999999997</v>
      </c>
      <c r="AB29" s="2">
        <f t="shared" si="5"/>
        <v>27.712599999999998</v>
      </c>
      <c r="AC29" s="2">
        <f t="shared" si="6"/>
        <v>20.223099999999999</v>
      </c>
      <c r="AD29" s="2">
        <f t="shared" si="7"/>
        <v>0.42735000000000001</v>
      </c>
      <c r="AE29" s="2">
        <v>40.560200000000002</v>
      </c>
      <c r="AF29" s="2">
        <v>15.436299999999999</v>
      </c>
      <c r="AG29" s="2">
        <v>0.85470100000000004</v>
      </c>
      <c r="AH29" s="2">
        <v>0.96299999999999997</v>
      </c>
      <c r="AI29" s="2">
        <f t="shared" si="8"/>
        <v>56.8</v>
      </c>
      <c r="AJ29" s="2">
        <f t="shared" si="9"/>
        <v>66.239316000000002</v>
      </c>
      <c r="AK29">
        <v>30.6</v>
      </c>
      <c r="AL29">
        <v>91.025640999999993</v>
      </c>
    </row>
    <row r="30" spans="1:38" x14ac:dyDescent="0.25">
      <c r="A30" s="2" t="s">
        <v>1168</v>
      </c>
      <c r="B30" s="2" t="s">
        <v>1158</v>
      </c>
      <c r="C30" s="2" t="s">
        <v>58</v>
      </c>
      <c r="D30" s="2" t="s">
        <v>59</v>
      </c>
      <c r="E30" s="2" t="s">
        <v>21</v>
      </c>
      <c r="F30" s="2" t="s">
        <v>22</v>
      </c>
      <c r="G30" s="2" t="s">
        <v>23</v>
      </c>
      <c r="H30" s="2" t="s">
        <v>573</v>
      </c>
      <c r="I30" s="2" t="s">
        <v>574</v>
      </c>
      <c r="J30" s="2" t="s">
        <v>575</v>
      </c>
      <c r="K30" s="2" t="s">
        <v>27</v>
      </c>
      <c r="L30" s="2" t="s">
        <v>28</v>
      </c>
      <c r="M30" s="2" t="s">
        <v>29</v>
      </c>
      <c r="N30" s="2" t="s">
        <v>576</v>
      </c>
      <c r="O30" s="2" t="s">
        <v>31</v>
      </c>
      <c r="P30" s="2" t="s">
        <v>32</v>
      </c>
      <c r="Q30" s="2" t="s">
        <v>16</v>
      </c>
      <c r="R30" s="2" t="s">
        <v>17</v>
      </c>
      <c r="S30" s="2" t="s">
        <v>18</v>
      </c>
      <c r="U30" s="2">
        <v>0.98299999999999998</v>
      </c>
      <c r="V30">
        <v>0.39990199999999998</v>
      </c>
      <c r="W30">
        <v>0.28972799999999999</v>
      </c>
      <c r="X30">
        <v>0.42735000000000001</v>
      </c>
      <c r="Y30">
        <v>773</v>
      </c>
      <c r="Z30">
        <v>91.880341999999999</v>
      </c>
      <c r="AA30" s="2">
        <v>0.98299999999999998</v>
      </c>
      <c r="AB30" s="2">
        <f t="shared" si="5"/>
        <v>39.990200000000002</v>
      </c>
      <c r="AC30" s="2">
        <f t="shared" si="6"/>
        <v>28.972799999999999</v>
      </c>
      <c r="AD30" s="2">
        <f t="shared" si="7"/>
        <v>0.42735000000000001</v>
      </c>
      <c r="AE30" s="2">
        <v>28.606300000000001</v>
      </c>
      <c r="AF30" s="2">
        <v>12.446</v>
      </c>
      <c r="AG30" s="2">
        <v>0.42735000000000001</v>
      </c>
      <c r="AH30" s="2">
        <v>0.98299999999999998</v>
      </c>
      <c r="AI30" s="2">
        <f t="shared" si="8"/>
        <v>77.3</v>
      </c>
      <c r="AJ30" s="2">
        <f t="shared" si="9"/>
        <v>91.880341999999999</v>
      </c>
      <c r="AK30">
        <v>28.9</v>
      </c>
      <c r="AL30">
        <v>71.367520999999996</v>
      </c>
    </row>
    <row r="31" spans="1:38" x14ac:dyDescent="0.25">
      <c r="A31" s="2">
        <v>0</v>
      </c>
      <c r="B31">
        <v>0.92197300000000004</v>
      </c>
      <c r="C31">
        <v>0.93130999999999997</v>
      </c>
      <c r="D31">
        <v>0.91282099999999999</v>
      </c>
      <c r="E31">
        <v>0.96076099999999998</v>
      </c>
      <c r="F31">
        <v>0.98022100000000001</v>
      </c>
      <c r="G31">
        <v>234</v>
      </c>
      <c r="H31">
        <v>222</v>
      </c>
      <c r="I31">
        <v>10</v>
      </c>
      <c r="J31">
        <v>2</v>
      </c>
      <c r="K31">
        <v>831</v>
      </c>
      <c r="L31">
        <v>1682</v>
      </c>
      <c r="M31">
        <v>149</v>
      </c>
      <c r="N31">
        <v>113</v>
      </c>
      <c r="O31">
        <v>0.93789999999999996</v>
      </c>
      <c r="P31">
        <v>0.42827500000000002</v>
      </c>
      <c r="Q31">
        <v>94.871795000000006</v>
      </c>
      <c r="R31">
        <v>0.85470100000000004</v>
      </c>
      <c r="S31">
        <v>4.273504</v>
      </c>
      <c r="U31" s="38" t="s">
        <v>1201</v>
      </c>
      <c r="V31" s="39"/>
      <c r="W31" s="39"/>
      <c r="X31" s="39"/>
      <c r="Y31" s="39"/>
      <c r="Z31" s="40"/>
      <c r="AA31" s="38" t="s">
        <v>1174</v>
      </c>
      <c r="AB31" s="39"/>
      <c r="AC31" s="39"/>
      <c r="AD31" s="39"/>
      <c r="AE31" s="39"/>
      <c r="AF31" s="39"/>
      <c r="AG31" s="40"/>
      <c r="AH31" s="41" t="s">
        <v>1177</v>
      </c>
      <c r="AI31" s="42"/>
      <c r="AJ31" s="42"/>
      <c r="AK31" s="42"/>
      <c r="AL31" s="42"/>
    </row>
    <row r="32" spans="1:38" x14ac:dyDescent="0.25">
      <c r="A32" s="2">
        <v>2E-3</v>
      </c>
      <c r="B32">
        <v>0.94688899999999998</v>
      </c>
      <c r="C32">
        <v>0.93618000000000001</v>
      </c>
      <c r="D32">
        <v>0.95784499999999995</v>
      </c>
      <c r="E32">
        <v>0.97912100000000002</v>
      </c>
      <c r="F32">
        <v>0.95697500000000002</v>
      </c>
      <c r="G32">
        <v>234</v>
      </c>
      <c r="H32">
        <v>227</v>
      </c>
      <c r="I32">
        <v>6</v>
      </c>
      <c r="J32">
        <v>1</v>
      </c>
      <c r="K32">
        <v>1887</v>
      </c>
      <c r="L32">
        <v>895</v>
      </c>
      <c r="M32">
        <v>111</v>
      </c>
      <c r="N32">
        <v>46</v>
      </c>
      <c r="O32">
        <v>0.93251099999999998</v>
      </c>
      <c r="P32">
        <v>0.35694399999999998</v>
      </c>
      <c r="Q32">
        <v>97.008546999999993</v>
      </c>
      <c r="R32">
        <v>0.42735000000000001</v>
      </c>
      <c r="S32">
        <v>2.5641029999999998</v>
      </c>
      <c r="U32" s="45" t="s">
        <v>1168</v>
      </c>
      <c r="V32" s="46"/>
      <c r="W32" s="46"/>
      <c r="X32" s="46"/>
      <c r="Y32" s="46"/>
      <c r="Z32" s="47"/>
      <c r="AA32" s="45" t="s">
        <v>1168</v>
      </c>
      <c r="AB32" s="46"/>
      <c r="AC32" s="46"/>
      <c r="AD32" s="46"/>
      <c r="AE32" s="46"/>
      <c r="AF32" s="46"/>
      <c r="AG32" s="47"/>
      <c r="AH32" s="52" t="s">
        <v>1168</v>
      </c>
      <c r="AI32" s="50"/>
      <c r="AJ32" s="50"/>
      <c r="AK32" s="50"/>
      <c r="AL32" s="50"/>
    </row>
    <row r="33" spans="1:38" x14ac:dyDescent="0.25">
      <c r="A33" s="2">
        <v>4.0000000000000001E-3</v>
      </c>
      <c r="B33">
        <v>0.94181700000000002</v>
      </c>
      <c r="C33">
        <v>0.92791500000000005</v>
      </c>
      <c r="D33">
        <v>0.95614200000000005</v>
      </c>
      <c r="E33">
        <v>0.97940099999999997</v>
      </c>
      <c r="F33">
        <v>0.95048699999999997</v>
      </c>
      <c r="G33">
        <v>234</v>
      </c>
      <c r="H33">
        <v>226</v>
      </c>
      <c r="I33">
        <v>7</v>
      </c>
      <c r="J33">
        <v>1</v>
      </c>
      <c r="K33">
        <v>2187</v>
      </c>
      <c r="L33">
        <v>883</v>
      </c>
      <c r="M33">
        <v>104</v>
      </c>
      <c r="N33">
        <v>36</v>
      </c>
      <c r="O33">
        <v>0.92595499999999997</v>
      </c>
      <c r="P33">
        <v>0.34630300000000003</v>
      </c>
      <c r="Q33">
        <v>96.581197000000003</v>
      </c>
      <c r="R33">
        <v>0.42735000000000001</v>
      </c>
      <c r="S33">
        <v>2.9914529999999999</v>
      </c>
      <c r="U33" s="2" t="s">
        <v>1168</v>
      </c>
      <c r="V33" s="2" t="s">
        <v>31</v>
      </c>
      <c r="W33" s="2" t="s">
        <v>32</v>
      </c>
      <c r="X33" s="2" t="s">
        <v>16</v>
      </c>
      <c r="Y33" s="2" t="s">
        <v>29</v>
      </c>
      <c r="Z33" s="2" t="s">
        <v>18</v>
      </c>
      <c r="AA33" s="2" t="s">
        <v>1168</v>
      </c>
      <c r="AB33" s="2" t="s">
        <v>1171</v>
      </c>
      <c r="AC33" s="2" t="s">
        <v>1173</v>
      </c>
      <c r="AD33" s="2" t="s">
        <v>1172</v>
      </c>
      <c r="AE33" s="2" t="s">
        <v>1181</v>
      </c>
      <c r="AF33" s="2" t="s">
        <v>1181</v>
      </c>
      <c r="AG33" s="2" t="s">
        <v>1181</v>
      </c>
      <c r="AH33" s="2" t="s">
        <v>1168</v>
      </c>
      <c r="AI33" s="2" t="s">
        <v>1175</v>
      </c>
      <c r="AJ33" s="2" t="s">
        <v>1176</v>
      </c>
      <c r="AK33" s="2" t="s">
        <v>1181</v>
      </c>
      <c r="AL33" s="2" t="s">
        <v>1181</v>
      </c>
    </row>
    <row r="34" spans="1:38" x14ac:dyDescent="0.25">
      <c r="A34" s="2">
        <v>1.4E-2</v>
      </c>
      <c r="B34">
        <v>0.93518599999999996</v>
      </c>
      <c r="C34">
        <v>0.92141200000000001</v>
      </c>
      <c r="D34">
        <v>0.94937700000000003</v>
      </c>
      <c r="E34">
        <v>0.97898099999999999</v>
      </c>
      <c r="F34">
        <v>0.95014399999999999</v>
      </c>
      <c r="G34">
        <v>234</v>
      </c>
      <c r="H34">
        <v>225</v>
      </c>
      <c r="I34">
        <v>8</v>
      </c>
      <c r="J34">
        <v>1</v>
      </c>
      <c r="K34">
        <v>2202</v>
      </c>
      <c r="L34">
        <v>901</v>
      </c>
      <c r="M34">
        <v>107</v>
      </c>
      <c r="N34">
        <v>37</v>
      </c>
      <c r="O34">
        <v>0.92511500000000002</v>
      </c>
      <c r="P34">
        <v>0.33768799999999999</v>
      </c>
      <c r="Q34">
        <v>96.153846000000001</v>
      </c>
      <c r="R34">
        <v>0.42735000000000001</v>
      </c>
      <c r="S34">
        <v>3.418803</v>
      </c>
      <c r="U34" s="2">
        <v>0</v>
      </c>
      <c r="V34">
        <v>0.93789999999999996</v>
      </c>
      <c r="W34">
        <v>0.42827500000000002</v>
      </c>
      <c r="X34">
        <v>94.871795000000006</v>
      </c>
      <c r="Y34">
        <v>149</v>
      </c>
      <c r="Z34">
        <v>4.273504</v>
      </c>
      <c r="AA34" s="2">
        <v>0</v>
      </c>
      <c r="AB34" s="2">
        <f t="shared" ref="AB34:AB45" si="10">V34*100</f>
        <v>93.789999999999992</v>
      </c>
      <c r="AC34" s="2">
        <f t="shared" ref="AC34:AC45" si="11">W34*100</f>
        <v>42.827500000000001</v>
      </c>
      <c r="AD34" s="2">
        <f t="shared" ref="AD34:AD45" si="12">X34</f>
        <v>94.871795000000006</v>
      </c>
      <c r="AE34" s="2">
        <v>92.558199999999999</v>
      </c>
      <c r="AF34" s="2">
        <v>33.420400000000001</v>
      </c>
      <c r="AG34" s="2">
        <v>97.435896999999997</v>
      </c>
      <c r="AH34" s="2">
        <v>0</v>
      </c>
      <c r="AI34" s="2">
        <f t="shared" ref="AI34:AI45" si="13">(Y34/10)</f>
        <v>14.9</v>
      </c>
      <c r="AJ34" s="2">
        <f t="shared" ref="AJ34:AJ45" si="14">Z34</f>
        <v>4.273504</v>
      </c>
      <c r="AK34">
        <v>10.6</v>
      </c>
      <c r="AL34">
        <v>2.136752</v>
      </c>
    </row>
    <row r="35" spans="1:38" x14ac:dyDescent="0.25">
      <c r="A35" s="2">
        <v>0.20300000000000001</v>
      </c>
      <c r="B35">
        <v>0.90690300000000001</v>
      </c>
      <c r="C35">
        <v>0.92197600000000002</v>
      </c>
      <c r="D35">
        <v>0.892316</v>
      </c>
      <c r="E35">
        <v>0.952596</v>
      </c>
      <c r="F35">
        <v>0.98426000000000002</v>
      </c>
      <c r="G35">
        <v>234</v>
      </c>
      <c r="H35">
        <v>221</v>
      </c>
      <c r="I35">
        <v>11</v>
      </c>
      <c r="J35">
        <v>2</v>
      </c>
      <c r="K35">
        <v>653</v>
      </c>
      <c r="L35">
        <v>2032</v>
      </c>
      <c r="M35">
        <v>209</v>
      </c>
      <c r="N35">
        <v>138</v>
      </c>
      <c r="O35">
        <v>0.93248699999999995</v>
      </c>
      <c r="P35">
        <v>0.44822600000000001</v>
      </c>
      <c r="Q35">
        <v>94.444444000000004</v>
      </c>
      <c r="R35">
        <v>0.85470100000000004</v>
      </c>
      <c r="S35">
        <v>4.7008549999999998</v>
      </c>
      <c r="U35" s="2">
        <v>2E-3</v>
      </c>
      <c r="V35">
        <v>0.93251099999999998</v>
      </c>
      <c r="W35">
        <v>0.35694399999999998</v>
      </c>
      <c r="X35">
        <v>97.008546999999993</v>
      </c>
      <c r="Y35">
        <v>111</v>
      </c>
      <c r="Z35">
        <v>2.5641029999999998</v>
      </c>
      <c r="AA35" s="2">
        <v>2E-3</v>
      </c>
      <c r="AB35" s="2">
        <f t="shared" si="10"/>
        <v>93.251099999999994</v>
      </c>
      <c r="AC35" s="2">
        <f t="shared" si="11"/>
        <v>35.694400000000002</v>
      </c>
      <c r="AD35" s="2">
        <f t="shared" si="12"/>
        <v>97.008546999999993</v>
      </c>
      <c r="AE35" s="2">
        <v>93.115800000000007</v>
      </c>
      <c r="AF35" s="2">
        <v>33.018999999999998</v>
      </c>
      <c r="AG35" s="2">
        <v>96.581197000000003</v>
      </c>
      <c r="AH35" s="2">
        <v>2E-3</v>
      </c>
      <c r="AI35" s="2">
        <f t="shared" si="13"/>
        <v>11.1</v>
      </c>
      <c r="AJ35" s="2">
        <f t="shared" si="14"/>
        <v>2.5641029999999998</v>
      </c>
      <c r="AK35">
        <v>13</v>
      </c>
      <c r="AL35">
        <v>2.9914529999999999</v>
      </c>
    </row>
    <row r="36" spans="1:38" x14ac:dyDescent="0.25">
      <c r="A36" s="2">
        <v>0.47499999999999998</v>
      </c>
      <c r="B36">
        <v>0.49875900000000001</v>
      </c>
      <c r="C36">
        <v>0.70000399999999996</v>
      </c>
      <c r="D36">
        <v>0.38738800000000001</v>
      </c>
      <c r="E36">
        <v>0.55340900000000004</v>
      </c>
      <c r="F36">
        <v>1</v>
      </c>
      <c r="G36">
        <v>234</v>
      </c>
      <c r="H36">
        <v>11</v>
      </c>
      <c r="I36">
        <v>214</v>
      </c>
      <c r="J36">
        <v>9</v>
      </c>
      <c r="K36">
        <v>0</v>
      </c>
      <c r="L36">
        <v>19115</v>
      </c>
      <c r="M36">
        <v>312</v>
      </c>
      <c r="N36">
        <v>674</v>
      </c>
      <c r="O36">
        <v>0.54611900000000002</v>
      </c>
      <c r="P36">
        <v>0.14863899999999999</v>
      </c>
      <c r="Q36">
        <v>4.7008549999999998</v>
      </c>
      <c r="R36">
        <v>3.8461539999999999</v>
      </c>
      <c r="S36">
        <v>91.452990999999997</v>
      </c>
      <c r="U36" s="2">
        <v>4.0000000000000001E-3</v>
      </c>
      <c r="V36">
        <v>0.92595499999999997</v>
      </c>
      <c r="W36">
        <v>0.34630300000000003</v>
      </c>
      <c r="X36">
        <v>96.581197000000003</v>
      </c>
      <c r="Y36">
        <v>104</v>
      </c>
      <c r="Z36">
        <v>2.9914529999999999</v>
      </c>
      <c r="AA36" s="2">
        <v>4.0000000000000001E-3</v>
      </c>
      <c r="AB36" s="2">
        <f t="shared" si="10"/>
        <v>92.595500000000001</v>
      </c>
      <c r="AC36" s="2">
        <f t="shared" si="11"/>
        <v>34.630300000000005</v>
      </c>
      <c r="AD36" s="2">
        <f t="shared" si="12"/>
        <v>96.581197000000003</v>
      </c>
      <c r="AE36" s="2">
        <v>92.9011</v>
      </c>
      <c r="AF36" s="2">
        <v>29.412199999999999</v>
      </c>
      <c r="AG36" s="2">
        <v>97.008546999999993</v>
      </c>
      <c r="AH36" s="2">
        <v>4.0000000000000001E-3</v>
      </c>
      <c r="AI36" s="2">
        <f t="shared" si="13"/>
        <v>10.4</v>
      </c>
      <c r="AJ36" s="2">
        <f t="shared" si="14"/>
        <v>2.9914529999999999</v>
      </c>
      <c r="AK36">
        <v>9</v>
      </c>
      <c r="AL36">
        <v>2.5641029999999998</v>
      </c>
    </row>
    <row r="37" spans="1:38" x14ac:dyDescent="0.25">
      <c r="A37" s="2">
        <v>0.65600000000000003</v>
      </c>
      <c r="B37">
        <v>0.58948199999999995</v>
      </c>
      <c r="C37">
        <v>0.72995200000000005</v>
      </c>
      <c r="D37">
        <v>0.49435000000000001</v>
      </c>
      <c r="E37">
        <v>0.67723599999999995</v>
      </c>
      <c r="F37">
        <v>1</v>
      </c>
      <c r="G37">
        <v>234</v>
      </c>
      <c r="H37">
        <v>40</v>
      </c>
      <c r="I37">
        <v>187</v>
      </c>
      <c r="J37">
        <v>7</v>
      </c>
      <c r="K37">
        <v>0</v>
      </c>
      <c r="L37">
        <v>13824</v>
      </c>
      <c r="M37">
        <v>294</v>
      </c>
      <c r="N37">
        <v>608</v>
      </c>
      <c r="O37">
        <v>0.67037100000000005</v>
      </c>
      <c r="P37">
        <v>0.18546499999999999</v>
      </c>
      <c r="Q37">
        <v>17.094017000000001</v>
      </c>
      <c r="R37">
        <v>2.9914529999999999</v>
      </c>
      <c r="S37">
        <v>79.914529999999999</v>
      </c>
      <c r="U37" s="2">
        <v>1.4E-2</v>
      </c>
      <c r="V37">
        <v>0.92511500000000002</v>
      </c>
      <c r="W37">
        <v>0.33768799999999999</v>
      </c>
      <c r="X37">
        <v>96.153846000000001</v>
      </c>
      <c r="Y37">
        <v>107</v>
      </c>
      <c r="Z37">
        <v>3.418803</v>
      </c>
      <c r="AA37" s="2">
        <v>1.4E-2</v>
      </c>
      <c r="AB37" s="2">
        <f t="shared" si="10"/>
        <v>92.511499999999998</v>
      </c>
      <c r="AC37" s="2">
        <f t="shared" si="11"/>
        <v>33.768799999999999</v>
      </c>
      <c r="AD37" s="2">
        <f t="shared" si="12"/>
        <v>96.153846000000001</v>
      </c>
      <c r="AE37" s="2">
        <v>93.51230000000001</v>
      </c>
      <c r="AF37" s="2">
        <v>30.541499999999999</v>
      </c>
      <c r="AG37" s="2">
        <v>97.008546999999993</v>
      </c>
      <c r="AH37" s="2">
        <v>1.4E-2</v>
      </c>
      <c r="AI37" s="2">
        <f t="shared" si="13"/>
        <v>10.7</v>
      </c>
      <c r="AJ37" s="2">
        <f t="shared" si="14"/>
        <v>3.418803</v>
      </c>
      <c r="AK37">
        <v>9.6999999999999993</v>
      </c>
      <c r="AL37">
        <v>2.5641029999999998</v>
      </c>
    </row>
    <row r="38" spans="1:38" x14ac:dyDescent="0.25">
      <c r="A38" s="2">
        <v>0.77700000000000002</v>
      </c>
      <c r="B38">
        <v>0.66024400000000005</v>
      </c>
      <c r="C38">
        <v>0.76147699999999996</v>
      </c>
      <c r="D38">
        <v>0.58277000000000001</v>
      </c>
      <c r="E38">
        <v>0.76501200000000003</v>
      </c>
      <c r="F38">
        <v>0.99960400000000005</v>
      </c>
      <c r="G38">
        <v>234</v>
      </c>
      <c r="H38">
        <v>105</v>
      </c>
      <c r="I38">
        <v>124</v>
      </c>
      <c r="J38">
        <v>5</v>
      </c>
      <c r="K38">
        <v>13</v>
      </c>
      <c r="L38">
        <v>10073</v>
      </c>
      <c r="M38">
        <v>307</v>
      </c>
      <c r="N38">
        <v>526</v>
      </c>
      <c r="O38">
        <v>0.75754699999999997</v>
      </c>
      <c r="P38">
        <v>0.27504499999999998</v>
      </c>
      <c r="Q38">
        <v>44.871794999999999</v>
      </c>
      <c r="R38">
        <v>2.136752</v>
      </c>
      <c r="S38">
        <v>52.991453</v>
      </c>
      <c r="U38" s="2">
        <v>0.20300000000000001</v>
      </c>
      <c r="V38">
        <v>0.93248699999999995</v>
      </c>
      <c r="W38">
        <v>0.44822600000000001</v>
      </c>
      <c r="X38">
        <v>94.444444000000004</v>
      </c>
      <c r="Y38">
        <v>209</v>
      </c>
      <c r="Z38">
        <v>4.7008549999999998</v>
      </c>
      <c r="AA38" s="2">
        <v>0.20300000000000001</v>
      </c>
      <c r="AB38" s="2">
        <f t="shared" si="10"/>
        <v>93.248699999999999</v>
      </c>
      <c r="AC38" s="2">
        <f t="shared" si="11"/>
        <v>44.822600000000001</v>
      </c>
      <c r="AD38" s="2">
        <f t="shared" si="12"/>
        <v>94.444444000000004</v>
      </c>
      <c r="AE38" s="2">
        <v>94.244900000000001</v>
      </c>
      <c r="AF38" s="2">
        <v>40.812399999999997</v>
      </c>
      <c r="AG38" s="2">
        <v>97.008546999999993</v>
      </c>
      <c r="AH38" s="2">
        <v>0.20300000000000001</v>
      </c>
      <c r="AI38" s="2">
        <f t="shared" si="13"/>
        <v>20.9</v>
      </c>
      <c r="AJ38" s="2">
        <f t="shared" si="14"/>
        <v>4.7008549999999998</v>
      </c>
      <c r="AK38">
        <v>13.4</v>
      </c>
      <c r="AL38">
        <v>2.5641029999999998</v>
      </c>
    </row>
    <row r="39" spans="1:38" x14ac:dyDescent="0.25">
      <c r="A39" s="2">
        <v>0.86299999999999999</v>
      </c>
      <c r="B39">
        <v>0.75994499999999998</v>
      </c>
      <c r="C39">
        <v>0.82847800000000005</v>
      </c>
      <c r="D39">
        <v>0.70188499999999998</v>
      </c>
      <c r="E39">
        <v>0.846055</v>
      </c>
      <c r="F39">
        <v>0.99865099999999996</v>
      </c>
      <c r="G39">
        <v>234</v>
      </c>
      <c r="H39">
        <v>169</v>
      </c>
      <c r="I39">
        <v>61</v>
      </c>
      <c r="J39">
        <v>4</v>
      </c>
      <c r="K39">
        <v>49</v>
      </c>
      <c r="L39">
        <v>6599</v>
      </c>
      <c r="M39">
        <v>262</v>
      </c>
      <c r="N39">
        <v>381</v>
      </c>
      <c r="O39">
        <v>0.83879999999999999</v>
      </c>
      <c r="P39">
        <v>0.33715800000000001</v>
      </c>
      <c r="Q39">
        <v>72.222222000000002</v>
      </c>
      <c r="R39">
        <v>1.7094020000000001</v>
      </c>
      <c r="S39">
        <v>26.068376000000001</v>
      </c>
      <c r="U39" s="2">
        <v>0.47499999999999998</v>
      </c>
      <c r="V39">
        <v>0.54611900000000002</v>
      </c>
      <c r="W39">
        <v>0.14863899999999999</v>
      </c>
      <c r="X39">
        <v>4.7008549999999998</v>
      </c>
      <c r="Y39">
        <v>312</v>
      </c>
      <c r="Z39">
        <v>91.452990999999997</v>
      </c>
      <c r="AA39" s="2">
        <v>0.47499999999999998</v>
      </c>
      <c r="AB39" s="2">
        <f t="shared" si="10"/>
        <v>54.611900000000006</v>
      </c>
      <c r="AC39" s="2">
        <f t="shared" si="11"/>
        <v>14.863899999999999</v>
      </c>
      <c r="AD39" s="2">
        <f t="shared" si="12"/>
        <v>4.7008549999999998</v>
      </c>
      <c r="AE39" s="2">
        <v>90.603300000000004</v>
      </c>
      <c r="AF39" s="2">
        <v>37.713299999999997</v>
      </c>
      <c r="AG39" s="2">
        <v>86.752137000000005</v>
      </c>
      <c r="AH39" s="2">
        <v>0.47499999999999998</v>
      </c>
      <c r="AI39" s="2">
        <f t="shared" si="13"/>
        <v>31.2</v>
      </c>
      <c r="AJ39" s="2">
        <f t="shared" si="14"/>
        <v>91.452990999999997</v>
      </c>
      <c r="AK39">
        <v>21.7</v>
      </c>
      <c r="AL39">
        <v>12.393162</v>
      </c>
    </row>
    <row r="40" spans="1:38" x14ac:dyDescent="0.25">
      <c r="A40" s="2">
        <v>0.93</v>
      </c>
      <c r="B40">
        <v>0.86954299999999995</v>
      </c>
      <c r="C40">
        <v>0.90956099999999995</v>
      </c>
      <c r="D40">
        <v>0.83289800000000003</v>
      </c>
      <c r="E40">
        <v>0.91111799999999998</v>
      </c>
      <c r="F40">
        <v>0.994981</v>
      </c>
      <c r="G40">
        <v>234</v>
      </c>
      <c r="H40">
        <v>199</v>
      </c>
      <c r="I40">
        <v>33</v>
      </c>
      <c r="J40">
        <v>2</v>
      </c>
      <c r="K40">
        <v>197</v>
      </c>
      <c r="L40">
        <v>3810</v>
      </c>
      <c r="M40">
        <v>216</v>
      </c>
      <c r="N40">
        <v>238</v>
      </c>
      <c r="O40">
        <v>0.90148399999999995</v>
      </c>
      <c r="P40">
        <v>0.40581800000000001</v>
      </c>
      <c r="Q40">
        <v>85.042734999999993</v>
      </c>
      <c r="R40">
        <v>0.85470100000000004</v>
      </c>
      <c r="S40">
        <v>14.102563999999999</v>
      </c>
      <c r="U40" s="2">
        <v>0.65600000000000003</v>
      </c>
      <c r="V40">
        <v>0.67037100000000005</v>
      </c>
      <c r="W40">
        <v>0.18546499999999999</v>
      </c>
      <c r="X40">
        <v>17.094017000000001</v>
      </c>
      <c r="Y40">
        <v>294</v>
      </c>
      <c r="Z40">
        <v>79.914529999999999</v>
      </c>
      <c r="AA40" s="2">
        <v>0.65600000000000003</v>
      </c>
      <c r="AB40" s="2">
        <f t="shared" si="10"/>
        <v>67.037100000000009</v>
      </c>
      <c r="AC40" s="2">
        <f t="shared" si="11"/>
        <v>18.546499999999998</v>
      </c>
      <c r="AD40" s="2">
        <f t="shared" si="12"/>
        <v>17.094017000000001</v>
      </c>
      <c r="AE40" s="2">
        <v>84.603200000000001</v>
      </c>
      <c r="AF40" s="2">
        <v>33.297800000000002</v>
      </c>
      <c r="AG40" s="2">
        <v>76.068376000000001</v>
      </c>
      <c r="AH40" s="2">
        <v>0.65600000000000003</v>
      </c>
      <c r="AI40" s="2">
        <f t="shared" si="13"/>
        <v>29.4</v>
      </c>
      <c r="AJ40" s="2">
        <f t="shared" si="14"/>
        <v>79.914529999999999</v>
      </c>
      <c r="AK40">
        <v>25.9</v>
      </c>
      <c r="AL40">
        <v>22.649573</v>
      </c>
    </row>
    <row r="41" spans="1:38" x14ac:dyDescent="0.25">
      <c r="A41" s="2">
        <v>0.96299999999999997</v>
      </c>
      <c r="B41">
        <v>0.32549400000000001</v>
      </c>
      <c r="C41">
        <v>0.67651600000000001</v>
      </c>
      <c r="D41">
        <v>0.21430099999999999</v>
      </c>
      <c r="E41">
        <v>0.31677100000000002</v>
      </c>
      <c r="F41">
        <v>1</v>
      </c>
      <c r="G41">
        <v>234</v>
      </c>
      <c r="H41">
        <v>1</v>
      </c>
      <c r="I41">
        <v>186</v>
      </c>
      <c r="J41">
        <v>47</v>
      </c>
      <c r="K41">
        <v>0</v>
      </c>
      <c r="L41">
        <v>29124</v>
      </c>
      <c r="M41">
        <v>295</v>
      </c>
      <c r="N41">
        <v>644</v>
      </c>
      <c r="O41">
        <v>0.30985099999999999</v>
      </c>
      <c r="P41">
        <v>0.13827999999999999</v>
      </c>
      <c r="Q41">
        <v>0.42735000000000001</v>
      </c>
      <c r="R41">
        <v>20.085470000000001</v>
      </c>
      <c r="S41">
        <v>79.487178999999998</v>
      </c>
      <c r="U41" s="2">
        <v>0.77700000000000002</v>
      </c>
      <c r="V41">
        <v>0.75754699999999997</v>
      </c>
      <c r="W41">
        <v>0.27504499999999998</v>
      </c>
      <c r="X41">
        <v>44.871794999999999</v>
      </c>
      <c r="Y41">
        <v>307</v>
      </c>
      <c r="Z41">
        <v>52.991453</v>
      </c>
      <c r="AA41" s="2">
        <v>0.77700000000000002</v>
      </c>
      <c r="AB41" s="2">
        <f t="shared" si="10"/>
        <v>75.7547</v>
      </c>
      <c r="AC41" s="2">
        <f t="shared" si="11"/>
        <v>27.5045</v>
      </c>
      <c r="AD41" s="2">
        <f t="shared" si="12"/>
        <v>44.871794999999999</v>
      </c>
      <c r="AE41" s="2">
        <v>76.757800000000003</v>
      </c>
      <c r="AF41" s="2">
        <v>27.486899999999999</v>
      </c>
      <c r="AG41" s="2">
        <v>47.008547</v>
      </c>
      <c r="AH41" s="2">
        <v>0.77700000000000002</v>
      </c>
      <c r="AI41" s="2">
        <f t="shared" si="13"/>
        <v>30.7</v>
      </c>
      <c r="AJ41" s="2">
        <f t="shared" si="14"/>
        <v>52.991453</v>
      </c>
      <c r="AK41">
        <v>30.4</v>
      </c>
      <c r="AL41">
        <v>50.854700999999999</v>
      </c>
    </row>
    <row r="42" spans="1:38" x14ac:dyDescent="0.25">
      <c r="A42" s="2">
        <v>0.98299999999999998</v>
      </c>
      <c r="B42">
        <v>0.41799900000000001</v>
      </c>
      <c r="C42">
        <v>0.68341700000000005</v>
      </c>
      <c r="D42">
        <v>0.30107200000000001</v>
      </c>
      <c r="E42">
        <v>0.44053900000000001</v>
      </c>
      <c r="F42">
        <v>1</v>
      </c>
      <c r="G42">
        <v>234</v>
      </c>
      <c r="H42">
        <v>3</v>
      </c>
      <c r="I42">
        <v>216</v>
      </c>
      <c r="J42">
        <v>15</v>
      </c>
      <c r="K42">
        <v>0</v>
      </c>
      <c r="L42">
        <v>23908</v>
      </c>
      <c r="M42">
        <v>314</v>
      </c>
      <c r="N42">
        <v>700</v>
      </c>
      <c r="O42">
        <v>0.43319099999999999</v>
      </c>
      <c r="P42">
        <v>0.14900099999999999</v>
      </c>
      <c r="Q42">
        <v>1.2820510000000001</v>
      </c>
      <c r="R42">
        <v>6.4102560000000004</v>
      </c>
      <c r="S42">
        <v>92.307692000000003</v>
      </c>
      <c r="U42" s="2">
        <v>0.86299999999999999</v>
      </c>
      <c r="V42">
        <v>0.83879999999999999</v>
      </c>
      <c r="W42">
        <v>0.33715800000000001</v>
      </c>
      <c r="X42">
        <v>72.222222000000002</v>
      </c>
      <c r="Y42">
        <v>262</v>
      </c>
      <c r="Z42">
        <v>26.068376000000001</v>
      </c>
      <c r="AA42" s="2">
        <v>0.86299999999999999</v>
      </c>
      <c r="AB42" s="2">
        <f t="shared" si="10"/>
        <v>83.88</v>
      </c>
      <c r="AC42" s="2">
        <f t="shared" si="11"/>
        <v>33.715800000000002</v>
      </c>
      <c r="AD42" s="2">
        <f t="shared" si="12"/>
        <v>72.222222000000002</v>
      </c>
      <c r="AE42" s="2">
        <v>68.304100000000005</v>
      </c>
      <c r="AF42" s="2">
        <v>22.296499999999998</v>
      </c>
      <c r="AG42" s="2">
        <v>20.940170999999999</v>
      </c>
      <c r="AH42" s="2">
        <v>0.86299999999999999</v>
      </c>
      <c r="AI42" s="2">
        <f t="shared" si="13"/>
        <v>26.2</v>
      </c>
      <c r="AJ42" s="2">
        <f t="shared" si="14"/>
        <v>26.068376000000001</v>
      </c>
      <c r="AK42">
        <v>31.1</v>
      </c>
      <c r="AL42">
        <v>76.068376000000001</v>
      </c>
    </row>
    <row r="43" spans="1:38" x14ac:dyDescent="0.25">
      <c r="A43" s="38" t="s">
        <v>1215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0"/>
      <c r="U43" s="2">
        <v>0.93</v>
      </c>
      <c r="V43">
        <v>0.90148399999999995</v>
      </c>
      <c r="W43">
        <v>0.40581800000000001</v>
      </c>
      <c r="X43">
        <v>85.042734999999993</v>
      </c>
      <c r="Y43">
        <v>216</v>
      </c>
      <c r="Z43">
        <v>14.102563999999999</v>
      </c>
      <c r="AA43" s="2">
        <v>0.93</v>
      </c>
      <c r="AB43" s="2">
        <f t="shared" si="10"/>
        <v>90.148399999999995</v>
      </c>
      <c r="AC43" s="2">
        <f t="shared" si="11"/>
        <v>40.581800000000001</v>
      </c>
      <c r="AD43" s="2">
        <f t="shared" si="12"/>
        <v>85.042734999999993</v>
      </c>
      <c r="AE43" s="2">
        <v>56.175699999999992</v>
      </c>
      <c r="AF43" s="2">
        <v>15.5585</v>
      </c>
      <c r="AG43" s="2">
        <v>5.5555560000000002</v>
      </c>
      <c r="AH43" s="2">
        <v>0.93</v>
      </c>
      <c r="AI43" s="2">
        <f t="shared" si="13"/>
        <v>21.6</v>
      </c>
      <c r="AJ43" s="2">
        <f t="shared" si="14"/>
        <v>14.102563999999999</v>
      </c>
      <c r="AK43">
        <v>31</v>
      </c>
      <c r="AL43">
        <v>90.598291000000003</v>
      </c>
    </row>
    <row r="44" spans="1:38" x14ac:dyDescent="0.25">
      <c r="A44" s="2" t="s">
        <v>1168</v>
      </c>
      <c r="B44" s="2" t="s">
        <v>1158</v>
      </c>
      <c r="C44" s="2" t="s">
        <v>58</v>
      </c>
      <c r="D44" s="2" t="s">
        <v>59</v>
      </c>
      <c r="E44" s="2" t="s">
        <v>21</v>
      </c>
      <c r="F44" s="2" t="s">
        <v>22</v>
      </c>
      <c r="G44" s="2" t="s">
        <v>23</v>
      </c>
      <c r="H44" s="2" t="s">
        <v>573</v>
      </c>
      <c r="I44" s="2" t="s">
        <v>574</v>
      </c>
      <c r="J44" s="2" t="s">
        <v>575</v>
      </c>
      <c r="K44" s="2" t="s">
        <v>27</v>
      </c>
      <c r="L44" s="2" t="s">
        <v>28</v>
      </c>
      <c r="M44" s="2" t="s">
        <v>29</v>
      </c>
      <c r="N44" s="2" t="s">
        <v>576</v>
      </c>
      <c r="O44" s="2" t="s">
        <v>31</v>
      </c>
      <c r="P44" s="2" t="s">
        <v>32</v>
      </c>
      <c r="Q44" s="2" t="s">
        <v>16</v>
      </c>
      <c r="R44" s="2" t="s">
        <v>17</v>
      </c>
      <c r="S44" s="2" t="s">
        <v>18</v>
      </c>
      <c r="U44" s="2">
        <v>0.96299999999999997</v>
      </c>
      <c r="V44">
        <v>0.30985099999999999</v>
      </c>
      <c r="W44">
        <v>0.13827999999999999</v>
      </c>
      <c r="X44">
        <v>0.42735000000000001</v>
      </c>
      <c r="Y44">
        <v>295</v>
      </c>
      <c r="Z44">
        <v>79.487178999999998</v>
      </c>
      <c r="AA44" s="2">
        <v>0.96299999999999997</v>
      </c>
      <c r="AB44" s="2">
        <f t="shared" si="10"/>
        <v>30.985099999999999</v>
      </c>
      <c r="AC44" s="2">
        <f t="shared" si="11"/>
        <v>13.827999999999999</v>
      </c>
      <c r="AD44" s="2">
        <f t="shared" si="12"/>
        <v>0.42735000000000001</v>
      </c>
      <c r="AE44" s="2">
        <v>40.560200000000002</v>
      </c>
      <c r="AF44" s="2">
        <v>15.436299999999999</v>
      </c>
      <c r="AG44" s="2">
        <v>0.85470100000000004</v>
      </c>
      <c r="AH44" s="2">
        <v>0.96299999999999997</v>
      </c>
      <c r="AI44" s="2">
        <f t="shared" si="13"/>
        <v>29.5</v>
      </c>
      <c r="AJ44" s="2">
        <f t="shared" si="14"/>
        <v>79.487178999999998</v>
      </c>
      <c r="AK44">
        <v>30.6</v>
      </c>
      <c r="AL44">
        <v>91.025640999999993</v>
      </c>
    </row>
    <row r="45" spans="1:38" x14ac:dyDescent="0.25">
      <c r="A45" s="2">
        <v>0</v>
      </c>
      <c r="B45">
        <v>0.60095500000000002</v>
      </c>
      <c r="C45">
        <v>0.55958600000000003</v>
      </c>
      <c r="D45">
        <v>0.64892899999999998</v>
      </c>
      <c r="E45">
        <v>0.98693600000000004</v>
      </c>
      <c r="F45">
        <v>0.85105600000000003</v>
      </c>
      <c r="G45">
        <v>234</v>
      </c>
      <c r="H45">
        <v>228</v>
      </c>
      <c r="I45">
        <v>4</v>
      </c>
      <c r="J45">
        <v>2</v>
      </c>
      <c r="K45">
        <v>7404</v>
      </c>
      <c r="L45">
        <v>560</v>
      </c>
      <c r="M45">
        <v>2370</v>
      </c>
      <c r="N45">
        <v>227</v>
      </c>
      <c r="O45">
        <v>0.75892300000000001</v>
      </c>
      <c r="P45">
        <v>0.67079599999999995</v>
      </c>
      <c r="Q45">
        <v>97.435896999999997</v>
      </c>
      <c r="R45">
        <v>0.85470100000000004</v>
      </c>
      <c r="S45">
        <v>1.7094020000000001</v>
      </c>
      <c r="U45" s="2">
        <v>0.98299999999999998</v>
      </c>
      <c r="V45">
        <v>0.43319099999999999</v>
      </c>
      <c r="W45">
        <v>0.14900099999999999</v>
      </c>
      <c r="X45">
        <v>1.2820510000000001</v>
      </c>
      <c r="Y45">
        <v>314</v>
      </c>
      <c r="Z45">
        <v>92.307692000000003</v>
      </c>
      <c r="AA45" s="2">
        <v>0.98299999999999998</v>
      </c>
      <c r="AB45" s="2">
        <f t="shared" si="10"/>
        <v>43.319099999999999</v>
      </c>
      <c r="AC45" s="2">
        <f t="shared" si="11"/>
        <v>14.9001</v>
      </c>
      <c r="AD45" s="2">
        <f t="shared" si="12"/>
        <v>1.2820510000000001</v>
      </c>
      <c r="AE45" s="2">
        <v>28.606300000000001</v>
      </c>
      <c r="AF45" s="2">
        <v>12.446</v>
      </c>
      <c r="AG45" s="2">
        <v>0.42735000000000001</v>
      </c>
      <c r="AH45" s="2">
        <v>0.98299999999999998</v>
      </c>
      <c r="AI45" s="2">
        <f t="shared" si="13"/>
        <v>31.4</v>
      </c>
      <c r="AJ45" s="2">
        <f t="shared" si="14"/>
        <v>92.307692000000003</v>
      </c>
      <c r="AK45">
        <v>28.9</v>
      </c>
      <c r="AL45">
        <v>71.367520999999996</v>
      </c>
    </row>
    <row r="46" spans="1:38" x14ac:dyDescent="0.25">
      <c r="A46" s="2">
        <v>2E-3</v>
      </c>
      <c r="B46">
        <v>0.58418599999999998</v>
      </c>
      <c r="C46">
        <v>0.51227400000000001</v>
      </c>
      <c r="D46">
        <v>0.67958300000000005</v>
      </c>
      <c r="E46">
        <v>0.99647699999999995</v>
      </c>
      <c r="F46">
        <v>0.75115200000000004</v>
      </c>
      <c r="G46">
        <v>234</v>
      </c>
      <c r="H46">
        <v>233</v>
      </c>
      <c r="I46">
        <v>0</v>
      </c>
      <c r="J46">
        <v>1</v>
      </c>
      <c r="K46">
        <v>14151</v>
      </c>
      <c r="L46">
        <v>151</v>
      </c>
      <c r="M46">
        <v>2240</v>
      </c>
      <c r="N46">
        <v>54</v>
      </c>
      <c r="O46">
        <v>0.61409999999999998</v>
      </c>
      <c r="P46">
        <v>0.66259500000000005</v>
      </c>
      <c r="Q46">
        <v>99.572649999999996</v>
      </c>
      <c r="R46">
        <v>0.42735000000000001</v>
      </c>
      <c r="S46">
        <v>0</v>
      </c>
      <c r="U46" s="38" t="s">
        <v>1215</v>
      </c>
      <c r="V46" s="39"/>
      <c r="W46" s="39"/>
      <c r="X46" s="39"/>
      <c r="Y46" s="39"/>
      <c r="Z46" s="40"/>
      <c r="AA46" s="38" t="s">
        <v>1174</v>
      </c>
      <c r="AB46" s="39"/>
      <c r="AC46" s="39"/>
      <c r="AD46" s="39"/>
      <c r="AE46" s="39"/>
      <c r="AF46" s="39"/>
      <c r="AG46" s="40"/>
      <c r="AH46" s="41" t="s">
        <v>1177</v>
      </c>
      <c r="AI46" s="42"/>
      <c r="AJ46" s="42"/>
      <c r="AK46" s="42"/>
      <c r="AL46" s="42"/>
    </row>
    <row r="47" spans="1:38" x14ac:dyDescent="0.25">
      <c r="A47" s="2">
        <v>4.0000000000000001E-3</v>
      </c>
      <c r="B47">
        <v>0.57532499999999998</v>
      </c>
      <c r="C47">
        <v>0.491614</v>
      </c>
      <c r="D47">
        <v>0.69339300000000004</v>
      </c>
      <c r="E47">
        <v>0.996757</v>
      </c>
      <c r="F47">
        <v>0.70669899999999997</v>
      </c>
      <c r="G47">
        <v>234</v>
      </c>
      <c r="H47">
        <v>232</v>
      </c>
      <c r="I47">
        <v>2</v>
      </c>
      <c r="J47">
        <v>0</v>
      </c>
      <c r="K47">
        <v>17733</v>
      </c>
      <c r="L47">
        <v>139</v>
      </c>
      <c r="M47">
        <v>2058</v>
      </c>
      <c r="N47">
        <v>36</v>
      </c>
      <c r="O47">
        <v>0.53506299999999996</v>
      </c>
      <c r="P47">
        <v>0.67375700000000005</v>
      </c>
      <c r="Q47">
        <v>99.145298999999994</v>
      </c>
      <c r="R47">
        <v>0</v>
      </c>
      <c r="S47">
        <v>0.85470100000000004</v>
      </c>
      <c r="U47" s="45" t="s">
        <v>1168</v>
      </c>
      <c r="V47" s="46"/>
      <c r="W47" s="46"/>
      <c r="X47" s="46"/>
      <c r="Y47" s="46"/>
      <c r="Z47" s="47"/>
      <c r="AA47" s="45" t="s">
        <v>1168</v>
      </c>
      <c r="AB47" s="46"/>
      <c r="AC47" s="46"/>
      <c r="AD47" s="46"/>
      <c r="AE47" s="46"/>
      <c r="AF47" s="46"/>
      <c r="AG47" s="47"/>
      <c r="AH47" s="52" t="s">
        <v>1168</v>
      </c>
      <c r="AI47" s="50"/>
      <c r="AJ47" s="50"/>
      <c r="AK47" s="50"/>
      <c r="AL47" s="50"/>
    </row>
    <row r="48" spans="1:38" x14ac:dyDescent="0.25">
      <c r="A48" s="2">
        <v>1.4E-2</v>
      </c>
      <c r="B48">
        <v>0.53247999999999995</v>
      </c>
      <c r="C48">
        <v>0.43779699999999999</v>
      </c>
      <c r="D48">
        <v>0.67942000000000002</v>
      </c>
      <c r="E48">
        <v>0.99885699999999999</v>
      </c>
      <c r="F48">
        <v>0.64363199999999998</v>
      </c>
      <c r="G48">
        <v>234</v>
      </c>
      <c r="H48">
        <v>234</v>
      </c>
      <c r="I48">
        <v>0</v>
      </c>
      <c r="J48">
        <v>0</v>
      </c>
      <c r="K48">
        <v>23707</v>
      </c>
      <c r="L48">
        <v>49</v>
      </c>
      <c r="M48">
        <v>2152</v>
      </c>
      <c r="N48">
        <v>11</v>
      </c>
      <c r="O48">
        <v>0.39560499999999998</v>
      </c>
      <c r="P48">
        <v>0.647034</v>
      </c>
      <c r="Q48">
        <v>100</v>
      </c>
      <c r="R48">
        <v>0</v>
      </c>
      <c r="S48">
        <v>0</v>
      </c>
      <c r="U48" s="2" t="s">
        <v>1168</v>
      </c>
      <c r="V48" s="2" t="s">
        <v>31</v>
      </c>
      <c r="W48" s="2" t="s">
        <v>32</v>
      </c>
      <c r="X48" s="2" t="s">
        <v>16</v>
      </c>
      <c r="Y48" s="2" t="s">
        <v>29</v>
      </c>
      <c r="Z48" s="2" t="s">
        <v>18</v>
      </c>
      <c r="AA48" s="2" t="s">
        <v>1168</v>
      </c>
      <c r="AB48" s="2" t="s">
        <v>1171</v>
      </c>
      <c r="AC48" s="2" t="s">
        <v>1173</v>
      </c>
      <c r="AD48" s="2" t="s">
        <v>1172</v>
      </c>
      <c r="AE48" s="2" t="s">
        <v>1181</v>
      </c>
      <c r="AF48" s="2" t="s">
        <v>1181</v>
      </c>
      <c r="AG48" s="2" t="s">
        <v>1181</v>
      </c>
      <c r="AH48" s="2" t="s">
        <v>1168</v>
      </c>
      <c r="AI48" s="2" t="s">
        <v>1175</v>
      </c>
      <c r="AJ48" s="2" t="s">
        <v>1176</v>
      </c>
      <c r="AK48" s="2" t="s">
        <v>1181</v>
      </c>
      <c r="AL48" s="2" t="s">
        <v>1181</v>
      </c>
    </row>
    <row r="49" spans="1:40" x14ac:dyDescent="0.25">
      <c r="A49" s="2">
        <v>0.20300000000000001</v>
      </c>
      <c r="B49">
        <v>0.36296200000000001</v>
      </c>
      <c r="C49">
        <v>0.52748799999999996</v>
      </c>
      <c r="D49">
        <v>0.27666800000000003</v>
      </c>
      <c r="E49">
        <v>0.52377600000000002</v>
      </c>
      <c r="F49">
        <v>0.99861900000000003</v>
      </c>
      <c r="G49">
        <v>234</v>
      </c>
      <c r="H49">
        <v>5</v>
      </c>
      <c r="I49">
        <v>215</v>
      </c>
      <c r="J49">
        <v>14</v>
      </c>
      <c r="K49">
        <v>31</v>
      </c>
      <c r="L49">
        <v>20380</v>
      </c>
      <c r="M49">
        <v>1637</v>
      </c>
      <c r="N49">
        <v>1733</v>
      </c>
      <c r="O49">
        <v>0.48480000000000001</v>
      </c>
      <c r="P49">
        <v>0.51214099999999996</v>
      </c>
      <c r="Q49">
        <v>2.136752</v>
      </c>
      <c r="R49">
        <v>5.9829059999999998</v>
      </c>
      <c r="S49">
        <v>91.880341999999999</v>
      </c>
      <c r="U49" s="2">
        <v>0</v>
      </c>
      <c r="V49">
        <v>0.75892300000000001</v>
      </c>
      <c r="W49">
        <v>0.67079599999999995</v>
      </c>
      <c r="X49">
        <v>97.435896999999997</v>
      </c>
      <c r="Y49">
        <v>2370</v>
      </c>
      <c r="Z49">
        <v>1.7094020000000001</v>
      </c>
      <c r="AA49" s="2">
        <v>0</v>
      </c>
      <c r="AB49" s="2">
        <f t="shared" ref="AB49:AB60" si="15">V49*100</f>
        <v>75.892300000000006</v>
      </c>
      <c r="AC49" s="2">
        <f t="shared" ref="AC49:AC60" si="16">W49*100</f>
        <v>67.079599999999999</v>
      </c>
      <c r="AD49" s="2">
        <f t="shared" ref="AD49:AD60" si="17">X49</f>
        <v>97.435896999999997</v>
      </c>
      <c r="AE49" s="2">
        <v>92.558199999999999</v>
      </c>
      <c r="AF49" s="2">
        <v>33.420400000000001</v>
      </c>
      <c r="AG49" s="2">
        <v>97.435896999999997</v>
      </c>
      <c r="AH49" s="2">
        <v>0</v>
      </c>
      <c r="AI49" s="2">
        <f t="shared" ref="AI49:AI60" si="18">(Y49/10)</f>
        <v>237</v>
      </c>
      <c r="AJ49" s="2">
        <f t="shared" ref="AJ49:AJ60" si="19">Z49</f>
        <v>1.7094020000000001</v>
      </c>
      <c r="AK49">
        <v>10.6</v>
      </c>
      <c r="AL49">
        <v>2.136752</v>
      </c>
    </row>
    <row r="50" spans="1:40" x14ac:dyDescent="0.25">
      <c r="A50" s="2">
        <v>0.47499999999999998</v>
      </c>
      <c r="B50">
        <v>0.43318200000000001</v>
      </c>
      <c r="C50">
        <v>0.53216799999999997</v>
      </c>
      <c r="D50">
        <v>0.36524499999999999</v>
      </c>
      <c r="E50">
        <v>0.68012399999999995</v>
      </c>
      <c r="F50">
        <v>0.99095</v>
      </c>
      <c r="G50">
        <v>234</v>
      </c>
      <c r="H50">
        <v>39</v>
      </c>
      <c r="I50">
        <v>187</v>
      </c>
      <c r="J50">
        <v>8</v>
      </c>
      <c r="K50">
        <v>266</v>
      </c>
      <c r="L50">
        <v>13699</v>
      </c>
      <c r="M50">
        <v>2193</v>
      </c>
      <c r="N50">
        <v>1912</v>
      </c>
      <c r="O50">
        <v>0.62270599999999998</v>
      </c>
      <c r="P50">
        <v>0.59139799999999998</v>
      </c>
      <c r="Q50">
        <v>16.666667</v>
      </c>
      <c r="R50">
        <v>3.418803</v>
      </c>
      <c r="S50">
        <v>79.914529999999999</v>
      </c>
      <c r="U50" s="2">
        <v>2E-3</v>
      </c>
      <c r="V50">
        <v>0.61409999999999998</v>
      </c>
      <c r="W50">
        <v>0.66259500000000005</v>
      </c>
      <c r="X50">
        <v>99.572649999999996</v>
      </c>
      <c r="Y50">
        <v>2240</v>
      </c>
      <c r="Z50">
        <v>0</v>
      </c>
      <c r="AA50" s="2">
        <v>2E-3</v>
      </c>
      <c r="AB50" s="2">
        <f t="shared" si="15"/>
        <v>61.41</v>
      </c>
      <c r="AC50" s="2">
        <f t="shared" si="16"/>
        <v>66.259500000000003</v>
      </c>
      <c r="AD50" s="2">
        <f t="shared" si="17"/>
        <v>99.572649999999996</v>
      </c>
      <c r="AE50" s="2">
        <v>93.115800000000007</v>
      </c>
      <c r="AF50" s="2">
        <v>33.018999999999998</v>
      </c>
      <c r="AG50" s="2">
        <v>96.581197000000003</v>
      </c>
      <c r="AH50" s="2">
        <v>2E-3</v>
      </c>
      <c r="AI50" s="2">
        <f t="shared" si="18"/>
        <v>224</v>
      </c>
      <c r="AJ50" s="2">
        <f t="shared" si="19"/>
        <v>0</v>
      </c>
      <c r="AK50">
        <v>13</v>
      </c>
      <c r="AL50">
        <v>2.9914529999999999</v>
      </c>
    </row>
    <row r="51" spans="1:40" x14ac:dyDescent="0.25">
      <c r="A51" s="2">
        <v>0.65600000000000003</v>
      </c>
      <c r="B51">
        <v>0.49562099999999998</v>
      </c>
      <c r="C51">
        <v>0.55118199999999995</v>
      </c>
      <c r="D51">
        <v>0.45023600000000003</v>
      </c>
      <c r="E51">
        <v>0.80084900000000003</v>
      </c>
      <c r="F51">
        <v>0.98040700000000003</v>
      </c>
      <c r="G51">
        <v>234</v>
      </c>
      <c r="H51">
        <v>124</v>
      </c>
      <c r="I51">
        <v>105</v>
      </c>
      <c r="J51">
        <v>5</v>
      </c>
      <c r="K51">
        <v>686</v>
      </c>
      <c r="L51">
        <v>8536</v>
      </c>
      <c r="M51">
        <v>2490</v>
      </c>
      <c r="N51">
        <v>1662</v>
      </c>
      <c r="O51">
        <v>0.72675100000000004</v>
      </c>
      <c r="P51">
        <v>0.64275000000000004</v>
      </c>
      <c r="Q51">
        <v>52.991453</v>
      </c>
      <c r="R51">
        <v>2.136752</v>
      </c>
      <c r="S51">
        <v>44.871794999999999</v>
      </c>
      <c r="U51" s="2">
        <v>4.0000000000000001E-3</v>
      </c>
      <c r="V51">
        <v>0.53506299999999996</v>
      </c>
      <c r="W51">
        <v>0.67375700000000005</v>
      </c>
      <c r="X51">
        <v>99.145298999999994</v>
      </c>
      <c r="Y51">
        <v>2058</v>
      </c>
      <c r="Z51">
        <v>0.85470100000000004</v>
      </c>
      <c r="AA51" s="2">
        <v>4.0000000000000001E-3</v>
      </c>
      <c r="AB51" s="2">
        <f t="shared" si="15"/>
        <v>53.506299999999996</v>
      </c>
      <c r="AC51" s="2">
        <f t="shared" si="16"/>
        <v>67.375700000000009</v>
      </c>
      <c r="AD51" s="2">
        <f t="shared" si="17"/>
        <v>99.145298999999994</v>
      </c>
      <c r="AE51" s="2">
        <v>92.9011</v>
      </c>
      <c r="AF51" s="2">
        <v>29.412199999999999</v>
      </c>
      <c r="AG51" s="2">
        <v>97.008546999999993</v>
      </c>
      <c r="AH51" s="2">
        <v>4.0000000000000001E-3</v>
      </c>
      <c r="AI51" s="2">
        <f t="shared" si="18"/>
        <v>205.8</v>
      </c>
      <c r="AJ51" s="2">
        <f t="shared" si="19"/>
        <v>0.85470100000000004</v>
      </c>
      <c r="AK51">
        <v>9</v>
      </c>
      <c r="AL51">
        <v>2.5641029999999998</v>
      </c>
    </row>
    <row r="52" spans="1:40" x14ac:dyDescent="0.25">
      <c r="A52" s="2">
        <v>0.77700000000000002</v>
      </c>
      <c r="B52">
        <v>0.54655500000000001</v>
      </c>
      <c r="C52">
        <v>0.56176400000000004</v>
      </c>
      <c r="D52">
        <v>0.53214700000000004</v>
      </c>
      <c r="E52">
        <v>0.89789099999999999</v>
      </c>
      <c r="F52">
        <v>0.94786499999999996</v>
      </c>
      <c r="G52">
        <v>234</v>
      </c>
      <c r="H52">
        <v>209</v>
      </c>
      <c r="I52">
        <v>23</v>
      </c>
      <c r="J52">
        <v>2</v>
      </c>
      <c r="K52">
        <v>2117</v>
      </c>
      <c r="L52">
        <v>4377</v>
      </c>
      <c r="M52">
        <v>2781</v>
      </c>
      <c r="N52">
        <v>1186</v>
      </c>
      <c r="O52">
        <v>0.78362799999999999</v>
      </c>
      <c r="P52">
        <v>0.71915899999999999</v>
      </c>
      <c r="Q52">
        <v>89.316238999999996</v>
      </c>
      <c r="R52">
        <v>0.85470100000000004</v>
      </c>
      <c r="S52">
        <v>9.8290600000000001</v>
      </c>
      <c r="U52" s="2">
        <v>1.4E-2</v>
      </c>
      <c r="V52">
        <v>0.39560499999999998</v>
      </c>
      <c r="W52">
        <v>0.647034</v>
      </c>
      <c r="X52">
        <v>100</v>
      </c>
      <c r="Y52">
        <v>2152</v>
      </c>
      <c r="Z52">
        <v>0</v>
      </c>
      <c r="AA52" s="2">
        <v>1.4E-2</v>
      </c>
      <c r="AB52" s="2">
        <f t="shared" si="15"/>
        <v>39.560499999999998</v>
      </c>
      <c r="AC52" s="2">
        <f t="shared" si="16"/>
        <v>64.703400000000002</v>
      </c>
      <c r="AD52" s="2">
        <f t="shared" si="17"/>
        <v>100</v>
      </c>
      <c r="AE52" s="2">
        <v>93.51230000000001</v>
      </c>
      <c r="AF52" s="2">
        <v>30.541499999999999</v>
      </c>
      <c r="AG52" s="2">
        <v>97.008546999999993</v>
      </c>
      <c r="AH52" s="2">
        <v>1.4E-2</v>
      </c>
      <c r="AI52" s="2">
        <f t="shared" si="18"/>
        <v>215.2</v>
      </c>
      <c r="AJ52" s="2">
        <f t="shared" si="19"/>
        <v>0</v>
      </c>
      <c r="AK52">
        <v>9.6999999999999993</v>
      </c>
      <c r="AL52">
        <v>2.5641029999999998</v>
      </c>
    </row>
    <row r="53" spans="1:40" x14ac:dyDescent="0.25">
      <c r="A53" s="2">
        <v>0.86299999999999999</v>
      </c>
      <c r="B53">
        <v>0.58305899999999999</v>
      </c>
      <c r="C53">
        <v>0.56267199999999995</v>
      </c>
      <c r="D53">
        <v>0.60497800000000002</v>
      </c>
      <c r="E53">
        <v>0.96594000000000002</v>
      </c>
      <c r="F53">
        <v>0.89839199999999997</v>
      </c>
      <c r="G53">
        <v>234</v>
      </c>
      <c r="H53">
        <v>223</v>
      </c>
      <c r="I53">
        <v>9</v>
      </c>
      <c r="J53">
        <v>2</v>
      </c>
      <c r="K53">
        <v>4683</v>
      </c>
      <c r="L53">
        <v>1460</v>
      </c>
      <c r="M53">
        <v>2610</v>
      </c>
      <c r="N53">
        <v>518</v>
      </c>
      <c r="O53">
        <v>0.79580600000000001</v>
      </c>
      <c r="P53">
        <v>0.74179099999999998</v>
      </c>
      <c r="Q53">
        <v>95.299144999999996</v>
      </c>
      <c r="R53">
        <v>0.85470100000000004</v>
      </c>
      <c r="S53">
        <v>3.8461539999999999</v>
      </c>
      <c r="U53" s="2">
        <v>0.20300000000000001</v>
      </c>
      <c r="V53">
        <v>0.48480000000000001</v>
      </c>
      <c r="W53">
        <v>0.51214099999999996</v>
      </c>
      <c r="X53">
        <v>2.136752</v>
      </c>
      <c r="Y53">
        <v>1637</v>
      </c>
      <c r="Z53">
        <v>91.880341999999999</v>
      </c>
      <c r="AA53" s="2">
        <v>0.20300000000000001</v>
      </c>
      <c r="AB53" s="2">
        <f t="shared" si="15"/>
        <v>48.480000000000004</v>
      </c>
      <c r="AC53" s="2">
        <f t="shared" si="16"/>
        <v>51.214099999999995</v>
      </c>
      <c r="AD53" s="2">
        <f t="shared" si="17"/>
        <v>2.136752</v>
      </c>
      <c r="AE53" s="2">
        <v>94.244900000000001</v>
      </c>
      <c r="AF53" s="2">
        <v>40.812399999999997</v>
      </c>
      <c r="AG53" s="2">
        <v>97.008546999999993</v>
      </c>
      <c r="AH53" s="2">
        <v>0.20300000000000001</v>
      </c>
      <c r="AI53" s="2">
        <f t="shared" si="18"/>
        <v>163.69999999999999</v>
      </c>
      <c r="AJ53" s="2">
        <f t="shared" si="19"/>
        <v>91.880341999999999</v>
      </c>
      <c r="AK53">
        <v>13.4</v>
      </c>
      <c r="AL53">
        <v>2.5641029999999998</v>
      </c>
    </row>
    <row r="54" spans="1:40" x14ac:dyDescent="0.25">
      <c r="A54" s="2">
        <v>0.93</v>
      </c>
      <c r="B54">
        <v>0.23666699999999999</v>
      </c>
      <c r="C54">
        <v>0.56692500000000001</v>
      </c>
      <c r="D54">
        <v>0.14954899999999999</v>
      </c>
      <c r="E54">
        <v>0.26379000000000002</v>
      </c>
      <c r="F54">
        <v>1</v>
      </c>
      <c r="G54">
        <v>234</v>
      </c>
      <c r="H54">
        <v>1</v>
      </c>
      <c r="I54">
        <v>134</v>
      </c>
      <c r="J54">
        <v>99</v>
      </c>
      <c r="K54">
        <v>0</v>
      </c>
      <c r="L54">
        <v>31339</v>
      </c>
      <c r="M54">
        <v>798</v>
      </c>
      <c r="N54">
        <v>1069</v>
      </c>
      <c r="O54">
        <v>0.24504300000000001</v>
      </c>
      <c r="P54">
        <v>0.39498899999999998</v>
      </c>
      <c r="Q54">
        <v>0.42735000000000001</v>
      </c>
      <c r="R54">
        <v>42.307692000000003</v>
      </c>
      <c r="S54">
        <v>57.264957000000003</v>
      </c>
      <c r="U54" s="2">
        <v>0.47499999999999998</v>
      </c>
      <c r="V54">
        <v>0.62270599999999998</v>
      </c>
      <c r="W54">
        <v>0.59139799999999998</v>
      </c>
      <c r="X54">
        <v>16.666667</v>
      </c>
      <c r="Y54">
        <v>2193</v>
      </c>
      <c r="Z54">
        <v>79.914529999999999</v>
      </c>
      <c r="AA54" s="2">
        <v>0.47499999999999998</v>
      </c>
      <c r="AB54" s="2">
        <f t="shared" si="15"/>
        <v>62.270600000000002</v>
      </c>
      <c r="AC54" s="2">
        <f t="shared" si="16"/>
        <v>59.139800000000001</v>
      </c>
      <c r="AD54" s="2">
        <f t="shared" si="17"/>
        <v>16.666667</v>
      </c>
      <c r="AE54" s="2">
        <v>90.603300000000004</v>
      </c>
      <c r="AF54" s="2">
        <v>37.713299999999997</v>
      </c>
      <c r="AG54" s="2">
        <v>86.752137000000005</v>
      </c>
      <c r="AH54" s="2">
        <v>0.47499999999999998</v>
      </c>
      <c r="AI54" s="2">
        <f t="shared" si="18"/>
        <v>219.3</v>
      </c>
      <c r="AJ54" s="2">
        <f t="shared" si="19"/>
        <v>79.914529999999999</v>
      </c>
      <c r="AK54">
        <v>21.7</v>
      </c>
      <c r="AL54">
        <v>12.393162</v>
      </c>
    </row>
    <row r="55" spans="1:40" x14ac:dyDescent="0.25">
      <c r="A55" s="2">
        <v>0.96299999999999997</v>
      </c>
      <c r="B55">
        <v>0.297657</v>
      </c>
      <c r="C55">
        <v>0.51793599999999995</v>
      </c>
      <c r="D55">
        <v>0.208838</v>
      </c>
      <c r="E55">
        <v>0.40307100000000001</v>
      </c>
      <c r="F55">
        <v>0.99965199999999999</v>
      </c>
      <c r="G55">
        <v>234</v>
      </c>
      <c r="H55">
        <v>1</v>
      </c>
      <c r="I55">
        <v>203</v>
      </c>
      <c r="J55">
        <v>30</v>
      </c>
      <c r="K55">
        <v>6</v>
      </c>
      <c r="L55">
        <v>25505</v>
      </c>
      <c r="M55">
        <v>1300</v>
      </c>
      <c r="N55">
        <v>1493</v>
      </c>
      <c r="O55">
        <v>0.37250499999999998</v>
      </c>
      <c r="P55">
        <v>0.457484</v>
      </c>
      <c r="Q55">
        <v>0.42735000000000001</v>
      </c>
      <c r="R55">
        <v>12.820513</v>
      </c>
      <c r="S55">
        <v>86.752137000000005</v>
      </c>
      <c r="U55" s="2">
        <v>0.65600000000000003</v>
      </c>
      <c r="V55">
        <v>0.72675100000000004</v>
      </c>
      <c r="W55">
        <v>0.64275000000000004</v>
      </c>
      <c r="X55">
        <v>52.991453</v>
      </c>
      <c r="Y55">
        <v>2490</v>
      </c>
      <c r="Z55">
        <v>44.871794999999999</v>
      </c>
      <c r="AA55" s="2">
        <v>0.65600000000000003</v>
      </c>
      <c r="AB55" s="2">
        <f t="shared" si="15"/>
        <v>72.6751</v>
      </c>
      <c r="AC55" s="2">
        <f t="shared" si="16"/>
        <v>64.275000000000006</v>
      </c>
      <c r="AD55" s="2">
        <f t="shared" si="17"/>
        <v>52.991453</v>
      </c>
      <c r="AE55" s="2">
        <v>84.603200000000001</v>
      </c>
      <c r="AF55" s="2">
        <v>33.297800000000002</v>
      </c>
      <c r="AG55" s="2">
        <v>76.068376000000001</v>
      </c>
      <c r="AH55" s="2">
        <v>0.65600000000000003</v>
      </c>
      <c r="AI55" s="2">
        <f t="shared" si="18"/>
        <v>249</v>
      </c>
      <c r="AJ55" s="2">
        <f t="shared" si="19"/>
        <v>44.871794999999999</v>
      </c>
      <c r="AK55">
        <v>25.9</v>
      </c>
      <c r="AL55">
        <v>22.649573</v>
      </c>
    </row>
    <row r="56" spans="1:40" x14ac:dyDescent="0.25">
      <c r="A56" s="2">
        <v>0.98299999999999998</v>
      </c>
      <c r="B56">
        <v>0.59582400000000002</v>
      </c>
      <c r="C56">
        <v>0.55237599999999998</v>
      </c>
      <c r="D56">
        <v>0.64668999999999999</v>
      </c>
      <c r="E56">
        <v>0.98257399999999995</v>
      </c>
      <c r="F56">
        <v>0.83927499999999999</v>
      </c>
      <c r="G56">
        <v>234</v>
      </c>
      <c r="H56">
        <v>226</v>
      </c>
      <c r="I56">
        <v>4</v>
      </c>
      <c r="J56">
        <v>4</v>
      </c>
      <c r="K56">
        <v>8066</v>
      </c>
      <c r="L56">
        <v>747</v>
      </c>
      <c r="M56">
        <v>2264</v>
      </c>
      <c r="N56">
        <v>258</v>
      </c>
      <c r="O56">
        <v>0.74158999999999997</v>
      </c>
      <c r="P56">
        <v>0.699407</v>
      </c>
      <c r="Q56">
        <v>96.581197000000003</v>
      </c>
      <c r="R56">
        <v>1.7094020000000001</v>
      </c>
      <c r="S56">
        <v>1.7094020000000001</v>
      </c>
      <c r="U56" s="2">
        <v>0.77700000000000002</v>
      </c>
      <c r="V56">
        <v>0.78362799999999999</v>
      </c>
      <c r="W56">
        <v>0.71915899999999999</v>
      </c>
      <c r="X56">
        <v>89.316238999999996</v>
      </c>
      <c r="Y56">
        <v>2781</v>
      </c>
      <c r="Z56">
        <v>9.8290600000000001</v>
      </c>
      <c r="AA56" s="2">
        <v>0.77700000000000002</v>
      </c>
      <c r="AB56" s="2">
        <f t="shared" si="15"/>
        <v>78.362799999999993</v>
      </c>
      <c r="AC56" s="2">
        <f t="shared" si="16"/>
        <v>71.915899999999993</v>
      </c>
      <c r="AD56" s="2">
        <f t="shared" si="17"/>
        <v>89.316238999999996</v>
      </c>
      <c r="AE56" s="2">
        <v>76.757800000000003</v>
      </c>
      <c r="AF56" s="2">
        <v>27.486899999999999</v>
      </c>
      <c r="AG56" s="2">
        <v>47.008547</v>
      </c>
      <c r="AH56" s="2">
        <v>0.77700000000000002</v>
      </c>
      <c r="AI56" s="2">
        <f t="shared" si="18"/>
        <v>278.10000000000002</v>
      </c>
      <c r="AJ56" s="2">
        <f t="shared" si="19"/>
        <v>9.8290600000000001</v>
      </c>
      <c r="AK56">
        <v>30.4</v>
      </c>
      <c r="AL56">
        <v>50.854700999999999</v>
      </c>
    </row>
    <row r="57" spans="1:40" ht="15" customHeight="1" x14ac:dyDescent="0.25">
      <c r="A57" s="54" t="s">
        <v>1217</v>
      </c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U57" s="2">
        <v>0.86299999999999999</v>
      </c>
      <c r="V57">
        <v>0.79580600000000001</v>
      </c>
      <c r="W57">
        <v>0.74179099999999998</v>
      </c>
      <c r="X57">
        <v>95.299144999999996</v>
      </c>
      <c r="Y57">
        <v>2610</v>
      </c>
      <c r="Z57">
        <v>3.8461539999999999</v>
      </c>
      <c r="AA57" s="2">
        <v>0.86299999999999999</v>
      </c>
      <c r="AB57" s="2">
        <f t="shared" si="15"/>
        <v>79.580600000000004</v>
      </c>
      <c r="AC57" s="2">
        <f t="shared" si="16"/>
        <v>74.179099999999991</v>
      </c>
      <c r="AD57" s="2">
        <f t="shared" si="17"/>
        <v>95.299144999999996</v>
      </c>
      <c r="AE57" s="2">
        <v>68.304100000000005</v>
      </c>
      <c r="AF57" s="2">
        <v>22.296499999999998</v>
      </c>
      <c r="AG57" s="2">
        <v>20.940170999999999</v>
      </c>
      <c r="AH57" s="2">
        <v>0.86299999999999999</v>
      </c>
      <c r="AI57" s="2">
        <f t="shared" si="18"/>
        <v>261</v>
      </c>
      <c r="AJ57" s="2">
        <f t="shared" si="19"/>
        <v>3.8461539999999999</v>
      </c>
      <c r="AK57">
        <v>31.1</v>
      </c>
      <c r="AL57">
        <v>76.068376000000001</v>
      </c>
    </row>
    <row r="58" spans="1:40" ht="15" customHeight="1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U58" s="2">
        <v>0.93</v>
      </c>
      <c r="V58">
        <v>0.24504300000000001</v>
      </c>
      <c r="W58">
        <v>0.39498899999999998</v>
      </c>
      <c r="X58">
        <v>0.42735000000000001</v>
      </c>
      <c r="Y58">
        <v>798</v>
      </c>
      <c r="Z58">
        <v>57.264957000000003</v>
      </c>
      <c r="AA58" s="2">
        <v>0.93</v>
      </c>
      <c r="AB58" s="2">
        <f t="shared" si="15"/>
        <v>24.504300000000001</v>
      </c>
      <c r="AC58" s="2">
        <f t="shared" si="16"/>
        <v>39.498899999999999</v>
      </c>
      <c r="AD58" s="2">
        <f t="shared" si="17"/>
        <v>0.42735000000000001</v>
      </c>
      <c r="AE58" s="2">
        <v>56.175699999999992</v>
      </c>
      <c r="AF58" s="2">
        <v>15.5585</v>
      </c>
      <c r="AG58" s="2">
        <v>5.5555560000000002</v>
      </c>
      <c r="AH58" s="2">
        <v>0.93</v>
      </c>
      <c r="AI58" s="2">
        <f t="shared" si="18"/>
        <v>79.8</v>
      </c>
      <c r="AJ58" s="2">
        <f t="shared" si="19"/>
        <v>57.264957000000003</v>
      </c>
      <c r="AK58">
        <v>31</v>
      </c>
      <c r="AL58">
        <v>90.598291000000003</v>
      </c>
    </row>
    <row r="59" spans="1:40" x14ac:dyDescent="0.25">
      <c r="U59" s="2">
        <v>0.96299999999999997</v>
      </c>
      <c r="V59">
        <v>0.37250499999999998</v>
      </c>
      <c r="W59">
        <v>0.457484</v>
      </c>
      <c r="X59">
        <v>0.42735000000000001</v>
      </c>
      <c r="Y59">
        <v>1300</v>
      </c>
      <c r="Z59">
        <v>86.752137000000005</v>
      </c>
      <c r="AA59" s="2">
        <v>0.96299999999999997</v>
      </c>
      <c r="AB59" s="2">
        <f t="shared" si="15"/>
        <v>37.250499999999995</v>
      </c>
      <c r="AC59" s="2">
        <f t="shared" si="16"/>
        <v>45.748400000000004</v>
      </c>
      <c r="AD59" s="2">
        <f t="shared" si="17"/>
        <v>0.42735000000000001</v>
      </c>
      <c r="AE59" s="2">
        <v>40.560200000000002</v>
      </c>
      <c r="AF59" s="2">
        <v>15.436299999999999</v>
      </c>
      <c r="AG59" s="2">
        <v>0.85470100000000004</v>
      </c>
      <c r="AH59" s="2">
        <v>0.96299999999999997</v>
      </c>
      <c r="AI59" s="2">
        <f t="shared" si="18"/>
        <v>130</v>
      </c>
      <c r="AJ59" s="2">
        <f t="shared" si="19"/>
        <v>86.752137000000005</v>
      </c>
      <c r="AK59">
        <v>30.6</v>
      </c>
      <c r="AL59">
        <v>91.025640999999993</v>
      </c>
    </row>
    <row r="60" spans="1:40" x14ac:dyDescent="0.25">
      <c r="A60" s="38" t="s">
        <v>1199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40"/>
      <c r="U60" s="2">
        <v>0.98299999999999998</v>
      </c>
      <c r="V60">
        <v>0.74158999999999997</v>
      </c>
      <c r="W60">
        <v>0.699407</v>
      </c>
      <c r="X60">
        <v>96.581197000000003</v>
      </c>
      <c r="Y60">
        <v>2264</v>
      </c>
      <c r="Z60">
        <v>1.7094020000000001</v>
      </c>
      <c r="AA60" s="2">
        <v>0.98299999999999998</v>
      </c>
      <c r="AB60" s="2">
        <f t="shared" si="15"/>
        <v>74.158999999999992</v>
      </c>
      <c r="AC60" s="2">
        <f t="shared" si="16"/>
        <v>69.940700000000007</v>
      </c>
      <c r="AD60" s="2">
        <f t="shared" si="17"/>
        <v>96.581197000000003</v>
      </c>
      <c r="AE60" s="2">
        <v>28.606300000000001</v>
      </c>
      <c r="AF60" s="2">
        <v>12.446</v>
      </c>
      <c r="AG60" s="2">
        <v>0.42735000000000001</v>
      </c>
      <c r="AH60" s="2">
        <v>0.98299999999999998</v>
      </c>
      <c r="AI60" s="2">
        <f t="shared" si="18"/>
        <v>226.4</v>
      </c>
      <c r="AJ60" s="2">
        <f t="shared" si="19"/>
        <v>1.7094020000000001</v>
      </c>
      <c r="AK60">
        <v>28.9</v>
      </c>
      <c r="AL60">
        <v>71.367520999999996</v>
      </c>
    </row>
    <row r="61" spans="1:40" x14ac:dyDescent="0.25">
      <c r="A61" s="2" t="s">
        <v>1168</v>
      </c>
      <c r="B61" s="2" t="s">
        <v>1158</v>
      </c>
      <c r="C61" s="2" t="s">
        <v>58</v>
      </c>
      <c r="D61" s="2" t="s">
        <v>59</v>
      </c>
      <c r="E61" s="2" t="s">
        <v>21</v>
      </c>
      <c r="F61" s="2" t="s">
        <v>22</v>
      </c>
      <c r="G61" s="2" t="s">
        <v>23</v>
      </c>
      <c r="H61" s="2" t="s">
        <v>573</v>
      </c>
      <c r="I61" s="2" t="s">
        <v>574</v>
      </c>
      <c r="J61" s="2" t="s">
        <v>575</v>
      </c>
      <c r="K61" s="2" t="s">
        <v>27</v>
      </c>
      <c r="L61" s="2" t="s">
        <v>28</v>
      </c>
      <c r="M61" s="2" t="s">
        <v>29</v>
      </c>
      <c r="N61" s="2" t="s">
        <v>576</v>
      </c>
      <c r="O61" s="2" t="s">
        <v>31</v>
      </c>
      <c r="P61" s="2" t="s">
        <v>32</v>
      </c>
      <c r="Q61" s="2" t="s">
        <v>16</v>
      </c>
      <c r="R61" s="2" t="s">
        <v>17</v>
      </c>
      <c r="S61" s="2" t="s">
        <v>18</v>
      </c>
      <c r="U61" s="53" t="s">
        <v>1217</v>
      </c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40" x14ac:dyDescent="0.25">
      <c r="A62" s="2">
        <v>0</v>
      </c>
      <c r="B62">
        <v>0.87311700000000003</v>
      </c>
      <c r="C62">
        <v>0.806589</v>
      </c>
      <c r="D62">
        <v>0.95160500000000003</v>
      </c>
      <c r="E62">
        <v>0.99716499999999997</v>
      </c>
      <c r="F62">
        <v>0.84520600000000001</v>
      </c>
      <c r="G62">
        <v>230</v>
      </c>
      <c r="H62">
        <v>230</v>
      </c>
      <c r="I62">
        <v>0</v>
      </c>
      <c r="J62">
        <v>0</v>
      </c>
      <c r="K62">
        <v>7536</v>
      </c>
      <c r="L62">
        <v>117</v>
      </c>
      <c r="M62">
        <v>258</v>
      </c>
      <c r="N62">
        <v>19</v>
      </c>
      <c r="O62">
        <v>0.80828800000000001</v>
      </c>
      <c r="P62">
        <v>0.43625700000000001</v>
      </c>
      <c r="Q62">
        <v>100</v>
      </c>
      <c r="R62">
        <v>0</v>
      </c>
      <c r="S62">
        <v>0</v>
      </c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40" x14ac:dyDescent="0.25">
      <c r="A63" s="2">
        <v>2E-3</v>
      </c>
      <c r="B63">
        <v>0.90743200000000002</v>
      </c>
      <c r="C63">
        <v>0.878274</v>
      </c>
      <c r="D63">
        <v>0.93859199999999998</v>
      </c>
      <c r="E63">
        <v>0.98759200000000003</v>
      </c>
      <c r="F63">
        <v>0.92412499999999997</v>
      </c>
      <c r="G63">
        <v>230</v>
      </c>
      <c r="H63">
        <v>224</v>
      </c>
      <c r="I63">
        <v>4</v>
      </c>
      <c r="J63">
        <v>2</v>
      </c>
      <c r="K63">
        <v>3346</v>
      </c>
      <c r="L63">
        <v>512</v>
      </c>
      <c r="M63">
        <v>231</v>
      </c>
      <c r="N63">
        <v>59</v>
      </c>
      <c r="O63">
        <v>0.90090899999999996</v>
      </c>
      <c r="P63">
        <v>0.42840499999999998</v>
      </c>
      <c r="Q63">
        <v>97.391304000000005</v>
      </c>
      <c r="R63">
        <v>0.86956500000000003</v>
      </c>
      <c r="S63">
        <v>1.7391300000000001</v>
      </c>
      <c r="U63" s="48" t="s">
        <v>1236</v>
      </c>
      <c r="V63" s="48"/>
      <c r="W63" s="48"/>
      <c r="X63" s="48"/>
      <c r="Y63" s="48"/>
      <c r="Z63" s="48"/>
      <c r="AA63" s="48"/>
      <c r="AB63" s="48"/>
      <c r="AC63" s="48" t="s">
        <v>1237</v>
      </c>
      <c r="AD63" s="48"/>
      <c r="AE63" s="48"/>
      <c r="AF63" s="48"/>
      <c r="AG63" s="48"/>
      <c r="AH63" s="48"/>
      <c r="AI63" s="48"/>
      <c r="AJ63" s="48" t="s">
        <v>1241</v>
      </c>
      <c r="AK63" s="48"/>
      <c r="AL63" s="48"/>
      <c r="AM63" s="48"/>
      <c r="AN63" s="48"/>
    </row>
    <row r="64" spans="1:40" x14ac:dyDescent="0.25">
      <c r="A64" s="2">
        <v>4.0000000000000001E-3</v>
      </c>
      <c r="B64">
        <v>0.93416299999999997</v>
      </c>
      <c r="C64">
        <v>0.91134999999999999</v>
      </c>
      <c r="D64">
        <v>0.95814900000000003</v>
      </c>
      <c r="E64">
        <v>0.98448999999999998</v>
      </c>
      <c r="F64">
        <v>0.93640500000000004</v>
      </c>
      <c r="G64">
        <v>230</v>
      </c>
      <c r="H64">
        <v>225</v>
      </c>
      <c r="I64">
        <v>4</v>
      </c>
      <c r="J64">
        <v>1</v>
      </c>
      <c r="K64">
        <v>2759</v>
      </c>
      <c r="L64">
        <v>640</v>
      </c>
      <c r="M64">
        <v>155</v>
      </c>
      <c r="N64">
        <v>53</v>
      </c>
      <c r="O64">
        <v>0.91387399999999996</v>
      </c>
      <c r="P64">
        <v>0.39736199999999999</v>
      </c>
      <c r="Q64">
        <v>97.826087000000001</v>
      </c>
      <c r="R64">
        <v>0.43478299999999998</v>
      </c>
      <c r="S64">
        <v>1.7391300000000001</v>
      </c>
      <c r="U64" s="49" t="s">
        <v>1168</v>
      </c>
      <c r="V64" s="49"/>
      <c r="W64" s="49"/>
      <c r="X64" s="49"/>
      <c r="Y64" s="49"/>
      <c r="Z64" s="49"/>
      <c r="AA64" s="49"/>
      <c r="AB64" s="49"/>
      <c r="AC64" s="49" t="s">
        <v>1168</v>
      </c>
      <c r="AD64" s="49"/>
      <c r="AE64" s="49"/>
      <c r="AF64" s="49"/>
      <c r="AG64" s="49"/>
      <c r="AH64" s="49"/>
      <c r="AI64" s="49"/>
      <c r="AJ64" s="49" t="s">
        <v>1168</v>
      </c>
      <c r="AK64" s="49"/>
      <c r="AL64" s="49"/>
      <c r="AM64" s="49"/>
      <c r="AN64" s="49"/>
    </row>
    <row r="65" spans="1:40" x14ac:dyDescent="0.25">
      <c r="A65" s="2">
        <v>1.4E-2</v>
      </c>
      <c r="B65">
        <v>0.94600300000000004</v>
      </c>
      <c r="C65">
        <v>0.937527</v>
      </c>
      <c r="D65">
        <v>0.95463500000000001</v>
      </c>
      <c r="E65">
        <v>0.97826199999999996</v>
      </c>
      <c r="F65">
        <v>0.960731</v>
      </c>
      <c r="G65">
        <v>230</v>
      </c>
      <c r="H65">
        <v>223</v>
      </c>
      <c r="I65">
        <v>6</v>
      </c>
      <c r="J65">
        <v>1</v>
      </c>
      <c r="K65">
        <v>1650</v>
      </c>
      <c r="L65">
        <v>897</v>
      </c>
      <c r="M65">
        <v>124</v>
      </c>
      <c r="N65">
        <v>44</v>
      </c>
      <c r="O65">
        <v>0.93527199999999999</v>
      </c>
      <c r="P65">
        <v>0.39359699999999997</v>
      </c>
      <c r="Q65">
        <v>96.956522000000007</v>
      </c>
      <c r="R65">
        <v>0.43478299999999998</v>
      </c>
      <c r="S65">
        <v>2.6086960000000001</v>
      </c>
      <c r="U65" s="2" t="s">
        <v>1168</v>
      </c>
      <c r="V65" s="2" t="s">
        <v>29</v>
      </c>
      <c r="W65" s="2" t="s">
        <v>576</v>
      </c>
      <c r="X65" s="2" t="s">
        <v>31</v>
      </c>
      <c r="Y65" s="2" t="s">
        <v>32</v>
      </c>
      <c r="Z65" s="2" t="s">
        <v>16</v>
      </c>
      <c r="AA65" s="2" t="s">
        <v>17</v>
      </c>
      <c r="AB65" s="2" t="s">
        <v>18</v>
      </c>
      <c r="AC65" s="2" t="s">
        <v>1168</v>
      </c>
      <c r="AD65" s="2" t="s">
        <v>1171</v>
      </c>
      <c r="AE65" s="2" t="s">
        <v>1173</v>
      </c>
      <c r="AF65" s="2" t="s">
        <v>1172</v>
      </c>
      <c r="AG65" s="2" t="s">
        <v>1181</v>
      </c>
      <c r="AH65" s="2" t="s">
        <v>1181</v>
      </c>
      <c r="AI65" s="2" t="s">
        <v>1181</v>
      </c>
      <c r="AJ65" s="2" t="s">
        <v>1168</v>
      </c>
      <c r="AK65" s="2" t="s">
        <v>1175</v>
      </c>
      <c r="AL65" s="2" t="s">
        <v>1176</v>
      </c>
      <c r="AM65" s="2" t="s">
        <v>1181</v>
      </c>
      <c r="AN65" s="2" t="s">
        <v>1181</v>
      </c>
    </row>
    <row r="66" spans="1:40" x14ac:dyDescent="0.25">
      <c r="A66" s="2">
        <v>0.20300000000000001</v>
      </c>
      <c r="B66">
        <v>0.92074199999999995</v>
      </c>
      <c r="C66">
        <v>0.93724399999999997</v>
      </c>
      <c r="D66">
        <v>0.90481</v>
      </c>
      <c r="E66">
        <v>0.95235700000000001</v>
      </c>
      <c r="F66">
        <v>0.98649500000000001</v>
      </c>
      <c r="G66">
        <v>230</v>
      </c>
      <c r="H66">
        <v>213</v>
      </c>
      <c r="I66">
        <v>14</v>
      </c>
      <c r="J66">
        <v>3</v>
      </c>
      <c r="K66">
        <v>538</v>
      </c>
      <c r="L66">
        <v>1966</v>
      </c>
      <c r="M66">
        <v>140</v>
      </c>
      <c r="N66">
        <v>104</v>
      </c>
      <c r="O66">
        <v>0.93592600000000004</v>
      </c>
      <c r="P66">
        <v>0.399644</v>
      </c>
      <c r="Q66">
        <v>92.608695999999995</v>
      </c>
      <c r="R66">
        <v>1.3043480000000001</v>
      </c>
      <c r="S66">
        <v>6.086957</v>
      </c>
      <c r="U66" s="2">
        <v>0</v>
      </c>
      <c r="AC66" s="2">
        <v>0</v>
      </c>
      <c r="AD66" s="2">
        <f t="shared" ref="AD66:AE77" si="20">X66*100</f>
        <v>0</v>
      </c>
      <c r="AE66" s="2">
        <f t="shared" si="20"/>
        <v>0</v>
      </c>
      <c r="AF66" s="2">
        <f t="shared" ref="AF66:AF77" si="21">Z66</f>
        <v>0</v>
      </c>
      <c r="AG66" s="2">
        <v>94.438400000000001</v>
      </c>
      <c r="AH66" s="2">
        <v>36.854399999999998</v>
      </c>
      <c r="AI66" s="2">
        <v>96.086956999999998</v>
      </c>
      <c r="AJ66" s="2">
        <v>0</v>
      </c>
      <c r="AK66" s="2">
        <f t="shared" ref="AK66:AK77" si="22">(V66/10)</f>
        <v>0</v>
      </c>
      <c r="AL66" s="2">
        <f t="shared" ref="AL66:AL77" si="23">AB66</f>
        <v>0</v>
      </c>
      <c r="AM66" s="2">
        <v>10.5</v>
      </c>
      <c r="AN66" s="2">
        <v>3.4782609999999998</v>
      </c>
    </row>
    <row r="67" spans="1:40" x14ac:dyDescent="0.25">
      <c r="A67" s="2">
        <v>0.47499999999999998</v>
      </c>
      <c r="B67">
        <v>0.86405299999999996</v>
      </c>
      <c r="C67">
        <v>0.91221799999999997</v>
      </c>
      <c r="D67">
        <v>0.82072000000000001</v>
      </c>
      <c r="E67">
        <v>0.89661900000000005</v>
      </c>
      <c r="F67">
        <v>0.99657899999999999</v>
      </c>
      <c r="G67">
        <v>230</v>
      </c>
      <c r="H67">
        <v>194</v>
      </c>
      <c r="I67">
        <v>33</v>
      </c>
      <c r="J67">
        <v>3</v>
      </c>
      <c r="K67">
        <v>127</v>
      </c>
      <c r="L67">
        <v>4266</v>
      </c>
      <c r="M67">
        <v>197</v>
      </c>
      <c r="N67">
        <v>238</v>
      </c>
      <c r="O67">
        <v>0.888768</v>
      </c>
      <c r="P67">
        <v>0.37532300000000002</v>
      </c>
      <c r="Q67">
        <v>84.347825999999998</v>
      </c>
      <c r="R67">
        <v>1.3043480000000001</v>
      </c>
      <c r="S67">
        <v>14.347826</v>
      </c>
      <c r="U67" s="2">
        <v>2E-3</v>
      </c>
      <c r="AC67" s="2">
        <v>2E-3</v>
      </c>
      <c r="AD67" s="2">
        <f t="shared" si="20"/>
        <v>0</v>
      </c>
      <c r="AE67" s="2">
        <f t="shared" si="20"/>
        <v>0</v>
      </c>
      <c r="AF67" s="2">
        <f t="shared" si="21"/>
        <v>0</v>
      </c>
      <c r="AG67" s="2">
        <v>94.486899999999991</v>
      </c>
      <c r="AH67" s="2">
        <v>34.483699999999999</v>
      </c>
      <c r="AI67" s="2">
        <v>95.652174000000002</v>
      </c>
      <c r="AJ67" s="2">
        <v>2E-3</v>
      </c>
      <c r="AK67" s="2">
        <f t="shared" si="22"/>
        <v>0</v>
      </c>
      <c r="AL67" s="2">
        <f t="shared" si="23"/>
        <v>0</v>
      </c>
      <c r="AM67" s="2">
        <v>12.9</v>
      </c>
      <c r="AN67" s="2">
        <v>3.913043</v>
      </c>
    </row>
    <row r="68" spans="1:40" x14ac:dyDescent="0.25">
      <c r="A68" s="2">
        <v>0.65600000000000003</v>
      </c>
      <c r="B68">
        <v>0.75550399999999995</v>
      </c>
      <c r="C68">
        <v>0.83506400000000003</v>
      </c>
      <c r="D68">
        <v>0.68978600000000001</v>
      </c>
      <c r="E68">
        <v>0.82542099999999996</v>
      </c>
      <c r="F68">
        <v>0.99926700000000002</v>
      </c>
      <c r="G68">
        <v>230</v>
      </c>
      <c r="H68">
        <v>150</v>
      </c>
      <c r="I68">
        <v>76</v>
      </c>
      <c r="J68">
        <v>4</v>
      </c>
      <c r="K68">
        <v>25</v>
      </c>
      <c r="L68">
        <v>7204</v>
      </c>
      <c r="M68">
        <v>248</v>
      </c>
      <c r="N68">
        <v>382</v>
      </c>
      <c r="O68">
        <v>0.81880500000000001</v>
      </c>
      <c r="P68">
        <v>0.35828300000000002</v>
      </c>
      <c r="Q68">
        <v>65.217391000000006</v>
      </c>
      <c r="R68">
        <v>1.7391300000000001</v>
      </c>
      <c r="S68">
        <v>33.043478</v>
      </c>
      <c r="U68" s="2">
        <v>4.0000000000000001E-3</v>
      </c>
      <c r="AC68" s="2">
        <v>4.0000000000000001E-3</v>
      </c>
      <c r="AD68" s="2">
        <f t="shared" si="20"/>
        <v>0</v>
      </c>
      <c r="AE68" s="2">
        <f t="shared" si="20"/>
        <v>0</v>
      </c>
      <c r="AF68" s="2">
        <f t="shared" si="21"/>
        <v>0</v>
      </c>
      <c r="AG68" s="2">
        <v>94.368099999999998</v>
      </c>
      <c r="AH68" s="2">
        <v>34.674500000000002</v>
      </c>
      <c r="AI68" s="2">
        <v>96.086956999999998</v>
      </c>
      <c r="AJ68" s="2">
        <v>4.0000000000000001E-3</v>
      </c>
      <c r="AK68" s="2">
        <f t="shared" si="22"/>
        <v>0</v>
      </c>
      <c r="AL68" s="2">
        <f t="shared" si="23"/>
        <v>0</v>
      </c>
      <c r="AM68" s="2">
        <v>9</v>
      </c>
      <c r="AN68" s="2">
        <v>3.4782609999999998</v>
      </c>
    </row>
    <row r="69" spans="1:40" x14ac:dyDescent="0.25">
      <c r="A69" s="2">
        <v>0.77700000000000002</v>
      </c>
      <c r="B69">
        <v>0.65738399999999997</v>
      </c>
      <c r="C69">
        <v>0.77258099999999996</v>
      </c>
      <c r="D69">
        <v>0.57208300000000001</v>
      </c>
      <c r="E69">
        <v>0.74038499999999996</v>
      </c>
      <c r="F69">
        <v>0.99986900000000001</v>
      </c>
      <c r="G69">
        <v>230</v>
      </c>
      <c r="H69">
        <v>80</v>
      </c>
      <c r="I69">
        <v>144</v>
      </c>
      <c r="J69">
        <v>6</v>
      </c>
      <c r="K69">
        <v>4</v>
      </c>
      <c r="L69">
        <v>10713</v>
      </c>
      <c r="M69">
        <v>280</v>
      </c>
      <c r="N69">
        <v>522</v>
      </c>
      <c r="O69">
        <v>0.73350300000000002</v>
      </c>
      <c r="P69">
        <v>0.28695700000000002</v>
      </c>
      <c r="Q69">
        <v>34.782609000000001</v>
      </c>
      <c r="R69">
        <v>2.6086960000000001</v>
      </c>
      <c r="S69">
        <v>62.608696000000002</v>
      </c>
      <c r="U69" s="2">
        <v>1.4E-2</v>
      </c>
      <c r="AC69" s="2">
        <v>1.4E-2</v>
      </c>
      <c r="AD69" s="2">
        <f t="shared" si="20"/>
        <v>0</v>
      </c>
      <c r="AE69" s="2">
        <f t="shared" si="20"/>
        <v>0</v>
      </c>
      <c r="AF69" s="2">
        <f t="shared" si="21"/>
        <v>0</v>
      </c>
      <c r="AG69" s="2">
        <v>94.717100000000002</v>
      </c>
      <c r="AH69" s="2">
        <v>33.906599999999997</v>
      </c>
      <c r="AI69" s="2">
        <v>96.086956999999998</v>
      </c>
      <c r="AJ69" s="2">
        <v>1.4E-2</v>
      </c>
      <c r="AK69" s="2">
        <f t="shared" si="22"/>
        <v>0</v>
      </c>
      <c r="AL69" s="2">
        <f t="shared" si="23"/>
        <v>0</v>
      </c>
      <c r="AM69" s="2">
        <v>9.1</v>
      </c>
      <c r="AN69" s="2">
        <v>3.4782609999999998</v>
      </c>
    </row>
    <row r="70" spans="1:40" x14ac:dyDescent="0.25">
      <c r="A70" s="2">
        <v>0.86299999999999999</v>
      </c>
      <c r="B70">
        <v>0.58373399999999998</v>
      </c>
      <c r="C70">
        <v>0.74224100000000004</v>
      </c>
      <c r="D70">
        <v>0.48101300000000002</v>
      </c>
      <c r="E70">
        <v>0.64805500000000005</v>
      </c>
      <c r="F70">
        <v>1</v>
      </c>
      <c r="G70">
        <v>230</v>
      </c>
      <c r="H70">
        <v>34</v>
      </c>
      <c r="I70">
        <v>190</v>
      </c>
      <c r="J70">
        <v>6</v>
      </c>
      <c r="K70">
        <v>0</v>
      </c>
      <c r="L70">
        <v>14523</v>
      </c>
      <c r="M70">
        <v>278</v>
      </c>
      <c r="N70">
        <v>616</v>
      </c>
      <c r="O70">
        <v>0.64131800000000005</v>
      </c>
      <c r="P70">
        <v>0.194526</v>
      </c>
      <c r="Q70">
        <v>14.782609000000001</v>
      </c>
      <c r="R70">
        <v>2.6086960000000001</v>
      </c>
      <c r="S70">
        <v>82.608695999999995</v>
      </c>
      <c r="U70" s="2">
        <v>0.20300000000000001</v>
      </c>
      <c r="AC70" s="2">
        <v>0.20300000000000001</v>
      </c>
      <c r="AD70" s="2">
        <f t="shared" si="20"/>
        <v>0</v>
      </c>
      <c r="AE70" s="2">
        <f t="shared" si="20"/>
        <v>0</v>
      </c>
      <c r="AF70" s="2">
        <f t="shared" si="21"/>
        <v>0</v>
      </c>
      <c r="AG70" s="2">
        <v>94.118500000000012</v>
      </c>
      <c r="AH70" s="2">
        <v>39.782000000000004</v>
      </c>
      <c r="AI70" s="2">
        <v>93.913043000000002</v>
      </c>
      <c r="AJ70" s="2">
        <v>0.20300000000000001</v>
      </c>
      <c r="AK70" s="2">
        <f t="shared" si="22"/>
        <v>0</v>
      </c>
      <c r="AL70" s="2">
        <f t="shared" si="23"/>
        <v>0</v>
      </c>
      <c r="AM70" s="2">
        <v>14.8</v>
      </c>
      <c r="AN70" s="2">
        <v>4.7826089999999999</v>
      </c>
    </row>
    <row r="71" spans="1:40" x14ac:dyDescent="0.25">
      <c r="A71" s="2">
        <v>0.93</v>
      </c>
      <c r="B71">
        <v>0.493145</v>
      </c>
      <c r="C71">
        <v>0.71751900000000002</v>
      </c>
      <c r="D71">
        <v>0.37566899999999998</v>
      </c>
      <c r="E71">
        <v>0.523567</v>
      </c>
      <c r="F71">
        <v>1</v>
      </c>
      <c r="G71">
        <v>230</v>
      </c>
      <c r="H71">
        <v>10</v>
      </c>
      <c r="I71">
        <v>212</v>
      </c>
      <c r="J71">
        <v>8</v>
      </c>
      <c r="K71">
        <v>0</v>
      </c>
      <c r="L71">
        <v>19660</v>
      </c>
      <c r="M71">
        <v>298</v>
      </c>
      <c r="N71">
        <v>683</v>
      </c>
      <c r="O71">
        <v>0.51634599999999997</v>
      </c>
      <c r="P71">
        <v>0.178761</v>
      </c>
      <c r="Q71">
        <v>4.3478260000000004</v>
      </c>
      <c r="R71">
        <v>3.4782609999999998</v>
      </c>
      <c r="S71">
        <v>92.173912999999999</v>
      </c>
      <c r="U71" s="2">
        <v>0.47499999999999998</v>
      </c>
      <c r="AC71" s="2">
        <v>0.47499999999999998</v>
      </c>
      <c r="AD71" s="2">
        <f t="shared" si="20"/>
        <v>0</v>
      </c>
      <c r="AE71" s="2">
        <f t="shared" si="20"/>
        <v>0</v>
      </c>
      <c r="AF71" s="2">
        <f t="shared" si="21"/>
        <v>0</v>
      </c>
      <c r="AG71" s="2">
        <v>89.843699999999998</v>
      </c>
      <c r="AH71" s="2">
        <v>39.569400000000002</v>
      </c>
      <c r="AI71" s="2">
        <v>85.217391000000006</v>
      </c>
      <c r="AJ71" s="2">
        <v>0.47499999999999998</v>
      </c>
      <c r="AK71" s="2">
        <f t="shared" si="22"/>
        <v>0</v>
      </c>
      <c r="AL71" s="2">
        <f t="shared" si="23"/>
        <v>0</v>
      </c>
      <c r="AM71" s="2">
        <v>20.8</v>
      </c>
      <c r="AN71" s="2">
        <v>13.043478</v>
      </c>
    </row>
    <row r="72" spans="1:40" x14ac:dyDescent="0.25">
      <c r="A72" s="2">
        <v>0.96299999999999997</v>
      </c>
      <c r="B72">
        <v>0.409661</v>
      </c>
      <c r="C72">
        <v>0.70467199999999997</v>
      </c>
      <c r="D72">
        <v>0.28876800000000002</v>
      </c>
      <c r="E72">
        <v>0.40978999999999999</v>
      </c>
      <c r="F72">
        <v>1</v>
      </c>
      <c r="G72">
        <v>230</v>
      </c>
      <c r="H72">
        <v>2</v>
      </c>
      <c r="I72">
        <v>205</v>
      </c>
      <c r="J72">
        <v>23</v>
      </c>
      <c r="K72">
        <v>0</v>
      </c>
      <c r="L72">
        <v>24355</v>
      </c>
      <c r="M72">
        <v>291</v>
      </c>
      <c r="N72">
        <v>687</v>
      </c>
      <c r="O72">
        <v>0.40273799999999998</v>
      </c>
      <c r="P72">
        <v>0.164718</v>
      </c>
      <c r="Q72">
        <v>0.86956500000000003</v>
      </c>
      <c r="R72">
        <v>10</v>
      </c>
      <c r="S72">
        <v>89.130435000000006</v>
      </c>
      <c r="U72" s="2">
        <v>0.65600000000000003</v>
      </c>
      <c r="AC72" s="2">
        <v>0.65600000000000003</v>
      </c>
      <c r="AD72" s="2">
        <f t="shared" si="20"/>
        <v>0</v>
      </c>
      <c r="AE72" s="2">
        <f t="shared" si="20"/>
        <v>0</v>
      </c>
      <c r="AF72" s="2">
        <f t="shared" si="21"/>
        <v>0</v>
      </c>
      <c r="AG72" s="2">
        <v>83.135800000000003</v>
      </c>
      <c r="AH72" s="2">
        <v>40.144500000000001</v>
      </c>
      <c r="AI72" s="2">
        <v>70</v>
      </c>
      <c r="AJ72" s="2">
        <v>0.65600000000000003</v>
      </c>
      <c r="AK72" s="2">
        <f t="shared" si="22"/>
        <v>0</v>
      </c>
      <c r="AL72" s="2">
        <f t="shared" si="23"/>
        <v>0</v>
      </c>
      <c r="AM72" s="2">
        <v>27.9</v>
      </c>
      <c r="AN72" s="2">
        <v>28.260870000000001</v>
      </c>
    </row>
    <row r="73" spans="1:40" x14ac:dyDescent="0.25">
      <c r="A73" s="2">
        <v>0.98299999999999998</v>
      </c>
      <c r="B73">
        <v>0.30228699999999997</v>
      </c>
      <c r="C73">
        <v>0.68430500000000005</v>
      </c>
      <c r="D73">
        <v>0.19399</v>
      </c>
      <c r="E73">
        <v>0.28348499999999999</v>
      </c>
      <c r="F73">
        <v>1</v>
      </c>
      <c r="G73">
        <v>230</v>
      </c>
      <c r="H73">
        <v>2</v>
      </c>
      <c r="I73">
        <v>158</v>
      </c>
      <c r="J73">
        <v>70</v>
      </c>
      <c r="K73">
        <v>0</v>
      </c>
      <c r="L73">
        <v>29567</v>
      </c>
      <c r="M73">
        <v>270</v>
      </c>
      <c r="N73">
        <v>619</v>
      </c>
      <c r="O73">
        <v>0.27694200000000002</v>
      </c>
      <c r="P73">
        <v>0.127529</v>
      </c>
      <c r="Q73">
        <v>0.86956500000000003</v>
      </c>
      <c r="R73">
        <v>30.434782999999999</v>
      </c>
      <c r="S73">
        <v>68.695651999999995</v>
      </c>
      <c r="U73" s="2">
        <v>0.77700000000000002</v>
      </c>
      <c r="AC73" s="2">
        <v>0.77700000000000002</v>
      </c>
      <c r="AD73" s="2">
        <f t="shared" si="20"/>
        <v>0</v>
      </c>
      <c r="AE73" s="2">
        <f t="shared" si="20"/>
        <v>0</v>
      </c>
      <c r="AF73" s="2">
        <f t="shared" si="21"/>
        <v>0</v>
      </c>
      <c r="AG73" s="2">
        <v>74.702500000000001</v>
      </c>
      <c r="AH73" s="2">
        <v>30.1327</v>
      </c>
      <c r="AI73" s="2">
        <v>38.260869999999997</v>
      </c>
      <c r="AJ73" s="2">
        <v>0.77700000000000002</v>
      </c>
      <c r="AK73" s="2">
        <f t="shared" si="22"/>
        <v>0</v>
      </c>
      <c r="AL73" s="2">
        <f t="shared" si="23"/>
        <v>0</v>
      </c>
      <c r="AM73" s="2">
        <v>29.5</v>
      </c>
      <c r="AN73" s="2">
        <v>60</v>
      </c>
    </row>
    <row r="74" spans="1:40" x14ac:dyDescent="0.25">
      <c r="A74" s="38" t="s">
        <v>1200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40"/>
      <c r="U74" s="2">
        <v>0.86299999999999999</v>
      </c>
      <c r="AC74" s="2">
        <v>0.86299999999999999</v>
      </c>
      <c r="AD74" s="2">
        <f t="shared" si="20"/>
        <v>0</v>
      </c>
      <c r="AE74" s="2">
        <f t="shared" si="20"/>
        <v>0</v>
      </c>
      <c r="AF74" s="2">
        <f t="shared" si="21"/>
        <v>0</v>
      </c>
      <c r="AG74" s="2">
        <v>65.624600000000001</v>
      </c>
      <c r="AH74" s="2">
        <v>19.9923</v>
      </c>
      <c r="AI74" s="2">
        <v>16.521739</v>
      </c>
      <c r="AJ74" s="2">
        <v>0.86299999999999999</v>
      </c>
      <c r="AK74" s="2">
        <f t="shared" si="22"/>
        <v>0</v>
      </c>
      <c r="AL74" s="2">
        <f t="shared" si="23"/>
        <v>0</v>
      </c>
      <c r="AM74" s="2">
        <v>29.9</v>
      </c>
      <c r="AN74" s="2">
        <v>81.304348000000005</v>
      </c>
    </row>
    <row r="75" spans="1:40" x14ac:dyDescent="0.25">
      <c r="A75" s="2" t="s">
        <v>1168</v>
      </c>
      <c r="B75" s="2" t="s">
        <v>1158</v>
      </c>
      <c r="C75" s="2" t="s">
        <v>58</v>
      </c>
      <c r="D75" s="2" t="s">
        <v>59</v>
      </c>
      <c r="E75" s="2" t="s">
        <v>21</v>
      </c>
      <c r="F75" s="2" t="s">
        <v>22</v>
      </c>
      <c r="G75" s="2" t="s">
        <v>23</v>
      </c>
      <c r="H75" s="2" t="s">
        <v>573</v>
      </c>
      <c r="I75" s="2" t="s">
        <v>574</v>
      </c>
      <c r="J75" s="2" t="s">
        <v>575</v>
      </c>
      <c r="K75" s="2" t="s">
        <v>27</v>
      </c>
      <c r="L75" s="2" t="s">
        <v>28</v>
      </c>
      <c r="M75" s="2" t="s">
        <v>29</v>
      </c>
      <c r="N75" s="2" t="s">
        <v>576</v>
      </c>
      <c r="O75" s="2" t="s">
        <v>31</v>
      </c>
      <c r="P75" s="2" t="s">
        <v>32</v>
      </c>
      <c r="Q75" s="2" t="s">
        <v>16</v>
      </c>
      <c r="R75" s="2" t="s">
        <v>17</v>
      </c>
      <c r="S75" s="2" t="s">
        <v>18</v>
      </c>
      <c r="U75" s="2">
        <v>0.93</v>
      </c>
      <c r="AC75" s="2">
        <v>0.93</v>
      </c>
      <c r="AD75" s="2">
        <f t="shared" si="20"/>
        <v>0</v>
      </c>
      <c r="AE75" s="2">
        <f t="shared" si="20"/>
        <v>0</v>
      </c>
      <c r="AF75" s="2">
        <f t="shared" si="21"/>
        <v>0</v>
      </c>
      <c r="AG75" s="2">
        <v>53.1419</v>
      </c>
      <c r="AH75" s="2">
        <v>18.6981</v>
      </c>
      <c r="AI75" s="2">
        <v>5.6521739999999996</v>
      </c>
      <c r="AJ75" s="2">
        <v>0.93</v>
      </c>
      <c r="AK75" s="2">
        <f t="shared" si="22"/>
        <v>0</v>
      </c>
      <c r="AL75" s="2">
        <f t="shared" si="23"/>
        <v>0</v>
      </c>
      <c r="AM75" s="2">
        <v>31.1</v>
      </c>
      <c r="AN75" s="2">
        <v>90.434782999999996</v>
      </c>
    </row>
    <row r="76" spans="1:40" x14ac:dyDescent="0.25">
      <c r="A76" s="2">
        <v>0</v>
      </c>
      <c r="B76">
        <v>0.85071200000000002</v>
      </c>
      <c r="C76">
        <v>0.82108000000000003</v>
      </c>
      <c r="D76">
        <v>0.88256400000000002</v>
      </c>
      <c r="E76">
        <v>0.98822200000000004</v>
      </c>
      <c r="F76">
        <v>0.91937800000000003</v>
      </c>
      <c r="G76">
        <v>230</v>
      </c>
      <c r="H76">
        <v>227</v>
      </c>
      <c r="I76">
        <v>2</v>
      </c>
      <c r="J76">
        <v>1</v>
      </c>
      <c r="K76">
        <v>3576</v>
      </c>
      <c r="L76">
        <v>486</v>
      </c>
      <c r="M76">
        <v>425</v>
      </c>
      <c r="N76">
        <v>68</v>
      </c>
      <c r="O76">
        <v>0.89126399999999995</v>
      </c>
      <c r="P76">
        <v>0.53621200000000002</v>
      </c>
      <c r="Q76">
        <v>98.695651999999995</v>
      </c>
      <c r="R76">
        <v>0.43478299999999998</v>
      </c>
      <c r="S76">
        <v>0.86956500000000003</v>
      </c>
      <c r="U76" s="2">
        <v>0.96299999999999997</v>
      </c>
      <c r="AC76" s="2">
        <v>0.96299999999999997</v>
      </c>
      <c r="AD76" s="2">
        <f t="shared" si="20"/>
        <v>0</v>
      </c>
      <c r="AE76" s="2">
        <f t="shared" si="20"/>
        <v>0</v>
      </c>
      <c r="AF76" s="2">
        <f t="shared" si="21"/>
        <v>0</v>
      </c>
      <c r="AG76" s="2">
        <v>41.987200000000001</v>
      </c>
      <c r="AH76" s="2">
        <v>16.588699999999999</v>
      </c>
      <c r="AI76" s="2">
        <v>1.3043480000000001</v>
      </c>
      <c r="AJ76" s="2">
        <v>0.96299999999999997</v>
      </c>
      <c r="AK76" s="2">
        <f t="shared" si="22"/>
        <v>0</v>
      </c>
      <c r="AL76" s="2">
        <f t="shared" si="23"/>
        <v>0</v>
      </c>
      <c r="AM76" s="2">
        <v>31.3</v>
      </c>
      <c r="AN76" s="2">
        <v>91.739130000000003</v>
      </c>
    </row>
    <row r="77" spans="1:40" x14ac:dyDescent="0.25">
      <c r="A77" s="2">
        <v>2E-3</v>
      </c>
      <c r="B77">
        <v>0.87200699999999998</v>
      </c>
      <c r="C77">
        <v>0.85398700000000005</v>
      </c>
      <c r="D77">
        <v>0.89080300000000001</v>
      </c>
      <c r="E77">
        <v>0.98289099999999996</v>
      </c>
      <c r="F77">
        <v>0.94226799999999999</v>
      </c>
      <c r="G77">
        <v>230</v>
      </c>
      <c r="H77">
        <v>225</v>
      </c>
      <c r="I77">
        <v>4</v>
      </c>
      <c r="J77">
        <v>1</v>
      </c>
      <c r="K77">
        <v>2485</v>
      </c>
      <c r="L77">
        <v>706</v>
      </c>
      <c r="M77">
        <v>372</v>
      </c>
      <c r="N77">
        <v>88</v>
      </c>
      <c r="O77">
        <v>0.91365600000000002</v>
      </c>
      <c r="P77">
        <v>0.57067100000000004</v>
      </c>
      <c r="Q77">
        <v>97.826087000000001</v>
      </c>
      <c r="R77">
        <v>0.43478299999999998</v>
      </c>
      <c r="S77">
        <v>1.7391300000000001</v>
      </c>
      <c r="U77" s="2">
        <v>0.98299999999999998</v>
      </c>
      <c r="AC77" s="2">
        <v>0.98299999999999998</v>
      </c>
      <c r="AD77" s="2">
        <f t="shared" si="20"/>
        <v>0</v>
      </c>
      <c r="AE77" s="2">
        <f t="shared" si="20"/>
        <v>0</v>
      </c>
      <c r="AF77" s="2">
        <f t="shared" si="21"/>
        <v>0</v>
      </c>
      <c r="AG77" s="2">
        <v>29.543199999999999</v>
      </c>
      <c r="AH77" s="2">
        <v>13.081000000000001</v>
      </c>
      <c r="AI77" s="2">
        <v>0.86956500000000003</v>
      </c>
      <c r="AJ77" s="2">
        <v>0.98299999999999998</v>
      </c>
      <c r="AK77" s="2">
        <f t="shared" si="22"/>
        <v>0</v>
      </c>
      <c r="AL77" s="2">
        <f t="shared" si="23"/>
        <v>0</v>
      </c>
      <c r="AM77" s="2">
        <v>29.2</v>
      </c>
      <c r="AN77" s="2">
        <v>75.217391000000006</v>
      </c>
    </row>
    <row r="78" spans="1:40" x14ac:dyDescent="0.25">
      <c r="A78" s="2">
        <v>4.0000000000000001E-3</v>
      </c>
      <c r="B78">
        <v>0.875726</v>
      </c>
      <c r="C78">
        <v>0.86379399999999995</v>
      </c>
      <c r="D78">
        <v>0.887992</v>
      </c>
      <c r="E78">
        <v>0.97913499999999998</v>
      </c>
      <c r="F78">
        <v>0.95245299999999999</v>
      </c>
      <c r="G78">
        <v>230</v>
      </c>
      <c r="H78">
        <v>226</v>
      </c>
      <c r="I78">
        <v>3</v>
      </c>
      <c r="J78">
        <v>1</v>
      </c>
      <c r="K78">
        <v>2017</v>
      </c>
      <c r="L78">
        <v>861</v>
      </c>
      <c r="M78">
        <v>369</v>
      </c>
      <c r="N78">
        <v>110</v>
      </c>
      <c r="O78">
        <v>0.92131300000000005</v>
      </c>
      <c r="P78">
        <v>0.52057100000000001</v>
      </c>
      <c r="Q78">
        <v>98.260869999999997</v>
      </c>
      <c r="R78">
        <v>0.43478299999999998</v>
      </c>
      <c r="S78">
        <v>1.3043480000000001</v>
      </c>
      <c r="U78" s="48" t="s">
        <v>1232</v>
      </c>
      <c r="V78" s="48"/>
      <c r="W78" s="48"/>
      <c r="X78" s="48"/>
      <c r="Y78" s="48"/>
      <c r="Z78" s="48"/>
      <c r="AA78" s="48"/>
      <c r="AB78" s="48"/>
      <c r="AC78" s="48" t="s">
        <v>1235</v>
      </c>
      <c r="AD78" s="48"/>
      <c r="AE78" s="48"/>
      <c r="AF78" s="48"/>
      <c r="AG78" s="48"/>
      <c r="AH78" s="48"/>
      <c r="AI78" s="48"/>
      <c r="AJ78" s="48" t="s">
        <v>1240</v>
      </c>
      <c r="AK78" s="48"/>
      <c r="AL78" s="48"/>
      <c r="AM78" s="48"/>
      <c r="AN78" s="48"/>
    </row>
    <row r="79" spans="1:40" x14ac:dyDescent="0.25">
      <c r="A79" s="2">
        <v>1.4E-2</v>
      </c>
      <c r="B79">
        <v>0.88761900000000005</v>
      </c>
      <c r="C79">
        <v>0.88333700000000004</v>
      </c>
      <c r="D79">
        <v>0.89194200000000001</v>
      </c>
      <c r="E79">
        <v>0.97247099999999997</v>
      </c>
      <c r="F79">
        <v>0.96308800000000006</v>
      </c>
      <c r="G79">
        <v>230</v>
      </c>
      <c r="H79">
        <v>223</v>
      </c>
      <c r="I79">
        <v>6</v>
      </c>
      <c r="J79">
        <v>1</v>
      </c>
      <c r="K79">
        <v>1538</v>
      </c>
      <c r="L79">
        <v>1136</v>
      </c>
      <c r="M79">
        <v>314</v>
      </c>
      <c r="N79">
        <v>116</v>
      </c>
      <c r="O79">
        <v>0.92759000000000003</v>
      </c>
      <c r="P79">
        <v>0.50031400000000004</v>
      </c>
      <c r="Q79">
        <v>96.956522000000007</v>
      </c>
      <c r="R79">
        <v>0.43478299999999998</v>
      </c>
      <c r="S79">
        <v>2.6086960000000001</v>
      </c>
      <c r="U79" s="49" t="s">
        <v>1168</v>
      </c>
      <c r="V79" s="49"/>
      <c r="W79" s="49"/>
      <c r="X79" s="49"/>
      <c r="Y79" s="49"/>
      <c r="Z79" s="49"/>
      <c r="AA79" s="49"/>
      <c r="AB79" s="49"/>
      <c r="AC79" s="49" t="s">
        <v>1168</v>
      </c>
      <c r="AD79" s="49"/>
      <c r="AE79" s="49"/>
      <c r="AF79" s="49"/>
      <c r="AG79" s="49"/>
      <c r="AH79" s="49"/>
      <c r="AI79" s="49"/>
      <c r="AJ79" s="49" t="s">
        <v>1168</v>
      </c>
      <c r="AK79" s="49"/>
      <c r="AL79" s="49"/>
      <c r="AM79" s="49"/>
      <c r="AN79" s="49"/>
    </row>
    <row r="80" spans="1:40" x14ac:dyDescent="0.25">
      <c r="A80" s="2">
        <v>0.20300000000000001</v>
      </c>
      <c r="B80">
        <v>0.85046699999999997</v>
      </c>
      <c r="C80">
        <v>0.86200399999999999</v>
      </c>
      <c r="D80">
        <v>0.83923400000000004</v>
      </c>
      <c r="E80">
        <v>0.95543400000000001</v>
      </c>
      <c r="F80">
        <v>0.98135700000000003</v>
      </c>
      <c r="G80">
        <v>230</v>
      </c>
      <c r="H80">
        <v>213</v>
      </c>
      <c r="I80">
        <v>15</v>
      </c>
      <c r="J80">
        <v>2</v>
      </c>
      <c r="K80">
        <v>749</v>
      </c>
      <c r="L80">
        <v>1839</v>
      </c>
      <c r="M80">
        <v>406</v>
      </c>
      <c r="N80">
        <v>213</v>
      </c>
      <c r="O80">
        <v>0.92744499999999996</v>
      </c>
      <c r="P80">
        <v>0.50684399999999996</v>
      </c>
      <c r="Q80">
        <v>92.608695999999995</v>
      </c>
      <c r="R80">
        <v>0.86956500000000003</v>
      </c>
      <c r="S80">
        <v>6.5217390000000002</v>
      </c>
      <c r="U80" s="2" t="s">
        <v>1168</v>
      </c>
      <c r="V80" s="2" t="s">
        <v>29</v>
      </c>
      <c r="W80" s="2" t="s">
        <v>576</v>
      </c>
      <c r="X80" s="2" t="s">
        <v>31</v>
      </c>
      <c r="Y80" s="2" t="s">
        <v>32</v>
      </c>
      <c r="Z80" s="2" t="s">
        <v>16</v>
      </c>
      <c r="AA80" s="2" t="s">
        <v>17</v>
      </c>
      <c r="AB80" s="2" t="s">
        <v>18</v>
      </c>
      <c r="AC80" s="2" t="s">
        <v>1168</v>
      </c>
      <c r="AD80" s="2" t="s">
        <v>1171</v>
      </c>
      <c r="AE80" s="2" t="s">
        <v>1173</v>
      </c>
      <c r="AF80" s="2" t="s">
        <v>1172</v>
      </c>
      <c r="AG80" s="2" t="s">
        <v>1181</v>
      </c>
      <c r="AH80" s="2" t="s">
        <v>1181</v>
      </c>
      <c r="AI80" s="2" t="s">
        <v>1181</v>
      </c>
      <c r="AJ80" s="2" t="s">
        <v>1168</v>
      </c>
      <c r="AK80" s="2" t="s">
        <v>1175</v>
      </c>
      <c r="AL80" s="2" t="s">
        <v>1176</v>
      </c>
      <c r="AM80" s="2" t="s">
        <v>1181</v>
      </c>
      <c r="AN80" s="2" t="s">
        <v>1181</v>
      </c>
    </row>
    <row r="81" spans="1:40" x14ac:dyDescent="0.25">
      <c r="A81" s="2">
        <v>0.47499999999999998</v>
      </c>
      <c r="B81">
        <v>0.782717</v>
      </c>
      <c r="C81">
        <v>0.82447000000000004</v>
      </c>
      <c r="D81">
        <v>0.74499000000000004</v>
      </c>
      <c r="E81">
        <v>0.89754</v>
      </c>
      <c r="F81">
        <v>0.99329500000000004</v>
      </c>
      <c r="G81">
        <v>230</v>
      </c>
      <c r="H81">
        <v>194</v>
      </c>
      <c r="I81">
        <v>32</v>
      </c>
      <c r="J81">
        <v>4</v>
      </c>
      <c r="K81">
        <v>250</v>
      </c>
      <c r="L81">
        <v>4228</v>
      </c>
      <c r="M81">
        <v>562</v>
      </c>
      <c r="N81">
        <v>480</v>
      </c>
      <c r="O81">
        <v>0.87786299999999995</v>
      </c>
      <c r="P81">
        <v>0.49381599999999998</v>
      </c>
      <c r="Q81">
        <v>84.347825999999998</v>
      </c>
      <c r="R81">
        <v>1.7391300000000001</v>
      </c>
      <c r="S81">
        <v>13.913043</v>
      </c>
      <c r="U81" s="2">
        <v>0</v>
      </c>
      <c r="AC81" s="2">
        <v>0</v>
      </c>
      <c r="AD81" s="2">
        <f t="shared" ref="AD81:AE92" si="24">X81*100</f>
        <v>0</v>
      </c>
      <c r="AE81" s="2">
        <f t="shared" si="24"/>
        <v>0</v>
      </c>
      <c r="AF81" s="2">
        <f t="shared" ref="AF81:AF92" si="25">Z81</f>
        <v>0</v>
      </c>
      <c r="AG81" s="2">
        <v>94.438400000000001</v>
      </c>
      <c r="AH81" s="2">
        <v>36.854399999999998</v>
      </c>
      <c r="AI81" s="2">
        <v>96.086956999999998</v>
      </c>
      <c r="AJ81" s="2">
        <v>0</v>
      </c>
      <c r="AK81" s="2">
        <f t="shared" ref="AK81:AK92" si="26">(V81/10)</f>
        <v>0</v>
      </c>
      <c r="AL81" s="2">
        <f t="shared" ref="AL81:AL92" si="27">AB81</f>
        <v>0</v>
      </c>
      <c r="AM81" s="2">
        <v>10.5</v>
      </c>
      <c r="AN81" s="2">
        <v>3.4782609999999998</v>
      </c>
    </row>
    <row r="82" spans="1:40" x14ac:dyDescent="0.25">
      <c r="A82" s="2">
        <v>0.65600000000000003</v>
      </c>
      <c r="B82">
        <v>0.68206500000000003</v>
      </c>
      <c r="C82">
        <v>0.76053800000000005</v>
      </c>
      <c r="D82">
        <v>0.61827200000000004</v>
      </c>
      <c r="E82">
        <v>0.81148699999999996</v>
      </c>
      <c r="F82">
        <v>0.99821099999999996</v>
      </c>
      <c r="G82">
        <v>230</v>
      </c>
      <c r="H82">
        <v>137</v>
      </c>
      <c r="I82">
        <v>89</v>
      </c>
      <c r="J82">
        <v>4</v>
      </c>
      <c r="K82">
        <v>60</v>
      </c>
      <c r="L82">
        <v>7779</v>
      </c>
      <c r="M82">
        <v>728</v>
      </c>
      <c r="N82">
        <v>815</v>
      </c>
      <c r="O82">
        <v>0.79239099999999996</v>
      </c>
      <c r="P82">
        <v>0.47632799999999997</v>
      </c>
      <c r="Q82">
        <v>59.565216999999997</v>
      </c>
      <c r="R82">
        <v>1.7391300000000001</v>
      </c>
      <c r="S82">
        <v>38.695652000000003</v>
      </c>
      <c r="U82" s="2">
        <v>2E-3</v>
      </c>
      <c r="AC82" s="2">
        <v>2E-3</v>
      </c>
      <c r="AD82" s="2">
        <f t="shared" si="24"/>
        <v>0</v>
      </c>
      <c r="AE82" s="2">
        <f t="shared" si="24"/>
        <v>0</v>
      </c>
      <c r="AF82" s="2">
        <f t="shared" si="25"/>
        <v>0</v>
      </c>
      <c r="AG82" s="2">
        <v>94.486899999999991</v>
      </c>
      <c r="AH82" s="2">
        <v>34.483699999999999</v>
      </c>
      <c r="AI82" s="2">
        <v>95.652174000000002</v>
      </c>
      <c r="AJ82" s="2">
        <v>2E-3</v>
      </c>
      <c r="AK82" s="2">
        <f t="shared" si="26"/>
        <v>0</v>
      </c>
      <c r="AL82" s="2">
        <f t="shared" si="27"/>
        <v>0</v>
      </c>
      <c r="AM82" s="2">
        <v>12.9</v>
      </c>
      <c r="AN82" s="2">
        <v>3.913043</v>
      </c>
    </row>
    <row r="83" spans="1:40" x14ac:dyDescent="0.25">
      <c r="A83" s="2">
        <v>0.77700000000000002</v>
      </c>
      <c r="B83">
        <v>0.58435899999999996</v>
      </c>
      <c r="C83">
        <v>0.69829600000000003</v>
      </c>
      <c r="D83">
        <v>0.50238700000000003</v>
      </c>
      <c r="E83">
        <v>0.71896300000000002</v>
      </c>
      <c r="F83">
        <v>0.99932600000000005</v>
      </c>
      <c r="G83">
        <v>230</v>
      </c>
      <c r="H83">
        <v>63</v>
      </c>
      <c r="I83">
        <v>162</v>
      </c>
      <c r="J83">
        <v>5</v>
      </c>
      <c r="K83">
        <v>20</v>
      </c>
      <c r="L83">
        <v>11597</v>
      </c>
      <c r="M83">
        <v>784</v>
      </c>
      <c r="N83">
        <v>1046</v>
      </c>
      <c r="O83">
        <v>0.69947899999999996</v>
      </c>
      <c r="P83">
        <v>0.41791899999999998</v>
      </c>
      <c r="Q83">
        <v>27.391304000000002</v>
      </c>
      <c r="R83">
        <v>2.1739130000000002</v>
      </c>
      <c r="S83">
        <v>70.434782999999996</v>
      </c>
      <c r="U83" s="2">
        <v>4.0000000000000001E-3</v>
      </c>
      <c r="AC83" s="2">
        <v>4.0000000000000001E-3</v>
      </c>
      <c r="AD83" s="2">
        <f t="shared" si="24"/>
        <v>0</v>
      </c>
      <c r="AE83" s="2">
        <f t="shared" si="24"/>
        <v>0</v>
      </c>
      <c r="AF83" s="2">
        <f t="shared" si="25"/>
        <v>0</v>
      </c>
      <c r="AG83" s="2">
        <v>94.368099999999998</v>
      </c>
      <c r="AH83" s="2">
        <v>34.674500000000002</v>
      </c>
      <c r="AI83" s="2">
        <v>96.086956999999998</v>
      </c>
      <c r="AJ83" s="2">
        <v>4.0000000000000001E-3</v>
      </c>
      <c r="AK83" s="2">
        <f t="shared" si="26"/>
        <v>0</v>
      </c>
      <c r="AL83" s="2">
        <f t="shared" si="27"/>
        <v>0</v>
      </c>
      <c r="AM83" s="2">
        <v>9</v>
      </c>
      <c r="AN83" s="2">
        <v>3.4782609999999998</v>
      </c>
    </row>
    <row r="84" spans="1:40" x14ac:dyDescent="0.25">
      <c r="A84" s="2">
        <v>0.86299999999999999</v>
      </c>
      <c r="B84">
        <v>0.50922900000000004</v>
      </c>
      <c r="C84">
        <v>0.66514300000000004</v>
      </c>
      <c r="D84">
        <v>0.41252899999999998</v>
      </c>
      <c r="E84">
        <v>0.62011400000000005</v>
      </c>
      <c r="F84">
        <v>0.99984399999999996</v>
      </c>
      <c r="G84">
        <v>230</v>
      </c>
      <c r="H84">
        <v>29</v>
      </c>
      <c r="I84">
        <v>194</v>
      </c>
      <c r="J84">
        <v>7</v>
      </c>
      <c r="K84">
        <v>4</v>
      </c>
      <c r="L84">
        <v>15676</v>
      </c>
      <c r="M84">
        <v>813</v>
      </c>
      <c r="N84">
        <v>1141</v>
      </c>
      <c r="O84">
        <v>0.60031500000000004</v>
      </c>
      <c r="P84">
        <v>0.39275199999999999</v>
      </c>
      <c r="Q84">
        <v>12.608696</v>
      </c>
      <c r="R84">
        <v>3.0434779999999999</v>
      </c>
      <c r="S84">
        <v>84.347825999999998</v>
      </c>
      <c r="U84" s="2">
        <v>1.4E-2</v>
      </c>
      <c r="AC84" s="2">
        <v>1.4E-2</v>
      </c>
      <c r="AD84" s="2">
        <f t="shared" si="24"/>
        <v>0</v>
      </c>
      <c r="AE84" s="2">
        <f t="shared" si="24"/>
        <v>0</v>
      </c>
      <c r="AF84" s="2">
        <f t="shared" si="25"/>
        <v>0</v>
      </c>
      <c r="AG84" s="2">
        <v>94.717100000000002</v>
      </c>
      <c r="AH84" s="2">
        <v>33.906599999999997</v>
      </c>
      <c r="AI84" s="2">
        <v>96.086956999999998</v>
      </c>
      <c r="AJ84" s="2">
        <v>1.4E-2</v>
      </c>
      <c r="AK84" s="2">
        <f t="shared" si="26"/>
        <v>0</v>
      </c>
      <c r="AL84" s="2">
        <f t="shared" si="27"/>
        <v>0</v>
      </c>
      <c r="AM84" s="2">
        <v>9.1</v>
      </c>
      <c r="AN84" s="2">
        <v>3.4782609999999998</v>
      </c>
    </row>
    <row r="85" spans="1:40" x14ac:dyDescent="0.25">
      <c r="A85" s="2">
        <v>0.93</v>
      </c>
      <c r="B85">
        <v>0.41693599999999997</v>
      </c>
      <c r="C85">
        <v>0.63960300000000003</v>
      </c>
      <c r="D85">
        <v>0.30926900000000002</v>
      </c>
      <c r="E85">
        <v>0.48353299999999999</v>
      </c>
      <c r="F85">
        <v>1</v>
      </c>
      <c r="G85">
        <v>230</v>
      </c>
      <c r="H85">
        <v>6</v>
      </c>
      <c r="I85">
        <v>210</v>
      </c>
      <c r="J85">
        <v>14</v>
      </c>
      <c r="K85">
        <v>0</v>
      </c>
      <c r="L85">
        <v>21312</v>
      </c>
      <c r="M85">
        <v>746</v>
      </c>
      <c r="N85">
        <v>1132</v>
      </c>
      <c r="O85">
        <v>0.46545500000000001</v>
      </c>
      <c r="P85">
        <v>0.28158899999999998</v>
      </c>
      <c r="Q85">
        <v>2.6086960000000001</v>
      </c>
      <c r="R85">
        <v>6.086957</v>
      </c>
      <c r="S85">
        <v>91.304348000000005</v>
      </c>
      <c r="U85" s="2">
        <v>0.20300000000000001</v>
      </c>
      <c r="AC85" s="2">
        <v>0.20300000000000001</v>
      </c>
      <c r="AD85" s="2">
        <f t="shared" si="24"/>
        <v>0</v>
      </c>
      <c r="AE85" s="2">
        <f t="shared" si="24"/>
        <v>0</v>
      </c>
      <c r="AF85" s="2">
        <f t="shared" si="25"/>
        <v>0</v>
      </c>
      <c r="AG85" s="2">
        <v>94.118500000000012</v>
      </c>
      <c r="AH85" s="2">
        <v>39.782000000000004</v>
      </c>
      <c r="AI85" s="2">
        <v>93.913043000000002</v>
      </c>
      <c r="AJ85" s="2">
        <v>0.20300000000000001</v>
      </c>
      <c r="AK85" s="2">
        <f t="shared" si="26"/>
        <v>0</v>
      </c>
      <c r="AL85" s="2">
        <f t="shared" si="27"/>
        <v>0</v>
      </c>
      <c r="AM85" s="2">
        <v>14.8</v>
      </c>
      <c r="AN85" s="2">
        <v>4.7826089999999999</v>
      </c>
    </row>
    <row r="86" spans="1:40" x14ac:dyDescent="0.25">
      <c r="A86" s="2">
        <v>0.96299999999999997</v>
      </c>
      <c r="B86">
        <v>0.33988099999999999</v>
      </c>
      <c r="C86">
        <v>0.62839999999999996</v>
      </c>
      <c r="D86">
        <v>0.232933</v>
      </c>
      <c r="E86">
        <v>0.37067699999999998</v>
      </c>
      <c r="F86">
        <v>1</v>
      </c>
      <c r="G86">
        <v>230</v>
      </c>
      <c r="H86">
        <v>2</v>
      </c>
      <c r="I86">
        <v>199</v>
      </c>
      <c r="J86">
        <v>29</v>
      </c>
      <c r="K86">
        <v>0</v>
      </c>
      <c r="L86">
        <v>25969</v>
      </c>
      <c r="M86">
        <v>584</v>
      </c>
      <c r="N86">
        <v>973</v>
      </c>
      <c r="O86">
        <v>0.35652499999999998</v>
      </c>
      <c r="P86">
        <v>0.240148</v>
      </c>
      <c r="Q86">
        <v>0.86956500000000003</v>
      </c>
      <c r="R86">
        <v>12.608696</v>
      </c>
      <c r="S86">
        <v>86.521738999999997</v>
      </c>
      <c r="U86" s="2">
        <v>0.47499999999999998</v>
      </c>
      <c r="AC86" s="2">
        <v>0.47499999999999998</v>
      </c>
      <c r="AD86" s="2">
        <f t="shared" si="24"/>
        <v>0</v>
      </c>
      <c r="AE86" s="2">
        <f t="shared" si="24"/>
        <v>0</v>
      </c>
      <c r="AF86" s="2">
        <f t="shared" si="25"/>
        <v>0</v>
      </c>
      <c r="AG86" s="2">
        <v>89.843699999999998</v>
      </c>
      <c r="AH86" s="2">
        <v>39.569400000000002</v>
      </c>
      <c r="AI86" s="2">
        <v>85.217391000000006</v>
      </c>
      <c r="AJ86" s="2">
        <v>0.47499999999999998</v>
      </c>
      <c r="AK86" s="2">
        <f t="shared" si="26"/>
        <v>0</v>
      </c>
      <c r="AL86" s="2">
        <f t="shared" si="27"/>
        <v>0</v>
      </c>
      <c r="AM86" s="2">
        <v>20.8</v>
      </c>
      <c r="AN86" s="2">
        <v>13.043478</v>
      </c>
    </row>
    <row r="87" spans="1:40" x14ac:dyDescent="0.25">
      <c r="A87" s="2">
        <v>0.98299999999999998</v>
      </c>
      <c r="B87">
        <v>0.26328699999999999</v>
      </c>
      <c r="C87">
        <v>0.66146499999999997</v>
      </c>
      <c r="D87">
        <v>0.164352</v>
      </c>
      <c r="E87">
        <v>0.24846699999999999</v>
      </c>
      <c r="F87">
        <v>1</v>
      </c>
      <c r="G87">
        <v>230</v>
      </c>
      <c r="H87">
        <v>1</v>
      </c>
      <c r="I87">
        <v>119</v>
      </c>
      <c r="J87">
        <v>110</v>
      </c>
      <c r="K87">
        <v>0</v>
      </c>
      <c r="L87">
        <v>31012</v>
      </c>
      <c r="M87">
        <v>410</v>
      </c>
      <c r="N87">
        <v>721</v>
      </c>
      <c r="O87">
        <v>0.23853099999999999</v>
      </c>
      <c r="P87">
        <v>0.207651</v>
      </c>
      <c r="Q87">
        <v>0.43478299999999998</v>
      </c>
      <c r="R87">
        <v>47.826087000000001</v>
      </c>
      <c r="S87">
        <v>51.739130000000003</v>
      </c>
      <c r="U87" s="2">
        <v>0.65600000000000003</v>
      </c>
      <c r="AC87" s="2">
        <v>0.65600000000000003</v>
      </c>
      <c r="AD87" s="2">
        <f t="shared" si="24"/>
        <v>0</v>
      </c>
      <c r="AE87" s="2">
        <f t="shared" si="24"/>
        <v>0</v>
      </c>
      <c r="AF87" s="2">
        <f t="shared" si="25"/>
        <v>0</v>
      </c>
      <c r="AG87" s="2">
        <v>83.135800000000003</v>
      </c>
      <c r="AH87" s="2">
        <v>40.144500000000001</v>
      </c>
      <c r="AI87" s="2">
        <v>70</v>
      </c>
      <c r="AJ87" s="2">
        <v>0.65600000000000003</v>
      </c>
      <c r="AK87" s="2">
        <f t="shared" si="26"/>
        <v>0</v>
      </c>
      <c r="AL87" s="2">
        <f t="shared" si="27"/>
        <v>0</v>
      </c>
      <c r="AM87" s="2">
        <v>27.9</v>
      </c>
      <c r="AN87" s="2">
        <v>28.260870000000001</v>
      </c>
    </row>
    <row r="88" spans="1:40" x14ac:dyDescent="0.25">
      <c r="A88" s="38" t="s">
        <v>1201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40"/>
      <c r="U88" s="2">
        <v>0.77700000000000002</v>
      </c>
      <c r="AC88" s="2">
        <v>0.77700000000000002</v>
      </c>
      <c r="AD88" s="2">
        <f t="shared" si="24"/>
        <v>0</v>
      </c>
      <c r="AE88" s="2">
        <f t="shared" si="24"/>
        <v>0</v>
      </c>
      <c r="AF88" s="2">
        <f t="shared" si="25"/>
        <v>0</v>
      </c>
      <c r="AG88" s="2">
        <v>74.702500000000001</v>
      </c>
      <c r="AH88" s="2">
        <v>30.1327</v>
      </c>
      <c r="AI88" s="2">
        <v>38.260869999999997</v>
      </c>
      <c r="AJ88" s="2">
        <v>0.77700000000000002</v>
      </c>
      <c r="AK88" s="2">
        <f t="shared" si="26"/>
        <v>0</v>
      </c>
      <c r="AL88" s="2">
        <f t="shared" si="27"/>
        <v>0</v>
      </c>
      <c r="AM88" s="2">
        <v>29.5</v>
      </c>
      <c r="AN88" s="2">
        <v>60</v>
      </c>
    </row>
    <row r="89" spans="1:40" x14ac:dyDescent="0.25">
      <c r="A89" s="2" t="s">
        <v>1168</v>
      </c>
      <c r="B89" s="2" t="s">
        <v>1158</v>
      </c>
      <c r="C89" s="2" t="s">
        <v>58</v>
      </c>
      <c r="D89" s="2" t="s">
        <v>59</v>
      </c>
      <c r="E89" s="2" t="s">
        <v>21</v>
      </c>
      <c r="F89" s="2" t="s">
        <v>22</v>
      </c>
      <c r="G89" s="2" t="s">
        <v>23</v>
      </c>
      <c r="H89" s="2" t="s">
        <v>573</v>
      </c>
      <c r="I89" s="2" t="s">
        <v>574</v>
      </c>
      <c r="J89" s="2" t="s">
        <v>575</v>
      </c>
      <c r="K89" s="2" t="s">
        <v>27</v>
      </c>
      <c r="L89" s="2" t="s">
        <v>28</v>
      </c>
      <c r="M89" s="2" t="s">
        <v>29</v>
      </c>
      <c r="N89" s="2" t="s">
        <v>576</v>
      </c>
      <c r="O89" s="2" t="s">
        <v>31</v>
      </c>
      <c r="P89" s="2" t="s">
        <v>32</v>
      </c>
      <c r="Q89" s="2" t="s">
        <v>16</v>
      </c>
      <c r="R89" s="2" t="s">
        <v>17</v>
      </c>
      <c r="S89" s="2" t="s">
        <v>18</v>
      </c>
      <c r="U89" s="2">
        <v>0.86299999999999999</v>
      </c>
      <c r="AC89" s="2">
        <v>0.86299999999999999</v>
      </c>
      <c r="AD89" s="2">
        <f t="shared" si="24"/>
        <v>0</v>
      </c>
      <c r="AE89" s="2">
        <f t="shared" si="24"/>
        <v>0</v>
      </c>
      <c r="AF89" s="2">
        <f t="shared" si="25"/>
        <v>0</v>
      </c>
      <c r="AG89" s="2">
        <v>65.624600000000001</v>
      </c>
      <c r="AH89" s="2">
        <v>19.9923</v>
      </c>
      <c r="AI89" s="2">
        <v>16.521739</v>
      </c>
      <c r="AJ89" s="2">
        <v>0.86299999999999999</v>
      </c>
      <c r="AK89" s="2">
        <f t="shared" si="26"/>
        <v>0</v>
      </c>
      <c r="AL89" s="2">
        <f t="shared" si="27"/>
        <v>0</v>
      </c>
      <c r="AM89" s="2">
        <v>29.9</v>
      </c>
      <c r="AN89" s="2">
        <v>81.304348000000005</v>
      </c>
    </row>
    <row r="90" spans="1:40" x14ac:dyDescent="0.25">
      <c r="A90" s="2">
        <v>0</v>
      </c>
      <c r="B90">
        <v>0.95204500000000003</v>
      </c>
      <c r="C90">
        <v>0.95221800000000001</v>
      </c>
      <c r="D90">
        <v>0.95187200000000005</v>
      </c>
      <c r="E90">
        <v>0.97280999999999995</v>
      </c>
      <c r="F90">
        <v>0.97316400000000003</v>
      </c>
      <c r="G90">
        <v>230</v>
      </c>
      <c r="H90">
        <v>220</v>
      </c>
      <c r="I90">
        <v>8</v>
      </c>
      <c r="J90">
        <v>2</v>
      </c>
      <c r="K90">
        <v>1107</v>
      </c>
      <c r="L90">
        <v>1122</v>
      </c>
      <c r="M90">
        <v>98</v>
      </c>
      <c r="N90">
        <v>48</v>
      </c>
      <c r="O90">
        <v>0.943608</v>
      </c>
      <c r="P90">
        <v>0.32966899999999999</v>
      </c>
      <c r="Q90">
        <v>95.652174000000002</v>
      </c>
      <c r="R90">
        <v>0.86956500000000003</v>
      </c>
      <c r="S90">
        <v>3.4782609999999998</v>
      </c>
      <c r="U90" s="2">
        <v>0.93</v>
      </c>
      <c r="AC90" s="2">
        <v>0.93</v>
      </c>
      <c r="AD90" s="2">
        <f t="shared" si="24"/>
        <v>0</v>
      </c>
      <c r="AE90" s="2">
        <f t="shared" si="24"/>
        <v>0</v>
      </c>
      <c r="AF90" s="2">
        <f t="shared" si="25"/>
        <v>0</v>
      </c>
      <c r="AG90" s="2">
        <v>53.1419</v>
      </c>
      <c r="AH90" s="2">
        <v>18.6981</v>
      </c>
      <c r="AI90" s="2">
        <v>5.6521739999999996</v>
      </c>
      <c r="AJ90" s="2">
        <v>0.93</v>
      </c>
      <c r="AK90" s="2">
        <f t="shared" si="26"/>
        <v>0</v>
      </c>
      <c r="AL90" s="2">
        <f t="shared" si="27"/>
        <v>0</v>
      </c>
      <c r="AM90" s="2">
        <v>31.1</v>
      </c>
      <c r="AN90" s="2">
        <v>90.434782999999996</v>
      </c>
    </row>
    <row r="91" spans="1:40" x14ac:dyDescent="0.25">
      <c r="A91" s="2">
        <v>2E-3</v>
      </c>
      <c r="B91">
        <v>0.90609600000000001</v>
      </c>
      <c r="C91">
        <v>0.92584900000000003</v>
      </c>
      <c r="D91">
        <v>0.88716799999999996</v>
      </c>
      <c r="E91">
        <v>0.94654099999999997</v>
      </c>
      <c r="F91">
        <v>0.98780999999999997</v>
      </c>
      <c r="G91">
        <v>230</v>
      </c>
      <c r="H91">
        <v>212</v>
      </c>
      <c r="I91">
        <v>15</v>
      </c>
      <c r="J91">
        <v>3</v>
      </c>
      <c r="K91">
        <v>482</v>
      </c>
      <c r="L91">
        <v>2206</v>
      </c>
      <c r="M91">
        <v>198</v>
      </c>
      <c r="N91">
        <v>139</v>
      </c>
      <c r="O91">
        <v>0.93006200000000006</v>
      </c>
      <c r="P91">
        <v>0.42372900000000002</v>
      </c>
      <c r="Q91">
        <v>92.173912999999999</v>
      </c>
      <c r="R91">
        <v>1.3043480000000001</v>
      </c>
      <c r="S91">
        <v>6.5217390000000002</v>
      </c>
      <c r="U91" s="2">
        <v>0.96299999999999997</v>
      </c>
      <c r="AC91" s="2">
        <v>0.96299999999999997</v>
      </c>
      <c r="AD91" s="2">
        <f t="shared" si="24"/>
        <v>0</v>
      </c>
      <c r="AE91" s="2">
        <f t="shared" si="24"/>
        <v>0</v>
      </c>
      <c r="AF91" s="2">
        <f t="shared" si="25"/>
        <v>0</v>
      </c>
      <c r="AG91" s="2">
        <v>41.987200000000001</v>
      </c>
      <c r="AH91" s="2">
        <v>16.588699999999999</v>
      </c>
      <c r="AI91" s="2">
        <v>1.3043480000000001</v>
      </c>
      <c r="AJ91" s="2">
        <v>0.96299999999999997</v>
      </c>
      <c r="AK91" s="2">
        <f t="shared" si="26"/>
        <v>0</v>
      </c>
      <c r="AL91" s="2">
        <f t="shared" si="27"/>
        <v>0</v>
      </c>
      <c r="AM91" s="2">
        <v>31.3</v>
      </c>
      <c r="AN91" s="2">
        <v>91.739130000000003</v>
      </c>
    </row>
    <row r="92" spans="1:40" x14ac:dyDescent="0.25">
      <c r="A92" s="2">
        <v>4.0000000000000001E-3</v>
      </c>
      <c r="B92">
        <v>0.95199</v>
      </c>
      <c r="C92">
        <v>0.95060999999999996</v>
      </c>
      <c r="D92">
        <v>0.95337499999999997</v>
      </c>
      <c r="E92">
        <v>0.973464</v>
      </c>
      <c r="F92">
        <v>0.970642</v>
      </c>
      <c r="G92">
        <v>230</v>
      </c>
      <c r="H92">
        <v>220</v>
      </c>
      <c r="I92">
        <v>9</v>
      </c>
      <c r="J92">
        <v>1</v>
      </c>
      <c r="K92">
        <v>1215</v>
      </c>
      <c r="L92">
        <v>1095</v>
      </c>
      <c r="M92">
        <v>91</v>
      </c>
      <c r="N92">
        <v>41</v>
      </c>
      <c r="O92">
        <v>0.94181499999999996</v>
      </c>
      <c r="P92">
        <v>0.36949399999999999</v>
      </c>
      <c r="Q92">
        <v>95.652174000000002</v>
      </c>
      <c r="R92">
        <v>0.43478299999999998</v>
      </c>
      <c r="S92">
        <v>3.913043</v>
      </c>
      <c r="U92" s="2">
        <v>0.98299999999999998</v>
      </c>
      <c r="AC92" s="2">
        <v>0.98299999999999998</v>
      </c>
      <c r="AD92" s="2">
        <f t="shared" si="24"/>
        <v>0</v>
      </c>
      <c r="AE92" s="2">
        <f t="shared" si="24"/>
        <v>0</v>
      </c>
      <c r="AF92" s="2">
        <f t="shared" si="25"/>
        <v>0</v>
      </c>
      <c r="AG92" s="2">
        <v>29.543199999999999</v>
      </c>
      <c r="AH92" s="2">
        <v>13.081000000000001</v>
      </c>
      <c r="AI92" s="2">
        <v>0.86956500000000003</v>
      </c>
      <c r="AJ92" s="2">
        <v>0.98299999999999998</v>
      </c>
      <c r="AK92" s="2">
        <f t="shared" si="26"/>
        <v>0</v>
      </c>
      <c r="AL92" s="2">
        <f t="shared" si="27"/>
        <v>0</v>
      </c>
      <c r="AM92" s="2">
        <v>29.2</v>
      </c>
      <c r="AN92" s="2">
        <v>75.217391000000006</v>
      </c>
    </row>
    <row r="93" spans="1:40" x14ac:dyDescent="0.25">
      <c r="A93" s="2">
        <v>1.4E-2</v>
      </c>
      <c r="B93">
        <v>0.95273099999999999</v>
      </c>
      <c r="C93">
        <v>0.95300799999999997</v>
      </c>
      <c r="D93">
        <v>0.95245400000000002</v>
      </c>
      <c r="E93">
        <v>0.97348800000000002</v>
      </c>
      <c r="F93">
        <v>0.974055</v>
      </c>
      <c r="G93">
        <v>230</v>
      </c>
      <c r="H93">
        <v>219</v>
      </c>
      <c r="I93">
        <v>10</v>
      </c>
      <c r="J93">
        <v>1</v>
      </c>
      <c r="K93">
        <v>1070</v>
      </c>
      <c r="L93">
        <v>1094</v>
      </c>
      <c r="M93">
        <v>94</v>
      </c>
      <c r="N93">
        <v>43</v>
      </c>
      <c r="O93">
        <v>0.94528100000000004</v>
      </c>
      <c r="P93">
        <v>0.34744199999999997</v>
      </c>
      <c r="Q93">
        <v>95.217391000000006</v>
      </c>
      <c r="R93">
        <v>0.43478299999999998</v>
      </c>
      <c r="S93">
        <v>4.3478260000000004</v>
      </c>
      <c r="U93" s="48" t="s">
        <v>1238</v>
      </c>
      <c r="V93" s="48"/>
      <c r="W93" s="48"/>
      <c r="X93" s="48"/>
      <c r="Y93" s="48"/>
      <c r="Z93" s="48"/>
      <c r="AA93" s="48"/>
      <c r="AB93" s="48"/>
      <c r="AC93" s="48" t="s">
        <v>1239</v>
      </c>
      <c r="AD93" s="48"/>
      <c r="AE93" s="48"/>
      <c r="AF93" s="48"/>
      <c r="AG93" s="48"/>
      <c r="AH93" s="48"/>
      <c r="AI93" s="48"/>
      <c r="AJ93" s="48" t="s">
        <v>1242</v>
      </c>
      <c r="AK93" s="48"/>
      <c r="AL93" s="48"/>
      <c r="AM93" s="48"/>
      <c r="AN93" s="48"/>
    </row>
    <row r="94" spans="1:40" x14ac:dyDescent="0.25">
      <c r="A94" s="2">
        <v>0.20300000000000001</v>
      </c>
      <c r="B94">
        <v>0.92051400000000005</v>
      </c>
      <c r="C94">
        <v>0.935581</v>
      </c>
      <c r="D94">
        <v>0.90592499999999998</v>
      </c>
      <c r="E94">
        <v>0.95487699999999998</v>
      </c>
      <c r="F94">
        <v>0.98613499999999998</v>
      </c>
      <c r="G94">
        <v>230</v>
      </c>
      <c r="H94">
        <v>214</v>
      </c>
      <c r="I94">
        <v>13</v>
      </c>
      <c r="J94">
        <v>3</v>
      </c>
      <c r="K94">
        <v>554</v>
      </c>
      <c r="L94">
        <v>1862</v>
      </c>
      <c r="M94">
        <v>156</v>
      </c>
      <c r="N94">
        <v>123</v>
      </c>
      <c r="O94">
        <v>0.93767100000000003</v>
      </c>
      <c r="P94">
        <v>0.42147000000000001</v>
      </c>
      <c r="Q94">
        <v>93.043477999999993</v>
      </c>
      <c r="R94">
        <v>1.3043480000000001</v>
      </c>
      <c r="S94">
        <v>5.6521739999999996</v>
      </c>
      <c r="U94" s="49" t="s">
        <v>1168</v>
      </c>
      <c r="V94" s="49"/>
      <c r="W94" s="49"/>
      <c r="X94" s="49"/>
      <c r="Y94" s="49"/>
      <c r="Z94" s="49"/>
      <c r="AA94" s="49"/>
      <c r="AB94" s="49"/>
      <c r="AC94" s="49" t="s">
        <v>1168</v>
      </c>
      <c r="AD94" s="49"/>
      <c r="AE94" s="49"/>
      <c r="AF94" s="49"/>
      <c r="AG94" s="49"/>
      <c r="AH94" s="49"/>
      <c r="AI94" s="49"/>
      <c r="AJ94" s="49" t="s">
        <v>1168</v>
      </c>
      <c r="AK94" s="49"/>
      <c r="AL94" s="49"/>
      <c r="AM94" s="49"/>
      <c r="AN94" s="49"/>
    </row>
    <row r="95" spans="1:40" x14ac:dyDescent="0.25">
      <c r="A95" s="2">
        <v>0.47499999999999998</v>
      </c>
      <c r="B95">
        <v>0.864514</v>
      </c>
      <c r="C95">
        <v>0.90899399999999997</v>
      </c>
      <c r="D95">
        <v>0.82418499999999995</v>
      </c>
      <c r="E95">
        <v>0.90328399999999998</v>
      </c>
      <c r="F95">
        <v>0.99623099999999998</v>
      </c>
      <c r="G95">
        <v>230</v>
      </c>
      <c r="H95">
        <v>194</v>
      </c>
      <c r="I95">
        <v>33</v>
      </c>
      <c r="J95">
        <v>3</v>
      </c>
      <c r="K95">
        <v>141</v>
      </c>
      <c r="L95">
        <v>3991</v>
      </c>
      <c r="M95">
        <v>216</v>
      </c>
      <c r="N95">
        <v>253</v>
      </c>
      <c r="O95">
        <v>0.89463199999999998</v>
      </c>
      <c r="P95">
        <v>0.41795900000000002</v>
      </c>
      <c r="Q95">
        <v>84.347825999999998</v>
      </c>
      <c r="R95">
        <v>1.3043480000000001</v>
      </c>
      <c r="S95">
        <v>14.347826</v>
      </c>
      <c r="U95" s="2" t="s">
        <v>1168</v>
      </c>
      <c r="V95" s="2" t="s">
        <v>29</v>
      </c>
      <c r="W95" s="2" t="s">
        <v>576</v>
      </c>
      <c r="X95" s="2" t="s">
        <v>31</v>
      </c>
      <c r="Y95" s="2" t="s">
        <v>32</v>
      </c>
      <c r="Z95" s="2" t="s">
        <v>16</v>
      </c>
      <c r="AA95" s="2" t="s">
        <v>17</v>
      </c>
      <c r="AB95" s="2" t="s">
        <v>18</v>
      </c>
      <c r="AC95" s="2" t="s">
        <v>1168</v>
      </c>
      <c r="AD95" s="2" t="s">
        <v>1171</v>
      </c>
      <c r="AE95" s="2" t="s">
        <v>1173</v>
      </c>
      <c r="AF95" s="2" t="s">
        <v>1172</v>
      </c>
      <c r="AG95" s="2" t="s">
        <v>1181</v>
      </c>
      <c r="AH95" s="2" t="s">
        <v>1181</v>
      </c>
      <c r="AI95" s="2" t="s">
        <v>1181</v>
      </c>
      <c r="AJ95" s="2" t="s">
        <v>1168</v>
      </c>
      <c r="AK95" s="2" t="s">
        <v>1175</v>
      </c>
      <c r="AL95" s="2" t="s">
        <v>1176</v>
      </c>
      <c r="AM95" s="2" t="s">
        <v>1181</v>
      </c>
      <c r="AN95" s="2" t="s">
        <v>1181</v>
      </c>
    </row>
    <row r="96" spans="1:40" x14ac:dyDescent="0.25">
      <c r="A96" s="2">
        <v>0.65600000000000003</v>
      </c>
      <c r="B96">
        <v>0.76120699999999997</v>
      </c>
      <c r="C96">
        <v>0.83419500000000002</v>
      </c>
      <c r="D96">
        <v>0.69996400000000003</v>
      </c>
      <c r="E96">
        <v>0.83819200000000005</v>
      </c>
      <c r="F96">
        <v>0.99893100000000001</v>
      </c>
      <c r="G96">
        <v>230</v>
      </c>
      <c r="H96">
        <v>160</v>
      </c>
      <c r="I96">
        <v>66</v>
      </c>
      <c r="J96">
        <v>4</v>
      </c>
      <c r="K96">
        <v>37</v>
      </c>
      <c r="L96">
        <v>6677</v>
      </c>
      <c r="M96">
        <v>272</v>
      </c>
      <c r="N96">
        <v>394</v>
      </c>
      <c r="O96">
        <v>0.830704</v>
      </c>
      <c r="P96">
        <v>0.41220800000000002</v>
      </c>
      <c r="Q96">
        <v>69.565217000000004</v>
      </c>
      <c r="R96">
        <v>1.7391300000000001</v>
      </c>
      <c r="S96">
        <v>28.695651999999999</v>
      </c>
      <c r="U96" s="2">
        <v>0</v>
      </c>
      <c r="AC96" s="2">
        <v>0</v>
      </c>
      <c r="AD96" s="2">
        <f t="shared" ref="AD96:AE107" si="28">X96*100</f>
        <v>0</v>
      </c>
      <c r="AE96" s="2">
        <f t="shared" si="28"/>
        <v>0</v>
      </c>
      <c r="AF96" s="2">
        <f t="shared" ref="AF96:AF107" si="29">Z96</f>
        <v>0</v>
      </c>
      <c r="AG96" s="2">
        <v>94.438400000000001</v>
      </c>
      <c r="AH96" s="2">
        <v>36.854399999999998</v>
      </c>
      <c r="AI96" s="2">
        <v>96.086956999999998</v>
      </c>
      <c r="AJ96" s="2">
        <v>0</v>
      </c>
      <c r="AK96" s="2">
        <f t="shared" ref="AK96:AK107" si="30">(V96/10)</f>
        <v>0</v>
      </c>
      <c r="AL96" s="2">
        <f t="shared" ref="AL96:AL107" si="31">AB96</f>
        <v>0</v>
      </c>
      <c r="AM96" s="2">
        <v>10.5</v>
      </c>
      <c r="AN96" s="2">
        <v>3.4782609999999998</v>
      </c>
    </row>
    <row r="97" spans="1:40" x14ac:dyDescent="0.25">
      <c r="A97" s="2">
        <v>0.77700000000000002</v>
      </c>
      <c r="B97">
        <v>0.66191699999999998</v>
      </c>
      <c r="C97">
        <v>0.77115199999999995</v>
      </c>
      <c r="D97">
        <v>0.579789</v>
      </c>
      <c r="E97">
        <v>0.75160499999999997</v>
      </c>
      <c r="F97">
        <v>0.99967799999999996</v>
      </c>
      <c r="G97">
        <v>230</v>
      </c>
      <c r="H97">
        <v>87</v>
      </c>
      <c r="I97">
        <v>139</v>
      </c>
      <c r="J97">
        <v>4</v>
      </c>
      <c r="K97">
        <v>10</v>
      </c>
      <c r="L97">
        <v>10250</v>
      </c>
      <c r="M97">
        <v>293</v>
      </c>
      <c r="N97">
        <v>545</v>
      </c>
      <c r="O97">
        <v>0.74426300000000001</v>
      </c>
      <c r="P97">
        <v>0.292597</v>
      </c>
      <c r="Q97">
        <v>37.826087000000001</v>
      </c>
      <c r="R97">
        <v>1.7391300000000001</v>
      </c>
      <c r="S97">
        <v>60.434783000000003</v>
      </c>
      <c r="U97" s="2">
        <v>2E-3</v>
      </c>
      <c r="AC97" s="2">
        <v>2E-3</v>
      </c>
      <c r="AD97" s="2">
        <f t="shared" si="28"/>
        <v>0</v>
      </c>
      <c r="AE97" s="2">
        <f t="shared" si="28"/>
        <v>0</v>
      </c>
      <c r="AF97" s="2">
        <f t="shared" si="29"/>
        <v>0</v>
      </c>
      <c r="AG97" s="2">
        <v>94.486899999999991</v>
      </c>
      <c r="AH97" s="2">
        <v>34.483699999999999</v>
      </c>
      <c r="AI97" s="2">
        <v>95.652174000000002</v>
      </c>
      <c r="AJ97" s="2">
        <v>2E-3</v>
      </c>
      <c r="AK97" s="2">
        <f t="shared" si="30"/>
        <v>0</v>
      </c>
      <c r="AL97" s="2">
        <f t="shared" si="31"/>
        <v>0</v>
      </c>
      <c r="AM97" s="2">
        <v>12.9</v>
      </c>
      <c r="AN97" s="2">
        <v>3.913043</v>
      </c>
    </row>
    <row r="98" spans="1:40" x14ac:dyDescent="0.25">
      <c r="A98" s="2">
        <v>0.86299999999999999</v>
      </c>
      <c r="B98">
        <v>0.58108099999999996</v>
      </c>
      <c r="C98">
        <v>0.72936599999999996</v>
      </c>
      <c r="D98">
        <v>0.48290300000000003</v>
      </c>
      <c r="E98">
        <v>0.66208699999999998</v>
      </c>
      <c r="F98">
        <v>1</v>
      </c>
      <c r="G98">
        <v>230</v>
      </c>
      <c r="H98">
        <v>41</v>
      </c>
      <c r="I98">
        <v>184</v>
      </c>
      <c r="J98">
        <v>5</v>
      </c>
      <c r="K98">
        <v>0</v>
      </c>
      <c r="L98">
        <v>13944</v>
      </c>
      <c r="M98">
        <v>289</v>
      </c>
      <c r="N98">
        <v>648</v>
      </c>
      <c r="O98">
        <v>0.65508299999999997</v>
      </c>
      <c r="P98">
        <v>0.213037</v>
      </c>
      <c r="Q98">
        <v>17.826087000000001</v>
      </c>
      <c r="R98">
        <v>2.1739130000000002</v>
      </c>
      <c r="S98">
        <v>80</v>
      </c>
      <c r="U98" s="2">
        <v>4.0000000000000001E-3</v>
      </c>
      <c r="AC98" s="2">
        <v>4.0000000000000001E-3</v>
      </c>
      <c r="AD98" s="2">
        <f t="shared" si="28"/>
        <v>0</v>
      </c>
      <c r="AE98" s="2">
        <f t="shared" si="28"/>
        <v>0</v>
      </c>
      <c r="AF98" s="2">
        <f t="shared" si="29"/>
        <v>0</v>
      </c>
      <c r="AG98" s="2">
        <v>94.368099999999998</v>
      </c>
      <c r="AH98" s="2">
        <v>34.674500000000002</v>
      </c>
      <c r="AI98" s="2">
        <v>96.086956999999998</v>
      </c>
      <c r="AJ98" s="2">
        <v>4.0000000000000001E-3</v>
      </c>
      <c r="AK98" s="2">
        <f t="shared" si="30"/>
        <v>0</v>
      </c>
      <c r="AL98" s="2">
        <f t="shared" si="31"/>
        <v>0</v>
      </c>
      <c r="AM98" s="2">
        <v>9</v>
      </c>
      <c r="AN98" s="2">
        <v>3.4782609999999998</v>
      </c>
    </row>
    <row r="99" spans="1:40" x14ac:dyDescent="0.25">
      <c r="A99" s="2">
        <v>0.93</v>
      </c>
      <c r="B99">
        <v>0.49566900000000003</v>
      </c>
      <c r="C99">
        <v>0.70790399999999998</v>
      </c>
      <c r="D99">
        <v>0.38134000000000001</v>
      </c>
      <c r="E99">
        <v>0.53868899999999997</v>
      </c>
      <c r="F99">
        <v>1</v>
      </c>
      <c r="G99">
        <v>230</v>
      </c>
      <c r="H99">
        <v>13</v>
      </c>
      <c r="I99">
        <v>208</v>
      </c>
      <c r="J99">
        <v>9</v>
      </c>
      <c r="K99">
        <v>0</v>
      </c>
      <c r="L99">
        <v>19036</v>
      </c>
      <c r="M99">
        <v>309</v>
      </c>
      <c r="N99">
        <v>712</v>
      </c>
      <c r="O99">
        <v>0.53120100000000003</v>
      </c>
      <c r="P99">
        <v>0.171572</v>
      </c>
      <c r="Q99">
        <v>5.6521739999999996</v>
      </c>
      <c r="R99">
        <v>3.913043</v>
      </c>
      <c r="S99">
        <v>90.434782999999996</v>
      </c>
      <c r="U99" s="2">
        <v>1.4E-2</v>
      </c>
      <c r="AC99" s="2">
        <v>1.4E-2</v>
      </c>
      <c r="AD99" s="2">
        <f t="shared" si="28"/>
        <v>0</v>
      </c>
      <c r="AE99" s="2">
        <f t="shared" si="28"/>
        <v>0</v>
      </c>
      <c r="AF99" s="2">
        <f t="shared" si="29"/>
        <v>0</v>
      </c>
      <c r="AG99" s="2">
        <v>94.717100000000002</v>
      </c>
      <c r="AH99" s="2">
        <v>33.906599999999997</v>
      </c>
      <c r="AI99" s="2">
        <v>96.086956999999998</v>
      </c>
      <c r="AJ99" s="2">
        <v>1.4E-2</v>
      </c>
      <c r="AK99" s="2">
        <f t="shared" si="30"/>
        <v>0</v>
      </c>
      <c r="AL99" s="2">
        <f t="shared" si="31"/>
        <v>0</v>
      </c>
      <c r="AM99" s="2">
        <v>9.1</v>
      </c>
      <c r="AN99" s="2">
        <v>3.4782609999999998</v>
      </c>
    </row>
    <row r="100" spans="1:40" x14ac:dyDescent="0.25">
      <c r="A100" s="2">
        <v>0.96299999999999997</v>
      </c>
      <c r="B100">
        <v>0.40656599999999998</v>
      </c>
      <c r="C100">
        <v>0.68033399999999999</v>
      </c>
      <c r="D100">
        <v>0.28990700000000003</v>
      </c>
      <c r="E100">
        <v>0.426124</v>
      </c>
      <c r="F100">
        <v>1</v>
      </c>
      <c r="G100">
        <v>230</v>
      </c>
      <c r="H100">
        <v>3</v>
      </c>
      <c r="I100">
        <v>212</v>
      </c>
      <c r="J100">
        <v>15</v>
      </c>
      <c r="K100">
        <v>0</v>
      </c>
      <c r="L100">
        <v>23681</v>
      </c>
      <c r="M100">
        <v>315</v>
      </c>
      <c r="N100">
        <v>715</v>
      </c>
      <c r="O100">
        <v>0.41848999999999997</v>
      </c>
      <c r="P100">
        <v>0.16135099999999999</v>
      </c>
      <c r="Q100">
        <v>1.3043480000000001</v>
      </c>
      <c r="R100">
        <v>6.5217390000000002</v>
      </c>
      <c r="S100">
        <v>92.173912999999999</v>
      </c>
      <c r="U100" s="2">
        <v>0.20300000000000001</v>
      </c>
      <c r="AC100" s="2">
        <v>0.20300000000000001</v>
      </c>
      <c r="AD100" s="2">
        <f t="shared" si="28"/>
        <v>0</v>
      </c>
      <c r="AE100" s="2">
        <f t="shared" si="28"/>
        <v>0</v>
      </c>
      <c r="AF100" s="2">
        <f t="shared" si="29"/>
        <v>0</v>
      </c>
      <c r="AG100" s="2">
        <v>94.118500000000012</v>
      </c>
      <c r="AH100" s="2">
        <v>39.782000000000004</v>
      </c>
      <c r="AI100" s="2">
        <v>93.913043000000002</v>
      </c>
      <c r="AJ100" s="2">
        <v>0.20300000000000001</v>
      </c>
      <c r="AK100" s="2">
        <f t="shared" si="30"/>
        <v>0</v>
      </c>
      <c r="AL100" s="2">
        <f t="shared" si="31"/>
        <v>0</v>
      </c>
      <c r="AM100" s="2">
        <v>14.8</v>
      </c>
      <c r="AN100" s="2">
        <v>4.7826089999999999</v>
      </c>
    </row>
    <row r="101" spans="1:40" x14ac:dyDescent="0.25">
      <c r="A101" s="2">
        <v>0.98299999999999998</v>
      </c>
      <c r="B101">
        <v>0.30870799999999998</v>
      </c>
      <c r="C101">
        <v>0.66439800000000004</v>
      </c>
      <c r="D101">
        <v>0.20106599999999999</v>
      </c>
      <c r="E101">
        <v>0.30262899999999998</v>
      </c>
      <c r="F101">
        <v>1</v>
      </c>
      <c r="G101">
        <v>230</v>
      </c>
      <c r="H101">
        <v>2</v>
      </c>
      <c r="I101">
        <v>172</v>
      </c>
      <c r="J101">
        <v>56</v>
      </c>
      <c r="K101">
        <v>0</v>
      </c>
      <c r="L101">
        <v>28777</v>
      </c>
      <c r="M101">
        <v>292</v>
      </c>
      <c r="N101">
        <v>657</v>
      </c>
      <c r="O101">
        <v>0.29555300000000001</v>
      </c>
      <c r="P101">
        <v>0.134686</v>
      </c>
      <c r="Q101">
        <v>0.86956500000000003</v>
      </c>
      <c r="R101">
        <v>24.347826000000001</v>
      </c>
      <c r="S101">
        <v>74.782608999999994</v>
      </c>
      <c r="U101" s="2">
        <v>0.47499999999999998</v>
      </c>
      <c r="AC101" s="2">
        <v>0.47499999999999998</v>
      </c>
      <c r="AD101" s="2">
        <f t="shared" si="28"/>
        <v>0</v>
      </c>
      <c r="AE101" s="2">
        <f t="shared" si="28"/>
        <v>0</v>
      </c>
      <c r="AF101" s="2">
        <f t="shared" si="29"/>
        <v>0</v>
      </c>
      <c r="AG101" s="2">
        <v>89.843699999999998</v>
      </c>
      <c r="AH101" s="2">
        <v>39.569400000000002</v>
      </c>
      <c r="AI101" s="2">
        <v>85.217391000000006</v>
      </c>
      <c r="AJ101" s="2">
        <v>0.47499999999999998</v>
      </c>
      <c r="AK101" s="2">
        <f t="shared" si="30"/>
        <v>0</v>
      </c>
      <c r="AL101" s="2">
        <f t="shared" si="31"/>
        <v>0</v>
      </c>
      <c r="AM101" s="2">
        <v>20.8</v>
      </c>
      <c r="AN101" s="2">
        <v>13.043478</v>
      </c>
    </row>
    <row r="102" spans="1:40" x14ac:dyDescent="0.25">
      <c r="A102" s="38" t="s">
        <v>1215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40"/>
      <c r="U102" s="2">
        <v>0.65600000000000003</v>
      </c>
      <c r="AC102" s="2">
        <v>0.65600000000000003</v>
      </c>
      <c r="AD102" s="2">
        <f t="shared" si="28"/>
        <v>0</v>
      </c>
      <c r="AE102" s="2">
        <f t="shared" si="28"/>
        <v>0</v>
      </c>
      <c r="AF102" s="2">
        <f t="shared" si="29"/>
        <v>0</v>
      </c>
      <c r="AG102" s="2">
        <v>83.135800000000003</v>
      </c>
      <c r="AH102" s="2">
        <v>40.144500000000001</v>
      </c>
      <c r="AI102" s="2">
        <v>70</v>
      </c>
      <c r="AJ102" s="2">
        <v>0.65600000000000003</v>
      </c>
      <c r="AK102" s="2">
        <f t="shared" si="30"/>
        <v>0</v>
      </c>
      <c r="AL102" s="2">
        <f t="shared" si="31"/>
        <v>0</v>
      </c>
      <c r="AM102" s="2">
        <v>27.9</v>
      </c>
      <c r="AN102" s="2">
        <v>28.260870000000001</v>
      </c>
    </row>
    <row r="103" spans="1:40" x14ac:dyDescent="0.25">
      <c r="A103" s="2" t="s">
        <v>1168</v>
      </c>
      <c r="B103" s="2" t="s">
        <v>1158</v>
      </c>
      <c r="C103" s="2" t="s">
        <v>58</v>
      </c>
      <c r="D103" s="2" t="s">
        <v>59</v>
      </c>
      <c r="E103" s="2" t="s">
        <v>21</v>
      </c>
      <c r="F103" s="2" t="s">
        <v>22</v>
      </c>
      <c r="G103" s="2" t="s">
        <v>23</v>
      </c>
      <c r="H103" s="2" t="s">
        <v>573</v>
      </c>
      <c r="I103" s="2" t="s">
        <v>574</v>
      </c>
      <c r="J103" s="2" t="s">
        <v>575</v>
      </c>
      <c r="K103" s="2" t="s">
        <v>27</v>
      </c>
      <c r="L103" s="2" t="s">
        <v>28</v>
      </c>
      <c r="M103" s="2" t="s">
        <v>29</v>
      </c>
      <c r="N103" s="2" t="s">
        <v>576</v>
      </c>
      <c r="O103" s="2" t="s">
        <v>31</v>
      </c>
      <c r="P103" s="2" t="s">
        <v>32</v>
      </c>
      <c r="Q103" s="2" t="s">
        <v>16</v>
      </c>
      <c r="R103" s="2" t="s">
        <v>17</v>
      </c>
      <c r="S103" s="2" t="s">
        <v>18</v>
      </c>
      <c r="U103" s="2">
        <v>0.77700000000000002</v>
      </c>
      <c r="AC103" s="2">
        <v>0.77700000000000002</v>
      </c>
      <c r="AD103" s="2">
        <f t="shared" si="28"/>
        <v>0</v>
      </c>
      <c r="AE103" s="2">
        <f t="shared" si="28"/>
        <v>0</v>
      </c>
      <c r="AF103" s="2">
        <f t="shared" si="29"/>
        <v>0</v>
      </c>
      <c r="AG103" s="2">
        <v>74.702500000000001</v>
      </c>
      <c r="AH103" s="2">
        <v>30.1327</v>
      </c>
      <c r="AI103" s="2">
        <v>38.260869999999997</v>
      </c>
      <c r="AJ103" s="2">
        <v>0.77700000000000002</v>
      </c>
      <c r="AK103" s="2">
        <f t="shared" si="30"/>
        <v>0</v>
      </c>
      <c r="AL103" s="2">
        <f t="shared" si="31"/>
        <v>0</v>
      </c>
      <c r="AM103" s="2">
        <v>29.5</v>
      </c>
      <c r="AN103" s="2">
        <v>60</v>
      </c>
    </row>
    <row r="104" spans="1:40" x14ac:dyDescent="0.25">
      <c r="A104" s="2">
        <v>0</v>
      </c>
      <c r="U104" s="2">
        <v>0.86299999999999999</v>
      </c>
      <c r="AC104" s="2">
        <v>0.86299999999999999</v>
      </c>
      <c r="AD104" s="2">
        <f t="shared" si="28"/>
        <v>0</v>
      </c>
      <c r="AE104" s="2">
        <f t="shared" si="28"/>
        <v>0</v>
      </c>
      <c r="AF104" s="2">
        <f t="shared" si="29"/>
        <v>0</v>
      </c>
      <c r="AG104" s="2">
        <v>65.624600000000001</v>
      </c>
      <c r="AH104" s="2">
        <v>19.9923</v>
      </c>
      <c r="AI104" s="2">
        <v>16.521739</v>
      </c>
      <c r="AJ104" s="2">
        <v>0.86299999999999999</v>
      </c>
      <c r="AK104" s="2">
        <f t="shared" si="30"/>
        <v>0</v>
      </c>
      <c r="AL104" s="2">
        <f t="shared" si="31"/>
        <v>0</v>
      </c>
      <c r="AM104" s="2">
        <v>29.9</v>
      </c>
      <c r="AN104" s="2">
        <v>81.304348000000005</v>
      </c>
    </row>
    <row r="105" spans="1:40" x14ac:dyDescent="0.25">
      <c r="A105" s="2">
        <v>2E-3</v>
      </c>
      <c r="U105" s="2">
        <v>0.93</v>
      </c>
      <c r="AC105" s="2">
        <v>0.93</v>
      </c>
      <c r="AD105" s="2">
        <f t="shared" si="28"/>
        <v>0</v>
      </c>
      <c r="AE105" s="2">
        <f t="shared" si="28"/>
        <v>0</v>
      </c>
      <c r="AF105" s="2">
        <f t="shared" si="29"/>
        <v>0</v>
      </c>
      <c r="AG105" s="2">
        <v>53.1419</v>
      </c>
      <c r="AH105" s="2">
        <v>18.6981</v>
      </c>
      <c r="AI105" s="2">
        <v>5.6521739999999996</v>
      </c>
      <c r="AJ105" s="2">
        <v>0.93</v>
      </c>
      <c r="AK105" s="2">
        <f t="shared" si="30"/>
        <v>0</v>
      </c>
      <c r="AL105" s="2">
        <f t="shared" si="31"/>
        <v>0</v>
      </c>
      <c r="AM105" s="2">
        <v>31.1</v>
      </c>
      <c r="AN105" s="2">
        <v>90.434782999999996</v>
      </c>
    </row>
    <row r="106" spans="1:40" x14ac:dyDescent="0.25">
      <c r="A106" s="2">
        <v>4.0000000000000001E-3</v>
      </c>
      <c r="U106" s="2">
        <v>0.96299999999999997</v>
      </c>
      <c r="AC106" s="2">
        <v>0.96299999999999997</v>
      </c>
      <c r="AD106" s="2">
        <f t="shared" si="28"/>
        <v>0</v>
      </c>
      <c r="AE106" s="2">
        <f t="shared" si="28"/>
        <v>0</v>
      </c>
      <c r="AF106" s="2">
        <f t="shared" si="29"/>
        <v>0</v>
      </c>
      <c r="AG106" s="2">
        <v>41.987200000000001</v>
      </c>
      <c r="AH106" s="2">
        <v>16.588699999999999</v>
      </c>
      <c r="AI106" s="2">
        <v>1.3043480000000001</v>
      </c>
      <c r="AJ106" s="2">
        <v>0.96299999999999997</v>
      </c>
      <c r="AK106" s="2">
        <f t="shared" si="30"/>
        <v>0</v>
      </c>
      <c r="AL106" s="2">
        <f t="shared" si="31"/>
        <v>0</v>
      </c>
      <c r="AM106" s="2">
        <v>31.3</v>
      </c>
      <c r="AN106" s="2">
        <v>91.739130000000003</v>
      </c>
    </row>
    <row r="107" spans="1:40" x14ac:dyDescent="0.25">
      <c r="A107" s="2">
        <v>1.4E-2</v>
      </c>
      <c r="U107" s="2">
        <v>0.98299999999999998</v>
      </c>
      <c r="AC107" s="2">
        <v>0.98299999999999998</v>
      </c>
      <c r="AD107" s="2">
        <f t="shared" si="28"/>
        <v>0</v>
      </c>
      <c r="AE107" s="2">
        <f t="shared" si="28"/>
        <v>0</v>
      </c>
      <c r="AF107" s="2">
        <f t="shared" si="29"/>
        <v>0</v>
      </c>
      <c r="AG107" s="2">
        <v>29.543199999999999</v>
      </c>
      <c r="AH107" s="2">
        <v>13.081000000000001</v>
      </c>
      <c r="AI107" s="2">
        <v>0.86956500000000003</v>
      </c>
      <c r="AJ107" s="2">
        <v>0.98299999999999998</v>
      </c>
      <c r="AK107" s="2">
        <f t="shared" si="30"/>
        <v>0</v>
      </c>
      <c r="AL107" s="2">
        <f t="shared" si="31"/>
        <v>0</v>
      </c>
      <c r="AM107" s="2">
        <v>29.2</v>
      </c>
      <c r="AN107" s="2">
        <v>75.217391000000006</v>
      </c>
    </row>
    <row r="108" spans="1:40" x14ac:dyDescent="0.25">
      <c r="A108" s="2">
        <v>0.20300000000000001</v>
      </c>
      <c r="U108" s="48" t="s">
        <v>1233</v>
      </c>
      <c r="V108" s="48"/>
      <c r="W108" s="48"/>
      <c r="X108" s="48"/>
      <c r="Y108" s="48"/>
      <c r="Z108" s="48"/>
      <c r="AA108" s="48"/>
      <c r="AB108" s="48"/>
      <c r="AC108" s="48" t="s">
        <v>1243</v>
      </c>
      <c r="AD108" s="48"/>
      <c r="AE108" s="48"/>
      <c r="AF108" s="48"/>
      <c r="AG108" s="48"/>
      <c r="AH108" s="48"/>
      <c r="AI108" s="48"/>
      <c r="AJ108" s="48" t="s">
        <v>1244</v>
      </c>
      <c r="AK108" s="48"/>
      <c r="AL108" s="48"/>
      <c r="AM108" s="48"/>
      <c r="AN108" s="48"/>
    </row>
    <row r="109" spans="1:40" x14ac:dyDescent="0.25">
      <c r="A109" s="2">
        <v>0.47499999999999998</v>
      </c>
      <c r="U109" s="49" t="s">
        <v>1168</v>
      </c>
      <c r="V109" s="49"/>
      <c r="W109" s="49"/>
      <c r="X109" s="49"/>
      <c r="Y109" s="49"/>
      <c r="Z109" s="49"/>
      <c r="AA109" s="49"/>
      <c r="AB109" s="49"/>
      <c r="AC109" s="49" t="s">
        <v>1168</v>
      </c>
      <c r="AD109" s="49"/>
      <c r="AE109" s="49"/>
      <c r="AF109" s="49"/>
      <c r="AG109" s="49"/>
      <c r="AH109" s="49"/>
      <c r="AI109" s="49"/>
      <c r="AJ109" s="49" t="s">
        <v>1168</v>
      </c>
      <c r="AK109" s="49"/>
      <c r="AL109" s="49"/>
      <c r="AM109" s="49"/>
      <c r="AN109" s="49"/>
    </row>
    <row r="110" spans="1:40" x14ac:dyDescent="0.25">
      <c r="A110" s="2">
        <v>0.65600000000000003</v>
      </c>
      <c r="U110" s="2" t="s">
        <v>1168</v>
      </c>
      <c r="V110" s="2" t="s">
        <v>29</v>
      </c>
      <c r="W110" s="2" t="s">
        <v>576</v>
      </c>
      <c r="X110" s="2" t="s">
        <v>31</v>
      </c>
      <c r="Y110" s="2" t="s">
        <v>32</v>
      </c>
      <c r="Z110" s="2" t="s">
        <v>16</v>
      </c>
      <c r="AA110" s="2" t="s">
        <v>17</v>
      </c>
      <c r="AB110" s="2" t="s">
        <v>18</v>
      </c>
      <c r="AC110" s="2" t="s">
        <v>1168</v>
      </c>
      <c r="AD110" s="2" t="s">
        <v>1171</v>
      </c>
      <c r="AE110" s="2" t="s">
        <v>1173</v>
      </c>
      <c r="AF110" s="2" t="s">
        <v>1172</v>
      </c>
      <c r="AG110" s="2" t="s">
        <v>1181</v>
      </c>
      <c r="AH110" s="2" t="s">
        <v>1181</v>
      </c>
      <c r="AI110" s="2" t="s">
        <v>1181</v>
      </c>
      <c r="AJ110" s="2" t="s">
        <v>1168</v>
      </c>
      <c r="AK110" s="2" t="s">
        <v>1175</v>
      </c>
      <c r="AL110" s="2" t="s">
        <v>1176</v>
      </c>
      <c r="AM110" s="2" t="s">
        <v>1181</v>
      </c>
      <c r="AN110" s="2" t="s">
        <v>1181</v>
      </c>
    </row>
    <row r="111" spans="1:40" x14ac:dyDescent="0.25">
      <c r="A111" s="2">
        <v>0.77700000000000002</v>
      </c>
      <c r="U111" s="2">
        <v>0</v>
      </c>
      <c r="AC111" s="2">
        <v>0</v>
      </c>
      <c r="AD111" s="2">
        <f t="shared" ref="AD111:AE122" si="32">X111*100</f>
        <v>0</v>
      </c>
      <c r="AE111" s="2">
        <f t="shared" si="32"/>
        <v>0</v>
      </c>
      <c r="AF111" s="2">
        <f t="shared" ref="AF111:AF122" si="33">Z111</f>
        <v>0</v>
      </c>
      <c r="AG111" s="2">
        <v>94.438400000000001</v>
      </c>
      <c r="AH111" s="2">
        <v>36.854399999999998</v>
      </c>
      <c r="AI111" s="2">
        <v>96.086956999999998</v>
      </c>
      <c r="AJ111" s="2">
        <v>0</v>
      </c>
      <c r="AK111" s="2">
        <f t="shared" ref="AK111:AK122" si="34">(V111/10)</f>
        <v>0</v>
      </c>
      <c r="AL111" s="2">
        <f t="shared" ref="AL111:AL122" si="35">AB111</f>
        <v>0</v>
      </c>
      <c r="AM111" s="2">
        <v>10.5</v>
      </c>
      <c r="AN111" s="2">
        <v>3.4782609999999998</v>
      </c>
    </row>
    <row r="112" spans="1:40" x14ac:dyDescent="0.25">
      <c r="A112" s="2">
        <v>0.86299999999999999</v>
      </c>
      <c r="U112" s="2">
        <v>2E-3</v>
      </c>
      <c r="AC112" s="2">
        <v>2E-3</v>
      </c>
      <c r="AD112" s="2">
        <f t="shared" si="32"/>
        <v>0</v>
      </c>
      <c r="AE112" s="2">
        <f t="shared" si="32"/>
        <v>0</v>
      </c>
      <c r="AF112" s="2">
        <f t="shared" si="33"/>
        <v>0</v>
      </c>
      <c r="AG112" s="2">
        <v>94.486899999999991</v>
      </c>
      <c r="AH112" s="2">
        <v>34.483699999999999</v>
      </c>
      <c r="AI112" s="2">
        <v>95.652174000000002</v>
      </c>
      <c r="AJ112" s="2">
        <v>2E-3</v>
      </c>
      <c r="AK112" s="2">
        <f t="shared" si="34"/>
        <v>0</v>
      </c>
      <c r="AL112" s="2">
        <f t="shared" si="35"/>
        <v>0</v>
      </c>
      <c r="AM112" s="2">
        <v>12.9</v>
      </c>
      <c r="AN112" s="2">
        <v>3.913043</v>
      </c>
    </row>
    <row r="113" spans="1:40" x14ac:dyDescent="0.25">
      <c r="A113" s="2">
        <v>0.93</v>
      </c>
      <c r="U113" s="2">
        <v>4.0000000000000001E-3</v>
      </c>
      <c r="AC113" s="2">
        <v>4.0000000000000001E-3</v>
      </c>
      <c r="AD113" s="2">
        <f t="shared" si="32"/>
        <v>0</v>
      </c>
      <c r="AE113" s="2">
        <f t="shared" si="32"/>
        <v>0</v>
      </c>
      <c r="AF113" s="2">
        <f t="shared" si="33"/>
        <v>0</v>
      </c>
      <c r="AG113" s="2">
        <v>94.368099999999998</v>
      </c>
      <c r="AH113" s="2">
        <v>34.674500000000002</v>
      </c>
      <c r="AI113" s="2">
        <v>96.086956999999998</v>
      </c>
      <c r="AJ113" s="2">
        <v>4.0000000000000001E-3</v>
      </c>
      <c r="AK113" s="2">
        <f t="shared" si="34"/>
        <v>0</v>
      </c>
      <c r="AL113" s="2">
        <f t="shared" si="35"/>
        <v>0</v>
      </c>
      <c r="AM113" s="2">
        <v>9</v>
      </c>
      <c r="AN113" s="2">
        <v>3.4782609999999998</v>
      </c>
    </row>
    <row r="114" spans="1:40" x14ac:dyDescent="0.25">
      <c r="A114" s="2">
        <v>0.96299999999999997</v>
      </c>
      <c r="U114" s="2">
        <v>1.4E-2</v>
      </c>
      <c r="AC114" s="2">
        <v>1.4E-2</v>
      </c>
      <c r="AD114" s="2">
        <f t="shared" si="32"/>
        <v>0</v>
      </c>
      <c r="AE114" s="2">
        <f t="shared" si="32"/>
        <v>0</v>
      </c>
      <c r="AF114" s="2">
        <f t="shared" si="33"/>
        <v>0</v>
      </c>
      <c r="AG114" s="2">
        <v>94.717100000000002</v>
      </c>
      <c r="AH114" s="2">
        <v>33.906599999999997</v>
      </c>
      <c r="AI114" s="2">
        <v>96.086956999999998</v>
      </c>
      <c r="AJ114" s="2">
        <v>1.4E-2</v>
      </c>
      <c r="AK114" s="2">
        <f t="shared" si="34"/>
        <v>0</v>
      </c>
      <c r="AL114" s="2">
        <f t="shared" si="35"/>
        <v>0</v>
      </c>
      <c r="AM114" s="2">
        <v>9.1</v>
      </c>
      <c r="AN114" s="2">
        <v>3.4782609999999998</v>
      </c>
    </row>
    <row r="115" spans="1:40" x14ac:dyDescent="0.25">
      <c r="A115" s="2">
        <v>0.98299999999999998</v>
      </c>
      <c r="U115" s="2">
        <v>0.20300000000000001</v>
      </c>
      <c r="AC115" s="2">
        <v>0.20300000000000001</v>
      </c>
      <c r="AD115" s="2">
        <f t="shared" si="32"/>
        <v>0</v>
      </c>
      <c r="AE115" s="2">
        <f t="shared" si="32"/>
        <v>0</v>
      </c>
      <c r="AF115" s="2">
        <f t="shared" si="33"/>
        <v>0</v>
      </c>
      <c r="AG115" s="2">
        <v>94.118500000000012</v>
      </c>
      <c r="AH115" s="2">
        <v>39.782000000000004</v>
      </c>
      <c r="AI115" s="2">
        <v>93.913043000000002</v>
      </c>
      <c r="AJ115" s="2">
        <v>0.20300000000000001</v>
      </c>
      <c r="AK115" s="2">
        <f t="shared" si="34"/>
        <v>0</v>
      </c>
      <c r="AL115" s="2">
        <f t="shared" si="35"/>
        <v>0</v>
      </c>
      <c r="AM115" s="2">
        <v>14.8</v>
      </c>
      <c r="AN115" s="2">
        <v>4.7826089999999999</v>
      </c>
    </row>
    <row r="116" spans="1:40" x14ac:dyDescent="0.25">
      <c r="U116" s="2">
        <v>0.47499999999999998</v>
      </c>
      <c r="AC116" s="2">
        <v>0.47499999999999998</v>
      </c>
      <c r="AD116" s="2">
        <f t="shared" si="32"/>
        <v>0</v>
      </c>
      <c r="AE116" s="2">
        <f t="shared" si="32"/>
        <v>0</v>
      </c>
      <c r="AF116" s="2">
        <f t="shared" si="33"/>
        <v>0</v>
      </c>
      <c r="AG116" s="2">
        <v>89.843699999999998</v>
      </c>
      <c r="AH116" s="2">
        <v>39.569400000000002</v>
      </c>
      <c r="AI116" s="2">
        <v>85.217391000000006</v>
      </c>
      <c r="AJ116" s="2">
        <v>0.47499999999999998</v>
      </c>
      <c r="AK116" s="2">
        <f t="shared" si="34"/>
        <v>0</v>
      </c>
      <c r="AL116" s="2">
        <f t="shared" si="35"/>
        <v>0</v>
      </c>
      <c r="AM116" s="2">
        <v>20.8</v>
      </c>
      <c r="AN116" s="2">
        <v>13.043478</v>
      </c>
    </row>
    <row r="117" spans="1:40" x14ac:dyDescent="0.25">
      <c r="U117" s="2">
        <v>0.65600000000000003</v>
      </c>
      <c r="AC117" s="2">
        <v>0.65600000000000003</v>
      </c>
      <c r="AD117" s="2">
        <f t="shared" si="32"/>
        <v>0</v>
      </c>
      <c r="AE117" s="2">
        <f t="shared" si="32"/>
        <v>0</v>
      </c>
      <c r="AF117" s="2">
        <f t="shared" si="33"/>
        <v>0</v>
      </c>
      <c r="AG117" s="2">
        <v>83.135800000000003</v>
      </c>
      <c r="AH117" s="2">
        <v>40.144500000000001</v>
      </c>
      <c r="AI117" s="2">
        <v>70</v>
      </c>
      <c r="AJ117" s="2">
        <v>0.65600000000000003</v>
      </c>
      <c r="AK117" s="2">
        <f t="shared" si="34"/>
        <v>0</v>
      </c>
      <c r="AL117" s="2">
        <f t="shared" si="35"/>
        <v>0</v>
      </c>
      <c r="AM117" s="2">
        <v>27.9</v>
      </c>
      <c r="AN117" s="2">
        <v>28.260870000000001</v>
      </c>
    </row>
    <row r="118" spans="1:40" x14ac:dyDescent="0.25">
      <c r="U118" s="2">
        <v>0.77700000000000002</v>
      </c>
      <c r="AC118" s="2">
        <v>0.77700000000000002</v>
      </c>
      <c r="AD118" s="2">
        <f t="shared" si="32"/>
        <v>0</v>
      </c>
      <c r="AE118" s="2">
        <f t="shared" si="32"/>
        <v>0</v>
      </c>
      <c r="AF118" s="2">
        <f t="shared" si="33"/>
        <v>0</v>
      </c>
      <c r="AG118" s="2">
        <v>74.702500000000001</v>
      </c>
      <c r="AH118" s="2">
        <v>30.1327</v>
      </c>
      <c r="AI118" s="2">
        <v>38.260869999999997</v>
      </c>
      <c r="AJ118" s="2">
        <v>0.77700000000000002</v>
      </c>
      <c r="AK118" s="2">
        <f t="shared" si="34"/>
        <v>0</v>
      </c>
      <c r="AL118" s="2">
        <f t="shared" si="35"/>
        <v>0</v>
      </c>
      <c r="AM118" s="2">
        <v>29.5</v>
      </c>
      <c r="AN118" s="2">
        <v>60</v>
      </c>
    </row>
    <row r="119" spans="1:40" x14ac:dyDescent="0.25">
      <c r="U119" s="2">
        <v>0.86299999999999999</v>
      </c>
      <c r="AC119" s="2">
        <v>0.86299999999999999</v>
      </c>
      <c r="AD119" s="2">
        <f t="shared" si="32"/>
        <v>0</v>
      </c>
      <c r="AE119" s="2">
        <f t="shared" si="32"/>
        <v>0</v>
      </c>
      <c r="AF119" s="2">
        <f t="shared" si="33"/>
        <v>0</v>
      </c>
      <c r="AG119" s="2">
        <v>65.624600000000001</v>
      </c>
      <c r="AH119" s="2">
        <v>19.9923</v>
      </c>
      <c r="AI119" s="2">
        <v>16.521739</v>
      </c>
      <c r="AJ119" s="2">
        <v>0.86299999999999999</v>
      </c>
      <c r="AK119" s="2">
        <f t="shared" si="34"/>
        <v>0</v>
      </c>
      <c r="AL119" s="2">
        <f t="shared" si="35"/>
        <v>0</v>
      </c>
      <c r="AM119" s="2">
        <v>29.9</v>
      </c>
      <c r="AN119" s="2">
        <v>81.304348000000005</v>
      </c>
    </row>
    <row r="120" spans="1:40" x14ac:dyDescent="0.25">
      <c r="U120" s="2">
        <v>0.93</v>
      </c>
      <c r="AC120" s="2">
        <v>0.93</v>
      </c>
      <c r="AD120" s="2">
        <f t="shared" si="32"/>
        <v>0</v>
      </c>
      <c r="AE120" s="2">
        <f t="shared" si="32"/>
        <v>0</v>
      </c>
      <c r="AF120" s="2">
        <f t="shared" si="33"/>
        <v>0</v>
      </c>
      <c r="AG120" s="2">
        <v>53.1419</v>
      </c>
      <c r="AH120" s="2">
        <v>18.6981</v>
      </c>
      <c r="AI120" s="2">
        <v>5.6521739999999996</v>
      </c>
      <c r="AJ120" s="2">
        <v>0.93</v>
      </c>
      <c r="AK120" s="2">
        <f t="shared" si="34"/>
        <v>0</v>
      </c>
      <c r="AL120" s="2">
        <f t="shared" si="35"/>
        <v>0</v>
      </c>
      <c r="AM120" s="2">
        <v>31.1</v>
      </c>
      <c r="AN120" s="2">
        <v>90.434782999999996</v>
      </c>
    </row>
    <row r="121" spans="1:40" x14ac:dyDescent="0.25">
      <c r="U121" s="2">
        <v>0.96299999999999997</v>
      </c>
      <c r="AC121" s="2">
        <v>0.96299999999999997</v>
      </c>
      <c r="AD121" s="2">
        <f t="shared" si="32"/>
        <v>0</v>
      </c>
      <c r="AE121" s="2">
        <f t="shared" si="32"/>
        <v>0</v>
      </c>
      <c r="AF121" s="2">
        <f t="shared" si="33"/>
        <v>0</v>
      </c>
      <c r="AG121" s="2">
        <v>41.987200000000001</v>
      </c>
      <c r="AH121" s="2">
        <v>16.588699999999999</v>
      </c>
      <c r="AI121" s="2">
        <v>1.3043480000000001</v>
      </c>
      <c r="AJ121" s="2">
        <v>0.96299999999999997</v>
      </c>
      <c r="AK121" s="2">
        <f t="shared" si="34"/>
        <v>0</v>
      </c>
      <c r="AL121" s="2">
        <f t="shared" si="35"/>
        <v>0</v>
      </c>
      <c r="AM121" s="2">
        <v>31.3</v>
      </c>
      <c r="AN121" s="2">
        <v>91.739130000000003</v>
      </c>
    </row>
    <row r="122" spans="1:40" x14ac:dyDescent="0.25">
      <c r="U122" s="2">
        <v>0.98299999999999998</v>
      </c>
      <c r="AC122" s="2">
        <v>0.98299999999999998</v>
      </c>
      <c r="AD122" s="2">
        <f t="shared" si="32"/>
        <v>0</v>
      </c>
      <c r="AE122" s="2">
        <f t="shared" si="32"/>
        <v>0</v>
      </c>
      <c r="AF122" s="2">
        <f t="shared" si="33"/>
        <v>0</v>
      </c>
      <c r="AG122" s="2">
        <v>29.543199999999999</v>
      </c>
      <c r="AH122" s="2">
        <v>13.081000000000001</v>
      </c>
      <c r="AI122" s="2">
        <v>0.86956500000000003</v>
      </c>
      <c r="AJ122" s="2">
        <v>0.98299999999999998</v>
      </c>
      <c r="AK122" s="2">
        <f t="shared" si="34"/>
        <v>0</v>
      </c>
      <c r="AL122" s="2">
        <f t="shared" si="35"/>
        <v>0</v>
      </c>
      <c r="AM122" s="2">
        <v>29.2</v>
      </c>
      <c r="AN122" s="2">
        <v>75.217391000000006</v>
      </c>
    </row>
  </sheetData>
  <mergeCells count="58">
    <mergeCell ref="A57:S58"/>
    <mergeCell ref="A60:S60"/>
    <mergeCell ref="A74:S74"/>
    <mergeCell ref="A88:S88"/>
    <mergeCell ref="A102:S102"/>
    <mergeCell ref="U108:AB108"/>
    <mergeCell ref="AC108:AI108"/>
    <mergeCell ref="AJ108:AN108"/>
    <mergeCell ref="U109:AB109"/>
    <mergeCell ref="AC109:AI109"/>
    <mergeCell ref="AJ109:AN109"/>
    <mergeCell ref="U93:AB93"/>
    <mergeCell ref="AC93:AI93"/>
    <mergeCell ref="AJ93:AN93"/>
    <mergeCell ref="U94:AB94"/>
    <mergeCell ref="AC94:AI94"/>
    <mergeCell ref="AJ94:AN94"/>
    <mergeCell ref="AC78:AI78"/>
    <mergeCell ref="AJ78:AN78"/>
    <mergeCell ref="U79:AB79"/>
    <mergeCell ref="AC79:AI79"/>
    <mergeCell ref="AJ79:AN79"/>
    <mergeCell ref="U78:AB78"/>
    <mergeCell ref="A43:S43"/>
    <mergeCell ref="U1:Z1"/>
    <mergeCell ref="U17:Z17"/>
    <mergeCell ref="AA1:AG1"/>
    <mergeCell ref="U2:Z2"/>
    <mergeCell ref="U16:Z16"/>
    <mergeCell ref="A1:S1"/>
    <mergeCell ref="A15:S15"/>
    <mergeCell ref="A29:S29"/>
    <mergeCell ref="AA17:AG17"/>
    <mergeCell ref="AA2:AG2"/>
    <mergeCell ref="AH1:AL1"/>
    <mergeCell ref="AH2:AL2"/>
    <mergeCell ref="U46:Z46"/>
    <mergeCell ref="U47:Z47"/>
    <mergeCell ref="U31:Z31"/>
    <mergeCell ref="U32:Z32"/>
    <mergeCell ref="AH31:AL31"/>
    <mergeCell ref="AH46:AL46"/>
    <mergeCell ref="AH47:AL47"/>
    <mergeCell ref="AA46:AG46"/>
    <mergeCell ref="AA47:AG47"/>
    <mergeCell ref="AA31:AG31"/>
    <mergeCell ref="AA32:AG32"/>
    <mergeCell ref="AH32:AL32"/>
    <mergeCell ref="AH16:AL16"/>
    <mergeCell ref="AA16:AG16"/>
    <mergeCell ref="AH17:AL17"/>
    <mergeCell ref="U63:AB63"/>
    <mergeCell ref="AC63:AI63"/>
    <mergeCell ref="AJ63:AN63"/>
    <mergeCell ref="U64:AB64"/>
    <mergeCell ref="AC64:AI64"/>
    <mergeCell ref="AJ64:AN64"/>
    <mergeCell ref="U61:AL6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8F2B-8081-4E16-BFEE-F932EEF3AD25}">
  <dimension ref="A1:AN122"/>
  <sheetViews>
    <sheetView topLeftCell="A29" workbookViewId="0">
      <selection activeCell="A58" sqref="A58:S59"/>
    </sheetView>
  </sheetViews>
  <sheetFormatPr defaultRowHeight="15" x14ac:dyDescent="0.25"/>
  <sheetData>
    <row r="1" spans="1:33" x14ac:dyDescent="0.25">
      <c r="A1" s="38" t="s">
        <v>1199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40"/>
      <c r="U1" s="38" t="s">
        <v>1199</v>
      </c>
      <c r="V1" s="39"/>
      <c r="W1" s="39"/>
      <c r="X1" s="39"/>
      <c r="Y1" s="39"/>
      <c r="Z1" s="40"/>
      <c r="AA1" s="48" t="s">
        <v>1174</v>
      </c>
      <c r="AB1" s="48"/>
      <c r="AC1" s="48"/>
      <c r="AD1" s="48"/>
      <c r="AE1" s="48" t="s">
        <v>1177</v>
      </c>
      <c r="AF1" s="48"/>
      <c r="AG1" s="48"/>
    </row>
    <row r="2" spans="1:33" x14ac:dyDescent="0.25">
      <c r="A2" s="2" t="s">
        <v>1168</v>
      </c>
      <c r="B2" s="2" t="s">
        <v>1158</v>
      </c>
      <c r="C2" s="2" t="s">
        <v>58</v>
      </c>
      <c r="D2" s="2" t="s">
        <v>59</v>
      </c>
      <c r="E2" s="2" t="s">
        <v>21</v>
      </c>
      <c r="F2" s="2" t="s">
        <v>22</v>
      </c>
      <c r="G2" s="2" t="s">
        <v>23</v>
      </c>
      <c r="H2" s="2" t="s">
        <v>573</v>
      </c>
      <c r="I2" s="2" t="s">
        <v>574</v>
      </c>
      <c r="J2" s="2" t="s">
        <v>575</v>
      </c>
      <c r="K2" s="2" t="s">
        <v>27</v>
      </c>
      <c r="L2" s="2" t="s">
        <v>28</v>
      </c>
      <c r="M2" s="2" t="s">
        <v>29</v>
      </c>
      <c r="N2" s="2" t="s">
        <v>576</v>
      </c>
      <c r="O2" s="2" t="s">
        <v>31</v>
      </c>
      <c r="P2" s="2" t="s">
        <v>32</v>
      </c>
      <c r="Q2" s="2" t="s">
        <v>16</v>
      </c>
      <c r="R2" s="2" t="s">
        <v>17</v>
      </c>
      <c r="S2" s="2" t="s">
        <v>18</v>
      </c>
      <c r="U2" s="45" t="s">
        <v>1168</v>
      </c>
      <c r="V2" s="46"/>
      <c r="W2" s="46"/>
      <c r="X2" s="46"/>
      <c r="Y2" s="46"/>
      <c r="Z2" s="47"/>
      <c r="AA2" s="49" t="s">
        <v>1168</v>
      </c>
      <c r="AB2" s="49"/>
      <c r="AC2" s="49"/>
      <c r="AD2" s="49"/>
      <c r="AE2" s="49" t="s">
        <v>1168</v>
      </c>
      <c r="AF2" s="49"/>
      <c r="AG2" s="49"/>
    </row>
    <row r="3" spans="1:33" x14ac:dyDescent="0.25">
      <c r="A3" s="2">
        <v>0</v>
      </c>
      <c r="B3">
        <v>0.92273499999999997</v>
      </c>
      <c r="C3">
        <v>0.98130799999999996</v>
      </c>
      <c r="D3">
        <v>0.87075999999999998</v>
      </c>
      <c r="E3">
        <v>0.88151400000000002</v>
      </c>
      <c r="F3">
        <v>0.99342699999999995</v>
      </c>
      <c r="G3">
        <v>234</v>
      </c>
      <c r="H3">
        <v>191</v>
      </c>
      <c r="I3">
        <v>30</v>
      </c>
      <c r="J3">
        <v>13</v>
      </c>
      <c r="K3">
        <v>250</v>
      </c>
      <c r="L3">
        <v>5079</v>
      </c>
      <c r="M3">
        <v>76</v>
      </c>
      <c r="N3">
        <v>72</v>
      </c>
      <c r="O3">
        <v>0.87390900000000005</v>
      </c>
      <c r="P3">
        <v>0.17904500000000001</v>
      </c>
      <c r="Q3">
        <v>81.623931999999996</v>
      </c>
      <c r="R3">
        <v>5.5555560000000002</v>
      </c>
      <c r="S3">
        <v>12.820513</v>
      </c>
      <c r="U3" s="2" t="s">
        <v>1168</v>
      </c>
      <c r="V3" s="2" t="s">
        <v>31</v>
      </c>
      <c r="W3" s="2" t="s">
        <v>32</v>
      </c>
      <c r="X3" s="2" t="s">
        <v>16</v>
      </c>
      <c r="Y3" s="2" t="s">
        <v>29</v>
      </c>
      <c r="Z3" s="2" t="s">
        <v>18</v>
      </c>
      <c r="AA3" s="2" t="s">
        <v>1168</v>
      </c>
      <c r="AB3" s="2" t="s">
        <v>1171</v>
      </c>
      <c r="AC3" s="2" t="s">
        <v>1173</v>
      </c>
      <c r="AD3" s="2" t="s">
        <v>1172</v>
      </c>
      <c r="AE3" s="2" t="s">
        <v>1168</v>
      </c>
      <c r="AF3" s="2" t="s">
        <v>1175</v>
      </c>
      <c r="AG3" s="2" t="s">
        <v>1176</v>
      </c>
    </row>
    <row r="4" spans="1:33" x14ac:dyDescent="0.25">
      <c r="A4" s="2">
        <v>2E-3</v>
      </c>
      <c r="B4">
        <v>0.91050900000000001</v>
      </c>
      <c r="C4">
        <v>0.98820200000000002</v>
      </c>
      <c r="D4">
        <v>0.84414199999999995</v>
      </c>
      <c r="E4">
        <v>0.85167700000000002</v>
      </c>
      <c r="F4">
        <v>0.99702299999999999</v>
      </c>
      <c r="G4">
        <v>234</v>
      </c>
      <c r="H4">
        <v>181</v>
      </c>
      <c r="I4">
        <v>40</v>
      </c>
      <c r="J4">
        <v>13</v>
      </c>
      <c r="K4">
        <v>109</v>
      </c>
      <c r="L4">
        <v>6358</v>
      </c>
      <c r="M4">
        <v>79</v>
      </c>
      <c r="N4">
        <v>84</v>
      </c>
      <c r="O4">
        <v>0.84729200000000005</v>
      </c>
      <c r="P4">
        <v>0.17152000000000001</v>
      </c>
      <c r="Q4">
        <v>77.350426999999996</v>
      </c>
      <c r="R4">
        <v>5.5555560000000002</v>
      </c>
      <c r="S4">
        <v>17.094017000000001</v>
      </c>
      <c r="U4" s="2">
        <v>0</v>
      </c>
      <c r="V4">
        <v>0.87390900000000005</v>
      </c>
      <c r="W4">
        <v>0.17904500000000001</v>
      </c>
      <c r="X4">
        <v>81.623931999999996</v>
      </c>
      <c r="Y4">
        <v>76</v>
      </c>
      <c r="Z4">
        <v>12.820513</v>
      </c>
      <c r="AA4" s="2">
        <v>0</v>
      </c>
      <c r="AB4" s="2">
        <f t="shared" ref="AB4:AB15" si="0">V4*100</f>
        <v>87.390900000000002</v>
      </c>
      <c r="AC4" s="2">
        <f t="shared" ref="AC4:AC15" si="1">W4*100</f>
        <v>17.904500000000002</v>
      </c>
      <c r="AD4" s="2">
        <f t="shared" ref="AD4:AD15" si="2">X4</f>
        <v>81.623931999999996</v>
      </c>
      <c r="AE4" s="2">
        <v>0</v>
      </c>
      <c r="AF4" s="2">
        <f t="shared" ref="AF4:AF15" si="3">(Y4/10)</f>
        <v>7.6</v>
      </c>
      <c r="AG4" s="2">
        <f t="shared" ref="AG4:AG15" si="4">Z4</f>
        <v>12.820513</v>
      </c>
    </row>
    <row r="5" spans="1:33" x14ac:dyDescent="0.25">
      <c r="A5" s="2">
        <v>4.0000000000000001E-3</v>
      </c>
      <c r="B5">
        <v>0.93156499999999998</v>
      </c>
      <c r="C5">
        <v>0.98033700000000001</v>
      </c>
      <c r="D5">
        <v>0.88741700000000001</v>
      </c>
      <c r="E5">
        <v>0.89908100000000002</v>
      </c>
      <c r="F5">
        <v>0.99322200000000005</v>
      </c>
      <c r="G5">
        <v>234</v>
      </c>
      <c r="H5">
        <v>193</v>
      </c>
      <c r="I5">
        <v>32</v>
      </c>
      <c r="J5">
        <v>9</v>
      </c>
      <c r="K5">
        <v>263</v>
      </c>
      <c r="L5">
        <v>4326</v>
      </c>
      <c r="M5">
        <v>73</v>
      </c>
      <c r="N5">
        <v>69</v>
      </c>
      <c r="O5">
        <v>0.89124199999999998</v>
      </c>
      <c r="P5">
        <v>0.18551200000000001</v>
      </c>
      <c r="Q5">
        <v>82.478632000000005</v>
      </c>
      <c r="R5">
        <v>3.8461539999999999</v>
      </c>
      <c r="S5">
        <v>13.675214</v>
      </c>
      <c r="U5" s="2">
        <v>2E-3</v>
      </c>
      <c r="V5">
        <v>0.84729200000000005</v>
      </c>
      <c r="W5">
        <v>0.17152000000000001</v>
      </c>
      <c r="X5">
        <v>77.350426999999996</v>
      </c>
      <c r="Y5">
        <v>79</v>
      </c>
      <c r="Z5">
        <v>17.094017000000001</v>
      </c>
      <c r="AA5" s="2">
        <v>2E-3</v>
      </c>
      <c r="AB5" s="2">
        <f t="shared" si="0"/>
        <v>84.729200000000006</v>
      </c>
      <c r="AC5" s="2">
        <f t="shared" si="1"/>
        <v>17.152000000000001</v>
      </c>
      <c r="AD5" s="2">
        <f t="shared" si="2"/>
        <v>77.350426999999996</v>
      </c>
      <c r="AE5" s="2">
        <v>2E-3</v>
      </c>
      <c r="AF5" s="2">
        <f t="shared" si="3"/>
        <v>7.9</v>
      </c>
      <c r="AG5" s="2">
        <f t="shared" si="4"/>
        <v>17.094017000000001</v>
      </c>
    </row>
    <row r="6" spans="1:33" x14ac:dyDescent="0.25">
      <c r="A6" s="2">
        <v>1.4E-2</v>
      </c>
      <c r="B6">
        <v>0.93545400000000001</v>
      </c>
      <c r="C6">
        <v>0.98083200000000004</v>
      </c>
      <c r="D6">
        <v>0.89408900000000002</v>
      </c>
      <c r="E6">
        <v>0.90544999999999998</v>
      </c>
      <c r="F6">
        <v>0.99329500000000004</v>
      </c>
      <c r="G6">
        <v>234</v>
      </c>
      <c r="H6">
        <v>197</v>
      </c>
      <c r="I6">
        <v>26</v>
      </c>
      <c r="J6">
        <v>11</v>
      </c>
      <c r="K6">
        <v>262</v>
      </c>
      <c r="L6">
        <v>4053</v>
      </c>
      <c r="M6">
        <v>76</v>
      </c>
      <c r="N6">
        <v>70</v>
      </c>
      <c r="O6">
        <v>0.89756499999999995</v>
      </c>
      <c r="P6">
        <v>0.191911</v>
      </c>
      <c r="Q6">
        <v>84.188034000000002</v>
      </c>
      <c r="R6">
        <v>4.7008549999999998</v>
      </c>
      <c r="S6">
        <v>11.111110999999999</v>
      </c>
      <c r="U6" s="2">
        <v>4.0000000000000001E-3</v>
      </c>
      <c r="V6">
        <v>0.89124199999999998</v>
      </c>
      <c r="W6">
        <v>0.18551200000000001</v>
      </c>
      <c r="X6">
        <v>82.478632000000005</v>
      </c>
      <c r="Y6">
        <v>73</v>
      </c>
      <c r="Z6">
        <v>13.675214</v>
      </c>
      <c r="AA6" s="2">
        <v>4.0000000000000001E-3</v>
      </c>
      <c r="AB6" s="2">
        <f t="shared" si="0"/>
        <v>89.124200000000002</v>
      </c>
      <c r="AC6" s="2">
        <f t="shared" si="1"/>
        <v>18.551200000000001</v>
      </c>
      <c r="AD6" s="2">
        <f t="shared" si="2"/>
        <v>82.478632000000005</v>
      </c>
      <c r="AE6" s="2">
        <v>4.0000000000000001E-3</v>
      </c>
      <c r="AF6" s="2">
        <f t="shared" si="3"/>
        <v>7.3</v>
      </c>
      <c r="AG6" s="2">
        <f t="shared" si="4"/>
        <v>13.675214</v>
      </c>
    </row>
    <row r="7" spans="1:33" x14ac:dyDescent="0.25">
      <c r="A7" s="2">
        <v>0.20300000000000001</v>
      </c>
      <c r="B7">
        <v>0.91064599999999996</v>
      </c>
      <c r="C7">
        <v>0.99132200000000004</v>
      </c>
      <c r="D7">
        <v>0.842113</v>
      </c>
      <c r="E7">
        <v>0.84761799999999998</v>
      </c>
      <c r="F7">
        <v>0.997803</v>
      </c>
      <c r="G7">
        <v>234</v>
      </c>
      <c r="H7">
        <v>175</v>
      </c>
      <c r="I7">
        <v>45</v>
      </c>
      <c r="J7">
        <v>14</v>
      </c>
      <c r="K7">
        <v>80</v>
      </c>
      <c r="L7">
        <v>6532</v>
      </c>
      <c r="M7">
        <v>77</v>
      </c>
      <c r="N7">
        <v>87</v>
      </c>
      <c r="O7">
        <v>0.84395600000000004</v>
      </c>
      <c r="P7">
        <v>0.16489699999999999</v>
      </c>
      <c r="Q7">
        <v>74.786325000000005</v>
      </c>
      <c r="R7">
        <v>5.9829059999999998</v>
      </c>
      <c r="S7">
        <v>19.230768999999999</v>
      </c>
      <c r="U7" s="2">
        <v>1.4E-2</v>
      </c>
      <c r="V7">
        <v>0.89756499999999995</v>
      </c>
      <c r="W7">
        <v>0.191911</v>
      </c>
      <c r="X7">
        <v>84.188034000000002</v>
      </c>
      <c r="Y7">
        <v>76</v>
      </c>
      <c r="Z7">
        <v>11.111110999999999</v>
      </c>
      <c r="AA7" s="2">
        <v>1.4E-2</v>
      </c>
      <c r="AB7" s="2">
        <f t="shared" si="0"/>
        <v>89.756499999999988</v>
      </c>
      <c r="AC7" s="2">
        <f t="shared" si="1"/>
        <v>19.191099999999999</v>
      </c>
      <c r="AD7" s="2">
        <f t="shared" si="2"/>
        <v>84.188034000000002</v>
      </c>
      <c r="AE7" s="2">
        <v>1.4E-2</v>
      </c>
      <c r="AF7" s="2">
        <f t="shared" si="3"/>
        <v>7.6</v>
      </c>
      <c r="AG7" s="2">
        <f t="shared" si="4"/>
        <v>11.111110999999999</v>
      </c>
    </row>
    <row r="8" spans="1:33" x14ac:dyDescent="0.25">
      <c r="A8" s="2">
        <v>0.47499999999999998</v>
      </c>
      <c r="B8">
        <v>0.846715</v>
      </c>
      <c r="C8">
        <v>0.99806799999999996</v>
      </c>
      <c r="D8">
        <v>0.73522100000000001</v>
      </c>
      <c r="E8">
        <v>0.73641100000000004</v>
      </c>
      <c r="F8">
        <v>0.99968299999999999</v>
      </c>
      <c r="G8">
        <v>234</v>
      </c>
      <c r="H8">
        <v>134</v>
      </c>
      <c r="I8">
        <v>83</v>
      </c>
      <c r="J8">
        <v>17</v>
      </c>
      <c r="K8">
        <v>10</v>
      </c>
      <c r="L8">
        <v>11299</v>
      </c>
      <c r="M8">
        <v>46</v>
      </c>
      <c r="N8">
        <v>134</v>
      </c>
      <c r="O8">
        <v>0.73510500000000001</v>
      </c>
      <c r="P8">
        <v>0.155253</v>
      </c>
      <c r="Q8">
        <v>57.264957000000003</v>
      </c>
      <c r="R8">
        <v>7.2649569999999999</v>
      </c>
      <c r="S8">
        <v>35.470084999999997</v>
      </c>
      <c r="U8" s="2">
        <v>0.20300000000000001</v>
      </c>
      <c r="V8">
        <v>0.84395600000000004</v>
      </c>
      <c r="W8">
        <v>0.16489699999999999</v>
      </c>
      <c r="X8">
        <v>74.786325000000005</v>
      </c>
      <c r="Y8">
        <v>77</v>
      </c>
      <c r="Z8">
        <v>19.230768999999999</v>
      </c>
      <c r="AA8" s="2">
        <v>0.20300000000000001</v>
      </c>
      <c r="AB8" s="2">
        <f t="shared" si="0"/>
        <v>84.395600000000002</v>
      </c>
      <c r="AC8" s="2">
        <f t="shared" si="1"/>
        <v>16.489699999999999</v>
      </c>
      <c r="AD8" s="2">
        <f t="shared" si="2"/>
        <v>74.786325000000005</v>
      </c>
      <c r="AE8" s="2">
        <v>0.20300000000000001</v>
      </c>
      <c r="AF8" s="2">
        <f t="shared" si="3"/>
        <v>7.7</v>
      </c>
      <c r="AG8" s="2">
        <f t="shared" si="4"/>
        <v>19.230768999999999</v>
      </c>
    </row>
    <row r="9" spans="1:33" x14ac:dyDescent="0.25">
      <c r="A9" s="2">
        <v>0.65600000000000003</v>
      </c>
      <c r="B9">
        <v>0.72914000000000001</v>
      </c>
      <c r="C9">
        <v>0.99963400000000002</v>
      </c>
      <c r="D9">
        <v>0.57385799999999998</v>
      </c>
      <c r="E9">
        <v>0.57406800000000002</v>
      </c>
      <c r="F9">
        <v>1</v>
      </c>
      <c r="G9">
        <v>234</v>
      </c>
      <c r="H9">
        <v>92</v>
      </c>
      <c r="I9">
        <v>107</v>
      </c>
      <c r="J9">
        <v>35</v>
      </c>
      <c r="K9">
        <v>0</v>
      </c>
      <c r="L9">
        <v>18258</v>
      </c>
      <c r="M9">
        <v>21</v>
      </c>
      <c r="N9">
        <v>135</v>
      </c>
      <c r="O9">
        <v>0.57357800000000003</v>
      </c>
      <c r="P9">
        <v>0.14856900000000001</v>
      </c>
      <c r="Q9">
        <v>39.316239000000003</v>
      </c>
      <c r="R9">
        <v>14.957265</v>
      </c>
      <c r="S9">
        <v>45.726495999999997</v>
      </c>
      <c r="U9" s="2">
        <v>0.47499999999999998</v>
      </c>
      <c r="V9">
        <v>0.73510500000000001</v>
      </c>
      <c r="W9">
        <v>0.155253</v>
      </c>
      <c r="X9">
        <v>57.264957000000003</v>
      </c>
      <c r="Y9">
        <v>46</v>
      </c>
      <c r="Z9">
        <v>35.470084999999997</v>
      </c>
      <c r="AA9" s="2">
        <v>0.47499999999999998</v>
      </c>
      <c r="AB9" s="2">
        <f t="shared" si="0"/>
        <v>73.510500000000008</v>
      </c>
      <c r="AC9" s="2">
        <f t="shared" si="1"/>
        <v>15.5253</v>
      </c>
      <c r="AD9" s="2">
        <f t="shared" si="2"/>
        <v>57.264957000000003</v>
      </c>
      <c r="AE9" s="2">
        <v>0.47499999999999998</v>
      </c>
      <c r="AF9" s="2">
        <f t="shared" si="3"/>
        <v>4.5999999999999996</v>
      </c>
      <c r="AG9" s="2">
        <f t="shared" si="4"/>
        <v>35.470084999999997</v>
      </c>
    </row>
    <row r="10" spans="1:33" x14ac:dyDescent="0.25">
      <c r="A10" s="2">
        <v>0.77700000000000002</v>
      </c>
      <c r="B10">
        <v>0.614676</v>
      </c>
      <c r="C10">
        <v>1</v>
      </c>
      <c r="D10">
        <v>0.44370500000000002</v>
      </c>
      <c r="E10">
        <v>0.44370500000000002</v>
      </c>
      <c r="F10">
        <v>1</v>
      </c>
      <c r="G10">
        <v>234</v>
      </c>
      <c r="H10">
        <v>47</v>
      </c>
      <c r="I10">
        <v>132</v>
      </c>
      <c r="J10">
        <v>55</v>
      </c>
      <c r="K10">
        <v>0</v>
      </c>
      <c r="L10">
        <v>23746</v>
      </c>
      <c r="M10">
        <v>11</v>
      </c>
      <c r="N10">
        <v>142</v>
      </c>
      <c r="O10">
        <v>0.44344800000000001</v>
      </c>
      <c r="P10">
        <v>0.15274199999999999</v>
      </c>
      <c r="Q10">
        <v>20.085470000000001</v>
      </c>
      <c r="R10">
        <v>23.504273999999999</v>
      </c>
      <c r="S10">
        <v>56.410255999999997</v>
      </c>
      <c r="U10" s="2">
        <v>0.65600000000000003</v>
      </c>
      <c r="V10">
        <v>0.57357800000000003</v>
      </c>
      <c r="W10">
        <v>0.14856900000000001</v>
      </c>
      <c r="X10">
        <v>39.316239000000003</v>
      </c>
      <c r="Y10">
        <v>21</v>
      </c>
      <c r="Z10">
        <v>45.726495999999997</v>
      </c>
      <c r="AA10" s="2">
        <v>0.65600000000000003</v>
      </c>
      <c r="AB10" s="2">
        <f t="shared" si="0"/>
        <v>57.357800000000005</v>
      </c>
      <c r="AC10" s="2">
        <f t="shared" si="1"/>
        <v>14.856900000000001</v>
      </c>
      <c r="AD10" s="2">
        <f t="shared" si="2"/>
        <v>39.316239000000003</v>
      </c>
      <c r="AE10" s="2">
        <v>0.65600000000000003</v>
      </c>
      <c r="AF10" s="2">
        <f t="shared" si="3"/>
        <v>2.1</v>
      </c>
      <c r="AG10" s="2">
        <f t="shared" si="4"/>
        <v>45.726495999999997</v>
      </c>
    </row>
    <row r="11" spans="1:33" x14ac:dyDescent="0.25">
      <c r="A11" s="2">
        <v>0.86299999999999999</v>
      </c>
      <c r="B11">
        <v>0.52468000000000004</v>
      </c>
      <c r="C11">
        <v>0.99740499999999999</v>
      </c>
      <c r="D11">
        <v>0.35596699999999998</v>
      </c>
      <c r="E11">
        <v>0.35689300000000002</v>
      </c>
      <c r="F11">
        <v>1</v>
      </c>
      <c r="G11">
        <v>234</v>
      </c>
      <c r="H11">
        <v>30</v>
      </c>
      <c r="I11">
        <v>137</v>
      </c>
      <c r="J11">
        <v>67</v>
      </c>
      <c r="K11">
        <v>0</v>
      </c>
      <c r="L11">
        <v>27078</v>
      </c>
      <c r="M11">
        <v>7</v>
      </c>
      <c r="N11">
        <v>165</v>
      </c>
      <c r="O11">
        <v>0.35672700000000002</v>
      </c>
      <c r="P11">
        <v>0.17266300000000001</v>
      </c>
      <c r="Q11">
        <v>12.820513</v>
      </c>
      <c r="R11">
        <v>28.632479</v>
      </c>
      <c r="S11">
        <v>58.547009000000003</v>
      </c>
      <c r="U11" s="2">
        <v>0.77700000000000002</v>
      </c>
      <c r="V11">
        <v>0.44344800000000001</v>
      </c>
      <c r="W11">
        <v>0.15274199999999999</v>
      </c>
      <c r="X11">
        <v>20.085470000000001</v>
      </c>
      <c r="Y11">
        <v>11</v>
      </c>
      <c r="Z11">
        <v>56.410255999999997</v>
      </c>
      <c r="AA11" s="2">
        <v>0.77700000000000002</v>
      </c>
      <c r="AB11" s="2">
        <f t="shared" si="0"/>
        <v>44.344799999999999</v>
      </c>
      <c r="AC11" s="2">
        <f t="shared" si="1"/>
        <v>15.274199999999999</v>
      </c>
      <c r="AD11" s="2">
        <f t="shared" si="2"/>
        <v>20.085470000000001</v>
      </c>
      <c r="AE11" s="2">
        <v>0.77700000000000002</v>
      </c>
      <c r="AF11" s="2">
        <f t="shared" si="3"/>
        <v>1.1000000000000001</v>
      </c>
      <c r="AG11" s="2">
        <f t="shared" si="4"/>
        <v>56.410255999999997</v>
      </c>
    </row>
    <row r="12" spans="1:33" x14ac:dyDescent="0.25">
      <c r="A12" s="2">
        <v>0.93</v>
      </c>
      <c r="B12">
        <v>0.41738700000000001</v>
      </c>
      <c r="C12">
        <v>1</v>
      </c>
      <c r="D12">
        <v>0.263733</v>
      </c>
      <c r="E12">
        <v>0.263733</v>
      </c>
      <c r="F12">
        <v>1</v>
      </c>
      <c r="G12">
        <v>233</v>
      </c>
      <c r="H12">
        <v>12</v>
      </c>
      <c r="I12">
        <v>112</v>
      </c>
      <c r="J12">
        <v>109</v>
      </c>
      <c r="K12">
        <v>0</v>
      </c>
      <c r="L12">
        <v>30385</v>
      </c>
      <c r="M12">
        <v>2</v>
      </c>
      <c r="N12">
        <v>129</v>
      </c>
      <c r="O12">
        <v>0.263685</v>
      </c>
      <c r="P12">
        <v>0.176117</v>
      </c>
      <c r="Q12">
        <v>5.1502150000000002</v>
      </c>
      <c r="R12">
        <v>46.781115999999997</v>
      </c>
      <c r="S12">
        <v>48.068669999999997</v>
      </c>
      <c r="U12" s="2">
        <v>0.86299999999999999</v>
      </c>
      <c r="V12">
        <v>0.35672700000000002</v>
      </c>
      <c r="W12">
        <v>0.17266300000000001</v>
      </c>
      <c r="X12">
        <v>12.820513</v>
      </c>
      <c r="Y12">
        <v>7</v>
      </c>
      <c r="Z12">
        <v>58.547009000000003</v>
      </c>
      <c r="AA12" s="2">
        <v>0.86299999999999999</v>
      </c>
      <c r="AB12" s="2">
        <f t="shared" si="0"/>
        <v>35.672699999999999</v>
      </c>
      <c r="AC12" s="2">
        <f t="shared" si="1"/>
        <v>17.266300000000001</v>
      </c>
      <c r="AD12" s="2">
        <f t="shared" si="2"/>
        <v>12.820513</v>
      </c>
      <c r="AE12" s="2">
        <v>0.86299999999999999</v>
      </c>
      <c r="AF12" s="2">
        <f t="shared" si="3"/>
        <v>0.7</v>
      </c>
      <c r="AG12" s="2">
        <f t="shared" si="4"/>
        <v>58.547009000000003</v>
      </c>
    </row>
    <row r="13" spans="1:33" x14ac:dyDescent="0.25">
      <c r="A13" s="2">
        <v>0.96299999999999997</v>
      </c>
      <c r="B13">
        <v>0.34440799999999999</v>
      </c>
      <c r="C13">
        <v>1</v>
      </c>
      <c r="D13">
        <v>0.20802699999999999</v>
      </c>
      <c r="E13">
        <v>0.20802699999999999</v>
      </c>
      <c r="F13">
        <v>1</v>
      </c>
      <c r="G13">
        <v>233</v>
      </c>
      <c r="H13">
        <v>3</v>
      </c>
      <c r="I13">
        <v>104</v>
      </c>
      <c r="J13">
        <v>126</v>
      </c>
      <c r="K13">
        <v>0</v>
      </c>
      <c r="L13">
        <v>31987</v>
      </c>
      <c r="M13">
        <v>1</v>
      </c>
      <c r="N13">
        <v>155</v>
      </c>
      <c r="O13">
        <v>0.20800199999999999</v>
      </c>
      <c r="P13">
        <v>0.147818</v>
      </c>
      <c r="Q13">
        <v>1.2875540000000001</v>
      </c>
      <c r="R13">
        <v>54.077252999999999</v>
      </c>
      <c r="S13">
        <v>44.635193000000001</v>
      </c>
      <c r="U13" s="2">
        <v>0.93</v>
      </c>
      <c r="V13">
        <v>0.263685</v>
      </c>
      <c r="W13">
        <v>0.176117</v>
      </c>
      <c r="X13">
        <v>5.1502150000000002</v>
      </c>
      <c r="Y13">
        <v>2</v>
      </c>
      <c r="Z13">
        <v>48.068669999999997</v>
      </c>
      <c r="AA13" s="2">
        <v>0.93</v>
      </c>
      <c r="AB13" s="2">
        <f t="shared" si="0"/>
        <v>26.368500000000001</v>
      </c>
      <c r="AC13" s="2">
        <f t="shared" si="1"/>
        <v>17.611699999999999</v>
      </c>
      <c r="AD13" s="2">
        <f t="shared" si="2"/>
        <v>5.1502150000000002</v>
      </c>
      <c r="AE13" s="2">
        <v>0.93</v>
      </c>
      <c r="AF13" s="2">
        <f t="shared" si="3"/>
        <v>0.2</v>
      </c>
      <c r="AG13" s="2">
        <f t="shared" si="4"/>
        <v>48.068669999999997</v>
      </c>
    </row>
    <row r="14" spans="1:33" x14ac:dyDescent="0.25">
      <c r="A14" s="2">
        <v>0.98299999999999998</v>
      </c>
      <c r="B14">
        <v>0.269731</v>
      </c>
      <c r="C14">
        <v>1</v>
      </c>
      <c r="D14">
        <v>0.15589</v>
      </c>
      <c r="E14">
        <v>0.15589</v>
      </c>
      <c r="F14">
        <v>1</v>
      </c>
      <c r="G14">
        <v>233</v>
      </c>
      <c r="H14">
        <v>0</v>
      </c>
      <c r="I14">
        <v>76</v>
      </c>
      <c r="J14">
        <v>157</v>
      </c>
      <c r="K14">
        <v>0</v>
      </c>
      <c r="L14">
        <v>33263</v>
      </c>
      <c r="M14">
        <v>0</v>
      </c>
      <c r="N14">
        <v>138</v>
      </c>
      <c r="O14">
        <v>0.15589</v>
      </c>
      <c r="P14">
        <v>0.139399</v>
      </c>
      <c r="Q14">
        <v>0</v>
      </c>
      <c r="R14">
        <v>67.381974</v>
      </c>
      <c r="S14">
        <v>32.618026</v>
      </c>
      <c r="U14" s="2">
        <v>0.96299999999999997</v>
      </c>
      <c r="V14">
        <v>0.20800199999999999</v>
      </c>
      <c r="W14">
        <v>0.147818</v>
      </c>
      <c r="X14">
        <v>1.2875540000000001</v>
      </c>
      <c r="Y14">
        <v>1</v>
      </c>
      <c r="Z14">
        <v>44.635193000000001</v>
      </c>
      <c r="AA14" s="2">
        <v>0.96299999999999997</v>
      </c>
      <c r="AB14" s="2">
        <f t="shared" si="0"/>
        <v>20.8002</v>
      </c>
      <c r="AC14" s="2">
        <f t="shared" si="1"/>
        <v>14.7818</v>
      </c>
      <c r="AD14" s="2">
        <f t="shared" si="2"/>
        <v>1.2875540000000001</v>
      </c>
      <c r="AE14" s="2">
        <v>0.96299999999999997</v>
      </c>
      <c r="AF14" s="2">
        <f t="shared" si="3"/>
        <v>0.1</v>
      </c>
      <c r="AG14" s="2">
        <f t="shared" si="4"/>
        <v>44.635193000000001</v>
      </c>
    </row>
    <row r="15" spans="1:33" x14ac:dyDescent="0.25">
      <c r="A15" s="38" t="s">
        <v>1200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0"/>
      <c r="U15" s="2">
        <v>0.98299999999999998</v>
      </c>
      <c r="V15">
        <v>0.15589</v>
      </c>
      <c r="W15">
        <v>0.139399</v>
      </c>
      <c r="X15">
        <v>0</v>
      </c>
      <c r="Y15">
        <v>0</v>
      </c>
      <c r="Z15">
        <v>32.618026</v>
      </c>
      <c r="AA15" s="2">
        <v>0.98299999999999998</v>
      </c>
      <c r="AB15" s="2">
        <f t="shared" si="0"/>
        <v>15.589</v>
      </c>
      <c r="AC15" s="2">
        <f t="shared" si="1"/>
        <v>13.9399</v>
      </c>
      <c r="AD15" s="2">
        <f t="shared" si="2"/>
        <v>0</v>
      </c>
      <c r="AE15" s="2">
        <v>0.98299999999999998</v>
      </c>
      <c r="AF15" s="2">
        <f t="shared" si="3"/>
        <v>0</v>
      </c>
      <c r="AG15" s="2">
        <f t="shared" si="4"/>
        <v>32.618026</v>
      </c>
    </row>
    <row r="16" spans="1:33" x14ac:dyDescent="0.25">
      <c r="A16" s="2" t="s">
        <v>1168</v>
      </c>
      <c r="B16" s="2" t="s">
        <v>1158</v>
      </c>
      <c r="C16" s="2" t="s">
        <v>58</v>
      </c>
      <c r="D16" s="2" t="s">
        <v>59</v>
      </c>
      <c r="E16" s="2" t="s">
        <v>21</v>
      </c>
      <c r="F16" s="2" t="s">
        <v>22</v>
      </c>
      <c r="G16" s="2" t="s">
        <v>23</v>
      </c>
      <c r="H16" s="2" t="s">
        <v>573</v>
      </c>
      <c r="I16" s="2" t="s">
        <v>574</v>
      </c>
      <c r="J16" s="2" t="s">
        <v>575</v>
      </c>
      <c r="K16" s="2" t="s">
        <v>27</v>
      </c>
      <c r="L16" s="2" t="s">
        <v>28</v>
      </c>
      <c r="M16" s="2" t="s">
        <v>29</v>
      </c>
      <c r="N16" s="2" t="s">
        <v>576</v>
      </c>
      <c r="O16" s="2" t="s">
        <v>31</v>
      </c>
      <c r="P16" s="2" t="s">
        <v>32</v>
      </c>
      <c r="Q16" s="2" t="s">
        <v>16</v>
      </c>
      <c r="R16" s="2" t="s">
        <v>17</v>
      </c>
      <c r="S16" s="2" t="s">
        <v>18</v>
      </c>
      <c r="U16" s="38" t="s">
        <v>1200</v>
      </c>
      <c r="V16" s="39"/>
      <c r="W16" s="39"/>
      <c r="X16" s="39"/>
      <c r="Y16" s="39"/>
      <c r="Z16" s="40"/>
      <c r="AA16" s="48" t="s">
        <v>1174</v>
      </c>
      <c r="AB16" s="48"/>
      <c r="AC16" s="48"/>
      <c r="AD16" s="48"/>
      <c r="AE16" s="48" t="s">
        <v>1177</v>
      </c>
      <c r="AF16" s="48"/>
      <c r="AG16" s="48"/>
    </row>
    <row r="17" spans="1:33" x14ac:dyDescent="0.25">
      <c r="A17" s="2">
        <v>0</v>
      </c>
      <c r="B17">
        <v>0.50396700000000005</v>
      </c>
      <c r="C17">
        <v>0.51653199999999999</v>
      </c>
      <c r="D17">
        <v>0.49199799999999999</v>
      </c>
      <c r="E17">
        <v>0.93078399999999994</v>
      </c>
      <c r="F17">
        <v>0.97719800000000001</v>
      </c>
      <c r="G17">
        <v>234</v>
      </c>
      <c r="H17">
        <v>204</v>
      </c>
      <c r="I17">
        <v>25</v>
      </c>
      <c r="J17">
        <v>5</v>
      </c>
      <c r="K17">
        <v>931</v>
      </c>
      <c r="L17">
        <v>2967</v>
      </c>
      <c r="M17">
        <v>1080</v>
      </c>
      <c r="N17">
        <v>260</v>
      </c>
      <c r="O17">
        <v>0.88387099999999996</v>
      </c>
      <c r="P17">
        <v>0.42554799999999998</v>
      </c>
      <c r="Q17">
        <v>87.179486999999995</v>
      </c>
      <c r="R17">
        <v>2.136752</v>
      </c>
      <c r="S17">
        <v>10.683761000000001</v>
      </c>
      <c r="U17" s="45" t="s">
        <v>1168</v>
      </c>
      <c r="V17" s="46"/>
      <c r="W17" s="46"/>
      <c r="X17" s="46"/>
      <c r="Y17" s="46"/>
      <c r="Z17" s="47"/>
      <c r="AA17" s="49" t="s">
        <v>1168</v>
      </c>
      <c r="AB17" s="49"/>
      <c r="AC17" s="49"/>
      <c r="AD17" s="49"/>
      <c r="AE17" s="49" t="s">
        <v>1168</v>
      </c>
      <c r="AF17" s="49"/>
      <c r="AG17" s="49"/>
    </row>
    <row r="18" spans="1:33" x14ac:dyDescent="0.25">
      <c r="A18" s="2">
        <v>2E-3</v>
      </c>
      <c r="B18">
        <v>0.50966699999999998</v>
      </c>
      <c r="C18">
        <v>0.52347299999999997</v>
      </c>
      <c r="D18">
        <v>0.49657099999999998</v>
      </c>
      <c r="E18">
        <v>0.93092399999999997</v>
      </c>
      <c r="F18">
        <v>0.98135899999999998</v>
      </c>
      <c r="G18">
        <v>234</v>
      </c>
      <c r="H18">
        <v>201</v>
      </c>
      <c r="I18">
        <v>28</v>
      </c>
      <c r="J18">
        <v>5</v>
      </c>
      <c r="K18">
        <v>758</v>
      </c>
      <c r="L18">
        <v>2961</v>
      </c>
      <c r="M18">
        <v>1042</v>
      </c>
      <c r="N18">
        <v>244</v>
      </c>
      <c r="O18">
        <v>0.88893299999999997</v>
      </c>
      <c r="P18">
        <v>0.40486</v>
      </c>
      <c r="Q18">
        <v>85.897435999999999</v>
      </c>
      <c r="R18">
        <v>2.136752</v>
      </c>
      <c r="S18">
        <v>11.965812</v>
      </c>
      <c r="U18" s="2" t="s">
        <v>1168</v>
      </c>
      <c r="V18" s="2" t="s">
        <v>31</v>
      </c>
      <c r="W18" s="2" t="s">
        <v>32</v>
      </c>
      <c r="X18" s="2" t="s">
        <v>16</v>
      </c>
      <c r="Y18" s="2" t="s">
        <v>29</v>
      </c>
      <c r="Z18" s="2" t="s">
        <v>18</v>
      </c>
      <c r="AA18" s="2" t="s">
        <v>1168</v>
      </c>
      <c r="AB18" s="2" t="s">
        <v>1171</v>
      </c>
      <c r="AC18" s="2" t="s">
        <v>1173</v>
      </c>
      <c r="AD18" s="2" t="s">
        <v>1172</v>
      </c>
      <c r="AE18" s="2" t="s">
        <v>1168</v>
      </c>
      <c r="AF18" s="2" t="s">
        <v>1175</v>
      </c>
      <c r="AG18" s="2" t="s">
        <v>1176</v>
      </c>
    </row>
    <row r="19" spans="1:33" x14ac:dyDescent="0.25">
      <c r="A19" s="2">
        <v>4.0000000000000001E-3</v>
      </c>
      <c r="B19">
        <v>0.50384399999999996</v>
      </c>
      <c r="C19">
        <v>0.51764299999999996</v>
      </c>
      <c r="D19">
        <v>0.49076199999999998</v>
      </c>
      <c r="E19">
        <v>0.92938500000000002</v>
      </c>
      <c r="F19">
        <v>0.98028999999999999</v>
      </c>
      <c r="G19">
        <v>234</v>
      </c>
      <c r="H19">
        <v>201</v>
      </c>
      <c r="I19">
        <v>26</v>
      </c>
      <c r="J19">
        <v>7</v>
      </c>
      <c r="K19">
        <v>801</v>
      </c>
      <c r="L19">
        <v>3027</v>
      </c>
      <c r="M19">
        <v>1031</v>
      </c>
      <c r="N19">
        <v>251</v>
      </c>
      <c r="O19">
        <v>0.88664699999999996</v>
      </c>
      <c r="P19">
        <v>0.46465299999999998</v>
      </c>
      <c r="Q19">
        <v>85.897435999999999</v>
      </c>
      <c r="R19">
        <v>2.9914529999999999</v>
      </c>
      <c r="S19">
        <v>11.111110999999999</v>
      </c>
      <c r="U19" s="2">
        <v>0</v>
      </c>
      <c r="V19">
        <v>0.88387099999999996</v>
      </c>
      <c r="W19">
        <v>0.42554799999999998</v>
      </c>
      <c r="X19">
        <v>87.179486999999995</v>
      </c>
      <c r="Y19">
        <v>1080</v>
      </c>
      <c r="Z19">
        <v>10.683761000000001</v>
      </c>
      <c r="AA19" s="2">
        <v>0</v>
      </c>
      <c r="AB19" s="2">
        <f t="shared" ref="AB19:AB30" si="5">V19*100</f>
        <v>88.38709999999999</v>
      </c>
      <c r="AC19" s="2">
        <f t="shared" ref="AC19:AC30" si="6">W19*100</f>
        <v>42.5548</v>
      </c>
      <c r="AD19" s="2">
        <f t="shared" ref="AD19:AD30" si="7">X19</f>
        <v>87.179486999999995</v>
      </c>
      <c r="AE19" s="2">
        <v>0</v>
      </c>
      <c r="AF19" s="2">
        <f t="shared" ref="AF19:AF30" si="8">(Y19/10)</f>
        <v>108</v>
      </c>
      <c r="AG19" s="2">
        <f t="shared" ref="AG19:AG30" si="9">Z19</f>
        <v>10.683761000000001</v>
      </c>
    </row>
    <row r="20" spans="1:33" x14ac:dyDescent="0.25">
      <c r="A20" s="2">
        <v>1.4E-2</v>
      </c>
      <c r="B20">
        <v>0.49690899999999999</v>
      </c>
      <c r="C20">
        <v>0.51288599999999995</v>
      </c>
      <c r="D20">
        <v>0.48189700000000002</v>
      </c>
      <c r="E20">
        <v>0.92394900000000002</v>
      </c>
      <c r="F20">
        <v>0.98336500000000004</v>
      </c>
      <c r="G20">
        <v>234</v>
      </c>
      <c r="H20">
        <v>198</v>
      </c>
      <c r="I20">
        <v>31</v>
      </c>
      <c r="J20">
        <v>5</v>
      </c>
      <c r="K20">
        <v>670</v>
      </c>
      <c r="L20">
        <v>3260</v>
      </c>
      <c r="M20">
        <v>1013</v>
      </c>
      <c r="N20">
        <v>220</v>
      </c>
      <c r="O20">
        <v>0.884687</v>
      </c>
      <c r="P20">
        <v>0.37680999999999998</v>
      </c>
      <c r="Q20">
        <v>84.615385000000003</v>
      </c>
      <c r="R20">
        <v>2.136752</v>
      </c>
      <c r="S20">
        <v>13.247863000000001</v>
      </c>
      <c r="U20" s="2">
        <v>2E-3</v>
      </c>
      <c r="V20">
        <v>0.88893299999999997</v>
      </c>
      <c r="W20">
        <v>0.40486</v>
      </c>
      <c r="X20">
        <v>85.897435999999999</v>
      </c>
      <c r="Y20">
        <v>1042</v>
      </c>
      <c r="Z20">
        <v>11.965812</v>
      </c>
      <c r="AA20" s="2">
        <v>2E-3</v>
      </c>
      <c r="AB20" s="2">
        <f t="shared" si="5"/>
        <v>88.893299999999996</v>
      </c>
      <c r="AC20" s="2">
        <f t="shared" si="6"/>
        <v>40.485999999999997</v>
      </c>
      <c r="AD20" s="2">
        <f t="shared" si="7"/>
        <v>85.897435999999999</v>
      </c>
      <c r="AE20" s="2">
        <v>2E-3</v>
      </c>
      <c r="AF20" s="2">
        <f t="shared" si="8"/>
        <v>104.2</v>
      </c>
      <c r="AG20" s="2">
        <f t="shared" si="9"/>
        <v>11.965812</v>
      </c>
    </row>
    <row r="21" spans="1:33" x14ac:dyDescent="0.25">
      <c r="A21" s="2">
        <v>0.20300000000000001</v>
      </c>
      <c r="B21">
        <v>0.48689300000000002</v>
      </c>
      <c r="C21">
        <v>0.51287000000000005</v>
      </c>
      <c r="D21">
        <v>0.46342100000000003</v>
      </c>
      <c r="E21">
        <v>0.89880099999999996</v>
      </c>
      <c r="F21">
        <v>0.99470700000000001</v>
      </c>
      <c r="G21">
        <v>234</v>
      </c>
      <c r="H21">
        <v>189</v>
      </c>
      <c r="I21">
        <v>40</v>
      </c>
      <c r="J21">
        <v>5</v>
      </c>
      <c r="K21">
        <v>205</v>
      </c>
      <c r="L21">
        <v>4338</v>
      </c>
      <c r="M21">
        <v>1055</v>
      </c>
      <c r="N21">
        <v>327</v>
      </c>
      <c r="O21">
        <v>0.86940700000000004</v>
      </c>
      <c r="P21">
        <v>0.34769299999999997</v>
      </c>
      <c r="Q21">
        <v>80.769231000000005</v>
      </c>
      <c r="R21">
        <v>2.136752</v>
      </c>
      <c r="S21">
        <v>17.094017000000001</v>
      </c>
      <c r="U21" s="2">
        <v>4.0000000000000001E-3</v>
      </c>
      <c r="V21">
        <v>0.88664699999999996</v>
      </c>
      <c r="W21">
        <v>0.46465299999999998</v>
      </c>
      <c r="X21">
        <v>85.897435999999999</v>
      </c>
      <c r="Y21">
        <v>1031</v>
      </c>
      <c r="Z21">
        <v>11.111110999999999</v>
      </c>
      <c r="AA21" s="2">
        <v>4.0000000000000001E-3</v>
      </c>
      <c r="AB21" s="2">
        <f t="shared" si="5"/>
        <v>88.664699999999996</v>
      </c>
      <c r="AC21" s="2">
        <f t="shared" si="6"/>
        <v>46.465299999999999</v>
      </c>
      <c r="AD21" s="2">
        <f t="shared" si="7"/>
        <v>85.897435999999999</v>
      </c>
      <c r="AE21" s="2">
        <v>4.0000000000000001E-3</v>
      </c>
      <c r="AF21" s="2">
        <f t="shared" si="8"/>
        <v>103.1</v>
      </c>
      <c r="AG21" s="2">
        <f t="shared" si="9"/>
        <v>11.111110999999999</v>
      </c>
    </row>
    <row r="22" spans="1:33" x14ac:dyDescent="0.25">
      <c r="A22" s="2">
        <v>0.47499999999999998</v>
      </c>
      <c r="B22">
        <v>0.43976300000000001</v>
      </c>
      <c r="C22">
        <v>0.487452</v>
      </c>
      <c r="D22">
        <v>0.40057399999999999</v>
      </c>
      <c r="E22">
        <v>0.82076700000000002</v>
      </c>
      <c r="F22">
        <v>0.99877899999999997</v>
      </c>
      <c r="G22">
        <v>234</v>
      </c>
      <c r="H22">
        <v>135</v>
      </c>
      <c r="I22">
        <v>90</v>
      </c>
      <c r="J22">
        <v>9</v>
      </c>
      <c r="K22">
        <v>43</v>
      </c>
      <c r="L22">
        <v>7683</v>
      </c>
      <c r="M22">
        <v>1140</v>
      </c>
      <c r="N22">
        <v>564</v>
      </c>
      <c r="O22">
        <v>0.79316900000000001</v>
      </c>
      <c r="P22">
        <v>0.26538</v>
      </c>
      <c r="Q22">
        <v>57.692307999999997</v>
      </c>
      <c r="R22">
        <v>3.8461539999999999</v>
      </c>
      <c r="S22">
        <v>38.461537999999997</v>
      </c>
      <c r="U22" s="2">
        <v>1.4E-2</v>
      </c>
      <c r="V22">
        <v>0.884687</v>
      </c>
      <c r="W22">
        <v>0.37680999999999998</v>
      </c>
      <c r="X22">
        <v>84.615385000000003</v>
      </c>
      <c r="Y22">
        <v>1013</v>
      </c>
      <c r="Z22">
        <v>13.247863000000001</v>
      </c>
      <c r="AA22" s="2">
        <v>1.4E-2</v>
      </c>
      <c r="AB22" s="2">
        <f t="shared" si="5"/>
        <v>88.468699999999998</v>
      </c>
      <c r="AC22" s="2">
        <f t="shared" si="6"/>
        <v>37.680999999999997</v>
      </c>
      <c r="AD22" s="2">
        <f t="shared" si="7"/>
        <v>84.615385000000003</v>
      </c>
      <c r="AE22" s="2">
        <v>1.4E-2</v>
      </c>
      <c r="AF22" s="2">
        <f t="shared" si="8"/>
        <v>101.3</v>
      </c>
      <c r="AG22" s="2">
        <f t="shared" si="9"/>
        <v>13.247863000000001</v>
      </c>
    </row>
    <row r="23" spans="1:33" x14ac:dyDescent="0.25">
      <c r="A23" s="2">
        <v>0.65600000000000003</v>
      </c>
      <c r="B23">
        <v>0.37942399999999998</v>
      </c>
      <c r="C23">
        <v>0.45232</v>
      </c>
      <c r="D23">
        <v>0.326762</v>
      </c>
      <c r="E23">
        <v>0.72220399999999996</v>
      </c>
      <c r="F23">
        <v>0.99970899999999996</v>
      </c>
      <c r="G23">
        <v>234</v>
      </c>
      <c r="H23">
        <v>47</v>
      </c>
      <c r="I23">
        <v>179</v>
      </c>
      <c r="J23">
        <v>8</v>
      </c>
      <c r="K23">
        <v>9</v>
      </c>
      <c r="L23">
        <v>11908</v>
      </c>
      <c r="M23">
        <v>1355</v>
      </c>
      <c r="N23">
        <v>892</v>
      </c>
      <c r="O23">
        <v>0.690384</v>
      </c>
      <c r="P23">
        <v>0.23546800000000001</v>
      </c>
      <c r="Q23">
        <v>20.085470000000001</v>
      </c>
      <c r="R23">
        <v>3.418803</v>
      </c>
      <c r="S23">
        <v>76.495726000000005</v>
      </c>
      <c r="U23" s="2">
        <v>0.20300000000000001</v>
      </c>
      <c r="V23">
        <v>0.86940700000000004</v>
      </c>
      <c r="W23">
        <v>0.34769299999999997</v>
      </c>
      <c r="X23">
        <v>80.769231000000005</v>
      </c>
      <c r="Y23">
        <v>1055</v>
      </c>
      <c r="Z23">
        <v>17.094017000000001</v>
      </c>
      <c r="AA23" s="2">
        <v>0.20300000000000001</v>
      </c>
      <c r="AB23" s="2">
        <f t="shared" si="5"/>
        <v>86.940700000000007</v>
      </c>
      <c r="AC23" s="2">
        <f t="shared" si="6"/>
        <v>34.769299999999994</v>
      </c>
      <c r="AD23" s="2">
        <f t="shared" si="7"/>
        <v>80.769231000000005</v>
      </c>
      <c r="AE23" s="2">
        <v>0.20300000000000001</v>
      </c>
      <c r="AF23" s="2">
        <f t="shared" si="8"/>
        <v>105.5</v>
      </c>
      <c r="AG23" s="2">
        <f t="shared" si="9"/>
        <v>17.094017000000001</v>
      </c>
    </row>
    <row r="24" spans="1:33" x14ac:dyDescent="0.25">
      <c r="A24" s="2">
        <v>0.77700000000000002</v>
      </c>
      <c r="B24">
        <v>0.335372</v>
      </c>
      <c r="C24">
        <v>0.43946600000000002</v>
      </c>
      <c r="D24">
        <v>0.27114700000000003</v>
      </c>
      <c r="E24">
        <v>0.61699199999999998</v>
      </c>
      <c r="F24">
        <v>1</v>
      </c>
      <c r="G24">
        <v>234</v>
      </c>
      <c r="H24">
        <v>15</v>
      </c>
      <c r="I24">
        <v>210</v>
      </c>
      <c r="J24">
        <v>9</v>
      </c>
      <c r="K24">
        <v>0</v>
      </c>
      <c r="L24">
        <v>16418</v>
      </c>
      <c r="M24">
        <v>1356</v>
      </c>
      <c r="N24">
        <v>1073</v>
      </c>
      <c r="O24">
        <v>0.58535899999999996</v>
      </c>
      <c r="P24">
        <v>0.18407399999999999</v>
      </c>
      <c r="Q24">
        <v>6.4102560000000004</v>
      </c>
      <c r="R24">
        <v>3.8461539999999999</v>
      </c>
      <c r="S24">
        <v>89.743589999999998</v>
      </c>
      <c r="U24" s="2">
        <v>0.47499999999999998</v>
      </c>
      <c r="V24">
        <v>0.79316900000000001</v>
      </c>
      <c r="W24">
        <v>0.26538</v>
      </c>
      <c r="X24">
        <v>57.692307999999997</v>
      </c>
      <c r="Y24">
        <v>1140</v>
      </c>
      <c r="Z24">
        <v>38.461537999999997</v>
      </c>
      <c r="AA24" s="2">
        <v>0.47499999999999998</v>
      </c>
      <c r="AB24" s="2">
        <f t="shared" si="5"/>
        <v>79.316900000000004</v>
      </c>
      <c r="AC24" s="2">
        <f t="shared" si="6"/>
        <v>26.538</v>
      </c>
      <c r="AD24" s="2">
        <f t="shared" si="7"/>
        <v>57.692307999999997</v>
      </c>
      <c r="AE24" s="2">
        <v>0.47499999999999998</v>
      </c>
      <c r="AF24" s="2">
        <f t="shared" si="8"/>
        <v>114</v>
      </c>
      <c r="AG24" s="2">
        <f t="shared" si="9"/>
        <v>38.461537999999997</v>
      </c>
    </row>
    <row r="25" spans="1:33" x14ac:dyDescent="0.25">
      <c r="A25" s="2">
        <v>0.86299999999999999</v>
      </c>
      <c r="B25">
        <v>0.31179499999999999</v>
      </c>
      <c r="C25">
        <v>0.45378299999999999</v>
      </c>
      <c r="D25">
        <v>0.237486</v>
      </c>
      <c r="E25">
        <v>0.52334700000000001</v>
      </c>
      <c r="F25">
        <v>1</v>
      </c>
      <c r="G25">
        <v>234</v>
      </c>
      <c r="H25">
        <v>4</v>
      </c>
      <c r="I25">
        <v>218</v>
      </c>
      <c r="J25">
        <v>12</v>
      </c>
      <c r="K25">
        <v>0</v>
      </c>
      <c r="L25">
        <v>20416</v>
      </c>
      <c r="M25">
        <v>1253</v>
      </c>
      <c r="N25">
        <v>1102</v>
      </c>
      <c r="O25">
        <v>0.494093</v>
      </c>
      <c r="P25">
        <v>0.18102099999999999</v>
      </c>
      <c r="Q25">
        <v>1.7094020000000001</v>
      </c>
      <c r="R25">
        <v>5.1282050000000003</v>
      </c>
      <c r="S25">
        <v>93.162392999999994</v>
      </c>
      <c r="U25" s="2">
        <v>0.65600000000000003</v>
      </c>
      <c r="V25">
        <v>0.690384</v>
      </c>
      <c r="W25">
        <v>0.23546800000000001</v>
      </c>
      <c r="X25">
        <v>20.085470000000001</v>
      </c>
      <c r="Y25">
        <v>1355</v>
      </c>
      <c r="Z25">
        <v>76.495726000000005</v>
      </c>
      <c r="AA25" s="2">
        <v>0.65600000000000003</v>
      </c>
      <c r="AB25" s="2">
        <f t="shared" si="5"/>
        <v>69.038399999999996</v>
      </c>
      <c r="AC25" s="2">
        <f t="shared" si="6"/>
        <v>23.546800000000001</v>
      </c>
      <c r="AD25" s="2">
        <f t="shared" si="7"/>
        <v>20.085470000000001</v>
      </c>
      <c r="AE25" s="2">
        <v>0.65600000000000003</v>
      </c>
      <c r="AF25" s="2">
        <f t="shared" si="8"/>
        <v>135.5</v>
      </c>
      <c r="AG25" s="2">
        <f t="shared" si="9"/>
        <v>76.495726000000005</v>
      </c>
    </row>
    <row r="26" spans="1:33" x14ac:dyDescent="0.25">
      <c r="A26" s="2">
        <v>0.93</v>
      </c>
      <c r="B26">
        <v>0.29080400000000001</v>
      </c>
      <c r="C26">
        <v>0.49793300000000001</v>
      </c>
      <c r="D26">
        <v>0.205373</v>
      </c>
      <c r="E26">
        <v>0.41245199999999999</v>
      </c>
      <c r="F26">
        <v>1</v>
      </c>
      <c r="G26">
        <v>234</v>
      </c>
      <c r="H26">
        <v>3</v>
      </c>
      <c r="I26">
        <v>207</v>
      </c>
      <c r="J26">
        <v>24</v>
      </c>
      <c r="K26">
        <v>0</v>
      </c>
      <c r="L26">
        <v>25150</v>
      </c>
      <c r="M26">
        <v>983</v>
      </c>
      <c r="N26">
        <v>969</v>
      </c>
      <c r="O26">
        <v>0.38948700000000003</v>
      </c>
      <c r="P26">
        <v>0.16103999999999999</v>
      </c>
      <c r="Q26">
        <v>1.2820510000000001</v>
      </c>
      <c r="R26">
        <v>10.256410000000001</v>
      </c>
      <c r="S26">
        <v>88.461538000000004</v>
      </c>
      <c r="U26" s="2">
        <v>0.77700000000000002</v>
      </c>
      <c r="V26">
        <v>0.58535899999999996</v>
      </c>
      <c r="W26">
        <v>0.18407399999999999</v>
      </c>
      <c r="X26">
        <v>6.4102560000000004</v>
      </c>
      <c r="Y26">
        <v>1356</v>
      </c>
      <c r="Z26">
        <v>89.743589999999998</v>
      </c>
      <c r="AA26" s="2">
        <v>0.77700000000000002</v>
      </c>
      <c r="AB26" s="2">
        <f t="shared" si="5"/>
        <v>58.535899999999998</v>
      </c>
      <c r="AC26" s="2">
        <f t="shared" si="6"/>
        <v>18.407399999999999</v>
      </c>
      <c r="AD26" s="2">
        <f t="shared" si="7"/>
        <v>6.4102560000000004</v>
      </c>
      <c r="AE26" s="2">
        <v>0.77700000000000002</v>
      </c>
      <c r="AF26" s="2">
        <f t="shared" si="8"/>
        <v>135.6</v>
      </c>
      <c r="AG26" s="2">
        <f t="shared" si="9"/>
        <v>89.743589999999998</v>
      </c>
    </row>
    <row r="27" spans="1:33" x14ac:dyDescent="0.25">
      <c r="A27" s="2">
        <v>0.96299999999999997</v>
      </c>
      <c r="B27">
        <v>0.26351400000000003</v>
      </c>
      <c r="C27">
        <v>0.53583999999999998</v>
      </c>
      <c r="D27">
        <v>0.17471900000000001</v>
      </c>
      <c r="E27">
        <v>0.32606499999999999</v>
      </c>
      <c r="F27">
        <v>1</v>
      </c>
      <c r="G27">
        <v>234</v>
      </c>
      <c r="H27">
        <v>1</v>
      </c>
      <c r="I27">
        <v>179</v>
      </c>
      <c r="J27">
        <v>54</v>
      </c>
      <c r="K27">
        <v>0</v>
      </c>
      <c r="L27">
        <v>28806</v>
      </c>
      <c r="M27">
        <v>765</v>
      </c>
      <c r="N27">
        <v>822</v>
      </c>
      <c r="O27">
        <v>0.30816700000000002</v>
      </c>
      <c r="P27">
        <v>0.148921</v>
      </c>
      <c r="Q27">
        <v>0.42735000000000001</v>
      </c>
      <c r="R27">
        <v>23.076923000000001</v>
      </c>
      <c r="S27">
        <v>76.495726000000005</v>
      </c>
      <c r="U27" s="2">
        <v>0.86299999999999999</v>
      </c>
      <c r="V27">
        <v>0.494093</v>
      </c>
      <c r="W27">
        <v>0.18102099999999999</v>
      </c>
      <c r="X27">
        <v>1.7094020000000001</v>
      </c>
      <c r="Y27">
        <v>1253</v>
      </c>
      <c r="Z27">
        <v>93.162392999999994</v>
      </c>
      <c r="AA27" s="2">
        <v>0.86299999999999999</v>
      </c>
      <c r="AB27" s="2">
        <f t="shared" si="5"/>
        <v>49.409300000000002</v>
      </c>
      <c r="AC27" s="2">
        <f t="shared" si="6"/>
        <v>18.1021</v>
      </c>
      <c r="AD27" s="2">
        <f t="shared" si="7"/>
        <v>1.7094020000000001</v>
      </c>
      <c r="AE27" s="2">
        <v>0.86299999999999999</v>
      </c>
      <c r="AF27" s="2">
        <f t="shared" si="8"/>
        <v>125.3</v>
      </c>
      <c r="AG27" s="2">
        <f t="shared" si="9"/>
        <v>93.162392999999994</v>
      </c>
    </row>
    <row r="28" spans="1:33" x14ac:dyDescent="0.25">
      <c r="A28" s="2">
        <v>0.98299999999999998</v>
      </c>
      <c r="B28">
        <v>0.22469700000000001</v>
      </c>
      <c r="C28">
        <v>0.59696499999999997</v>
      </c>
      <c r="D28">
        <v>0.13839399999999999</v>
      </c>
      <c r="E28">
        <v>0.23183000000000001</v>
      </c>
      <c r="F28">
        <v>1</v>
      </c>
      <c r="G28">
        <v>234</v>
      </c>
      <c r="H28">
        <v>1</v>
      </c>
      <c r="I28">
        <v>107</v>
      </c>
      <c r="J28">
        <v>126</v>
      </c>
      <c r="K28">
        <v>0</v>
      </c>
      <c r="L28">
        <v>32754</v>
      </c>
      <c r="M28">
        <v>510</v>
      </c>
      <c r="N28">
        <v>584</v>
      </c>
      <c r="O28">
        <v>0.21986900000000001</v>
      </c>
      <c r="P28">
        <v>0.13991600000000001</v>
      </c>
      <c r="Q28">
        <v>0.42735000000000001</v>
      </c>
      <c r="R28">
        <v>53.846153999999999</v>
      </c>
      <c r="S28">
        <v>45.726495999999997</v>
      </c>
      <c r="U28" s="2">
        <v>0.93</v>
      </c>
      <c r="V28">
        <v>0.38948700000000003</v>
      </c>
      <c r="W28">
        <v>0.16103999999999999</v>
      </c>
      <c r="X28">
        <v>1.2820510000000001</v>
      </c>
      <c r="Y28">
        <v>983</v>
      </c>
      <c r="Z28">
        <v>88.461538000000004</v>
      </c>
      <c r="AA28" s="2">
        <v>0.93</v>
      </c>
      <c r="AB28" s="2">
        <f t="shared" si="5"/>
        <v>38.948700000000002</v>
      </c>
      <c r="AC28" s="2">
        <f t="shared" si="6"/>
        <v>16.103999999999999</v>
      </c>
      <c r="AD28" s="2">
        <f t="shared" si="7"/>
        <v>1.2820510000000001</v>
      </c>
      <c r="AE28" s="2">
        <v>0.93</v>
      </c>
      <c r="AF28" s="2">
        <f t="shared" si="8"/>
        <v>98.3</v>
      </c>
      <c r="AG28" s="2">
        <f t="shared" si="9"/>
        <v>88.461538000000004</v>
      </c>
    </row>
    <row r="29" spans="1:33" x14ac:dyDescent="0.25">
      <c r="A29" s="38" t="s">
        <v>1201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0"/>
      <c r="U29" s="2">
        <v>0.96299999999999997</v>
      </c>
      <c r="V29">
        <v>0.30816700000000002</v>
      </c>
      <c r="W29">
        <v>0.148921</v>
      </c>
      <c r="X29">
        <v>0.42735000000000001</v>
      </c>
      <c r="Y29">
        <v>765</v>
      </c>
      <c r="Z29">
        <v>76.495726000000005</v>
      </c>
      <c r="AA29" s="2">
        <v>0.96299999999999997</v>
      </c>
      <c r="AB29" s="2">
        <f t="shared" si="5"/>
        <v>30.816700000000001</v>
      </c>
      <c r="AC29" s="2">
        <f t="shared" si="6"/>
        <v>14.892099999999999</v>
      </c>
      <c r="AD29" s="2">
        <f t="shared" si="7"/>
        <v>0.42735000000000001</v>
      </c>
      <c r="AE29" s="2">
        <v>0.96299999999999997</v>
      </c>
      <c r="AF29" s="2">
        <f t="shared" si="8"/>
        <v>76.5</v>
      </c>
      <c r="AG29" s="2">
        <f t="shared" si="9"/>
        <v>76.495726000000005</v>
      </c>
    </row>
    <row r="30" spans="1:33" x14ac:dyDescent="0.25">
      <c r="A30" s="2" t="s">
        <v>1168</v>
      </c>
      <c r="B30" s="2" t="s">
        <v>1158</v>
      </c>
      <c r="C30" s="2" t="s">
        <v>58</v>
      </c>
      <c r="D30" s="2" t="s">
        <v>59</v>
      </c>
      <c r="E30" s="2" t="s">
        <v>21</v>
      </c>
      <c r="F30" s="2" t="s">
        <v>22</v>
      </c>
      <c r="G30" s="2" t="s">
        <v>23</v>
      </c>
      <c r="H30" s="2" t="s">
        <v>573</v>
      </c>
      <c r="I30" s="2" t="s">
        <v>574</v>
      </c>
      <c r="J30" s="2" t="s">
        <v>575</v>
      </c>
      <c r="K30" s="2" t="s">
        <v>27</v>
      </c>
      <c r="L30" s="2" t="s">
        <v>28</v>
      </c>
      <c r="M30" s="2" t="s">
        <v>29</v>
      </c>
      <c r="N30" s="2" t="s">
        <v>576</v>
      </c>
      <c r="O30" s="2" t="s">
        <v>31</v>
      </c>
      <c r="P30" s="2" t="s">
        <v>32</v>
      </c>
      <c r="Q30" s="2" t="s">
        <v>16</v>
      </c>
      <c r="R30" s="2" t="s">
        <v>17</v>
      </c>
      <c r="S30" s="2" t="s">
        <v>18</v>
      </c>
      <c r="U30" s="2">
        <v>0.98299999999999998</v>
      </c>
      <c r="V30">
        <v>0.21986900000000001</v>
      </c>
      <c r="W30">
        <v>0.13991600000000001</v>
      </c>
      <c r="X30">
        <v>0.42735000000000001</v>
      </c>
      <c r="Y30">
        <v>510</v>
      </c>
      <c r="Z30">
        <v>45.726495999999997</v>
      </c>
      <c r="AA30" s="2">
        <v>0.98299999999999998</v>
      </c>
      <c r="AB30" s="2">
        <f t="shared" si="5"/>
        <v>21.986900000000002</v>
      </c>
      <c r="AC30" s="2">
        <f t="shared" si="6"/>
        <v>13.991600000000002</v>
      </c>
      <c r="AD30" s="2">
        <f t="shared" si="7"/>
        <v>0.42735000000000001</v>
      </c>
      <c r="AE30" s="2">
        <v>0.98299999999999998</v>
      </c>
      <c r="AF30" s="2">
        <f t="shared" si="8"/>
        <v>51</v>
      </c>
      <c r="AG30" s="2">
        <f t="shared" si="9"/>
        <v>45.726495999999997</v>
      </c>
    </row>
    <row r="31" spans="1:33" x14ac:dyDescent="0.25">
      <c r="A31" s="2">
        <v>0</v>
      </c>
      <c r="B31">
        <v>0.78690499999999997</v>
      </c>
      <c r="C31">
        <v>0.80013000000000001</v>
      </c>
      <c r="D31">
        <v>0.77410999999999996</v>
      </c>
      <c r="E31">
        <v>0.94718400000000003</v>
      </c>
      <c r="F31">
        <v>0.97902199999999995</v>
      </c>
      <c r="G31">
        <v>234</v>
      </c>
      <c r="H31">
        <v>207</v>
      </c>
      <c r="I31">
        <v>20</v>
      </c>
      <c r="J31">
        <v>7</v>
      </c>
      <c r="K31">
        <v>870</v>
      </c>
      <c r="L31">
        <v>2264</v>
      </c>
      <c r="M31">
        <v>309</v>
      </c>
      <c r="N31">
        <v>121</v>
      </c>
      <c r="O31">
        <v>0.91968000000000005</v>
      </c>
      <c r="P31">
        <v>0.47829899999999997</v>
      </c>
      <c r="Q31">
        <v>88.461538000000004</v>
      </c>
      <c r="R31">
        <v>2.9914529999999999</v>
      </c>
      <c r="S31">
        <v>8.5470089999999992</v>
      </c>
      <c r="U31" s="38" t="s">
        <v>1201</v>
      </c>
      <c r="V31" s="39"/>
      <c r="W31" s="39"/>
      <c r="X31" s="39"/>
      <c r="Y31" s="39"/>
      <c r="Z31" s="40"/>
      <c r="AA31" s="48" t="s">
        <v>1174</v>
      </c>
      <c r="AB31" s="48"/>
      <c r="AC31" s="48"/>
      <c r="AD31" s="48"/>
      <c r="AE31" s="48" t="s">
        <v>1177</v>
      </c>
      <c r="AF31" s="48"/>
      <c r="AG31" s="48"/>
    </row>
    <row r="32" spans="1:33" x14ac:dyDescent="0.25">
      <c r="A32" s="2">
        <v>2E-3</v>
      </c>
      <c r="B32">
        <v>0.70601899999999995</v>
      </c>
      <c r="C32">
        <v>0.72414900000000004</v>
      </c>
      <c r="D32">
        <v>0.688774</v>
      </c>
      <c r="E32">
        <v>0.94095600000000001</v>
      </c>
      <c r="F32">
        <v>0.98928199999999999</v>
      </c>
      <c r="G32">
        <v>234</v>
      </c>
      <c r="H32">
        <v>206</v>
      </c>
      <c r="I32">
        <v>21</v>
      </c>
      <c r="J32">
        <v>7</v>
      </c>
      <c r="K32">
        <v>437</v>
      </c>
      <c r="L32">
        <v>2531</v>
      </c>
      <c r="M32">
        <v>452</v>
      </c>
      <c r="N32">
        <v>147</v>
      </c>
      <c r="O32">
        <v>0.92021600000000003</v>
      </c>
      <c r="P32">
        <v>0.45330399999999998</v>
      </c>
      <c r="Q32">
        <v>88.034188</v>
      </c>
      <c r="R32">
        <v>2.9914529999999999</v>
      </c>
      <c r="S32">
        <v>8.9743589999999998</v>
      </c>
      <c r="U32" s="45" t="s">
        <v>1168</v>
      </c>
      <c r="V32" s="46"/>
      <c r="W32" s="46"/>
      <c r="X32" s="46"/>
      <c r="Y32" s="46"/>
      <c r="Z32" s="47"/>
      <c r="AA32" s="49" t="s">
        <v>1168</v>
      </c>
      <c r="AB32" s="49"/>
      <c r="AC32" s="49"/>
      <c r="AD32" s="49"/>
      <c r="AE32" s="49" t="s">
        <v>1168</v>
      </c>
      <c r="AF32" s="49"/>
      <c r="AG32" s="49"/>
    </row>
    <row r="33" spans="1:33" x14ac:dyDescent="0.25">
      <c r="A33" s="2">
        <v>4.0000000000000001E-3</v>
      </c>
      <c r="B33">
        <v>0.85052899999999998</v>
      </c>
      <c r="C33">
        <v>0.86313399999999996</v>
      </c>
      <c r="D33">
        <v>0.838287</v>
      </c>
      <c r="E33">
        <v>0.94886400000000004</v>
      </c>
      <c r="F33">
        <v>0.976989</v>
      </c>
      <c r="G33">
        <v>234</v>
      </c>
      <c r="H33">
        <v>205</v>
      </c>
      <c r="I33">
        <v>22</v>
      </c>
      <c r="J33">
        <v>7</v>
      </c>
      <c r="K33">
        <v>958</v>
      </c>
      <c r="L33">
        <v>2192</v>
      </c>
      <c r="M33">
        <v>221</v>
      </c>
      <c r="N33">
        <v>80</v>
      </c>
      <c r="O33">
        <v>0.92135999999999996</v>
      </c>
      <c r="P33">
        <v>0.44711600000000001</v>
      </c>
      <c r="Q33">
        <v>87.606837999999996</v>
      </c>
      <c r="R33">
        <v>2.9914529999999999</v>
      </c>
      <c r="S33">
        <v>9.4017090000000003</v>
      </c>
      <c r="U33" s="2" t="s">
        <v>1168</v>
      </c>
      <c r="V33" s="2" t="s">
        <v>31</v>
      </c>
      <c r="W33" s="2" t="s">
        <v>32</v>
      </c>
      <c r="X33" s="2" t="s">
        <v>16</v>
      </c>
      <c r="Y33" s="2" t="s">
        <v>29</v>
      </c>
      <c r="Z33" s="2" t="s">
        <v>18</v>
      </c>
      <c r="AA33" s="2" t="s">
        <v>1168</v>
      </c>
      <c r="AB33" s="2" t="s">
        <v>1171</v>
      </c>
      <c r="AC33" s="2" t="s">
        <v>1173</v>
      </c>
      <c r="AD33" s="2" t="s">
        <v>1172</v>
      </c>
      <c r="AE33" s="2" t="s">
        <v>1168</v>
      </c>
      <c r="AF33" s="2" t="s">
        <v>1175</v>
      </c>
      <c r="AG33" s="2" t="s">
        <v>1176</v>
      </c>
    </row>
    <row r="34" spans="1:33" x14ac:dyDescent="0.25">
      <c r="A34" s="2">
        <v>1.4E-2</v>
      </c>
      <c r="B34">
        <v>0.84031900000000004</v>
      </c>
      <c r="C34">
        <v>0.85392900000000005</v>
      </c>
      <c r="D34">
        <v>0.82713599999999998</v>
      </c>
      <c r="E34">
        <v>0.94842099999999996</v>
      </c>
      <c r="F34">
        <v>0.97914299999999999</v>
      </c>
      <c r="G34">
        <v>234</v>
      </c>
      <c r="H34">
        <v>209</v>
      </c>
      <c r="I34">
        <v>18</v>
      </c>
      <c r="J34">
        <v>7</v>
      </c>
      <c r="K34">
        <v>866</v>
      </c>
      <c r="L34">
        <v>2211</v>
      </c>
      <c r="M34">
        <v>226</v>
      </c>
      <c r="N34">
        <v>91</v>
      </c>
      <c r="O34">
        <v>0.92294600000000004</v>
      </c>
      <c r="P34">
        <v>0.42988300000000002</v>
      </c>
      <c r="Q34">
        <v>89.316238999999996</v>
      </c>
      <c r="R34">
        <v>2.9914529999999999</v>
      </c>
      <c r="S34">
        <v>7.6923079999999997</v>
      </c>
      <c r="U34" s="2">
        <v>0</v>
      </c>
      <c r="V34">
        <v>0.91968000000000005</v>
      </c>
      <c r="W34">
        <v>0.47829899999999997</v>
      </c>
      <c r="X34">
        <v>88.461538000000004</v>
      </c>
      <c r="Y34">
        <v>309</v>
      </c>
      <c r="Z34">
        <v>8.5470089999999992</v>
      </c>
      <c r="AA34" s="2">
        <v>0</v>
      </c>
      <c r="AB34" s="2">
        <f t="shared" ref="AB34:AB45" si="10">V34*100</f>
        <v>91.968000000000004</v>
      </c>
      <c r="AC34" s="2">
        <f t="shared" ref="AC34:AC45" si="11">W34*100</f>
        <v>47.829899999999995</v>
      </c>
      <c r="AD34" s="2">
        <f t="shared" ref="AD34:AD45" si="12">X34</f>
        <v>88.461538000000004</v>
      </c>
      <c r="AE34" s="2">
        <v>0</v>
      </c>
      <c r="AF34" s="2">
        <f t="shared" ref="AF34:AF45" si="13">(Y34/10)</f>
        <v>30.9</v>
      </c>
      <c r="AG34" s="2">
        <f t="shared" ref="AG34:AG45" si="14">Z34</f>
        <v>8.5470089999999992</v>
      </c>
    </row>
    <row r="35" spans="1:33" x14ac:dyDescent="0.25">
      <c r="A35" s="2">
        <v>0.20300000000000001</v>
      </c>
      <c r="B35">
        <v>0.77758000000000005</v>
      </c>
      <c r="C35">
        <v>0.80260200000000004</v>
      </c>
      <c r="D35">
        <v>0.75407100000000005</v>
      </c>
      <c r="E35">
        <v>0.92910499999999996</v>
      </c>
      <c r="F35">
        <v>0.98890100000000003</v>
      </c>
      <c r="G35">
        <v>234</v>
      </c>
      <c r="H35">
        <v>199</v>
      </c>
      <c r="I35">
        <v>28</v>
      </c>
      <c r="J35">
        <v>7</v>
      </c>
      <c r="K35">
        <v>447</v>
      </c>
      <c r="L35">
        <v>3039</v>
      </c>
      <c r="M35">
        <v>346</v>
      </c>
      <c r="N35">
        <v>169</v>
      </c>
      <c r="O35">
        <v>0.910605</v>
      </c>
      <c r="P35">
        <v>0.50487599999999999</v>
      </c>
      <c r="Q35">
        <v>85.042734999999993</v>
      </c>
      <c r="R35">
        <v>2.9914529999999999</v>
      </c>
      <c r="S35">
        <v>11.965812</v>
      </c>
      <c r="U35" s="2">
        <v>2E-3</v>
      </c>
      <c r="V35">
        <v>0.92021600000000003</v>
      </c>
      <c r="W35">
        <v>0.45330399999999998</v>
      </c>
      <c r="X35">
        <v>88.034188</v>
      </c>
      <c r="Y35">
        <v>452</v>
      </c>
      <c r="Z35">
        <v>8.9743589999999998</v>
      </c>
      <c r="AA35" s="2">
        <v>2E-3</v>
      </c>
      <c r="AB35" s="2">
        <f t="shared" si="10"/>
        <v>92.021600000000007</v>
      </c>
      <c r="AC35" s="2">
        <f t="shared" si="11"/>
        <v>45.330399999999997</v>
      </c>
      <c r="AD35" s="2">
        <f t="shared" si="12"/>
        <v>88.034188</v>
      </c>
      <c r="AE35" s="2">
        <v>2E-3</v>
      </c>
      <c r="AF35" s="2">
        <f t="shared" si="13"/>
        <v>45.2</v>
      </c>
      <c r="AG35" s="2">
        <f t="shared" si="14"/>
        <v>8.9743589999999998</v>
      </c>
    </row>
    <row r="36" spans="1:33" x14ac:dyDescent="0.25">
      <c r="A36" s="2">
        <v>0.47499999999999998</v>
      </c>
      <c r="B36">
        <v>0.76463499999999995</v>
      </c>
      <c r="C36">
        <v>0.81455900000000003</v>
      </c>
      <c r="D36">
        <v>0.72047799999999995</v>
      </c>
      <c r="E36">
        <v>0.88209800000000005</v>
      </c>
      <c r="F36">
        <v>0.99728300000000003</v>
      </c>
      <c r="G36">
        <v>234</v>
      </c>
      <c r="H36">
        <v>176</v>
      </c>
      <c r="I36">
        <v>50</v>
      </c>
      <c r="J36">
        <v>8</v>
      </c>
      <c r="K36">
        <v>103</v>
      </c>
      <c r="L36">
        <v>5054</v>
      </c>
      <c r="M36">
        <v>340</v>
      </c>
      <c r="N36">
        <v>285</v>
      </c>
      <c r="O36">
        <v>0.87176299999999995</v>
      </c>
      <c r="P36">
        <v>0.44434899999999999</v>
      </c>
      <c r="Q36">
        <v>75.213674999999995</v>
      </c>
      <c r="R36">
        <v>3.418803</v>
      </c>
      <c r="S36">
        <v>21.367521</v>
      </c>
      <c r="U36" s="2">
        <v>4.0000000000000001E-3</v>
      </c>
      <c r="V36">
        <v>0.92135999999999996</v>
      </c>
      <c r="W36">
        <v>0.44711600000000001</v>
      </c>
      <c r="X36">
        <v>87.606837999999996</v>
      </c>
      <c r="Y36">
        <v>221</v>
      </c>
      <c r="Z36">
        <v>9.4017090000000003</v>
      </c>
      <c r="AA36" s="2">
        <v>4.0000000000000001E-3</v>
      </c>
      <c r="AB36" s="2">
        <f t="shared" si="10"/>
        <v>92.135999999999996</v>
      </c>
      <c r="AC36" s="2">
        <f t="shared" si="11"/>
        <v>44.711600000000004</v>
      </c>
      <c r="AD36" s="2">
        <f t="shared" si="12"/>
        <v>87.606837999999996</v>
      </c>
      <c r="AE36" s="2">
        <v>4.0000000000000001E-3</v>
      </c>
      <c r="AF36" s="2">
        <f t="shared" si="13"/>
        <v>22.1</v>
      </c>
      <c r="AG36" s="2">
        <f t="shared" si="14"/>
        <v>9.4017090000000003</v>
      </c>
    </row>
    <row r="37" spans="1:33" x14ac:dyDescent="0.25">
      <c r="A37" s="2">
        <v>0.65600000000000003</v>
      </c>
      <c r="B37">
        <v>0.75094399999999994</v>
      </c>
      <c r="C37">
        <v>0.83228800000000003</v>
      </c>
      <c r="D37">
        <v>0.68408500000000005</v>
      </c>
      <c r="E37">
        <v>0.82125700000000001</v>
      </c>
      <c r="F37">
        <v>0.99917699999999998</v>
      </c>
      <c r="G37">
        <v>234</v>
      </c>
      <c r="H37">
        <v>144</v>
      </c>
      <c r="I37">
        <v>79</v>
      </c>
      <c r="J37">
        <v>11</v>
      </c>
      <c r="K37">
        <v>29</v>
      </c>
      <c r="L37">
        <v>7662</v>
      </c>
      <c r="M37">
        <v>236</v>
      </c>
      <c r="N37">
        <v>349</v>
      </c>
      <c r="O37">
        <v>0.81507499999999999</v>
      </c>
      <c r="P37">
        <v>0.32824900000000001</v>
      </c>
      <c r="Q37">
        <v>61.538462000000003</v>
      </c>
      <c r="R37">
        <v>4.7008549999999998</v>
      </c>
      <c r="S37">
        <v>33.760683999999998</v>
      </c>
      <c r="U37" s="2">
        <v>1.4E-2</v>
      </c>
      <c r="V37">
        <v>0.92294600000000004</v>
      </c>
      <c r="W37">
        <v>0.42988300000000002</v>
      </c>
      <c r="X37">
        <v>89.316238999999996</v>
      </c>
      <c r="Y37">
        <v>226</v>
      </c>
      <c r="Z37">
        <v>7.6923079999999997</v>
      </c>
      <c r="AA37" s="2">
        <v>1.4E-2</v>
      </c>
      <c r="AB37" s="2">
        <f t="shared" si="10"/>
        <v>92.294600000000003</v>
      </c>
      <c r="AC37" s="2">
        <f t="shared" si="11"/>
        <v>42.988300000000002</v>
      </c>
      <c r="AD37" s="2">
        <f t="shared" si="12"/>
        <v>89.316238999999996</v>
      </c>
      <c r="AE37" s="2">
        <v>1.4E-2</v>
      </c>
      <c r="AF37" s="2">
        <f t="shared" si="13"/>
        <v>22.6</v>
      </c>
      <c r="AG37" s="2">
        <f t="shared" si="14"/>
        <v>7.6923079999999997</v>
      </c>
    </row>
    <row r="38" spans="1:33" x14ac:dyDescent="0.25">
      <c r="A38" s="2">
        <v>0.77700000000000002</v>
      </c>
      <c r="B38">
        <v>0.66522000000000003</v>
      </c>
      <c r="C38">
        <v>0.78078099999999995</v>
      </c>
      <c r="D38">
        <v>0.579457</v>
      </c>
      <c r="E38">
        <v>0.74194000000000004</v>
      </c>
      <c r="F38">
        <v>0.99971699999999997</v>
      </c>
      <c r="G38">
        <v>234</v>
      </c>
      <c r="H38">
        <v>85</v>
      </c>
      <c r="I38">
        <v>138</v>
      </c>
      <c r="J38">
        <v>11</v>
      </c>
      <c r="K38">
        <v>9</v>
      </c>
      <c r="L38">
        <v>11062</v>
      </c>
      <c r="M38">
        <v>271</v>
      </c>
      <c r="N38">
        <v>473</v>
      </c>
      <c r="O38">
        <v>0.73540799999999995</v>
      </c>
      <c r="P38">
        <v>0.26177400000000001</v>
      </c>
      <c r="Q38">
        <v>36.324786000000003</v>
      </c>
      <c r="R38">
        <v>4.7008549999999998</v>
      </c>
      <c r="S38">
        <v>58.974359</v>
      </c>
      <c r="U38" s="2">
        <v>0.20300000000000001</v>
      </c>
      <c r="V38">
        <v>0.910605</v>
      </c>
      <c r="W38">
        <v>0.50487599999999999</v>
      </c>
      <c r="X38">
        <v>85.042734999999993</v>
      </c>
      <c r="Y38">
        <v>346</v>
      </c>
      <c r="Z38">
        <v>11.965812</v>
      </c>
      <c r="AA38" s="2">
        <v>0.20300000000000001</v>
      </c>
      <c r="AB38" s="2">
        <f t="shared" si="10"/>
        <v>91.060500000000005</v>
      </c>
      <c r="AC38" s="2">
        <f t="shared" si="11"/>
        <v>50.4876</v>
      </c>
      <c r="AD38" s="2">
        <f t="shared" si="12"/>
        <v>85.042734999999993</v>
      </c>
      <c r="AE38" s="2">
        <v>0.20300000000000001</v>
      </c>
      <c r="AF38" s="2">
        <f t="shared" si="13"/>
        <v>34.6</v>
      </c>
      <c r="AG38" s="2">
        <f t="shared" si="14"/>
        <v>11.965812</v>
      </c>
    </row>
    <row r="39" spans="1:33" x14ac:dyDescent="0.25">
      <c r="A39" s="2">
        <v>0.86299999999999999</v>
      </c>
      <c r="B39">
        <v>0.60084400000000004</v>
      </c>
      <c r="C39">
        <v>0.75206200000000001</v>
      </c>
      <c r="D39">
        <v>0.50025699999999995</v>
      </c>
      <c r="E39">
        <v>0.66517999999999999</v>
      </c>
      <c r="F39">
        <v>1</v>
      </c>
      <c r="G39">
        <v>234</v>
      </c>
      <c r="H39">
        <v>42</v>
      </c>
      <c r="I39">
        <v>183</v>
      </c>
      <c r="J39">
        <v>9</v>
      </c>
      <c r="K39">
        <v>0</v>
      </c>
      <c r="L39">
        <v>14341</v>
      </c>
      <c r="M39">
        <v>269</v>
      </c>
      <c r="N39">
        <v>566</v>
      </c>
      <c r="O39">
        <v>0.65890000000000004</v>
      </c>
      <c r="P39">
        <v>0.188218</v>
      </c>
      <c r="Q39">
        <v>17.948718</v>
      </c>
      <c r="R39">
        <v>3.8461539999999999</v>
      </c>
      <c r="S39">
        <v>78.205128000000002</v>
      </c>
      <c r="U39" s="2">
        <v>0.47499999999999998</v>
      </c>
      <c r="V39">
        <v>0.87176299999999995</v>
      </c>
      <c r="W39">
        <v>0.44434899999999999</v>
      </c>
      <c r="X39">
        <v>75.213674999999995</v>
      </c>
      <c r="Y39">
        <v>340</v>
      </c>
      <c r="Z39">
        <v>21.367521</v>
      </c>
      <c r="AA39" s="2">
        <v>0.47499999999999998</v>
      </c>
      <c r="AB39" s="2">
        <f t="shared" si="10"/>
        <v>87.176299999999998</v>
      </c>
      <c r="AC39" s="2">
        <f t="shared" si="11"/>
        <v>44.434899999999999</v>
      </c>
      <c r="AD39" s="2">
        <f t="shared" si="12"/>
        <v>75.213674999999995</v>
      </c>
      <c r="AE39" s="2">
        <v>0.47499999999999998</v>
      </c>
      <c r="AF39" s="2">
        <f t="shared" si="13"/>
        <v>34</v>
      </c>
      <c r="AG39" s="2">
        <f t="shared" si="14"/>
        <v>21.367521</v>
      </c>
    </row>
    <row r="40" spans="1:33" x14ac:dyDescent="0.25">
      <c r="A40" s="2">
        <v>0.93</v>
      </c>
      <c r="B40">
        <v>0.51587300000000003</v>
      </c>
      <c r="C40">
        <v>0.72579300000000002</v>
      </c>
      <c r="D40">
        <v>0.40014</v>
      </c>
      <c r="E40">
        <v>0.55131399999999997</v>
      </c>
      <c r="F40">
        <v>1</v>
      </c>
      <c r="G40">
        <v>234</v>
      </c>
      <c r="H40">
        <v>12</v>
      </c>
      <c r="I40">
        <v>209</v>
      </c>
      <c r="J40">
        <v>13</v>
      </c>
      <c r="K40">
        <v>0</v>
      </c>
      <c r="L40">
        <v>19206</v>
      </c>
      <c r="M40">
        <v>290</v>
      </c>
      <c r="N40">
        <v>604</v>
      </c>
      <c r="O40">
        <v>0.544539</v>
      </c>
      <c r="P40">
        <v>0.152613</v>
      </c>
      <c r="Q40">
        <v>5.1282050000000003</v>
      </c>
      <c r="R40">
        <v>5.5555560000000002</v>
      </c>
      <c r="S40">
        <v>89.316238999999996</v>
      </c>
      <c r="U40" s="2">
        <v>0.65600000000000003</v>
      </c>
      <c r="V40">
        <v>0.81507499999999999</v>
      </c>
      <c r="W40">
        <v>0.32824900000000001</v>
      </c>
      <c r="X40">
        <v>61.538462000000003</v>
      </c>
      <c r="Y40">
        <v>236</v>
      </c>
      <c r="Z40">
        <v>33.760683999999998</v>
      </c>
      <c r="AA40" s="2">
        <v>0.65600000000000003</v>
      </c>
      <c r="AB40" s="2">
        <f t="shared" si="10"/>
        <v>81.507499999999993</v>
      </c>
      <c r="AC40" s="2">
        <f t="shared" si="11"/>
        <v>32.8249</v>
      </c>
      <c r="AD40" s="2">
        <f t="shared" si="12"/>
        <v>61.538462000000003</v>
      </c>
      <c r="AE40" s="2">
        <v>0.65600000000000003</v>
      </c>
      <c r="AF40" s="2">
        <f t="shared" si="13"/>
        <v>23.6</v>
      </c>
      <c r="AG40" s="2">
        <f t="shared" si="14"/>
        <v>33.760683999999998</v>
      </c>
    </row>
    <row r="41" spans="1:33" x14ac:dyDescent="0.25">
      <c r="A41" s="2">
        <v>0.96299999999999997</v>
      </c>
      <c r="B41">
        <v>0.43419200000000002</v>
      </c>
      <c r="C41">
        <v>0.70574000000000003</v>
      </c>
      <c r="D41">
        <v>0.31354799999999999</v>
      </c>
      <c r="E41">
        <v>0.44428299999999998</v>
      </c>
      <c r="F41">
        <v>1</v>
      </c>
      <c r="G41">
        <v>234</v>
      </c>
      <c r="H41">
        <v>2</v>
      </c>
      <c r="I41">
        <v>216</v>
      </c>
      <c r="J41">
        <v>16</v>
      </c>
      <c r="K41">
        <v>0</v>
      </c>
      <c r="L41">
        <v>23753</v>
      </c>
      <c r="M41">
        <v>292</v>
      </c>
      <c r="N41">
        <v>643</v>
      </c>
      <c r="O41">
        <v>0.43745200000000001</v>
      </c>
      <c r="P41">
        <v>0.14563999999999999</v>
      </c>
      <c r="Q41">
        <v>0.85470100000000004</v>
      </c>
      <c r="R41">
        <v>6.8376070000000002</v>
      </c>
      <c r="S41">
        <v>92.307692000000003</v>
      </c>
      <c r="U41" s="2">
        <v>0.77700000000000002</v>
      </c>
      <c r="V41">
        <v>0.73540799999999995</v>
      </c>
      <c r="W41">
        <v>0.26177400000000001</v>
      </c>
      <c r="X41">
        <v>36.324786000000003</v>
      </c>
      <c r="Y41">
        <v>271</v>
      </c>
      <c r="Z41">
        <v>58.974359</v>
      </c>
      <c r="AA41" s="2">
        <v>0.77700000000000002</v>
      </c>
      <c r="AB41" s="2">
        <f t="shared" si="10"/>
        <v>73.54079999999999</v>
      </c>
      <c r="AC41" s="2">
        <f t="shared" si="11"/>
        <v>26.177400000000002</v>
      </c>
      <c r="AD41" s="2">
        <f t="shared" si="12"/>
        <v>36.324786000000003</v>
      </c>
      <c r="AE41" s="2">
        <v>0.77700000000000002</v>
      </c>
      <c r="AF41" s="2">
        <f t="shared" si="13"/>
        <v>27.1</v>
      </c>
      <c r="AG41" s="2">
        <f t="shared" si="14"/>
        <v>58.974359</v>
      </c>
    </row>
    <row r="42" spans="1:33" x14ac:dyDescent="0.25">
      <c r="A42" s="2">
        <v>0.98299999999999998</v>
      </c>
      <c r="B42">
        <v>0.333812</v>
      </c>
      <c r="C42">
        <v>0.68440999999999996</v>
      </c>
      <c r="D42">
        <v>0.22073699999999999</v>
      </c>
      <c r="E42">
        <v>0.32252199999999998</v>
      </c>
      <c r="F42">
        <v>1</v>
      </c>
      <c r="G42">
        <v>234</v>
      </c>
      <c r="H42">
        <v>1</v>
      </c>
      <c r="I42">
        <v>187</v>
      </c>
      <c r="J42">
        <v>46</v>
      </c>
      <c r="K42">
        <v>0</v>
      </c>
      <c r="L42">
        <v>28887</v>
      </c>
      <c r="M42">
        <v>289</v>
      </c>
      <c r="N42">
        <v>600</v>
      </c>
      <c r="O42">
        <v>0.31574400000000002</v>
      </c>
      <c r="P42">
        <v>0.13127</v>
      </c>
      <c r="Q42">
        <v>0.42735000000000001</v>
      </c>
      <c r="R42">
        <v>19.65812</v>
      </c>
      <c r="S42">
        <v>79.914529999999999</v>
      </c>
      <c r="U42" s="2">
        <v>0.86299999999999999</v>
      </c>
      <c r="V42">
        <v>0.65890000000000004</v>
      </c>
      <c r="W42">
        <v>0.188218</v>
      </c>
      <c r="X42">
        <v>17.948718</v>
      </c>
      <c r="Y42">
        <v>269</v>
      </c>
      <c r="Z42">
        <v>78.205128000000002</v>
      </c>
      <c r="AA42" s="2">
        <v>0.86299999999999999</v>
      </c>
      <c r="AB42" s="2">
        <f t="shared" si="10"/>
        <v>65.89</v>
      </c>
      <c r="AC42" s="2">
        <f t="shared" si="11"/>
        <v>18.8218</v>
      </c>
      <c r="AD42" s="2">
        <f t="shared" si="12"/>
        <v>17.948718</v>
      </c>
      <c r="AE42" s="2">
        <v>0.86299999999999999</v>
      </c>
      <c r="AF42" s="2">
        <f t="shared" si="13"/>
        <v>26.9</v>
      </c>
      <c r="AG42" s="2">
        <f t="shared" si="14"/>
        <v>78.205128000000002</v>
      </c>
    </row>
    <row r="43" spans="1:33" x14ac:dyDescent="0.25">
      <c r="A43" s="38" t="s">
        <v>1215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0"/>
      <c r="U43" s="2">
        <v>0.93</v>
      </c>
      <c r="V43">
        <v>0.544539</v>
      </c>
      <c r="W43">
        <v>0.152613</v>
      </c>
      <c r="X43">
        <v>5.1282050000000003</v>
      </c>
      <c r="Y43">
        <v>290</v>
      </c>
      <c r="Z43">
        <v>89.316238999999996</v>
      </c>
      <c r="AA43" s="2">
        <v>0.93</v>
      </c>
      <c r="AB43" s="2">
        <f t="shared" si="10"/>
        <v>54.453899999999997</v>
      </c>
      <c r="AC43" s="2">
        <f t="shared" si="11"/>
        <v>15.2613</v>
      </c>
      <c r="AD43" s="2">
        <f t="shared" si="12"/>
        <v>5.1282050000000003</v>
      </c>
      <c r="AE43" s="2">
        <v>0.93</v>
      </c>
      <c r="AF43" s="2">
        <f t="shared" si="13"/>
        <v>29</v>
      </c>
      <c r="AG43" s="2">
        <f t="shared" si="14"/>
        <v>89.316238999999996</v>
      </c>
    </row>
    <row r="44" spans="1:33" x14ac:dyDescent="0.25">
      <c r="A44" s="2" t="s">
        <v>1168</v>
      </c>
      <c r="B44" s="2" t="s">
        <v>1158</v>
      </c>
      <c r="C44" s="2" t="s">
        <v>58</v>
      </c>
      <c r="D44" s="2" t="s">
        <v>59</v>
      </c>
      <c r="E44" s="2" t="s">
        <v>21</v>
      </c>
      <c r="F44" s="2" t="s">
        <v>22</v>
      </c>
      <c r="G44" s="2" t="s">
        <v>23</v>
      </c>
      <c r="H44" s="2" t="s">
        <v>573</v>
      </c>
      <c r="I44" s="2" t="s">
        <v>574</v>
      </c>
      <c r="J44" s="2" t="s">
        <v>575</v>
      </c>
      <c r="K44" s="2" t="s">
        <v>27</v>
      </c>
      <c r="L44" s="2" t="s">
        <v>28</v>
      </c>
      <c r="M44" s="2" t="s">
        <v>29</v>
      </c>
      <c r="N44" s="2" t="s">
        <v>576</v>
      </c>
      <c r="O44" s="2" t="s">
        <v>31</v>
      </c>
      <c r="P44" s="2" t="s">
        <v>32</v>
      </c>
      <c r="Q44" s="2" t="s">
        <v>16</v>
      </c>
      <c r="R44" s="2" t="s">
        <v>17</v>
      </c>
      <c r="S44" s="2" t="s">
        <v>18</v>
      </c>
      <c r="U44" s="2">
        <v>0.96299999999999997</v>
      </c>
      <c r="V44">
        <v>0.43745200000000001</v>
      </c>
      <c r="W44">
        <v>0.14563999999999999</v>
      </c>
      <c r="X44">
        <v>0.85470100000000004</v>
      </c>
      <c r="Y44">
        <v>292</v>
      </c>
      <c r="Z44">
        <v>92.307692000000003</v>
      </c>
      <c r="AA44" s="2">
        <v>0.96299999999999997</v>
      </c>
      <c r="AB44" s="2">
        <f t="shared" si="10"/>
        <v>43.745200000000004</v>
      </c>
      <c r="AC44" s="2">
        <f t="shared" si="11"/>
        <v>14.564</v>
      </c>
      <c r="AD44" s="2">
        <f t="shared" si="12"/>
        <v>0.85470100000000004</v>
      </c>
      <c r="AE44" s="2">
        <v>0.96299999999999997</v>
      </c>
      <c r="AF44" s="2">
        <f t="shared" si="13"/>
        <v>29.2</v>
      </c>
      <c r="AG44" s="2">
        <f t="shared" si="14"/>
        <v>92.307692000000003</v>
      </c>
    </row>
    <row r="45" spans="1:33" x14ac:dyDescent="0.25">
      <c r="A45" s="2">
        <v>0</v>
      </c>
      <c r="B45">
        <v>0.947712</v>
      </c>
      <c r="C45">
        <v>1</v>
      </c>
      <c r="D45">
        <v>0.900621</v>
      </c>
      <c r="E45">
        <v>0.900621</v>
      </c>
      <c r="F45">
        <v>1</v>
      </c>
      <c r="G45">
        <v>234</v>
      </c>
      <c r="H45">
        <v>197</v>
      </c>
      <c r="I45">
        <v>23</v>
      </c>
      <c r="J45">
        <v>14</v>
      </c>
      <c r="K45">
        <v>0</v>
      </c>
      <c r="L45">
        <v>4260</v>
      </c>
      <c r="M45">
        <v>1</v>
      </c>
      <c r="N45">
        <v>9</v>
      </c>
      <c r="O45">
        <v>0.90059699999999998</v>
      </c>
      <c r="P45">
        <v>0.144953</v>
      </c>
      <c r="Q45">
        <v>84.188034000000002</v>
      </c>
      <c r="R45">
        <v>5.9829059999999998</v>
      </c>
      <c r="S45">
        <v>9.8290600000000001</v>
      </c>
      <c r="U45" s="2">
        <v>0.98299999999999998</v>
      </c>
      <c r="V45">
        <v>0.31574400000000002</v>
      </c>
      <c r="W45">
        <v>0.13127</v>
      </c>
      <c r="X45">
        <v>0.42735000000000001</v>
      </c>
      <c r="Y45">
        <v>289</v>
      </c>
      <c r="Z45">
        <v>79.914529999999999</v>
      </c>
      <c r="AA45" s="2">
        <v>0.98299999999999998</v>
      </c>
      <c r="AB45" s="2">
        <f t="shared" si="10"/>
        <v>31.574400000000004</v>
      </c>
      <c r="AC45" s="2">
        <f t="shared" si="11"/>
        <v>13.126999999999999</v>
      </c>
      <c r="AD45" s="2">
        <f t="shared" si="12"/>
        <v>0.42735000000000001</v>
      </c>
      <c r="AE45" s="2">
        <v>0.98299999999999998</v>
      </c>
      <c r="AF45" s="2">
        <f t="shared" si="13"/>
        <v>28.9</v>
      </c>
      <c r="AG45" s="2">
        <f t="shared" si="14"/>
        <v>79.914529999999999</v>
      </c>
    </row>
    <row r="46" spans="1:33" x14ac:dyDescent="0.25">
      <c r="A46" s="2">
        <v>2E-3</v>
      </c>
      <c r="B46">
        <v>0.94983899999999999</v>
      </c>
      <c r="C46">
        <v>1</v>
      </c>
      <c r="D46">
        <v>0.90447</v>
      </c>
      <c r="E46">
        <v>0.90447</v>
      </c>
      <c r="F46">
        <v>1</v>
      </c>
      <c r="G46">
        <v>234</v>
      </c>
      <c r="H46">
        <v>198</v>
      </c>
      <c r="I46">
        <v>23</v>
      </c>
      <c r="J46">
        <v>13</v>
      </c>
      <c r="K46">
        <v>0</v>
      </c>
      <c r="L46">
        <v>4095</v>
      </c>
      <c r="M46">
        <v>1</v>
      </c>
      <c r="N46">
        <v>11</v>
      </c>
      <c r="O46">
        <v>0.90444599999999997</v>
      </c>
      <c r="P46">
        <v>0.144596</v>
      </c>
      <c r="Q46">
        <v>84.615385000000003</v>
      </c>
      <c r="R46">
        <v>5.5555560000000002</v>
      </c>
      <c r="S46">
        <v>9.8290600000000001</v>
      </c>
      <c r="U46" s="38" t="s">
        <v>1215</v>
      </c>
      <c r="V46" s="39"/>
      <c r="W46" s="39"/>
      <c r="X46" s="39"/>
      <c r="Y46" s="39"/>
      <c r="Z46" s="40"/>
      <c r="AA46" s="48" t="s">
        <v>1174</v>
      </c>
      <c r="AB46" s="48"/>
      <c r="AC46" s="48"/>
      <c r="AD46" s="48"/>
      <c r="AE46" s="48" t="s">
        <v>1177</v>
      </c>
      <c r="AF46" s="48"/>
      <c r="AG46" s="48"/>
    </row>
    <row r="47" spans="1:33" x14ac:dyDescent="0.25">
      <c r="A47" s="2">
        <v>4.0000000000000001E-3</v>
      </c>
      <c r="B47">
        <v>0.94742800000000005</v>
      </c>
      <c r="C47">
        <v>1</v>
      </c>
      <c r="D47">
        <v>0.90010699999999999</v>
      </c>
      <c r="E47">
        <v>0.90010699999999999</v>
      </c>
      <c r="F47">
        <v>1</v>
      </c>
      <c r="G47">
        <v>234</v>
      </c>
      <c r="H47">
        <v>197</v>
      </c>
      <c r="I47">
        <v>24</v>
      </c>
      <c r="J47">
        <v>13</v>
      </c>
      <c r="K47">
        <v>0</v>
      </c>
      <c r="L47">
        <v>4282</v>
      </c>
      <c r="M47">
        <v>1</v>
      </c>
      <c r="N47">
        <v>10</v>
      </c>
      <c r="O47">
        <v>0.900084</v>
      </c>
      <c r="P47">
        <v>0.144619</v>
      </c>
      <c r="Q47">
        <v>84.188034000000002</v>
      </c>
      <c r="R47">
        <v>5.5555560000000002</v>
      </c>
      <c r="S47">
        <v>10.256410000000001</v>
      </c>
      <c r="U47" s="45" t="s">
        <v>1168</v>
      </c>
      <c r="V47" s="46"/>
      <c r="W47" s="46"/>
      <c r="X47" s="46"/>
      <c r="Y47" s="46"/>
      <c r="Z47" s="47"/>
      <c r="AA47" s="49" t="s">
        <v>1168</v>
      </c>
      <c r="AB47" s="49"/>
      <c r="AC47" s="49"/>
      <c r="AD47" s="49"/>
      <c r="AE47" s="49" t="s">
        <v>1168</v>
      </c>
      <c r="AF47" s="49"/>
      <c r="AG47" s="49"/>
    </row>
    <row r="48" spans="1:33" x14ac:dyDescent="0.25">
      <c r="A48" s="2">
        <v>1.4E-2</v>
      </c>
      <c r="B48">
        <v>0.94678099999999998</v>
      </c>
      <c r="C48">
        <v>1</v>
      </c>
      <c r="D48">
        <v>0.89894099999999999</v>
      </c>
      <c r="E48">
        <v>0.89894099999999999</v>
      </c>
      <c r="F48">
        <v>1</v>
      </c>
      <c r="G48">
        <v>234</v>
      </c>
      <c r="H48">
        <v>198</v>
      </c>
      <c r="I48">
        <v>23</v>
      </c>
      <c r="J48">
        <v>13</v>
      </c>
      <c r="K48">
        <v>0</v>
      </c>
      <c r="L48">
        <v>4332</v>
      </c>
      <c r="M48">
        <v>0</v>
      </c>
      <c r="N48">
        <v>12</v>
      </c>
      <c r="O48">
        <v>0.89894099999999999</v>
      </c>
      <c r="P48">
        <v>0.143599</v>
      </c>
      <c r="Q48">
        <v>84.615385000000003</v>
      </c>
      <c r="R48">
        <v>5.5555560000000002</v>
      </c>
      <c r="S48">
        <v>9.8290600000000001</v>
      </c>
      <c r="U48" s="2" t="s">
        <v>1168</v>
      </c>
      <c r="V48" s="2" t="s">
        <v>31</v>
      </c>
      <c r="W48" s="2" t="s">
        <v>32</v>
      </c>
      <c r="X48" s="2" t="s">
        <v>16</v>
      </c>
      <c r="Y48" s="2" t="s">
        <v>29</v>
      </c>
      <c r="Z48" s="2" t="s">
        <v>18</v>
      </c>
      <c r="AA48" s="2" t="s">
        <v>1168</v>
      </c>
      <c r="AB48" s="2" t="s">
        <v>1171</v>
      </c>
      <c r="AC48" s="2" t="s">
        <v>1173</v>
      </c>
      <c r="AD48" s="2" t="s">
        <v>1172</v>
      </c>
      <c r="AE48" s="2" t="s">
        <v>1168</v>
      </c>
      <c r="AF48" s="2" t="s">
        <v>1175</v>
      </c>
      <c r="AG48" s="2" t="s">
        <v>1176</v>
      </c>
    </row>
    <row r="49" spans="1:40" x14ac:dyDescent="0.25">
      <c r="A49" s="2">
        <v>0.20300000000000001</v>
      </c>
      <c r="B49">
        <v>0.91445500000000002</v>
      </c>
      <c r="C49">
        <v>1</v>
      </c>
      <c r="D49">
        <v>0.84239299999999995</v>
      </c>
      <c r="E49">
        <v>0.84239299999999995</v>
      </c>
      <c r="F49">
        <v>1</v>
      </c>
      <c r="G49">
        <v>234</v>
      </c>
      <c r="H49">
        <v>174</v>
      </c>
      <c r="I49">
        <v>46</v>
      </c>
      <c r="J49">
        <v>14</v>
      </c>
      <c r="K49">
        <v>0</v>
      </c>
      <c r="L49">
        <v>6756</v>
      </c>
      <c r="M49">
        <v>0</v>
      </c>
      <c r="N49">
        <v>28</v>
      </c>
      <c r="O49">
        <v>0.84239299999999995</v>
      </c>
      <c r="P49">
        <v>0.146037</v>
      </c>
      <c r="Q49">
        <v>74.358974000000003</v>
      </c>
      <c r="R49">
        <v>5.9829059999999998</v>
      </c>
      <c r="S49">
        <v>19.65812</v>
      </c>
      <c r="U49" s="2">
        <v>0</v>
      </c>
      <c r="V49">
        <v>0.90059699999999998</v>
      </c>
      <c r="W49">
        <v>0.144953</v>
      </c>
      <c r="X49">
        <v>84.188034000000002</v>
      </c>
      <c r="Y49">
        <v>1</v>
      </c>
      <c r="Z49">
        <v>9.8290600000000001</v>
      </c>
      <c r="AA49" s="2">
        <v>0</v>
      </c>
      <c r="AB49" s="2">
        <f t="shared" ref="AB49:AB60" si="15">V49*100</f>
        <v>90.059699999999992</v>
      </c>
      <c r="AC49" s="2">
        <f t="shared" ref="AC49:AC60" si="16">W49*100</f>
        <v>14.4953</v>
      </c>
      <c r="AD49" s="2">
        <f t="shared" ref="AD49:AD60" si="17">X49</f>
        <v>84.188034000000002</v>
      </c>
      <c r="AE49" s="2">
        <v>0</v>
      </c>
      <c r="AF49" s="2">
        <f t="shared" ref="AF49:AF60" si="18">(Y49/10)</f>
        <v>0.1</v>
      </c>
      <c r="AG49" s="2">
        <f t="shared" ref="AG49:AG60" si="19">Z49</f>
        <v>9.8290600000000001</v>
      </c>
    </row>
    <row r="50" spans="1:40" x14ac:dyDescent="0.25">
      <c r="A50" s="2">
        <v>0.47499999999999998</v>
      </c>
      <c r="B50">
        <v>0.84816800000000003</v>
      </c>
      <c r="C50">
        <v>1</v>
      </c>
      <c r="D50">
        <v>0.73636400000000002</v>
      </c>
      <c r="E50">
        <v>0.73636400000000002</v>
      </c>
      <c r="F50">
        <v>1</v>
      </c>
      <c r="G50">
        <v>234</v>
      </c>
      <c r="H50">
        <v>139</v>
      </c>
      <c r="I50">
        <v>69</v>
      </c>
      <c r="J50">
        <v>26</v>
      </c>
      <c r="K50">
        <v>0</v>
      </c>
      <c r="L50">
        <v>11301</v>
      </c>
      <c r="M50">
        <v>0</v>
      </c>
      <c r="N50">
        <v>93</v>
      </c>
      <c r="O50">
        <v>0.73636400000000002</v>
      </c>
      <c r="P50">
        <v>0.14463899999999999</v>
      </c>
      <c r="Q50">
        <v>59.401708999999997</v>
      </c>
      <c r="R50">
        <v>11.111110999999999</v>
      </c>
      <c r="S50">
        <v>29.487179000000001</v>
      </c>
      <c r="U50" s="2">
        <v>2E-3</v>
      </c>
      <c r="V50">
        <v>0.90444599999999997</v>
      </c>
      <c r="W50">
        <v>0.144596</v>
      </c>
      <c r="X50">
        <v>84.615385000000003</v>
      </c>
      <c r="Y50">
        <v>1</v>
      </c>
      <c r="Z50">
        <v>9.8290600000000001</v>
      </c>
      <c r="AA50" s="2">
        <v>2E-3</v>
      </c>
      <c r="AB50" s="2">
        <f t="shared" si="15"/>
        <v>90.444599999999994</v>
      </c>
      <c r="AC50" s="2">
        <f t="shared" si="16"/>
        <v>14.4596</v>
      </c>
      <c r="AD50" s="2">
        <f t="shared" si="17"/>
        <v>84.615385000000003</v>
      </c>
      <c r="AE50" s="2">
        <v>2E-3</v>
      </c>
      <c r="AF50" s="2">
        <f t="shared" si="18"/>
        <v>0.1</v>
      </c>
      <c r="AG50" s="2">
        <f t="shared" si="19"/>
        <v>9.8290600000000001</v>
      </c>
    </row>
    <row r="51" spans="1:40" x14ac:dyDescent="0.25">
      <c r="A51" s="2">
        <v>0.65600000000000003</v>
      </c>
      <c r="B51">
        <v>0.715086</v>
      </c>
      <c r="C51">
        <v>1</v>
      </c>
      <c r="D51">
        <v>0.55652500000000005</v>
      </c>
      <c r="E51">
        <v>0.55652500000000005</v>
      </c>
      <c r="F51">
        <v>1</v>
      </c>
      <c r="G51">
        <v>234</v>
      </c>
      <c r="H51">
        <v>87</v>
      </c>
      <c r="I51">
        <v>105</v>
      </c>
      <c r="J51">
        <v>42</v>
      </c>
      <c r="K51">
        <v>0</v>
      </c>
      <c r="L51">
        <v>19010</v>
      </c>
      <c r="M51">
        <v>0</v>
      </c>
      <c r="N51">
        <v>138</v>
      </c>
      <c r="O51">
        <v>0.55652500000000005</v>
      </c>
      <c r="P51">
        <v>0.14391000000000001</v>
      </c>
      <c r="Q51">
        <v>37.179487000000002</v>
      </c>
      <c r="R51">
        <v>17.948718</v>
      </c>
      <c r="S51">
        <v>44.871794999999999</v>
      </c>
      <c r="U51" s="2">
        <v>4.0000000000000001E-3</v>
      </c>
      <c r="V51">
        <v>0.900084</v>
      </c>
      <c r="W51">
        <v>0.144619</v>
      </c>
      <c r="X51">
        <v>84.188034000000002</v>
      </c>
      <c r="Y51">
        <v>1</v>
      </c>
      <c r="Z51">
        <v>10.256410000000001</v>
      </c>
      <c r="AA51" s="2">
        <v>4.0000000000000001E-3</v>
      </c>
      <c r="AB51" s="2">
        <f t="shared" si="15"/>
        <v>90.008399999999995</v>
      </c>
      <c r="AC51" s="2">
        <f t="shared" si="16"/>
        <v>14.4619</v>
      </c>
      <c r="AD51" s="2">
        <f t="shared" si="17"/>
        <v>84.188034000000002</v>
      </c>
      <c r="AE51" s="2">
        <v>4.0000000000000001E-3</v>
      </c>
      <c r="AF51" s="2">
        <f t="shared" si="18"/>
        <v>0.1</v>
      </c>
      <c r="AG51" s="2">
        <f t="shared" si="19"/>
        <v>10.256410000000001</v>
      </c>
    </row>
    <row r="52" spans="1:40" x14ac:dyDescent="0.25">
      <c r="A52" s="2">
        <v>0.77700000000000002</v>
      </c>
      <c r="B52">
        <v>0.59211499999999995</v>
      </c>
      <c r="C52">
        <v>1</v>
      </c>
      <c r="D52">
        <v>0.42057099999999997</v>
      </c>
      <c r="E52">
        <v>0.42057099999999997</v>
      </c>
      <c r="F52">
        <v>1</v>
      </c>
      <c r="G52">
        <v>234</v>
      </c>
      <c r="H52">
        <v>45</v>
      </c>
      <c r="I52">
        <v>129</v>
      </c>
      <c r="J52">
        <v>60</v>
      </c>
      <c r="K52">
        <v>0</v>
      </c>
      <c r="L52">
        <v>24697</v>
      </c>
      <c r="M52">
        <v>0</v>
      </c>
      <c r="N52">
        <v>157</v>
      </c>
      <c r="O52">
        <v>0.42057099999999997</v>
      </c>
      <c r="P52">
        <v>0.148951</v>
      </c>
      <c r="Q52">
        <v>19.230768999999999</v>
      </c>
      <c r="R52">
        <v>25.641026</v>
      </c>
      <c r="S52">
        <v>55.128205000000001</v>
      </c>
      <c r="U52" s="2">
        <v>1.4E-2</v>
      </c>
      <c r="V52">
        <v>0.89894099999999999</v>
      </c>
      <c r="W52">
        <v>0.143599</v>
      </c>
      <c r="X52">
        <v>84.615385000000003</v>
      </c>
      <c r="Y52">
        <v>0</v>
      </c>
      <c r="Z52">
        <v>9.8290600000000001</v>
      </c>
      <c r="AA52" s="2">
        <v>1.4E-2</v>
      </c>
      <c r="AB52" s="2">
        <f t="shared" si="15"/>
        <v>89.894099999999995</v>
      </c>
      <c r="AC52" s="2">
        <f t="shared" si="16"/>
        <v>14.3599</v>
      </c>
      <c r="AD52" s="2">
        <f t="shared" si="17"/>
        <v>84.615385000000003</v>
      </c>
      <c r="AE52" s="2">
        <v>1.4E-2</v>
      </c>
      <c r="AF52" s="2">
        <f t="shared" si="18"/>
        <v>0</v>
      </c>
      <c r="AG52" s="2">
        <f t="shared" si="19"/>
        <v>9.8290600000000001</v>
      </c>
    </row>
    <row r="53" spans="1:40" x14ac:dyDescent="0.25">
      <c r="A53" s="2">
        <v>0.86299999999999999</v>
      </c>
      <c r="B53">
        <v>0.49581500000000001</v>
      </c>
      <c r="C53">
        <v>1</v>
      </c>
      <c r="D53">
        <v>0.32962399999999997</v>
      </c>
      <c r="E53">
        <v>0.32962399999999997</v>
      </c>
      <c r="F53">
        <v>1</v>
      </c>
      <c r="G53">
        <v>234</v>
      </c>
      <c r="H53">
        <v>23</v>
      </c>
      <c r="I53">
        <v>136</v>
      </c>
      <c r="J53">
        <v>75</v>
      </c>
      <c r="K53">
        <v>0</v>
      </c>
      <c r="L53">
        <v>27952</v>
      </c>
      <c r="M53">
        <v>0</v>
      </c>
      <c r="N53">
        <v>164</v>
      </c>
      <c r="O53">
        <v>0.32962399999999997</v>
      </c>
      <c r="P53">
        <v>0.157522</v>
      </c>
      <c r="Q53">
        <v>9.8290600000000001</v>
      </c>
      <c r="R53">
        <v>32.051282</v>
      </c>
      <c r="S53">
        <v>58.119658000000001</v>
      </c>
      <c r="U53" s="2">
        <v>0.20300000000000001</v>
      </c>
      <c r="V53">
        <v>0.84239299999999995</v>
      </c>
      <c r="W53">
        <v>0.146037</v>
      </c>
      <c r="X53">
        <v>74.358974000000003</v>
      </c>
      <c r="Y53">
        <v>0</v>
      </c>
      <c r="Z53">
        <v>19.65812</v>
      </c>
      <c r="AA53" s="2">
        <v>0.20300000000000001</v>
      </c>
      <c r="AB53" s="2">
        <f t="shared" si="15"/>
        <v>84.2393</v>
      </c>
      <c r="AC53" s="2">
        <f t="shared" si="16"/>
        <v>14.6037</v>
      </c>
      <c r="AD53" s="2">
        <f t="shared" si="17"/>
        <v>74.358974000000003</v>
      </c>
      <c r="AE53" s="2">
        <v>0.20300000000000001</v>
      </c>
      <c r="AF53" s="2">
        <f t="shared" si="18"/>
        <v>0</v>
      </c>
      <c r="AG53" s="2">
        <f t="shared" si="19"/>
        <v>19.65812</v>
      </c>
    </row>
    <row r="54" spans="1:40" x14ac:dyDescent="0.25">
      <c r="A54" s="2">
        <v>0.93</v>
      </c>
      <c r="B54">
        <v>0.394955</v>
      </c>
      <c r="C54">
        <v>1</v>
      </c>
      <c r="D54">
        <v>0.24607100000000001</v>
      </c>
      <c r="E54">
        <v>0.24607100000000001</v>
      </c>
      <c r="F54">
        <v>1</v>
      </c>
      <c r="G54">
        <v>233</v>
      </c>
      <c r="H54">
        <v>6</v>
      </c>
      <c r="I54">
        <v>112</v>
      </c>
      <c r="J54">
        <v>115</v>
      </c>
      <c r="K54">
        <v>0</v>
      </c>
      <c r="L54">
        <v>30795</v>
      </c>
      <c r="M54">
        <v>0</v>
      </c>
      <c r="N54">
        <v>169</v>
      </c>
      <c r="O54">
        <v>0.24607100000000001</v>
      </c>
      <c r="P54">
        <v>0.15862999999999999</v>
      </c>
      <c r="Q54">
        <v>2.575107</v>
      </c>
      <c r="R54">
        <v>49.356223</v>
      </c>
      <c r="S54">
        <v>48.068669999999997</v>
      </c>
      <c r="U54" s="2">
        <v>0.47499999999999998</v>
      </c>
      <c r="V54">
        <v>0.73636400000000002</v>
      </c>
      <c r="W54">
        <v>0.14463899999999999</v>
      </c>
      <c r="X54">
        <v>59.401708999999997</v>
      </c>
      <c r="Y54">
        <v>0</v>
      </c>
      <c r="Z54">
        <v>29.487179000000001</v>
      </c>
      <c r="AA54" s="2">
        <v>0.47499999999999998</v>
      </c>
      <c r="AB54" s="2">
        <f t="shared" si="15"/>
        <v>73.636400000000009</v>
      </c>
      <c r="AC54" s="2">
        <f t="shared" si="16"/>
        <v>14.463899999999999</v>
      </c>
      <c r="AD54" s="2">
        <f t="shared" si="17"/>
        <v>59.401708999999997</v>
      </c>
      <c r="AE54" s="2">
        <v>0.47499999999999998</v>
      </c>
      <c r="AF54" s="2">
        <f t="shared" si="18"/>
        <v>0</v>
      </c>
      <c r="AG54" s="2">
        <f t="shared" si="19"/>
        <v>29.487179000000001</v>
      </c>
    </row>
    <row r="55" spans="1:40" x14ac:dyDescent="0.25">
      <c r="A55" s="2">
        <v>0.96299999999999997</v>
      </c>
      <c r="B55">
        <v>0.31759999999999999</v>
      </c>
      <c r="C55">
        <v>1</v>
      </c>
      <c r="D55">
        <v>0.188778</v>
      </c>
      <c r="E55">
        <v>0.188778</v>
      </c>
      <c r="F55">
        <v>1</v>
      </c>
      <c r="G55">
        <v>233</v>
      </c>
      <c r="H55">
        <v>2</v>
      </c>
      <c r="I55">
        <v>96</v>
      </c>
      <c r="J55">
        <v>135</v>
      </c>
      <c r="K55">
        <v>0</v>
      </c>
      <c r="L55">
        <v>32457</v>
      </c>
      <c r="M55">
        <v>0</v>
      </c>
      <c r="N55">
        <v>164</v>
      </c>
      <c r="O55">
        <v>0.188778</v>
      </c>
      <c r="P55">
        <v>0.148313</v>
      </c>
      <c r="Q55">
        <v>0.85836900000000005</v>
      </c>
      <c r="R55">
        <v>57.939914000000002</v>
      </c>
      <c r="S55">
        <v>41.201717000000002</v>
      </c>
      <c r="U55" s="2">
        <v>0.65600000000000003</v>
      </c>
      <c r="V55">
        <v>0.55652500000000005</v>
      </c>
      <c r="W55">
        <v>0.14391000000000001</v>
      </c>
      <c r="X55">
        <v>37.179487000000002</v>
      </c>
      <c r="Y55">
        <v>0</v>
      </c>
      <c r="Z55">
        <v>44.871794999999999</v>
      </c>
      <c r="AA55" s="2">
        <v>0.65600000000000003</v>
      </c>
      <c r="AB55" s="2">
        <f t="shared" si="15"/>
        <v>55.652500000000003</v>
      </c>
      <c r="AC55" s="2">
        <f t="shared" si="16"/>
        <v>14.391000000000002</v>
      </c>
      <c r="AD55" s="2">
        <f t="shared" si="17"/>
        <v>37.179487000000002</v>
      </c>
      <c r="AE55" s="2">
        <v>0.65600000000000003</v>
      </c>
      <c r="AF55" s="2">
        <f t="shared" si="18"/>
        <v>0</v>
      </c>
      <c r="AG55" s="2">
        <f t="shared" si="19"/>
        <v>44.871794999999999</v>
      </c>
    </row>
    <row r="56" spans="1:40" x14ac:dyDescent="0.25">
      <c r="A56" s="2">
        <v>0.98299999999999998</v>
      </c>
      <c r="B56">
        <v>0.23930699999999999</v>
      </c>
      <c r="C56">
        <v>1</v>
      </c>
      <c r="D56">
        <v>0.13591700000000001</v>
      </c>
      <c r="E56">
        <v>0.13591700000000001</v>
      </c>
      <c r="F56">
        <v>1</v>
      </c>
      <c r="G56">
        <v>233</v>
      </c>
      <c r="H56">
        <v>0</v>
      </c>
      <c r="I56">
        <v>57</v>
      </c>
      <c r="J56">
        <v>176</v>
      </c>
      <c r="K56">
        <v>0</v>
      </c>
      <c r="L56">
        <v>33561</v>
      </c>
      <c r="M56">
        <v>0</v>
      </c>
      <c r="N56">
        <v>150</v>
      </c>
      <c r="O56">
        <v>0.13591700000000001</v>
      </c>
      <c r="P56">
        <v>0.138209</v>
      </c>
      <c r="Q56">
        <v>0</v>
      </c>
      <c r="R56">
        <v>75.536480999999995</v>
      </c>
      <c r="S56">
        <v>24.463519000000002</v>
      </c>
      <c r="U56" s="2">
        <v>0.77700000000000002</v>
      </c>
      <c r="V56">
        <v>0.42057099999999997</v>
      </c>
      <c r="W56">
        <v>0.148951</v>
      </c>
      <c r="X56">
        <v>19.230768999999999</v>
      </c>
      <c r="Y56">
        <v>0</v>
      </c>
      <c r="Z56">
        <v>55.128205000000001</v>
      </c>
      <c r="AA56" s="2">
        <v>0.77700000000000002</v>
      </c>
      <c r="AB56" s="2">
        <f t="shared" si="15"/>
        <v>42.057099999999998</v>
      </c>
      <c r="AC56" s="2">
        <f t="shared" si="16"/>
        <v>14.895099999999999</v>
      </c>
      <c r="AD56" s="2">
        <f t="shared" si="17"/>
        <v>19.230768999999999</v>
      </c>
      <c r="AE56" s="2">
        <v>0.77700000000000002</v>
      </c>
      <c r="AF56" s="2">
        <f t="shared" si="18"/>
        <v>0</v>
      </c>
      <c r="AG56" s="2">
        <f t="shared" si="19"/>
        <v>55.128205000000001</v>
      </c>
    </row>
    <row r="57" spans="1:40" x14ac:dyDescent="0.25">
      <c r="U57" s="2">
        <v>0.86299999999999999</v>
      </c>
      <c r="V57">
        <v>0.32962399999999997</v>
      </c>
      <c r="W57">
        <v>0.157522</v>
      </c>
      <c r="X57">
        <v>9.8290600000000001</v>
      </c>
      <c r="Y57">
        <v>0</v>
      </c>
      <c r="Z57">
        <v>58.119658000000001</v>
      </c>
      <c r="AA57" s="2">
        <v>0.86299999999999999</v>
      </c>
      <c r="AB57" s="2">
        <f t="shared" si="15"/>
        <v>32.962399999999995</v>
      </c>
      <c r="AC57" s="2">
        <f t="shared" si="16"/>
        <v>15.7522</v>
      </c>
      <c r="AD57" s="2">
        <f t="shared" si="17"/>
        <v>9.8290600000000001</v>
      </c>
      <c r="AE57" s="2">
        <v>0.86299999999999999</v>
      </c>
      <c r="AF57" s="2">
        <f t="shared" si="18"/>
        <v>0</v>
      </c>
      <c r="AG57" s="2">
        <f t="shared" si="19"/>
        <v>58.119658000000001</v>
      </c>
    </row>
    <row r="58" spans="1:40" ht="15" customHeight="1" x14ac:dyDescent="0.45">
      <c r="A58" s="54" t="s">
        <v>1217</v>
      </c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14"/>
      <c r="U58" s="2">
        <v>0.93</v>
      </c>
      <c r="V58">
        <v>0.24607100000000001</v>
      </c>
      <c r="W58">
        <v>0.15862999999999999</v>
      </c>
      <c r="X58">
        <v>2.575107</v>
      </c>
      <c r="Y58">
        <v>0</v>
      </c>
      <c r="Z58">
        <v>48.068669999999997</v>
      </c>
      <c r="AA58" s="2">
        <v>0.93</v>
      </c>
      <c r="AB58" s="2">
        <f t="shared" si="15"/>
        <v>24.607100000000003</v>
      </c>
      <c r="AC58" s="2">
        <f t="shared" si="16"/>
        <v>15.863</v>
      </c>
      <c r="AD58" s="2">
        <f t="shared" si="17"/>
        <v>2.575107</v>
      </c>
      <c r="AE58" s="2">
        <v>0.93</v>
      </c>
      <c r="AF58" s="2">
        <f t="shared" si="18"/>
        <v>0</v>
      </c>
      <c r="AG58" s="2">
        <f t="shared" si="19"/>
        <v>48.068669999999997</v>
      </c>
    </row>
    <row r="59" spans="1:40" ht="15" customHeight="1" x14ac:dyDescent="0.4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14"/>
      <c r="U59" s="2">
        <v>0.96299999999999997</v>
      </c>
      <c r="V59">
        <v>0.188778</v>
      </c>
      <c r="W59">
        <v>0.148313</v>
      </c>
      <c r="X59">
        <v>0.85836900000000005</v>
      </c>
      <c r="Y59">
        <v>0</v>
      </c>
      <c r="Z59">
        <v>41.201717000000002</v>
      </c>
      <c r="AA59" s="2">
        <v>0.96299999999999997</v>
      </c>
      <c r="AB59" s="2">
        <f t="shared" si="15"/>
        <v>18.877800000000001</v>
      </c>
      <c r="AC59" s="2">
        <f t="shared" si="16"/>
        <v>14.831300000000001</v>
      </c>
      <c r="AD59" s="2">
        <f t="shared" si="17"/>
        <v>0.85836900000000005</v>
      </c>
      <c r="AE59" s="2">
        <v>0.96299999999999997</v>
      </c>
      <c r="AF59" s="2">
        <f t="shared" si="18"/>
        <v>0</v>
      </c>
      <c r="AG59" s="2">
        <f t="shared" si="19"/>
        <v>41.201717000000002</v>
      </c>
    </row>
    <row r="60" spans="1:40" x14ac:dyDescent="0.25">
      <c r="A60" s="38" t="s">
        <v>1199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40"/>
      <c r="U60" s="2">
        <v>0.98299999999999998</v>
      </c>
      <c r="V60">
        <v>0.13591700000000001</v>
      </c>
      <c r="W60">
        <v>0.138209</v>
      </c>
      <c r="X60">
        <v>0</v>
      </c>
      <c r="Y60">
        <v>0</v>
      </c>
      <c r="Z60">
        <v>24.463519000000002</v>
      </c>
      <c r="AA60" s="2">
        <v>0.98299999999999998</v>
      </c>
      <c r="AB60" s="2">
        <f t="shared" si="15"/>
        <v>13.591700000000001</v>
      </c>
      <c r="AC60" s="2">
        <f t="shared" si="16"/>
        <v>13.8209</v>
      </c>
      <c r="AD60" s="2">
        <f t="shared" si="17"/>
        <v>0</v>
      </c>
      <c r="AE60" s="2">
        <v>0.98299999999999998</v>
      </c>
      <c r="AF60" s="2">
        <f t="shared" si="18"/>
        <v>0</v>
      </c>
      <c r="AG60" s="2">
        <f t="shared" si="19"/>
        <v>24.463519000000002</v>
      </c>
    </row>
    <row r="61" spans="1:40" ht="15" customHeight="1" x14ac:dyDescent="0.25">
      <c r="A61" s="2" t="s">
        <v>1168</v>
      </c>
      <c r="B61" s="2" t="s">
        <v>1158</v>
      </c>
      <c r="C61" s="2" t="s">
        <v>58</v>
      </c>
      <c r="D61" s="2" t="s">
        <v>59</v>
      </c>
      <c r="E61" s="2" t="s">
        <v>21</v>
      </c>
      <c r="F61" s="2" t="s">
        <v>22</v>
      </c>
      <c r="G61" s="2" t="s">
        <v>23</v>
      </c>
      <c r="H61" s="2" t="s">
        <v>573</v>
      </c>
      <c r="I61" s="2" t="s">
        <v>574</v>
      </c>
      <c r="J61" s="2" t="s">
        <v>575</v>
      </c>
      <c r="K61" s="2" t="s">
        <v>27</v>
      </c>
      <c r="L61" s="2" t="s">
        <v>28</v>
      </c>
      <c r="M61" s="2" t="s">
        <v>29</v>
      </c>
      <c r="N61" s="2" t="s">
        <v>576</v>
      </c>
      <c r="O61" s="2" t="s">
        <v>31</v>
      </c>
      <c r="P61" s="2" t="s">
        <v>32</v>
      </c>
      <c r="Q61" s="2" t="s">
        <v>16</v>
      </c>
      <c r="R61" s="2" t="s">
        <v>17</v>
      </c>
      <c r="S61" s="2" t="s">
        <v>18</v>
      </c>
      <c r="U61" s="53" t="s">
        <v>1217</v>
      </c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</row>
    <row r="62" spans="1:40" ht="15" customHeight="1" x14ac:dyDescent="0.25">
      <c r="A62" s="2">
        <v>0</v>
      </c>
      <c r="B62">
        <v>0.93937300000000001</v>
      </c>
      <c r="C62">
        <v>0.97920600000000002</v>
      </c>
      <c r="D62">
        <v>0.90265399999999996</v>
      </c>
      <c r="E62">
        <v>0.913462</v>
      </c>
      <c r="F62">
        <v>0.99092999999999998</v>
      </c>
      <c r="G62">
        <v>230</v>
      </c>
      <c r="H62">
        <v>204</v>
      </c>
      <c r="I62">
        <v>17</v>
      </c>
      <c r="J62">
        <v>9</v>
      </c>
      <c r="K62">
        <v>345</v>
      </c>
      <c r="L62">
        <v>3571</v>
      </c>
      <c r="M62">
        <v>69</v>
      </c>
      <c r="N62">
        <v>69</v>
      </c>
      <c r="O62">
        <v>0.90342900000000004</v>
      </c>
      <c r="P62">
        <v>0.16927700000000001</v>
      </c>
      <c r="Q62">
        <v>88.695651999999995</v>
      </c>
      <c r="R62">
        <v>3.913043</v>
      </c>
      <c r="S62">
        <v>7.3913039999999999</v>
      </c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</row>
    <row r="63" spans="1:40" x14ac:dyDescent="0.25">
      <c r="A63" s="2">
        <v>2E-3</v>
      </c>
      <c r="B63">
        <v>0.93251499999999998</v>
      </c>
      <c r="C63">
        <v>0.98682400000000003</v>
      </c>
      <c r="D63">
        <v>0.88387300000000002</v>
      </c>
      <c r="E63">
        <v>0.89116700000000004</v>
      </c>
      <c r="F63">
        <v>0.99496799999999996</v>
      </c>
      <c r="G63">
        <v>230</v>
      </c>
      <c r="H63">
        <v>196</v>
      </c>
      <c r="I63">
        <v>25</v>
      </c>
      <c r="J63">
        <v>9</v>
      </c>
      <c r="K63">
        <v>186</v>
      </c>
      <c r="L63">
        <v>4491</v>
      </c>
      <c r="M63">
        <v>69</v>
      </c>
      <c r="N63">
        <v>77</v>
      </c>
      <c r="O63">
        <v>0.88498699999999997</v>
      </c>
      <c r="P63">
        <v>0.170823</v>
      </c>
      <c r="Q63">
        <v>85.217391000000006</v>
      </c>
      <c r="R63">
        <v>3.913043</v>
      </c>
      <c r="S63">
        <v>10.869565</v>
      </c>
      <c r="U63" s="48" t="s">
        <v>1232</v>
      </c>
      <c r="V63" s="48"/>
      <c r="W63" s="48"/>
      <c r="X63" s="48"/>
      <c r="Y63" s="48"/>
      <c r="Z63" s="48"/>
      <c r="AA63" s="48"/>
      <c r="AB63" s="48"/>
      <c r="AC63" s="48" t="s">
        <v>1230</v>
      </c>
      <c r="AD63" s="48"/>
      <c r="AE63" s="48"/>
      <c r="AF63" s="48"/>
      <c r="AG63" s="48"/>
      <c r="AH63" s="48"/>
      <c r="AI63" s="48"/>
      <c r="AJ63" s="48" t="s">
        <v>1231</v>
      </c>
      <c r="AK63" s="48"/>
      <c r="AL63" s="48"/>
      <c r="AM63" s="48"/>
      <c r="AN63" s="48"/>
    </row>
    <row r="64" spans="1:40" x14ac:dyDescent="0.25">
      <c r="A64" s="2">
        <v>4.0000000000000001E-3</v>
      </c>
      <c r="B64">
        <v>0.95084100000000005</v>
      </c>
      <c r="C64">
        <v>0.979966</v>
      </c>
      <c r="D64">
        <v>0.92339800000000005</v>
      </c>
      <c r="E64">
        <v>0.93217000000000005</v>
      </c>
      <c r="F64">
        <v>0.98927600000000004</v>
      </c>
      <c r="G64">
        <v>230</v>
      </c>
      <c r="H64">
        <v>210</v>
      </c>
      <c r="I64">
        <v>13</v>
      </c>
      <c r="J64">
        <v>7</v>
      </c>
      <c r="K64">
        <v>417</v>
      </c>
      <c r="L64">
        <v>2799</v>
      </c>
      <c r="M64">
        <v>68</v>
      </c>
      <c r="N64">
        <v>62</v>
      </c>
      <c r="O64">
        <v>0.92041700000000004</v>
      </c>
      <c r="P64">
        <v>0.17391999999999999</v>
      </c>
      <c r="Q64">
        <v>91.304348000000005</v>
      </c>
      <c r="R64">
        <v>3.0434779999999999</v>
      </c>
      <c r="S64">
        <v>5.6521739999999996</v>
      </c>
      <c r="U64" s="49" t="s">
        <v>1168</v>
      </c>
      <c r="V64" s="49"/>
      <c r="W64" s="49"/>
      <c r="X64" s="49"/>
      <c r="Y64" s="49"/>
      <c r="Z64" s="49"/>
      <c r="AA64" s="49"/>
      <c r="AB64" s="49"/>
      <c r="AC64" s="49" t="s">
        <v>1168</v>
      </c>
      <c r="AD64" s="49"/>
      <c r="AE64" s="49"/>
      <c r="AF64" s="49"/>
      <c r="AG64" s="49"/>
      <c r="AH64" s="49"/>
      <c r="AI64" s="49"/>
      <c r="AJ64" s="49" t="s">
        <v>1168</v>
      </c>
      <c r="AK64" s="49"/>
      <c r="AL64" s="49"/>
      <c r="AM64" s="49"/>
      <c r="AN64" s="49"/>
    </row>
    <row r="65" spans="1:40" x14ac:dyDescent="0.25">
      <c r="A65" s="2">
        <v>1.4E-2</v>
      </c>
      <c r="B65">
        <v>0.95126299999999997</v>
      </c>
      <c r="C65">
        <v>0.98018000000000005</v>
      </c>
      <c r="D65">
        <v>0.92400300000000002</v>
      </c>
      <c r="E65">
        <v>0.93359999999999999</v>
      </c>
      <c r="F65">
        <v>0.99036000000000002</v>
      </c>
      <c r="G65">
        <v>230</v>
      </c>
      <c r="H65">
        <v>211</v>
      </c>
      <c r="I65">
        <v>14</v>
      </c>
      <c r="J65">
        <v>5</v>
      </c>
      <c r="K65">
        <v>375</v>
      </c>
      <c r="L65">
        <v>2740</v>
      </c>
      <c r="M65">
        <v>63</v>
      </c>
      <c r="N65">
        <v>62</v>
      </c>
      <c r="O65">
        <v>0.92298599999999997</v>
      </c>
      <c r="P65">
        <v>0.18305399999999999</v>
      </c>
      <c r="Q65">
        <v>91.739130000000003</v>
      </c>
      <c r="R65">
        <v>2.1739130000000002</v>
      </c>
      <c r="S65">
        <v>6.086957</v>
      </c>
      <c r="U65" s="2" t="s">
        <v>1168</v>
      </c>
      <c r="V65" s="2" t="s">
        <v>29</v>
      </c>
      <c r="W65" s="2" t="s">
        <v>576</v>
      </c>
      <c r="X65" s="2" t="s">
        <v>31</v>
      </c>
      <c r="Y65" s="2" t="s">
        <v>32</v>
      </c>
      <c r="Z65" s="2" t="s">
        <v>16</v>
      </c>
      <c r="AA65" s="2" t="s">
        <v>17</v>
      </c>
      <c r="AB65" s="2" t="s">
        <v>18</v>
      </c>
      <c r="AC65" s="2" t="s">
        <v>1168</v>
      </c>
      <c r="AD65" s="2" t="s">
        <v>1171</v>
      </c>
      <c r="AE65" s="2" t="s">
        <v>1173</v>
      </c>
      <c r="AF65" s="2" t="s">
        <v>1172</v>
      </c>
      <c r="AG65" s="2" t="s">
        <v>1181</v>
      </c>
      <c r="AH65" s="2" t="s">
        <v>1181</v>
      </c>
      <c r="AI65" s="2" t="s">
        <v>1181</v>
      </c>
      <c r="AJ65" s="2" t="s">
        <v>1168</v>
      </c>
      <c r="AK65" s="2" t="s">
        <v>1175</v>
      </c>
      <c r="AL65" s="2" t="s">
        <v>1176</v>
      </c>
      <c r="AM65" s="2" t="s">
        <v>1181</v>
      </c>
      <c r="AN65" s="2" t="s">
        <v>1181</v>
      </c>
    </row>
    <row r="66" spans="1:40" x14ac:dyDescent="0.25">
      <c r="A66" s="2">
        <v>0.20300000000000001</v>
      </c>
      <c r="B66">
        <v>0.92313900000000004</v>
      </c>
      <c r="C66">
        <v>0.990012</v>
      </c>
      <c r="D66">
        <v>0.86472800000000005</v>
      </c>
      <c r="E66">
        <v>0.87148899999999996</v>
      </c>
      <c r="F66">
        <v>0.997753</v>
      </c>
      <c r="G66">
        <v>230</v>
      </c>
      <c r="H66">
        <v>189</v>
      </c>
      <c r="I66">
        <v>29</v>
      </c>
      <c r="J66">
        <v>12</v>
      </c>
      <c r="K66">
        <v>81</v>
      </c>
      <c r="L66">
        <v>5303</v>
      </c>
      <c r="M66">
        <v>88</v>
      </c>
      <c r="N66">
        <v>103</v>
      </c>
      <c r="O66">
        <v>0.867394</v>
      </c>
      <c r="P66">
        <v>0.17591699999999999</v>
      </c>
      <c r="Q66">
        <v>82.173912999999999</v>
      </c>
      <c r="R66">
        <v>5.2173910000000001</v>
      </c>
      <c r="S66">
        <v>12.608696</v>
      </c>
      <c r="U66" s="2">
        <v>0</v>
      </c>
      <c r="V66">
        <v>69</v>
      </c>
      <c r="W66">
        <v>69</v>
      </c>
      <c r="X66">
        <v>0.90342900000000004</v>
      </c>
      <c r="Y66">
        <v>0.16927700000000001</v>
      </c>
      <c r="Z66">
        <v>88.695651999999995</v>
      </c>
      <c r="AA66">
        <v>3.913043</v>
      </c>
      <c r="AB66">
        <v>7.3913039999999999</v>
      </c>
      <c r="AC66" s="2">
        <v>0</v>
      </c>
      <c r="AD66" s="2">
        <f t="shared" ref="AD66:AD77" si="20">X66*100</f>
        <v>90.3429</v>
      </c>
      <c r="AE66" s="2">
        <f t="shared" ref="AE66:AE77" si="21">Y66*100</f>
        <v>16.927700000000002</v>
      </c>
      <c r="AF66" s="2">
        <f t="shared" ref="AF66:AF77" si="22">Z66</f>
        <v>88.695651999999995</v>
      </c>
      <c r="AG66" s="2">
        <v>94.438400000000001</v>
      </c>
      <c r="AH66" s="2">
        <v>36.854399999999998</v>
      </c>
      <c r="AI66" s="2">
        <v>96.086956999999998</v>
      </c>
      <c r="AJ66" s="2">
        <v>0</v>
      </c>
      <c r="AK66" s="2">
        <f t="shared" ref="AK66:AK77" si="23">(V66/10)</f>
        <v>6.9</v>
      </c>
      <c r="AL66" s="2">
        <f t="shared" ref="AL66:AL77" si="24">AB66</f>
        <v>7.3913039999999999</v>
      </c>
      <c r="AM66" s="2">
        <v>10.5</v>
      </c>
      <c r="AN66" s="2">
        <v>3.4782609999999998</v>
      </c>
    </row>
    <row r="67" spans="1:40" x14ac:dyDescent="0.25">
      <c r="A67" s="2">
        <v>0.47499999999999998</v>
      </c>
      <c r="B67">
        <v>0.86738099999999996</v>
      </c>
      <c r="C67">
        <v>0.99710399999999999</v>
      </c>
      <c r="D67">
        <v>0.76752699999999996</v>
      </c>
      <c r="E67">
        <v>0.76949000000000001</v>
      </c>
      <c r="F67">
        <v>0.99965400000000004</v>
      </c>
      <c r="G67">
        <v>230</v>
      </c>
      <c r="H67">
        <v>152</v>
      </c>
      <c r="I67">
        <v>67</v>
      </c>
      <c r="J67">
        <v>11</v>
      </c>
      <c r="K67">
        <v>11</v>
      </c>
      <c r="L67">
        <v>9512</v>
      </c>
      <c r="M67">
        <v>49</v>
      </c>
      <c r="N67">
        <v>136</v>
      </c>
      <c r="O67">
        <v>0.76803600000000005</v>
      </c>
      <c r="P67">
        <v>0.15532199999999999</v>
      </c>
      <c r="Q67">
        <v>66.086956999999998</v>
      </c>
      <c r="R67">
        <v>4.7826089999999999</v>
      </c>
      <c r="S67">
        <v>29.130434999999999</v>
      </c>
      <c r="U67" s="2">
        <v>2E-3</v>
      </c>
      <c r="V67">
        <v>69</v>
      </c>
      <c r="W67">
        <v>77</v>
      </c>
      <c r="X67">
        <v>0.88498699999999997</v>
      </c>
      <c r="Y67">
        <v>0.170823</v>
      </c>
      <c r="Z67">
        <v>85.217391000000006</v>
      </c>
      <c r="AA67">
        <v>3.913043</v>
      </c>
      <c r="AB67">
        <v>10.869565</v>
      </c>
      <c r="AC67" s="2">
        <v>2E-3</v>
      </c>
      <c r="AD67" s="2">
        <f t="shared" si="20"/>
        <v>88.498699999999999</v>
      </c>
      <c r="AE67" s="2">
        <f t="shared" si="21"/>
        <v>17.0823</v>
      </c>
      <c r="AF67" s="2">
        <f t="shared" si="22"/>
        <v>85.217391000000006</v>
      </c>
      <c r="AG67" s="2">
        <v>94.486899999999991</v>
      </c>
      <c r="AH67" s="2">
        <v>34.483699999999999</v>
      </c>
      <c r="AI67" s="2">
        <v>95.652174000000002</v>
      </c>
      <c r="AJ67" s="2">
        <v>2E-3</v>
      </c>
      <c r="AK67" s="2">
        <f t="shared" si="23"/>
        <v>6.9</v>
      </c>
      <c r="AL67" s="2">
        <f t="shared" si="24"/>
        <v>10.869565</v>
      </c>
      <c r="AM67" s="2">
        <v>12.9</v>
      </c>
      <c r="AN67" s="2">
        <v>3.913043</v>
      </c>
    </row>
    <row r="68" spans="1:40" x14ac:dyDescent="0.25">
      <c r="A68" s="2">
        <v>0.65600000000000003</v>
      </c>
      <c r="B68">
        <v>0.72529900000000003</v>
      </c>
      <c r="C68">
        <v>0.99974499999999999</v>
      </c>
      <c r="D68">
        <v>0.56907799999999997</v>
      </c>
      <c r="E68">
        <v>0.56922300000000003</v>
      </c>
      <c r="F68">
        <v>1</v>
      </c>
      <c r="G68">
        <v>230</v>
      </c>
      <c r="H68">
        <v>101</v>
      </c>
      <c r="I68">
        <v>97</v>
      </c>
      <c r="J68">
        <v>32</v>
      </c>
      <c r="K68">
        <v>0</v>
      </c>
      <c r="L68">
        <v>17776</v>
      </c>
      <c r="M68">
        <v>16</v>
      </c>
      <c r="N68">
        <v>153</v>
      </c>
      <c r="O68">
        <v>0.56883600000000001</v>
      </c>
      <c r="P68">
        <v>0.16323799999999999</v>
      </c>
      <c r="Q68">
        <v>43.913043000000002</v>
      </c>
      <c r="R68">
        <v>13.913043</v>
      </c>
      <c r="S68">
        <v>42.173912999999999</v>
      </c>
      <c r="U68" s="2">
        <v>4.0000000000000001E-3</v>
      </c>
      <c r="V68">
        <v>68</v>
      </c>
      <c r="W68">
        <v>62</v>
      </c>
      <c r="X68">
        <v>0.92041700000000004</v>
      </c>
      <c r="Y68">
        <v>0.17391999999999999</v>
      </c>
      <c r="Z68">
        <v>91.304348000000005</v>
      </c>
      <c r="AA68">
        <v>3.0434779999999999</v>
      </c>
      <c r="AB68">
        <v>5.6521739999999996</v>
      </c>
      <c r="AC68" s="2">
        <v>4.0000000000000001E-3</v>
      </c>
      <c r="AD68" s="2">
        <f t="shared" si="20"/>
        <v>92.041700000000006</v>
      </c>
      <c r="AE68" s="2">
        <f t="shared" si="21"/>
        <v>17.391999999999999</v>
      </c>
      <c r="AF68" s="2">
        <f t="shared" si="22"/>
        <v>91.304348000000005</v>
      </c>
      <c r="AG68" s="2">
        <v>94.368099999999998</v>
      </c>
      <c r="AH68" s="2">
        <v>34.674500000000002</v>
      </c>
      <c r="AI68" s="2">
        <v>96.086956999999998</v>
      </c>
      <c r="AJ68" s="2">
        <v>4.0000000000000001E-3</v>
      </c>
      <c r="AK68" s="2">
        <f t="shared" si="23"/>
        <v>6.8</v>
      </c>
      <c r="AL68" s="2">
        <f t="shared" si="24"/>
        <v>5.6521739999999996</v>
      </c>
      <c r="AM68" s="2">
        <v>9</v>
      </c>
      <c r="AN68" s="2">
        <v>3.4782609999999998</v>
      </c>
    </row>
    <row r="69" spans="1:40" x14ac:dyDescent="0.25">
      <c r="A69" s="2">
        <v>0.77700000000000002</v>
      </c>
      <c r="B69">
        <v>0.59789999999999999</v>
      </c>
      <c r="C69">
        <v>0.99983</v>
      </c>
      <c r="D69">
        <v>0.42646299999999998</v>
      </c>
      <c r="E69">
        <v>0.42653600000000003</v>
      </c>
      <c r="F69">
        <v>1</v>
      </c>
      <c r="G69">
        <v>230</v>
      </c>
      <c r="H69">
        <v>48</v>
      </c>
      <c r="I69">
        <v>129</v>
      </c>
      <c r="J69">
        <v>53</v>
      </c>
      <c r="K69">
        <v>0</v>
      </c>
      <c r="L69">
        <v>23664</v>
      </c>
      <c r="M69">
        <v>6</v>
      </c>
      <c r="N69">
        <v>147</v>
      </c>
      <c r="O69">
        <v>0.42638999999999999</v>
      </c>
      <c r="P69">
        <v>0.15532199999999999</v>
      </c>
      <c r="Q69">
        <v>20.869565000000001</v>
      </c>
      <c r="R69">
        <v>23.043478</v>
      </c>
      <c r="S69">
        <v>56.086956999999998</v>
      </c>
      <c r="U69" s="2">
        <v>1.4E-2</v>
      </c>
      <c r="V69">
        <v>63</v>
      </c>
      <c r="W69">
        <v>62</v>
      </c>
      <c r="X69">
        <v>0.92298599999999997</v>
      </c>
      <c r="Y69">
        <v>0.18305399999999999</v>
      </c>
      <c r="Z69">
        <v>91.739130000000003</v>
      </c>
      <c r="AA69">
        <v>2.1739130000000002</v>
      </c>
      <c r="AB69">
        <v>6.086957</v>
      </c>
      <c r="AC69" s="2">
        <v>1.4E-2</v>
      </c>
      <c r="AD69" s="2">
        <f t="shared" si="20"/>
        <v>92.298599999999993</v>
      </c>
      <c r="AE69" s="2">
        <f t="shared" si="21"/>
        <v>18.305399999999999</v>
      </c>
      <c r="AF69" s="2">
        <f t="shared" si="22"/>
        <v>91.739130000000003</v>
      </c>
      <c r="AG69" s="2">
        <v>94.717100000000002</v>
      </c>
      <c r="AH69" s="2">
        <v>33.906599999999997</v>
      </c>
      <c r="AI69" s="2">
        <v>96.086956999999998</v>
      </c>
      <c r="AJ69" s="2">
        <v>1.4E-2</v>
      </c>
      <c r="AK69" s="2">
        <f t="shared" si="23"/>
        <v>6.3</v>
      </c>
      <c r="AL69" s="2">
        <f t="shared" si="24"/>
        <v>6.086957</v>
      </c>
      <c r="AM69" s="2">
        <v>9.1</v>
      </c>
      <c r="AN69" s="2">
        <v>3.4782609999999998</v>
      </c>
    </row>
    <row r="70" spans="1:40" x14ac:dyDescent="0.25">
      <c r="A70" s="2">
        <v>0.86299999999999999</v>
      </c>
      <c r="B70">
        <v>0.50111700000000003</v>
      </c>
      <c r="C70">
        <v>1</v>
      </c>
      <c r="D70">
        <v>0.33432699999999999</v>
      </c>
      <c r="E70">
        <v>0.33432699999999999</v>
      </c>
      <c r="F70">
        <v>1</v>
      </c>
      <c r="G70">
        <v>230</v>
      </c>
      <c r="H70">
        <v>26</v>
      </c>
      <c r="I70">
        <v>131</v>
      </c>
      <c r="J70">
        <v>73</v>
      </c>
      <c r="K70">
        <v>0</v>
      </c>
      <c r="L70">
        <v>27469</v>
      </c>
      <c r="M70">
        <v>4</v>
      </c>
      <c r="N70">
        <v>174</v>
      </c>
      <c r="O70">
        <v>0.33423000000000003</v>
      </c>
      <c r="P70">
        <v>0.18435000000000001</v>
      </c>
      <c r="Q70">
        <v>11.304347999999999</v>
      </c>
      <c r="R70">
        <v>31.739129999999999</v>
      </c>
      <c r="S70">
        <v>56.956522</v>
      </c>
      <c r="U70" s="2">
        <v>0.20300000000000001</v>
      </c>
      <c r="V70">
        <v>88</v>
      </c>
      <c r="W70">
        <v>103</v>
      </c>
      <c r="X70">
        <v>0.867394</v>
      </c>
      <c r="Y70">
        <v>0.17591699999999999</v>
      </c>
      <c r="Z70">
        <v>82.173912999999999</v>
      </c>
      <c r="AA70">
        <v>5.2173910000000001</v>
      </c>
      <c r="AB70">
        <v>12.608696</v>
      </c>
      <c r="AC70" s="2">
        <v>0.20300000000000001</v>
      </c>
      <c r="AD70" s="2">
        <f t="shared" si="20"/>
        <v>86.739400000000003</v>
      </c>
      <c r="AE70" s="2">
        <f t="shared" si="21"/>
        <v>17.591699999999999</v>
      </c>
      <c r="AF70" s="2">
        <f t="shared" si="22"/>
        <v>82.173912999999999</v>
      </c>
      <c r="AG70" s="2">
        <v>94.118500000000012</v>
      </c>
      <c r="AH70" s="2">
        <v>39.782000000000004</v>
      </c>
      <c r="AI70" s="2">
        <v>93.913043000000002</v>
      </c>
      <c r="AJ70" s="2">
        <v>0.20300000000000001</v>
      </c>
      <c r="AK70" s="2">
        <f t="shared" si="23"/>
        <v>8.8000000000000007</v>
      </c>
      <c r="AL70" s="2">
        <f t="shared" si="24"/>
        <v>12.608696</v>
      </c>
      <c r="AM70" s="2">
        <v>14.8</v>
      </c>
      <c r="AN70" s="2">
        <v>4.7826089999999999</v>
      </c>
    </row>
    <row r="71" spans="1:40" x14ac:dyDescent="0.25">
      <c r="A71" s="2">
        <v>0.93</v>
      </c>
      <c r="B71">
        <v>0.39332600000000001</v>
      </c>
      <c r="C71">
        <v>1</v>
      </c>
      <c r="D71">
        <v>0.244808</v>
      </c>
      <c r="E71">
        <v>0.244808</v>
      </c>
      <c r="F71">
        <v>1</v>
      </c>
      <c r="G71">
        <v>230</v>
      </c>
      <c r="H71">
        <v>8</v>
      </c>
      <c r="I71">
        <v>109</v>
      </c>
      <c r="J71">
        <v>113</v>
      </c>
      <c r="K71">
        <v>0</v>
      </c>
      <c r="L71">
        <v>31163</v>
      </c>
      <c r="M71">
        <v>1</v>
      </c>
      <c r="N71">
        <v>167</v>
      </c>
      <c r="O71">
        <v>0.244784</v>
      </c>
      <c r="P71">
        <v>0.16459399999999999</v>
      </c>
      <c r="Q71">
        <v>3.4782609999999998</v>
      </c>
      <c r="R71">
        <v>49.130434999999999</v>
      </c>
      <c r="S71">
        <v>47.391303999999998</v>
      </c>
      <c r="U71" s="2">
        <v>0.47499999999999998</v>
      </c>
      <c r="V71">
        <v>49</v>
      </c>
      <c r="W71">
        <v>136</v>
      </c>
      <c r="X71">
        <v>0.76803600000000005</v>
      </c>
      <c r="Y71">
        <v>0.15532199999999999</v>
      </c>
      <c r="Z71">
        <v>66.086956999999998</v>
      </c>
      <c r="AA71">
        <v>4.7826089999999999</v>
      </c>
      <c r="AB71">
        <v>29.130434999999999</v>
      </c>
      <c r="AC71" s="2">
        <v>0.47499999999999998</v>
      </c>
      <c r="AD71" s="2">
        <f t="shared" si="20"/>
        <v>76.803600000000003</v>
      </c>
      <c r="AE71" s="2">
        <f t="shared" si="21"/>
        <v>15.5322</v>
      </c>
      <c r="AF71" s="2">
        <f t="shared" si="22"/>
        <v>66.086956999999998</v>
      </c>
      <c r="AG71" s="2">
        <v>89.843699999999998</v>
      </c>
      <c r="AH71" s="2">
        <v>39.569400000000002</v>
      </c>
      <c r="AI71" s="2">
        <v>85.217391000000006</v>
      </c>
      <c r="AJ71" s="2">
        <v>0.47499999999999998</v>
      </c>
      <c r="AK71" s="2">
        <f t="shared" si="23"/>
        <v>4.9000000000000004</v>
      </c>
      <c r="AL71" s="2">
        <f t="shared" si="24"/>
        <v>29.130434999999999</v>
      </c>
      <c r="AM71" s="2">
        <v>20.8</v>
      </c>
      <c r="AN71" s="2">
        <v>13.043478</v>
      </c>
    </row>
    <row r="72" spans="1:40" x14ac:dyDescent="0.25">
      <c r="A72" s="2">
        <v>0.96299999999999997</v>
      </c>
      <c r="B72">
        <v>0.30516500000000002</v>
      </c>
      <c r="C72">
        <v>1</v>
      </c>
      <c r="D72">
        <v>0.18005599999999999</v>
      </c>
      <c r="E72">
        <v>0.18005599999999999</v>
      </c>
      <c r="F72">
        <v>1</v>
      </c>
      <c r="G72">
        <v>230</v>
      </c>
      <c r="H72">
        <v>2</v>
      </c>
      <c r="I72">
        <v>92</v>
      </c>
      <c r="J72">
        <v>136</v>
      </c>
      <c r="K72">
        <v>0</v>
      </c>
      <c r="L72">
        <v>33835</v>
      </c>
      <c r="M72">
        <v>1</v>
      </c>
      <c r="N72">
        <v>163</v>
      </c>
      <c r="O72">
        <v>0.180032</v>
      </c>
      <c r="P72">
        <v>0.158918</v>
      </c>
      <c r="Q72">
        <v>0.86956500000000003</v>
      </c>
      <c r="R72">
        <v>59.130434999999999</v>
      </c>
      <c r="S72">
        <v>40</v>
      </c>
      <c r="U72" s="2">
        <v>0.65600000000000003</v>
      </c>
      <c r="V72">
        <v>16</v>
      </c>
      <c r="W72">
        <v>153</v>
      </c>
      <c r="X72">
        <v>0.56883600000000001</v>
      </c>
      <c r="Y72">
        <v>0.16323799999999999</v>
      </c>
      <c r="Z72">
        <v>43.913043000000002</v>
      </c>
      <c r="AA72">
        <v>13.913043</v>
      </c>
      <c r="AB72">
        <v>42.173912999999999</v>
      </c>
      <c r="AC72" s="2">
        <v>0.65600000000000003</v>
      </c>
      <c r="AD72" s="2">
        <f t="shared" si="20"/>
        <v>56.883600000000001</v>
      </c>
      <c r="AE72" s="2">
        <f t="shared" si="21"/>
        <v>16.323799999999999</v>
      </c>
      <c r="AF72" s="2">
        <f t="shared" si="22"/>
        <v>43.913043000000002</v>
      </c>
      <c r="AG72" s="2">
        <v>83.135800000000003</v>
      </c>
      <c r="AH72" s="2">
        <v>40.144500000000001</v>
      </c>
      <c r="AI72" s="2">
        <v>70</v>
      </c>
      <c r="AJ72" s="2">
        <v>0.65600000000000003</v>
      </c>
      <c r="AK72" s="2">
        <f t="shared" si="23"/>
        <v>1.6</v>
      </c>
      <c r="AL72" s="2">
        <f t="shared" si="24"/>
        <v>42.173912999999999</v>
      </c>
      <c r="AM72" s="2">
        <v>27.9</v>
      </c>
      <c r="AN72" s="2">
        <v>28.260870000000001</v>
      </c>
    </row>
    <row r="73" spans="1:40" x14ac:dyDescent="0.25">
      <c r="A73" s="2">
        <v>0.98299999999999998</v>
      </c>
      <c r="B73">
        <v>0.22630600000000001</v>
      </c>
      <c r="C73">
        <v>1</v>
      </c>
      <c r="D73">
        <v>0.12759000000000001</v>
      </c>
      <c r="E73">
        <v>0.12759000000000001</v>
      </c>
      <c r="F73">
        <v>1</v>
      </c>
      <c r="G73">
        <v>230</v>
      </c>
      <c r="H73">
        <v>1</v>
      </c>
      <c r="I73">
        <v>51</v>
      </c>
      <c r="J73">
        <v>178</v>
      </c>
      <c r="K73">
        <v>0</v>
      </c>
      <c r="L73">
        <v>36000</v>
      </c>
      <c r="M73">
        <v>1</v>
      </c>
      <c r="N73">
        <v>151</v>
      </c>
      <c r="O73">
        <v>0.12756600000000001</v>
      </c>
      <c r="P73">
        <v>0.13578499999999999</v>
      </c>
      <c r="Q73">
        <v>0.43478299999999998</v>
      </c>
      <c r="R73">
        <v>77.391304000000005</v>
      </c>
      <c r="S73">
        <v>22.173912999999999</v>
      </c>
      <c r="U73" s="2">
        <v>0.77700000000000002</v>
      </c>
      <c r="V73">
        <v>6</v>
      </c>
      <c r="W73">
        <v>147</v>
      </c>
      <c r="X73">
        <v>0.42638999999999999</v>
      </c>
      <c r="Y73">
        <v>0.15532199999999999</v>
      </c>
      <c r="Z73">
        <v>20.869565000000001</v>
      </c>
      <c r="AA73">
        <v>23.043478</v>
      </c>
      <c r="AB73">
        <v>56.086956999999998</v>
      </c>
      <c r="AC73" s="2">
        <v>0.77700000000000002</v>
      </c>
      <c r="AD73" s="2">
        <f t="shared" si="20"/>
        <v>42.638999999999996</v>
      </c>
      <c r="AE73" s="2">
        <f t="shared" si="21"/>
        <v>15.5322</v>
      </c>
      <c r="AF73" s="2">
        <f t="shared" si="22"/>
        <v>20.869565000000001</v>
      </c>
      <c r="AG73" s="2">
        <v>74.702500000000001</v>
      </c>
      <c r="AH73" s="2">
        <v>30.1327</v>
      </c>
      <c r="AI73" s="2">
        <v>38.260869999999997</v>
      </c>
      <c r="AJ73" s="2">
        <v>0.77700000000000002</v>
      </c>
      <c r="AK73" s="2">
        <f t="shared" si="23"/>
        <v>0.6</v>
      </c>
      <c r="AL73" s="2">
        <f t="shared" si="24"/>
        <v>56.086956999999998</v>
      </c>
      <c r="AM73" s="2">
        <v>29.5</v>
      </c>
      <c r="AN73" s="2">
        <v>60</v>
      </c>
    </row>
    <row r="74" spans="1:40" x14ac:dyDescent="0.25">
      <c r="A74" s="38" t="s">
        <v>1200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40"/>
      <c r="U74" s="2">
        <v>0.86299999999999999</v>
      </c>
      <c r="V74">
        <v>4</v>
      </c>
      <c r="W74">
        <v>174</v>
      </c>
      <c r="X74">
        <v>0.33423000000000003</v>
      </c>
      <c r="Y74">
        <v>0.18435000000000001</v>
      </c>
      <c r="Z74">
        <v>11.304347999999999</v>
      </c>
      <c r="AA74">
        <v>31.739129999999999</v>
      </c>
      <c r="AB74">
        <v>56.956522</v>
      </c>
      <c r="AC74" s="2">
        <v>0.86299999999999999</v>
      </c>
      <c r="AD74" s="2">
        <f t="shared" si="20"/>
        <v>33.423000000000002</v>
      </c>
      <c r="AE74" s="2">
        <f t="shared" si="21"/>
        <v>18.435000000000002</v>
      </c>
      <c r="AF74" s="2">
        <f t="shared" si="22"/>
        <v>11.304347999999999</v>
      </c>
      <c r="AG74" s="2">
        <v>65.624600000000001</v>
      </c>
      <c r="AH74" s="2">
        <v>19.9923</v>
      </c>
      <c r="AI74" s="2">
        <v>16.521739</v>
      </c>
      <c r="AJ74" s="2">
        <v>0.86299999999999999</v>
      </c>
      <c r="AK74" s="2">
        <f t="shared" si="23"/>
        <v>0.4</v>
      </c>
      <c r="AL74" s="2">
        <f t="shared" si="24"/>
        <v>56.956522</v>
      </c>
      <c r="AM74" s="2">
        <v>29.9</v>
      </c>
      <c r="AN74" s="2">
        <v>81.304348000000005</v>
      </c>
    </row>
    <row r="75" spans="1:40" x14ac:dyDescent="0.25">
      <c r="A75" s="2" t="s">
        <v>1168</v>
      </c>
      <c r="B75" s="2" t="s">
        <v>1158</v>
      </c>
      <c r="C75" s="2" t="s">
        <v>58</v>
      </c>
      <c r="D75" s="2" t="s">
        <v>59</v>
      </c>
      <c r="E75" s="2" t="s">
        <v>21</v>
      </c>
      <c r="F75" s="2" t="s">
        <v>22</v>
      </c>
      <c r="G75" s="2" t="s">
        <v>23</v>
      </c>
      <c r="H75" s="2" t="s">
        <v>573</v>
      </c>
      <c r="I75" s="2" t="s">
        <v>574</v>
      </c>
      <c r="J75" s="2" t="s">
        <v>575</v>
      </c>
      <c r="K75" s="2" t="s">
        <v>27</v>
      </c>
      <c r="L75" s="2" t="s">
        <v>28</v>
      </c>
      <c r="M75" s="2" t="s">
        <v>29</v>
      </c>
      <c r="N75" s="2" t="s">
        <v>576</v>
      </c>
      <c r="O75" s="2" t="s">
        <v>31</v>
      </c>
      <c r="P75" s="2" t="s">
        <v>32</v>
      </c>
      <c r="Q75" s="2" t="s">
        <v>16</v>
      </c>
      <c r="R75" s="2" t="s">
        <v>17</v>
      </c>
      <c r="S75" s="2" t="s">
        <v>18</v>
      </c>
      <c r="U75" s="2">
        <v>0.93</v>
      </c>
      <c r="V75">
        <v>1</v>
      </c>
      <c r="W75">
        <v>167</v>
      </c>
      <c r="X75">
        <v>0.244784</v>
      </c>
      <c r="Y75">
        <v>0.16459399999999999</v>
      </c>
      <c r="Z75">
        <v>3.4782609999999998</v>
      </c>
      <c r="AA75">
        <v>49.130434999999999</v>
      </c>
      <c r="AB75">
        <v>47.391303999999998</v>
      </c>
      <c r="AC75" s="2">
        <v>0.93</v>
      </c>
      <c r="AD75" s="2">
        <f t="shared" si="20"/>
        <v>24.478400000000001</v>
      </c>
      <c r="AE75" s="2">
        <f t="shared" si="21"/>
        <v>16.459399999999999</v>
      </c>
      <c r="AF75" s="2">
        <f t="shared" si="22"/>
        <v>3.4782609999999998</v>
      </c>
      <c r="AG75" s="2">
        <v>53.1419</v>
      </c>
      <c r="AH75" s="2">
        <v>18.6981</v>
      </c>
      <c r="AI75" s="2">
        <v>5.6521739999999996</v>
      </c>
      <c r="AJ75" s="2">
        <v>0.93</v>
      </c>
      <c r="AK75" s="2">
        <f t="shared" si="23"/>
        <v>0.1</v>
      </c>
      <c r="AL75" s="2">
        <f t="shared" si="24"/>
        <v>47.391303999999998</v>
      </c>
      <c r="AM75" s="2">
        <v>31.1</v>
      </c>
      <c r="AN75" s="2">
        <v>90.434782999999996</v>
      </c>
    </row>
    <row r="76" spans="1:40" x14ac:dyDescent="0.25">
      <c r="A76" s="2">
        <v>0</v>
      </c>
      <c r="B76">
        <v>0.92858799999999997</v>
      </c>
      <c r="C76">
        <v>0.931863</v>
      </c>
      <c r="D76">
        <v>0.92533600000000005</v>
      </c>
      <c r="E76">
        <v>0.97360999999999998</v>
      </c>
      <c r="F76">
        <v>0.98047600000000001</v>
      </c>
      <c r="G76">
        <v>230</v>
      </c>
      <c r="H76">
        <v>222</v>
      </c>
      <c r="I76">
        <v>7</v>
      </c>
      <c r="J76">
        <v>1</v>
      </c>
      <c r="K76">
        <v>800</v>
      </c>
      <c r="L76">
        <v>1089</v>
      </c>
      <c r="M76">
        <v>115</v>
      </c>
      <c r="N76">
        <v>35</v>
      </c>
      <c r="O76">
        <v>0.95143599999999995</v>
      </c>
      <c r="P76">
        <v>0.22550999999999999</v>
      </c>
      <c r="Q76">
        <v>96.521738999999997</v>
      </c>
      <c r="R76">
        <v>0.43478299999999998</v>
      </c>
      <c r="S76">
        <v>3.0434779999999999</v>
      </c>
      <c r="U76" s="2">
        <v>0.96299999999999997</v>
      </c>
      <c r="V76">
        <v>1</v>
      </c>
      <c r="W76">
        <v>163</v>
      </c>
      <c r="X76">
        <v>0.180032</v>
      </c>
      <c r="Y76">
        <v>0.158918</v>
      </c>
      <c r="Z76">
        <v>0.86956500000000003</v>
      </c>
      <c r="AA76">
        <v>59.130434999999999</v>
      </c>
      <c r="AB76">
        <v>40</v>
      </c>
      <c r="AC76" s="2">
        <v>0.96299999999999997</v>
      </c>
      <c r="AD76" s="2">
        <f t="shared" si="20"/>
        <v>18.0032</v>
      </c>
      <c r="AE76" s="2">
        <f t="shared" si="21"/>
        <v>15.8918</v>
      </c>
      <c r="AF76" s="2">
        <f t="shared" si="22"/>
        <v>0.86956500000000003</v>
      </c>
      <c r="AG76" s="2">
        <v>41.987200000000001</v>
      </c>
      <c r="AH76" s="2">
        <v>16.588699999999999</v>
      </c>
      <c r="AI76" s="2">
        <v>1.3043480000000001</v>
      </c>
      <c r="AJ76" s="2">
        <v>0.96299999999999997</v>
      </c>
      <c r="AK76" s="2">
        <f t="shared" si="23"/>
        <v>0.1</v>
      </c>
      <c r="AL76" s="2">
        <f t="shared" si="24"/>
        <v>40</v>
      </c>
      <c r="AM76" s="2">
        <v>31.3</v>
      </c>
      <c r="AN76" s="2">
        <v>91.739130000000003</v>
      </c>
    </row>
    <row r="77" spans="1:40" x14ac:dyDescent="0.25">
      <c r="A77" s="2">
        <v>2E-3</v>
      </c>
      <c r="B77">
        <v>0.92838699999999996</v>
      </c>
      <c r="C77">
        <v>0.93158099999999999</v>
      </c>
      <c r="D77">
        <v>0.92521500000000001</v>
      </c>
      <c r="E77">
        <v>0.97389999999999999</v>
      </c>
      <c r="F77">
        <v>0.98060199999999997</v>
      </c>
      <c r="G77">
        <v>230</v>
      </c>
      <c r="H77">
        <v>222</v>
      </c>
      <c r="I77">
        <v>7</v>
      </c>
      <c r="J77">
        <v>1</v>
      </c>
      <c r="K77">
        <v>795</v>
      </c>
      <c r="L77">
        <v>1077</v>
      </c>
      <c r="M77">
        <v>117</v>
      </c>
      <c r="N77">
        <v>37</v>
      </c>
      <c r="O77">
        <v>0.95179899999999995</v>
      </c>
      <c r="P77">
        <v>0.22639799999999999</v>
      </c>
      <c r="Q77">
        <v>96.521738999999997</v>
      </c>
      <c r="R77">
        <v>0.43478299999999998</v>
      </c>
      <c r="S77">
        <v>3.0434779999999999</v>
      </c>
      <c r="U77" s="2">
        <v>0.98299999999999998</v>
      </c>
      <c r="V77">
        <v>1</v>
      </c>
      <c r="W77">
        <v>151</v>
      </c>
      <c r="X77">
        <v>0.12756600000000001</v>
      </c>
      <c r="Y77">
        <v>0.13578499999999999</v>
      </c>
      <c r="Z77">
        <v>0.43478299999999998</v>
      </c>
      <c r="AA77">
        <v>77.391304000000005</v>
      </c>
      <c r="AB77">
        <v>22.173912999999999</v>
      </c>
      <c r="AC77" s="2">
        <v>0.98299999999999998</v>
      </c>
      <c r="AD77" s="2">
        <f t="shared" si="20"/>
        <v>12.756600000000001</v>
      </c>
      <c r="AE77" s="2">
        <f t="shared" si="21"/>
        <v>13.578499999999998</v>
      </c>
      <c r="AF77" s="2">
        <f t="shared" si="22"/>
        <v>0.43478299999999998</v>
      </c>
      <c r="AG77" s="2">
        <v>29.543199999999999</v>
      </c>
      <c r="AH77" s="2">
        <v>13.081000000000001</v>
      </c>
      <c r="AI77" s="2">
        <v>0.86956500000000003</v>
      </c>
      <c r="AJ77" s="2">
        <v>0.98299999999999998</v>
      </c>
      <c r="AK77" s="2">
        <f t="shared" si="23"/>
        <v>0.1</v>
      </c>
      <c r="AL77" s="2">
        <f t="shared" si="24"/>
        <v>22.173912999999999</v>
      </c>
      <c r="AM77" s="2">
        <v>29.2</v>
      </c>
      <c r="AN77" s="2">
        <v>75.217391000000006</v>
      </c>
    </row>
    <row r="78" spans="1:40" x14ac:dyDescent="0.25">
      <c r="A78" s="2">
        <v>4.0000000000000001E-3</v>
      </c>
      <c r="B78">
        <v>0.92811600000000005</v>
      </c>
      <c r="C78">
        <v>0.93120599999999998</v>
      </c>
      <c r="D78">
        <v>0.92504500000000001</v>
      </c>
      <c r="E78">
        <v>0.97404599999999997</v>
      </c>
      <c r="F78">
        <v>0.98053299999999999</v>
      </c>
      <c r="G78">
        <v>230</v>
      </c>
      <c r="H78">
        <v>222</v>
      </c>
      <c r="I78">
        <v>7</v>
      </c>
      <c r="J78">
        <v>1</v>
      </c>
      <c r="K78">
        <v>798</v>
      </c>
      <c r="L78">
        <v>1071</v>
      </c>
      <c r="M78">
        <v>118</v>
      </c>
      <c r="N78">
        <v>39</v>
      </c>
      <c r="O78">
        <v>0.95184800000000003</v>
      </c>
      <c r="P78">
        <v>0.22597400000000001</v>
      </c>
      <c r="Q78">
        <v>96.521738999999997</v>
      </c>
      <c r="R78">
        <v>0.43478299999999998</v>
      </c>
      <c r="S78">
        <v>3.0434779999999999</v>
      </c>
      <c r="U78" s="48" t="s">
        <v>1200</v>
      </c>
      <c r="V78" s="48"/>
      <c r="W78" s="48"/>
      <c r="X78" s="48"/>
      <c r="Y78" s="48"/>
      <c r="Z78" s="48"/>
      <c r="AA78" s="48"/>
      <c r="AB78" s="48"/>
      <c r="AC78" s="48" t="s">
        <v>1228</v>
      </c>
      <c r="AD78" s="48"/>
      <c r="AE78" s="48"/>
      <c r="AF78" s="48"/>
      <c r="AG78" s="48"/>
      <c r="AH78" s="48"/>
      <c r="AI78" s="48"/>
      <c r="AJ78" s="48" t="s">
        <v>1229</v>
      </c>
      <c r="AK78" s="48"/>
      <c r="AL78" s="48"/>
      <c r="AM78" s="48"/>
      <c r="AN78" s="48"/>
    </row>
    <row r="79" spans="1:40" x14ac:dyDescent="0.25">
      <c r="A79" s="2">
        <v>1.4E-2</v>
      </c>
      <c r="B79">
        <v>0.92837099999999995</v>
      </c>
      <c r="C79">
        <v>0.93305300000000002</v>
      </c>
      <c r="D79">
        <v>0.92373700000000003</v>
      </c>
      <c r="E79">
        <v>0.97220399999999996</v>
      </c>
      <c r="F79">
        <v>0.98200900000000002</v>
      </c>
      <c r="G79">
        <v>230</v>
      </c>
      <c r="H79">
        <v>222</v>
      </c>
      <c r="I79">
        <v>7</v>
      </c>
      <c r="J79">
        <v>1</v>
      </c>
      <c r="K79">
        <v>735</v>
      </c>
      <c r="L79">
        <v>1147</v>
      </c>
      <c r="M79">
        <v>117</v>
      </c>
      <c r="N79">
        <v>40</v>
      </c>
      <c r="O79">
        <v>0.95155699999999999</v>
      </c>
      <c r="P79">
        <v>0.20524700000000001</v>
      </c>
      <c r="Q79">
        <v>96.521738999999997</v>
      </c>
      <c r="R79">
        <v>0.43478299999999998</v>
      </c>
      <c r="S79">
        <v>3.0434779999999999</v>
      </c>
      <c r="U79" s="49" t="s">
        <v>1168</v>
      </c>
      <c r="V79" s="49"/>
      <c r="W79" s="49"/>
      <c r="X79" s="49"/>
      <c r="Y79" s="49"/>
      <c r="Z79" s="49"/>
      <c r="AA79" s="49"/>
      <c r="AB79" s="49"/>
      <c r="AC79" s="49" t="s">
        <v>1168</v>
      </c>
      <c r="AD79" s="49"/>
      <c r="AE79" s="49"/>
      <c r="AF79" s="49"/>
      <c r="AG79" s="49"/>
      <c r="AH79" s="49"/>
      <c r="AI79" s="49"/>
      <c r="AJ79" s="49" t="s">
        <v>1168</v>
      </c>
      <c r="AK79" s="49"/>
      <c r="AL79" s="49"/>
      <c r="AM79" s="49"/>
      <c r="AN79" s="49"/>
    </row>
    <row r="80" spans="1:40" x14ac:dyDescent="0.25">
      <c r="A80" s="2">
        <v>0.20300000000000001</v>
      </c>
      <c r="B80">
        <v>0.89884299999999995</v>
      </c>
      <c r="C80">
        <v>0.91856800000000005</v>
      </c>
      <c r="D80">
        <v>0.87994700000000003</v>
      </c>
      <c r="E80">
        <v>0.95128999999999997</v>
      </c>
      <c r="F80">
        <v>0.99304300000000001</v>
      </c>
      <c r="G80">
        <v>230</v>
      </c>
      <c r="H80">
        <v>217</v>
      </c>
      <c r="I80">
        <v>10</v>
      </c>
      <c r="J80">
        <v>3</v>
      </c>
      <c r="K80">
        <v>275</v>
      </c>
      <c r="L80">
        <v>2010</v>
      </c>
      <c r="M80">
        <v>138</v>
      </c>
      <c r="N80">
        <v>92</v>
      </c>
      <c r="O80">
        <v>0.94128199999999995</v>
      </c>
      <c r="P80">
        <v>0.23008400000000001</v>
      </c>
      <c r="Q80">
        <v>94.347825999999998</v>
      </c>
      <c r="R80">
        <v>1.3043480000000001</v>
      </c>
      <c r="S80">
        <v>4.3478260000000004</v>
      </c>
      <c r="U80" s="2" t="s">
        <v>1168</v>
      </c>
      <c r="V80" s="2" t="s">
        <v>29</v>
      </c>
      <c r="W80" s="2" t="s">
        <v>576</v>
      </c>
      <c r="X80" s="2" t="s">
        <v>31</v>
      </c>
      <c r="Y80" s="2" t="s">
        <v>32</v>
      </c>
      <c r="Z80" s="2" t="s">
        <v>16</v>
      </c>
      <c r="AA80" s="2" t="s">
        <v>17</v>
      </c>
      <c r="AB80" s="2" t="s">
        <v>18</v>
      </c>
      <c r="AC80" s="2" t="s">
        <v>1168</v>
      </c>
      <c r="AD80" s="2" t="s">
        <v>1171</v>
      </c>
      <c r="AE80" s="2" t="s">
        <v>1173</v>
      </c>
      <c r="AF80" s="2" t="s">
        <v>1172</v>
      </c>
      <c r="AG80" s="2" t="s">
        <v>1181</v>
      </c>
      <c r="AH80" s="2" t="s">
        <v>1181</v>
      </c>
      <c r="AI80" s="2" t="s">
        <v>1181</v>
      </c>
      <c r="AJ80" s="2" t="s">
        <v>1168</v>
      </c>
      <c r="AK80" s="2" t="s">
        <v>1175</v>
      </c>
      <c r="AL80" s="2" t="s">
        <v>1176</v>
      </c>
      <c r="AM80" s="2" t="s">
        <v>1181</v>
      </c>
      <c r="AN80" s="2" t="s">
        <v>1181</v>
      </c>
    </row>
    <row r="81" spans="1:40" x14ac:dyDescent="0.25">
      <c r="A81" s="2">
        <v>0.47499999999999998</v>
      </c>
      <c r="B81">
        <v>0.85303899999999999</v>
      </c>
      <c r="C81">
        <v>0.89967200000000003</v>
      </c>
      <c r="D81">
        <v>0.811002</v>
      </c>
      <c r="E81">
        <v>0.90013299999999996</v>
      </c>
      <c r="F81">
        <v>0.99854799999999999</v>
      </c>
      <c r="G81">
        <v>230</v>
      </c>
      <c r="H81">
        <v>187</v>
      </c>
      <c r="I81">
        <v>39</v>
      </c>
      <c r="J81">
        <v>4</v>
      </c>
      <c r="K81">
        <v>54</v>
      </c>
      <c r="L81">
        <v>4121</v>
      </c>
      <c r="M81">
        <v>163</v>
      </c>
      <c r="N81">
        <v>229</v>
      </c>
      <c r="O81">
        <v>0.89487499999999998</v>
      </c>
      <c r="P81">
        <v>0.241591</v>
      </c>
      <c r="Q81">
        <v>81.304348000000005</v>
      </c>
      <c r="R81">
        <v>1.7391300000000001</v>
      </c>
      <c r="S81">
        <v>16.956522</v>
      </c>
      <c r="U81" s="2">
        <v>0</v>
      </c>
      <c r="V81">
        <v>115</v>
      </c>
      <c r="W81">
        <v>35</v>
      </c>
      <c r="X81">
        <v>0.95143599999999995</v>
      </c>
      <c r="Y81">
        <v>0.22550999999999999</v>
      </c>
      <c r="Z81">
        <v>96.521738999999997</v>
      </c>
      <c r="AA81">
        <v>0.43478299999999998</v>
      </c>
      <c r="AB81">
        <v>3.0434779999999999</v>
      </c>
      <c r="AC81" s="2">
        <v>0</v>
      </c>
      <c r="AD81" s="2">
        <f t="shared" ref="AD81:AD92" si="25">X81*100</f>
        <v>95.143599999999992</v>
      </c>
      <c r="AE81" s="2">
        <f t="shared" ref="AE81:AE92" si="26">Y81*100</f>
        <v>22.550999999999998</v>
      </c>
      <c r="AF81" s="2">
        <f t="shared" ref="AF81:AF92" si="27">Z81</f>
        <v>96.521738999999997</v>
      </c>
      <c r="AG81" s="2">
        <v>94.438400000000001</v>
      </c>
      <c r="AH81" s="2">
        <v>36.854399999999998</v>
      </c>
      <c r="AI81" s="2">
        <v>96.086956999999998</v>
      </c>
      <c r="AJ81" s="2">
        <v>0</v>
      </c>
      <c r="AK81" s="2">
        <f t="shared" ref="AK81:AK92" si="28">(V81/10)</f>
        <v>11.5</v>
      </c>
      <c r="AL81" s="2">
        <f t="shared" ref="AL81:AL92" si="29">AB81</f>
        <v>3.0434779999999999</v>
      </c>
      <c r="AM81" s="2">
        <v>10.5</v>
      </c>
      <c r="AN81" s="2">
        <v>3.4782609999999998</v>
      </c>
    </row>
    <row r="82" spans="1:40" x14ac:dyDescent="0.25">
      <c r="A82" s="2">
        <v>0.65600000000000003</v>
      </c>
      <c r="B82">
        <v>0.75397099999999995</v>
      </c>
      <c r="C82">
        <v>0.82908499999999996</v>
      </c>
      <c r="D82">
        <v>0.69133599999999995</v>
      </c>
      <c r="E82">
        <v>0.83353900000000003</v>
      </c>
      <c r="F82">
        <v>0.99962200000000001</v>
      </c>
      <c r="G82">
        <v>230</v>
      </c>
      <c r="H82">
        <v>156</v>
      </c>
      <c r="I82">
        <v>70</v>
      </c>
      <c r="J82">
        <v>4</v>
      </c>
      <c r="K82">
        <v>13</v>
      </c>
      <c r="L82">
        <v>6869</v>
      </c>
      <c r="M82">
        <v>206</v>
      </c>
      <c r="N82">
        <v>378</v>
      </c>
      <c r="O82">
        <v>0.82823199999999997</v>
      </c>
      <c r="P82">
        <v>0.215723</v>
      </c>
      <c r="Q82">
        <v>67.826087000000001</v>
      </c>
      <c r="R82">
        <v>1.7391300000000001</v>
      </c>
      <c r="S82">
        <v>30.434782999999999</v>
      </c>
      <c r="U82" s="2">
        <v>2E-3</v>
      </c>
      <c r="V82">
        <v>117</v>
      </c>
      <c r="W82">
        <v>37</v>
      </c>
      <c r="X82">
        <v>0.95179899999999995</v>
      </c>
      <c r="Y82">
        <v>0.22639799999999999</v>
      </c>
      <c r="Z82">
        <v>96.521738999999997</v>
      </c>
      <c r="AA82">
        <v>0.43478299999999998</v>
      </c>
      <c r="AB82">
        <v>3.0434779999999999</v>
      </c>
      <c r="AC82" s="2">
        <v>2E-3</v>
      </c>
      <c r="AD82" s="2">
        <f t="shared" si="25"/>
        <v>95.179899999999989</v>
      </c>
      <c r="AE82" s="2">
        <f t="shared" si="26"/>
        <v>22.639799999999997</v>
      </c>
      <c r="AF82" s="2">
        <f t="shared" si="27"/>
        <v>96.521738999999997</v>
      </c>
      <c r="AG82" s="2">
        <v>94.486899999999991</v>
      </c>
      <c r="AH82" s="2">
        <v>34.483699999999999</v>
      </c>
      <c r="AI82" s="2">
        <v>95.652174000000002</v>
      </c>
      <c r="AJ82" s="2">
        <v>2E-3</v>
      </c>
      <c r="AK82" s="2">
        <f t="shared" si="28"/>
        <v>11.7</v>
      </c>
      <c r="AL82" s="2">
        <f t="shared" si="29"/>
        <v>3.0434779999999999</v>
      </c>
      <c r="AM82" s="2">
        <v>12.9</v>
      </c>
      <c r="AN82" s="2">
        <v>3.913043</v>
      </c>
    </row>
    <row r="83" spans="1:40" x14ac:dyDescent="0.25">
      <c r="A83" s="2">
        <v>0.77700000000000002</v>
      </c>
      <c r="B83">
        <v>0.66379699999999997</v>
      </c>
      <c r="C83">
        <v>0.77398299999999998</v>
      </c>
      <c r="D83">
        <v>0.58107399999999998</v>
      </c>
      <c r="E83">
        <v>0.75068500000000005</v>
      </c>
      <c r="F83">
        <v>0.99990299999999999</v>
      </c>
      <c r="G83">
        <v>230</v>
      </c>
      <c r="H83">
        <v>89</v>
      </c>
      <c r="I83">
        <v>137</v>
      </c>
      <c r="J83">
        <v>4</v>
      </c>
      <c r="K83">
        <v>3</v>
      </c>
      <c r="L83">
        <v>10288</v>
      </c>
      <c r="M83">
        <v>242</v>
      </c>
      <c r="N83">
        <v>520</v>
      </c>
      <c r="O83">
        <v>0.74474700000000005</v>
      </c>
      <c r="P83">
        <v>0.15809699999999999</v>
      </c>
      <c r="Q83">
        <v>38.695652000000003</v>
      </c>
      <c r="R83">
        <v>1.7391300000000001</v>
      </c>
      <c r="S83">
        <v>59.565216999999997</v>
      </c>
      <c r="U83" s="2">
        <v>4.0000000000000001E-3</v>
      </c>
      <c r="V83">
        <v>118</v>
      </c>
      <c r="W83">
        <v>39</v>
      </c>
      <c r="X83">
        <v>0.95184800000000003</v>
      </c>
      <c r="Y83">
        <v>0.22597400000000001</v>
      </c>
      <c r="Z83">
        <v>96.521738999999997</v>
      </c>
      <c r="AA83">
        <v>0.43478299999999998</v>
      </c>
      <c r="AB83">
        <v>3.0434779999999999</v>
      </c>
      <c r="AC83" s="2">
        <v>4.0000000000000001E-3</v>
      </c>
      <c r="AD83" s="2">
        <f t="shared" si="25"/>
        <v>95.184799999999996</v>
      </c>
      <c r="AE83" s="2">
        <f t="shared" si="26"/>
        <v>22.5974</v>
      </c>
      <c r="AF83" s="2">
        <f t="shared" si="27"/>
        <v>96.521738999999997</v>
      </c>
      <c r="AG83" s="2">
        <v>94.368099999999998</v>
      </c>
      <c r="AH83" s="2">
        <v>34.674500000000002</v>
      </c>
      <c r="AI83" s="2">
        <v>96.086956999999998</v>
      </c>
      <c r="AJ83" s="2">
        <v>4.0000000000000001E-3</v>
      </c>
      <c r="AK83" s="2">
        <f t="shared" si="28"/>
        <v>11.8</v>
      </c>
      <c r="AL83" s="2">
        <f t="shared" si="29"/>
        <v>3.0434779999999999</v>
      </c>
      <c r="AM83" s="2">
        <v>9</v>
      </c>
      <c r="AN83" s="2">
        <v>3.4782609999999998</v>
      </c>
    </row>
    <row r="84" spans="1:40" x14ac:dyDescent="0.25">
      <c r="A84" s="2">
        <v>0.86299999999999999</v>
      </c>
      <c r="B84">
        <v>0.58361499999999999</v>
      </c>
      <c r="C84">
        <v>0.73270800000000003</v>
      </c>
      <c r="D84">
        <v>0.48493900000000001</v>
      </c>
      <c r="E84">
        <v>0.66184399999999999</v>
      </c>
      <c r="F84">
        <v>1</v>
      </c>
      <c r="G84">
        <v>230</v>
      </c>
      <c r="H84">
        <v>37</v>
      </c>
      <c r="I84">
        <v>188</v>
      </c>
      <c r="J84">
        <v>5</v>
      </c>
      <c r="K84">
        <v>0</v>
      </c>
      <c r="L84">
        <v>13954</v>
      </c>
      <c r="M84">
        <v>261</v>
      </c>
      <c r="N84">
        <v>639</v>
      </c>
      <c r="O84">
        <v>0.65551899999999996</v>
      </c>
      <c r="P84">
        <v>0.14555299999999999</v>
      </c>
      <c r="Q84">
        <v>16.086957000000002</v>
      </c>
      <c r="R84">
        <v>2.1739130000000002</v>
      </c>
      <c r="S84">
        <v>81.739130000000003</v>
      </c>
      <c r="U84" s="2">
        <v>1.4E-2</v>
      </c>
      <c r="V84">
        <v>117</v>
      </c>
      <c r="W84">
        <v>40</v>
      </c>
      <c r="X84">
        <v>0.95155699999999999</v>
      </c>
      <c r="Y84">
        <v>0.20524700000000001</v>
      </c>
      <c r="Z84">
        <v>96.521738999999997</v>
      </c>
      <c r="AA84">
        <v>0.43478299999999998</v>
      </c>
      <c r="AB84">
        <v>3.0434779999999999</v>
      </c>
      <c r="AC84" s="2">
        <v>1.4E-2</v>
      </c>
      <c r="AD84" s="2">
        <f t="shared" si="25"/>
        <v>95.155699999999996</v>
      </c>
      <c r="AE84" s="2">
        <f t="shared" si="26"/>
        <v>20.524700000000003</v>
      </c>
      <c r="AF84" s="2">
        <f t="shared" si="27"/>
        <v>96.521738999999997</v>
      </c>
      <c r="AG84" s="2">
        <v>94.717100000000002</v>
      </c>
      <c r="AH84" s="2">
        <v>33.906599999999997</v>
      </c>
      <c r="AI84" s="2">
        <v>96.086956999999998</v>
      </c>
      <c r="AJ84" s="2">
        <v>1.4E-2</v>
      </c>
      <c r="AK84" s="2">
        <f t="shared" si="28"/>
        <v>11.7</v>
      </c>
      <c r="AL84" s="2">
        <f t="shared" si="29"/>
        <v>3.0434779999999999</v>
      </c>
      <c r="AM84" s="2">
        <v>9.1</v>
      </c>
      <c r="AN84" s="2">
        <v>3.4782609999999998</v>
      </c>
    </row>
    <row r="85" spans="1:40" x14ac:dyDescent="0.25">
      <c r="A85" s="2">
        <v>0.93</v>
      </c>
      <c r="B85">
        <v>0.49666500000000002</v>
      </c>
      <c r="C85">
        <v>0.71105399999999996</v>
      </c>
      <c r="D85">
        <v>0.38160699999999997</v>
      </c>
      <c r="E85">
        <v>0.53667799999999999</v>
      </c>
      <c r="F85">
        <v>1</v>
      </c>
      <c r="G85">
        <v>230</v>
      </c>
      <c r="H85">
        <v>11</v>
      </c>
      <c r="I85">
        <v>210</v>
      </c>
      <c r="J85">
        <v>9</v>
      </c>
      <c r="K85">
        <v>0</v>
      </c>
      <c r="L85">
        <v>19119</v>
      </c>
      <c r="M85">
        <v>290</v>
      </c>
      <c r="N85">
        <v>702</v>
      </c>
      <c r="O85">
        <v>0.52964999999999995</v>
      </c>
      <c r="P85">
        <v>0.13889599999999999</v>
      </c>
      <c r="Q85">
        <v>4.7826089999999999</v>
      </c>
      <c r="R85">
        <v>3.913043</v>
      </c>
      <c r="S85">
        <v>91.304348000000005</v>
      </c>
      <c r="U85" s="2">
        <v>0.20300000000000001</v>
      </c>
      <c r="V85">
        <v>138</v>
      </c>
      <c r="W85">
        <v>92</v>
      </c>
      <c r="X85">
        <v>0.94128199999999995</v>
      </c>
      <c r="Y85">
        <v>0.23008400000000001</v>
      </c>
      <c r="Z85">
        <v>94.347825999999998</v>
      </c>
      <c r="AA85">
        <v>1.3043480000000001</v>
      </c>
      <c r="AB85">
        <v>4.3478260000000004</v>
      </c>
      <c r="AC85" s="2">
        <v>0.20300000000000001</v>
      </c>
      <c r="AD85" s="2">
        <f t="shared" si="25"/>
        <v>94.128199999999993</v>
      </c>
      <c r="AE85" s="2">
        <f t="shared" si="26"/>
        <v>23.008400000000002</v>
      </c>
      <c r="AF85" s="2">
        <f t="shared" si="27"/>
        <v>94.347825999999998</v>
      </c>
      <c r="AG85" s="2">
        <v>94.118500000000012</v>
      </c>
      <c r="AH85" s="2">
        <v>39.782000000000004</v>
      </c>
      <c r="AI85" s="2">
        <v>93.913043000000002</v>
      </c>
      <c r="AJ85" s="2">
        <v>0.20300000000000001</v>
      </c>
      <c r="AK85" s="2">
        <f t="shared" si="28"/>
        <v>13.8</v>
      </c>
      <c r="AL85" s="2">
        <f t="shared" si="29"/>
        <v>4.3478260000000004</v>
      </c>
      <c r="AM85" s="2">
        <v>14.8</v>
      </c>
      <c r="AN85" s="2">
        <v>4.7826089999999999</v>
      </c>
    </row>
    <row r="86" spans="1:40" x14ac:dyDescent="0.25">
      <c r="A86" s="2">
        <v>0.96299999999999997</v>
      </c>
      <c r="B86">
        <v>0.41283399999999998</v>
      </c>
      <c r="C86">
        <v>0.68928599999999995</v>
      </c>
      <c r="D86">
        <v>0.29465599999999997</v>
      </c>
      <c r="E86">
        <v>0.427481</v>
      </c>
      <c r="F86">
        <v>1</v>
      </c>
      <c r="G86">
        <v>230</v>
      </c>
      <c r="H86">
        <v>3</v>
      </c>
      <c r="I86">
        <v>213</v>
      </c>
      <c r="J86">
        <v>14</v>
      </c>
      <c r="K86">
        <v>0</v>
      </c>
      <c r="L86">
        <v>23625</v>
      </c>
      <c r="M86">
        <v>298</v>
      </c>
      <c r="N86">
        <v>709</v>
      </c>
      <c r="O86">
        <v>0.42025899999999999</v>
      </c>
      <c r="P86">
        <v>0.132858</v>
      </c>
      <c r="Q86">
        <v>1.3043480000000001</v>
      </c>
      <c r="R86">
        <v>6.086957</v>
      </c>
      <c r="S86">
        <v>92.608695999999995</v>
      </c>
      <c r="U86" s="2">
        <v>0.47499999999999998</v>
      </c>
      <c r="V86">
        <v>163</v>
      </c>
      <c r="W86">
        <v>229</v>
      </c>
      <c r="X86">
        <v>0.89487499999999998</v>
      </c>
      <c r="Y86">
        <v>0.241591</v>
      </c>
      <c r="Z86">
        <v>81.304348000000005</v>
      </c>
      <c r="AA86">
        <v>1.7391300000000001</v>
      </c>
      <c r="AB86">
        <v>16.956522</v>
      </c>
      <c r="AC86" s="2">
        <v>0.47499999999999998</v>
      </c>
      <c r="AD86" s="2">
        <f t="shared" si="25"/>
        <v>89.487499999999997</v>
      </c>
      <c r="AE86" s="2">
        <f t="shared" si="26"/>
        <v>24.159099999999999</v>
      </c>
      <c r="AF86" s="2">
        <f t="shared" si="27"/>
        <v>81.304348000000005</v>
      </c>
      <c r="AG86" s="2">
        <v>89.843699999999998</v>
      </c>
      <c r="AH86" s="2">
        <v>39.569400000000002</v>
      </c>
      <c r="AI86" s="2">
        <v>85.217391000000006</v>
      </c>
      <c r="AJ86" s="2">
        <v>0.47499999999999998</v>
      </c>
      <c r="AK86" s="2">
        <f t="shared" si="28"/>
        <v>16.3</v>
      </c>
      <c r="AL86" s="2">
        <f t="shared" si="29"/>
        <v>16.956522</v>
      </c>
      <c r="AM86" s="2">
        <v>20.8</v>
      </c>
      <c r="AN86" s="2">
        <v>13.043478</v>
      </c>
    </row>
    <row r="87" spans="1:40" x14ac:dyDescent="0.25">
      <c r="A87" s="2">
        <v>0.98299999999999998</v>
      </c>
      <c r="B87">
        <v>0.30863099999999999</v>
      </c>
      <c r="C87">
        <v>0.66447699999999998</v>
      </c>
      <c r="D87">
        <v>0.20099400000000001</v>
      </c>
      <c r="E87">
        <v>0.30248399999999998</v>
      </c>
      <c r="F87">
        <v>1</v>
      </c>
      <c r="G87">
        <v>230</v>
      </c>
      <c r="H87">
        <v>2</v>
      </c>
      <c r="I87">
        <v>174</v>
      </c>
      <c r="J87">
        <v>54</v>
      </c>
      <c r="K87">
        <v>0</v>
      </c>
      <c r="L87">
        <v>28783</v>
      </c>
      <c r="M87">
        <v>289</v>
      </c>
      <c r="N87">
        <v>652</v>
      </c>
      <c r="O87">
        <v>0.29548000000000002</v>
      </c>
      <c r="P87">
        <v>0.125745</v>
      </c>
      <c r="Q87">
        <v>0.86956500000000003</v>
      </c>
      <c r="R87">
        <v>23.478261</v>
      </c>
      <c r="S87">
        <v>75.652174000000002</v>
      </c>
      <c r="U87" s="2">
        <v>0.65600000000000003</v>
      </c>
      <c r="V87">
        <v>206</v>
      </c>
      <c r="W87">
        <v>378</v>
      </c>
      <c r="X87">
        <v>0.82823199999999997</v>
      </c>
      <c r="Y87">
        <v>0.215723</v>
      </c>
      <c r="Z87">
        <v>67.826087000000001</v>
      </c>
      <c r="AA87">
        <v>1.7391300000000001</v>
      </c>
      <c r="AB87">
        <v>30.434782999999999</v>
      </c>
      <c r="AC87" s="2">
        <v>0.65600000000000003</v>
      </c>
      <c r="AD87" s="2">
        <f t="shared" si="25"/>
        <v>82.8232</v>
      </c>
      <c r="AE87" s="2">
        <f t="shared" si="26"/>
        <v>21.572299999999998</v>
      </c>
      <c r="AF87" s="2">
        <f t="shared" si="27"/>
        <v>67.826087000000001</v>
      </c>
      <c r="AG87" s="2">
        <v>83.135800000000003</v>
      </c>
      <c r="AH87" s="2">
        <v>40.144500000000001</v>
      </c>
      <c r="AI87" s="2">
        <v>70</v>
      </c>
      <c r="AJ87" s="2">
        <v>0.65600000000000003</v>
      </c>
      <c r="AK87" s="2">
        <f t="shared" si="28"/>
        <v>20.6</v>
      </c>
      <c r="AL87" s="2">
        <f t="shared" si="29"/>
        <v>30.434782999999999</v>
      </c>
      <c r="AM87" s="2">
        <v>27.9</v>
      </c>
      <c r="AN87" s="2">
        <v>28.260870000000001</v>
      </c>
    </row>
    <row r="88" spans="1:40" x14ac:dyDescent="0.25">
      <c r="A88" s="38" t="s">
        <v>1201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40"/>
      <c r="U88" s="2">
        <v>0.77700000000000002</v>
      </c>
      <c r="V88">
        <v>242</v>
      </c>
      <c r="W88">
        <v>520</v>
      </c>
      <c r="X88">
        <v>0.74474700000000005</v>
      </c>
      <c r="Y88">
        <v>0.15809699999999999</v>
      </c>
      <c r="Z88">
        <v>38.695652000000003</v>
      </c>
      <c r="AA88">
        <v>1.7391300000000001</v>
      </c>
      <c r="AB88">
        <v>59.565216999999997</v>
      </c>
      <c r="AC88" s="2">
        <v>0.77700000000000002</v>
      </c>
      <c r="AD88" s="2">
        <f t="shared" si="25"/>
        <v>74.474699999999999</v>
      </c>
      <c r="AE88" s="2">
        <f t="shared" si="26"/>
        <v>15.809699999999999</v>
      </c>
      <c r="AF88" s="2">
        <f t="shared" si="27"/>
        <v>38.695652000000003</v>
      </c>
      <c r="AG88" s="2">
        <v>74.702500000000001</v>
      </c>
      <c r="AH88" s="2">
        <v>30.1327</v>
      </c>
      <c r="AI88" s="2">
        <v>38.260869999999997</v>
      </c>
      <c r="AJ88" s="2">
        <v>0.77700000000000002</v>
      </c>
      <c r="AK88" s="2">
        <f t="shared" si="28"/>
        <v>24.2</v>
      </c>
      <c r="AL88" s="2">
        <f t="shared" si="29"/>
        <v>59.565216999999997</v>
      </c>
      <c r="AM88" s="2">
        <v>29.5</v>
      </c>
      <c r="AN88" s="2">
        <v>60</v>
      </c>
    </row>
    <row r="89" spans="1:40" x14ac:dyDescent="0.25">
      <c r="A89" s="2" t="s">
        <v>1168</v>
      </c>
      <c r="B89" s="2" t="s">
        <v>1158</v>
      </c>
      <c r="C89" s="2" t="s">
        <v>58</v>
      </c>
      <c r="D89" s="2" t="s">
        <v>59</v>
      </c>
      <c r="E89" s="2" t="s">
        <v>21</v>
      </c>
      <c r="F89" s="2" t="s">
        <v>22</v>
      </c>
      <c r="G89" s="2" t="s">
        <v>23</v>
      </c>
      <c r="H89" s="2" t="s">
        <v>573</v>
      </c>
      <c r="I89" s="2" t="s">
        <v>574</v>
      </c>
      <c r="J89" s="2" t="s">
        <v>575</v>
      </c>
      <c r="K89" s="2" t="s">
        <v>27</v>
      </c>
      <c r="L89" s="2" t="s">
        <v>28</v>
      </c>
      <c r="M89" s="2" t="s">
        <v>29</v>
      </c>
      <c r="N89" s="2" t="s">
        <v>576</v>
      </c>
      <c r="O89" s="2" t="s">
        <v>31</v>
      </c>
      <c r="P89" s="2" t="s">
        <v>32</v>
      </c>
      <c r="Q89" s="2" t="s">
        <v>16</v>
      </c>
      <c r="R89" s="2" t="s">
        <v>17</v>
      </c>
      <c r="S89" s="2" t="s">
        <v>18</v>
      </c>
      <c r="U89" s="2">
        <v>0.86299999999999999</v>
      </c>
      <c r="V89">
        <v>261</v>
      </c>
      <c r="W89">
        <v>639</v>
      </c>
      <c r="X89">
        <v>0.65551899999999996</v>
      </c>
      <c r="Y89">
        <v>0.14555299999999999</v>
      </c>
      <c r="Z89">
        <v>16.086957000000002</v>
      </c>
      <c r="AA89">
        <v>2.1739130000000002</v>
      </c>
      <c r="AB89">
        <v>81.739130000000003</v>
      </c>
      <c r="AC89" s="2">
        <v>0.86299999999999999</v>
      </c>
      <c r="AD89" s="2">
        <f t="shared" si="25"/>
        <v>65.551899999999989</v>
      </c>
      <c r="AE89" s="2">
        <f t="shared" si="26"/>
        <v>14.555299999999999</v>
      </c>
      <c r="AF89" s="2">
        <f t="shared" si="27"/>
        <v>16.086957000000002</v>
      </c>
      <c r="AG89" s="2">
        <v>65.624600000000001</v>
      </c>
      <c r="AH89" s="2">
        <v>19.9923</v>
      </c>
      <c r="AI89" s="2">
        <v>16.521739</v>
      </c>
      <c r="AJ89" s="2">
        <v>0.86299999999999999</v>
      </c>
      <c r="AK89" s="2">
        <f t="shared" si="28"/>
        <v>26.1</v>
      </c>
      <c r="AL89" s="2">
        <f t="shared" si="29"/>
        <v>81.739130000000003</v>
      </c>
      <c r="AM89" s="2">
        <v>29.9</v>
      </c>
      <c r="AN89" s="2">
        <v>81.304348000000005</v>
      </c>
    </row>
    <row r="90" spans="1:40" x14ac:dyDescent="0.25">
      <c r="A90" s="2">
        <v>0</v>
      </c>
      <c r="B90">
        <v>0.93928299999999998</v>
      </c>
      <c r="C90">
        <v>0.93686000000000003</v>
      </c>
      <c r="D90">
        <v>0.94171800000000006</v>
      </c>
      <c r="E90">
        <v>0.97719599999999995</v>
      </c>
      <c r="F90">
        <v>0.97215499999999999</v>
      </c>
      <c r="G90">
        <v>230</v>
      </c>
      <c r="H90">
        <v>221</v>
      </c>
      <c r="I90">
        <v>8</v>
      </c>
      <c r="J90">
        <v>1</v>
      </c>
      <c r="K90">
        <v>1155</v>
      </c>
      <c r="L90">
        <v>941</v>
      </c>
      <c r="M90">
        <v>116</v>
      </c>
      <c r="N90">
        <v>46</v>
      </c>
      <c r="O90">
        <v>0.94639499999999999</v>
      </c>
      <c r="P90">
        <v>0.34102399999999999</v>
      </c>
      <c r="Q90">
        <v>96.086956999999998</v>
      </c>
      <c r="R90">
        <v>0.43478299999999998</v>
      </c>
      <c r="S90">
        <v>3.4782609999999998</v>
      </c>
      <c r="U90" s="2">
        <v>0.93</v>
      </c>
      <c r="V90">
        <v>290</v>
      </c>
      <c r="W90">
        <v>702</v>
      </c>
      <c r="X90">
        <v>0.52964999999999995</v>
      </c>
      <c r="Y90">
        <v>0.13889599999999999</v>
      </c>
      <c r="Z90">
        <v>4.7826089999999999</v>
      </c>
      <c r="AA90">
        <v>3.913043</v>
      </c>
      <c r="AB90">
        <v>91.304348000000005</v>
      </c>
      <c r="AC90" s="2">
        <v>0.93</v>
      </c>
      <c r="AD90" s="2">
        <f t="shared" si="25"/>
        <v>52.964999999999996</v>
      </c>
      <c r="AE90" s="2">
        <f t="shared" si="26"/>
        <v>13.8896</v>
      </c>
      <c r="AF90" s="2">
        <f t="shared" si="27"/>
        <v>4.7826089999999999</v>
      </c>
      <c r="AG90" s="2">
        <v>53.1419</v>
      </c>
      <c r="AH90" s="2">
        <v>18.6981</v>
      </c>
      <c r="AI90" s="2">
        <v>5.6521739999999996</v>
      </c>
      <c r="AJ90" s="2">
        <v>0.93</v>
      </c>
      <c r="AK90" s="2">
        <f t="shared" si="28"/>
        <v>29</v>
      </c>
      <c r="AL90" s="2">
        <f t="shared" si="29"/>
        <v>91.304348000000005</v>
      </c>
      <c r="AM90" s="2">
        <v>31.1</v>
      </c>
      <c r="AN90" s="2">
        <v>90.434782999999996</v>
      </c>
    </row>
    <row r="91" spans="1:40" x14ac:dyDescent="0.25">
      <c r="A91" s="2">
        <v>2E-3</v>
      </c>
      <c r="B91">
        <v>0.92120299999999999</v>
      </c>
      <c r="C91">
        <v>0.92710400000000004</v>
      </c>
      <c r="D91">
        <v>0.91537599999999997</v>
      </c>
      <c r="E91">
        <v>0.97385200000000005</v>
      </c>
      <c r="F91">
        <v>0.98632900000000001</v>
      </c>
      <c r="G91">
        <v>230</v>
      </c>
      <c r="H91">
        <v>221</v>
      </c>
      <c r="I91">
        <v>8</v>
      </c>
      <c r="J91">
        <v>1</v>
      </c>
      <c r="K91">
        <v>557</v>
      </c>
      <c r="L91">
        <v>1079</v>
      </c>
      <c r="M91">
        <v>153</v>
      </c>
      <c r="N91">
        <v>47</v>
      </c>
      <c r="O91">
        <v>0.956646</v>
      </c>
      <c r="P91">
        <v>0.30159399999999997</v>
      </c>
      <c r="Q91">
        <v>96.086956999999998</v>
      </c>
      <c r="R91">
        <v>0.43478299999999998</v>
      </c>
      <c r="S91">
        <v>3.4782609999999998</v>
      </c>
      <c r="U91" s="2">
        <v>0.96299999999999997</v>
      </c>
      <c r="V91">
        <v>298</v>
      </c>
      <c r="W91">
        <v>709</v>
      </c>
      <c r="X91">
        <v>0.42025899999999999</v>
      </c>
      <c r="Y91">
        <v>0.132858</v>
      </c>
      <c r="Z91">
        <v>1.3043480000000001</v>
      </c>
      <c r="AA91">
        <v>6.086957</v>
      </c>
      <c r="AB91">
        <v>92.608695999999995</v>
      </c>
      <c r="AC91" s="2">
        <v>0.96299999999999997</v>
      </c>
      <c r="AD91" s="2">
        <f t="shared" si="25"/>
        <v>42.0259</v>
      </c>
      <c r="AE91" s="2">
        <f t="shared" si="26"/>
        <v>13.2858</v>
      </c>
      <c r="AF91" s="2">
        <f t="shared" si="27"/>
        <v>1.3043480000000001</v>
      </c>
      <c r="AG91" s="2">
        <v>41.987200000000001</v>
      </c>
      <c r="AH91" s="2">
        <v>16.588699999999999</v>
      </c>
      <c r="AI91" s="2">
        <v>1.3043480000000001</v>
      </c>
      <c r="AJ91" s="2">
        <v>0.96299999999999997</v>
      </c>
      <c r="AK91" s="2">
        <f t="shared" si="28"/>
        <v>29.8</v>
      </c>
      <c r="AL91" s="2">
        <f t="shared" si="29"/>
        <v>92.608695999999995</v>
      </c>
      <c r="AM91" s="2">
        <v>31.3</v>
      </c>
      <c r="AN91" s="2">
        <v>91.739130000000003</v>
      </c>
    </row>
    <row r="92" spans="1:40" x14ac:dyDescent="0.25">
      <c r="A92" s="2">
        <v>4.0000000000000001E-3</v>
      </c>
      <c r="B92">
        <v>0.94939200000000001</v>
      </c>
      <c r="C92">
        <v>0.94482299999999997</v>
      </c>
      <c r="D92">
        <v>0.95400499999999999</v>
      </c>
      <c r="E92">
        <v>0.97869899999999999</v>
      </c>
      <c r="F92">
        <v>0.96928000000000003</v>
      </c>
      <c r="G92">
        <v>230</v>
      </c>
      <c r="H92">
        <v>222</v>
      </c>
      <c r="I92">
        <v>7</v>
      </c>
      <c r="J92">
        <v>1</v>
      </c>
      <c r="K92">
        <v>1280</v>
      </c>
      <c r="L92">
        <v>879</v>
      </c>
      <c r="M92">
        <v>99</v>
      </c>
      <c r="N92">
        <v>36</v>
      </c>
      <c r="O92">
        <v>0.94528100000000004</v>
      </c>
      <c r="P92">
        <v>0.34597299999999997</v>
      </c>
      <c r="Q92">
        <v>96.521738999999997</v>
      </c>
      <c r="R92">
        <v>0.43478299999999998</v>
      </c>
      <c r="S92">
        <v>3.0434779999999999</v>
      </c>
      <c r="U92" s="2">
        <v>0.98299999999999998</v>
      </c>
      <c r="V92">
        <v>289</v>
      </c>
      <c r="W92">
        <v>652</v>
      </c>
      <c r="X92">
        <v>0.29548000000000002</v>
      </c>
      <c r="Y92">
        <v>0.125745</v>
      </c>
      <c r="Z92">
        <v>0.86956500000000003</v>
      </c>
      <c r="AA92">
        <v>23.478261</v>
      </c>
      <c r="AB92">
        <v>75.652174000000002</v>
      </c>
      <c r="AC92" s="2">
        <v>0.98299999999999998</v>
      </c>
      <c r="AD92" s="2">
        <f t="shared" si="25"/>
        <v>29.548000000000002</v>
      </c>
      <c r="AE92" s="2">
        <f t="shared" si="26"/>
        <v>12.5745</v>
      </c>
      <c r="AF92" s="2">
        <f t="shared" si="27"/>
        <v>0.86956500000000003</v>
      </c>
      <c r="AG92" s="2">
        <v>29.543199999999999</v>
      </c>
      <c r="AH92" s="2">
        <v>13.081000000000001</v>
      </c>
      <c r="AI92" s="2">
        <v>0.86956500000000003</v>
      </c>
      <c r="AJ92" s="2">
        <v>0.98299999999999998</v>
      </c>
      <c r="AK92" s="2">
        <f t="shared" si="28"/>
        <v>28.9</v>
      </c>
      <c r="AL92" s="2">
        <f t="shared" si="29"/>
        <v>75.652174000000002</v>
      </c>
      <c r="AM92" s="2">
        <v>29.2</v>
      </c>
      <c r="AN92" s="2">
        <v>75.217391000000006</v>
      </c>
    </row>
    <row r="93" spans="1:40" x14ac:dyDescent="0.25">
      <c r="A93" s="2">
        <v>1.4E-2</v>
      </c>
      <c r="B93">
        <v>0.94925999999999999</v>
      </c>
      <c r="C93">
        <v>0.94601599999999997</v>
      </c>
      <c r="D93">
        <v>0.95252599999999998</v>
      </c>
      <c r="E93">
        <v>0.97908600000000001</v>
      </c>
      <c r="F93">
        <v>0.97239399999999998</v>
      </c>
      <c r="G93">
        <v>230</v>
      </c>
      <c r="H93">
        <v>222</v>
      </c>
      <c r="I93">
        <v>7</v>
      </c>
      <c r="J93">
        <v>1</v>
      </c>
      <c r="K93">
        <v>1147</v>
      </c>
      <c r="L93">
        <v>863</v>
      </c>
      <c r="M93">
        <v>98</v>
      </c>
      <c r="N93">
        <v>35</v>
      </c>
      <c r="O93">
        <v>0.94891599999999998</v>
      </c>
      <c r="P93">
        <v>0.34747099999999997</v>
      </c>
      <c r="Q93">
        <v>96.521738999999997</v>
      </c>
      <c r="R93">
        <v>0.43478299999999998</v>
      </c>
      <c r="S93">
        <v>3.0434779999999999</v>
      </c>
      <c r="U93" s="48" t="s">
        <v>1233</v>
      </c>
      <c r="V93" s="48"/>
      <c r="W93" s="48"/>
      <c r="X93" s="48"/>
      <c r="Y93" s="48"/>
      <c r="Z93" s="48"/>
      <c r="AA93" s="48"/>
      <c r="AB93" s="48"/>
      <c r="AC93" s="48" t="s">
        <v>1226</v>
      </c>
      <c r="AD93" s="48"/>
      <c r="AE93" s="48"/>
      <c r="AF93" s="48"/>
      <c r="AG93" s="48"/>
      <c r="AH93" s="48"/>
      <c r="AI93" s="48"/>
      <c r="AJ93" s="48" t="s">
        <v>1227</v>
      </c>
      <c r="AK93" s="48"/>
      <c r="AL93" s="48"/>
      <c r="AM93" s="48"/>
      <c r="AN93" s="48"/>
    </row>
    <row r="94" spans="1:40" x14ac:dyDescent="0.25">
      <c r="A94" s="2">
        <v>0.20300000000000001</v>
      </c>
      <c r="B94">
        <v>0.92320000000000002</v>
      </c>
      <c r="C94">
        <v>0.93489900000000004</v>
      </c>
      <c r="D94">
        <v>0.91178999999999999</v>
      </c>
      <c r="E94">
        <v>0.96108099999999996</v>
      </c>
      <c r="F94">
        <v>0.98543899999999995</v>
      </c>
      <c r="G94">
        <v>230</v>
      </c>
      <c r="H94">
        <v>219</v>
      </c>
      <c r="I94">
        <v>8</v>
      </c>
      <c r="J94">
        <v>3</v>
      </c>
      <c r="K94">
        <v>586</v>
      </c>
      <c r="L94">
        <v>1606</v>
      </c>
      <c r="M94">
        <v>145</v>
      </c>
      <c r="N94">
        <v>111</v>
      </c>
      <c r="O94">
        <v>0.94336600000000004</v>
      </c>
      <c r="P94">
        <v>0.41666999999999998</v>
      </c>
      <c r="Q94">
        <v>95.217391000000006</v>
      </c>
      <c r="R94">
        <v>1.3043480000000001</v>
      </c>
      <c r="S94">
        <v>3.4782609999999998</v>
      </c>
      <c r="U94" s="49" t="s">
        <v>1168</v>
      </c>
      <c r="V94" s="49"/>
      <c r="W94" s="49"/>
      <c r="X94" s="49"/>
      <c r="Y94" s="49"/>
      <c r="Z94" s="49"/>
      <c r="AA94" s="49"/>
      <c r="AB94" s="49"/>
      <c r="AC94" s="49" t="s">
        <v>1168</v>
      </c>
      <c r="AD94" s="49"/>
      <c r="AE94" s="49"/>
      <c r="AF94" s="49"/>
      <c r="AG94" s="49"/>
      <c r="AH94" s="49"/>
      <c r="AI94" s="49"/>
      <c r="AJ94" s="49" t="s">
        <v>1168</v>
      </c>
      <c r="AK94" s="49"/>
      <c r="AL94" s="49"/>
      <c r="AM94" s="49"/>
      <c r="AN94" s="49"/>
    </row>
    <row r="95" spans="1:40" x14ac:dyDescent="0.25">
      <c r="A95" s="2">
        <v>0.47499999999999998</v>
      </c>
      <c r="B95">
        <v>0.86560999999999999</v>
      </c>
      <c r="C95">
        <v>0.90663800000000005</v>
      </c>
      <c r="D95">
        <v>0.82813499999999995</v>
      </c>
      <c r="E95">
        <v>0.909802</v>
      </c>
      <c r="F95">
        <v>0.99604700000000002</v>
      </c>
      <c r="G95">
        <v>230</v>
      </c>
      <c r="H95">
        <v>199</v>
      </c>
      <c r="I95">
        <v>27</v>
      </c>
      <c r="J95">
        <v>4</v>
      </c>
      <c r="K95">
        <v>149</v>
      </c>
      <c r="L95">
        <v>3722</v>
      </c>
      <c r="M95">
        <v>220</v>
      </c>
      <c r="N95">
        <v>251</v>
      </c>
      <c r="O95">
        <v>0.90085999999999999</v>
      </c>
      <c r="P95">
        <v>0.42603200000000002</v>
      </c>
      <c r="Q95">
        <v>86.521738999999997</v>
      </c>
      <c r="R95">
        <v>1.7391300000000001</v>
      </c>
      <c r="S95">
        <v>11.739129999999999</v>
      </c>
      <c r="U95" s="2" t="s">
        <v>1168</v>
      </c>
      <c r="V95" s="2" t="s">
        <v>29</v>
      </c>
      <c r="W95" s="2" t="s">
        <v>576</v>
      </c>
      <c r="X95" s="2" t="s">
        <v>31</v>
      </c>
      <c r="Y95" s="2" t="s">
        <v>32</v>
      </c>
      <c r="Z95" s="2" t="s">
        <v>16</v>
      </c>
      <c r="AA95" s="2" t="s">
        <v>17</v>
      </c>
      <c r="AB95" s="2" t="s">
        <v>18</v>
      </c>
      <c r="AC95" s="2" t="s">
        <v>1168</v>
      </c>
      <c r="AD95" s="2" t="s">
        <v>1171</v>
      </c>
      <c r="AE95" s="2" t="s">
        <v>1173</v>
      </c>
      <c r="AF95" s="2" t="s">
        <v>1172</v>
      </c>
      <c r="AG95" s="2" t="s">
        <v>1181</v>
      </c>
      <c r="AH95" s="2" t="s">
        <v>1181</v>
      </c>
      <c r="AI95" s="2" t="s">
        <v>1181</v>
      </c>
      <c r="AJ95" s="2" t="s">
        <v>1168</v>
      </c>
      <c r="AK95" s="2" t="s">
        <v>1175</v>
      </c>
      <c r="AL95" s="2" t="s">
        <v>1176</v>
      </c>
      <c r="AM95" s="2" t="s">
        <v>1181</v>
      </c>
      <c r="AN95" s="2" t="s">
        <v>1181</v>
      </c>
    </row>
    <row r="96" spans="1:40" x14ac:dyDescent="0.25">
      <c r="A96" s="2">
        <v>0.65600000000000003</v>
      </c>
      <c r="B96">
        <v>0.75347500000000001</v>
      </c>
      <c r="C96">
        <v>0.82471300000000003</v>
      </c>
      <c r="D96">
        <v>0.69356600000000002</v>
      </c>
      <c r="E96">
        <v>0.84013099999999996</v>
      </c>
      <c r="F96">
        <v>0.99899099999999996</v>
      </c>
      <c r="G96">
        <v>230</v>
      </c>
      <c r="H96">
        <v>159</v>
      </c>
      <c r="I96">
        <v>67</v>
      </c>
      <c r="J96">
        <v>4</v>
      </c>
      <c r="K96">
        <v>35</v>
      </c>
      <c r="L96">
        <v>6597</v>
      </c>
      <c r="M96">
        <v>278</v>
      </c>
      <c r="N96">
        <v>403</v>
      </c>
      <c r="O96">
        <v>0.83254600000000001</v>
      </c>
      <c r="P96">
        <v>0.38872400000000001</v>
      </c>
      <c r="Q96">
        <v>69.130435000000006</v>
      </c>
      <c r="R96">
        <v>1.7391300000000001</v>
      </c>
      <c r="S96">
        <v>29.130434999999999</v>
      </c>
      <c r="U96" s="2">
        <v>0</v>
      </c>
      <c r="V96">
        <v>116</v>
      </c>
      <c r="W96">
        <v>46</v>
      </c>
      <c r="X96">
        <v>0.94639499999999999</v>
      </c>
      <c r="Y96">
        <v>0.34102399999999999</v>
      </c>
      <c r="Z96">
        <v>96.086956999999998</v>
      </c>
      <c r="AA96">
        <v>0.43478299999999998</v>
      </c>
      <c r="AB96">
        <v>3.4782609999999998</v>
      </c>
      <c r="AC96" s="2">
        <v>0</v>
      </c>
      <c r="AD96" s="2">
        <f t="shared" ref="AD96:AD107" si="30">X96*100</f>
        <v>94.639499999999998</v>
      </c>
      <c r="AE96" s="2">
        <f t="shared" ref="AE96:AE107" si="31">Y96*100</f>
        <v>34.102400000000003</v>
      </c>
      <c r="AF96" s="2">
        <f t="shared" ref="AF96:AF107" si="32">Z96</f>
        <v>96.086956999999998</v>
      </c>
      <c r="AG96" s="2">
        <v>94.438400000000001</v>
      </c>
      <c r="AH96" s="2">
        <v>36.854399999999998</v>
      </c>
      <c r="AI96" s="2">
        <v>96.086956999999998</v>
      </c>
      <c r="AJ96" s="2">
        <v>0</v>
      </c>
      <c r="AK96" s="2">
        <f t="shared" ref="AK96:AK107" si="33">(V96/10)</f>
        <v>11.6</v>
      </c>
      <c r="AL96" s="2">
        <f t="shared" ref="AL96:AL107" si="34">AB96</f>
        <v>3.4782609999999998</v>
      </c>
      <c r="AM96" s="2">
        <v>10.5</v>
      </c>
      <c r="AN96" s="2">
        <v>3.4782609999999998</v>
      </c>
    </row>
    <row r="97" spans="1:40" x14ac:dyDescent="0.25">
      <c r="A97" s="2">
        <v>0.77700000000000002</v>
      </c>
      <c r="B97">
        <v>0.65942699999999999</v>
      </c>
      <c r="C97">
        <v>0.767011</v>
      </c>
      <c r="D97">
        <v>0.57831100000000002</v>
      </c>
      <c r="E97">
        <v>0.75373800000000002</v>
      </c>
      <c r="F97">
        <v>0.99967899999999998</v>
      </c>
      <c r="G97">
        <v>230</v>
      </c>
      <c r="H97">
        <v>89</v>
      </c>
      <c r="I97">
        <v>137</v>
      </c>
      <c r="J97">
        <v>4</v>
      </c>
      <c r="K97">
        <v>10</v>
      </c>
      <c r="L97">
        <v>10162</v>
      </c>
      <c r="M97">
        <v>294</v>
      </c>
      <c r="N97">
        <v>537</v>
      </c>
      <c r="O97">
        <v>0.74637100000000001</v>
      </c>
      <c r="P97">
        <v>0.30667100000000003</v>
      </c>
      <c r="Q97">
        <v>38.695652000000003</v>
      </c>
      <c r="R97">
        <v>1.7391300000000001</v>
      </c>
      <c r="S97">
        <v>59.565216999999997</v>
      </c>
      <c r="U97" s="2">
        <v>2E-3</v>
      </c>
      <c r="V97">
        <v>153</v>
      </c>
      <c r="W97">
        <v>47</v>
      </c>
      <c r="X97">
        <v>0.956646</v>
      </c>
      <c r="Y97">
        <v>0.30159399999999997</v>
      </c>
      <c r="Z97">
        <v>96.086956999999998</v>
      </c>
      <c r="AA97">
        <v>0.43478299999999998</v>
      </c>
      <c r="AB97">
        <v>3.4782609999999998</v>
      </c>
      <c r="AC97" s="2">
        <v>2E-3</v>
      </c>
      <c r="AD97" s="2">
        <f t="shared" si="30"/>
        <v>95.664599999999993</v>
      </c>
      <c r="AE97" s="2">
        <f t="shared" si="31"/>
        <v>30.159399999999998</v>
      </c>
      <c r="AF97" s="2">
        <f t="shared" si="32"/>
        <v>96.086956999999998</v>
      </c>
      <c r="AG97" s="2">
        <v>94.486899999999991</v>
      </c>
      <c r="AH97" s="2">
        <v>34.483699999999999</v>
      </c>
      <c r="AI97" s="2">
        <v>95.652174000000002</v>
      </c>
      <c r="AJ97" s="2">
        <v>2E-3</v>
      </c>
      <c r="AK97" s="2">
        <f t="shared" si="33"/>
        <v>15.3</v>
      </c>
      <c r="AL97" s="2">
        <f t="shared" si="34"/>
        <v>3.4782609999999998</v>
      </c>
      <c r="AM97" s="2">
        <v>12.9</v>
      </c>
      <c r="AN97" s="2">
        <v>3.913043</v>
      </c>
    </row>
    <row r="98" spans="1:40" x14ac:dyDescent="0.25">
      <c r="A98" s="2">
        <v>0.86299999999999999</v>
      </c>
      <c r="B98">
        <v>0.58119200000000004</v>
      </c>
      <c r="C98">
        <v>0.72844799999999998</v>
      </c>
      <c r="D98">
        <v>0.48346099999999997</v>
      </c>
      <c r="E98">
        <v>0.663686</v>
      </c>
      <c r="F98">
        <v>1</v>
      </c>
      <c r="G98">
        <v>230</v>
      </c>
      <c r="H98">
        <v>39</v>
      </c>
      <c r="I98">
        <v>186</v>
      </c>
      <c r="J98">
        <v>5</v>
      </c>
      <c r="K98">
        <v>0</v>
      </c>
      <c r="L98">
        <v>13878</v>
      </c>
      <c r="M98">
        <v>297</v>
      </c>
      <c r="N98">
        <v>642</v>
      </c>
      <c r="O98">
        <v>0.65648899999999999</v>
      </c>
      <c r="P98">
        <v>0.19889000000000001</v>
      </c>
      <c r="Q98">
        <v>16.956522</v>
      </c>
      <c r="R98">
        <v>2.1739130000000002</v>
      </c>
      <c r="S98">
        <v>80.869564999999994</v>
      </c>
      <c r="U98" s="2">
        <v>4.0000000000000001E-3</v>
      </c>
      <c r="V98">
        <v>99</v>
      </c>
      <c r="W98">
        <v>36</v>
      </c>
      <c r="X98">
        <v>0.94528100000000004</v>
      </c>
      <c r="Y98">
        <v>0.34597299999999997</v>
      </c>
      <c r="Z98">
        <v>96.521738999999997</v>
      </c>
      <c r="AA98">
        <v>0.43478299999999998</v>
      </c>
      <c r="AB98">
        <v>3.0434779999999999</v>
      </c>
      <c r="AC98" s="2">
        <v>4.0000000000000001E-3</v>
      </c>
      <c r="AD98" s="2">
        <f t="shared" si="30"/>
        <v>94.528100000000009</v>
      </c>
      <c r="AE98" s="2">
        <f t="shared" si="31"/>
        <v>34.597299999999997</v>
      </c>
      <c r="AF98" s="2">
        <f t="shared" si="32"/>
        <v>96.521738999999997</v>
      </c>
      <c r="AG98" s="2">
        <v>94.368099999999998</v>
      </c>
      <c r="AH98" s="2">
        <v>34.674500000000002</v>
      </c>
      <c r="AI98" s="2">
        <v>96.086956999999998</v>
      </c>
      <c r="AJ98" s="2">
        <v>4.0000000000000001E-3</v>
      </c>
      <c r="AK98" s="2">
        <f t="shared" si="33"/>
        <v>9.9</v>
      </c>
      <c r="AL98" s="2">
        <f t="shared" si="34"/>
        <v>3.0434779999999999</v>
      </c>
      <c r="AM98" s="2">
        <v>9</v>
      </c>
      <c r="AN98" s="2">
        <v>3.4782609999999998</v>
      </c>
    </row>
    <row r="99" spans="1:40" x14ac:dyDescent="0.25">
      <c r="A99" s="2">
        <v>0.93</v>
      </c>
      <c r="B99">
        <v>0.49684299999999998</v>
      </c>
      <c r="C99">
        <v>0.70935300000000001</v>
      </c>
      <c r="D99">
        <v>0.38230900000000001</v>
      </c>
      <c r="E99">
        <v>0.53895599999999999</v>
      </c>
      <c r="F99">
        <v>1</v>
      </c>
      <c r="G99">
        <v>230</v>
      </c>
      <c r="H99">
        <v>13</v>
      </c>
      <c r="I99">
        <v>208</v>
      </c>
      <c r="J99">
        <v>9</v>
      </c>
      <c r="K99">
        <v>0</v>
      </c>
      <c r="L99">
        <v>19025</v>
      </c>
      <c r="M99">
        <v>310</v>
      </c>
      <c r="N99">
        <v>716</v>
      </c>
      <c r="O99">
        <v>0.531443</v>
      </c>
      <c r="P99">
        <v>0.185864</v>
      </c>
      <c r="Q99">
        <v>5.6521739999999996</v>
      </c>
      <c r="R99">
        <v>3.913043</v>
      </c>
      <c r="S99">
        <v>90.434782999999996</v>
      </c>
      <c r="U99" s="2">
        <v>1.4E-2</v>
      </c>
      <c r="V99">
        <v>98</v>
      </c>
      <c r="W99">
        <v>35</v>
      </c>
      <c r="X99">
        <v>0.94891599999999998</v>
      </c>
      <c r="Y99">
        <v>0.34747099999999997</v>
      </c>
      <c r="Z99">
        <v>96.521738999999997</v>
      </c>
      <c r="AA99">
        <v>0.43478299999999998</v>
      </c>
      <c r="AB99">
        <v>3.0434779999999999</v>
      </c>
      <c r="AC99" s="2">
        <v>1.4E-2</v>
      </c>
      <c r="AD99" s="2">
        <f t="shared" si="30"/>
        <v>94.891599999999997</v>
      </c>
      <c r="AE99" s="2">
        <f t="shared" si="31"/>
        <v>34.747099999999996</v>
      </c>
      <c r="AF99" s="2">
        <f t="shared" si="32"/>
        <v>96.521738999999997</v>
      </c>
      <c r="AG99" s="2">
        <v>94.717100000000002</v>
      </c>
      <c r="AH99" s="2">
        <v>33.906599999999997</v>
      </c>
      <c r="AI99" s="2">
        <v>96.086956999999998</v>
      </c>
      <c r="AJ99" s="2">
        <v>1.4E-2</v>
      </c>
      <c r="AK99" s="2">
        <f t="shared" si="33"/>
        <v>9.8000000000000007</v>
      </c>
      <c r="AL99" s="2">
        <f t="shared" si="34"/>
        <v>3.0434779999999999</v>
      </c>
      <c r="AM99" s="2">
        <v>9.1</v>
      </c>
      <c r="AN99" s="2">
        <v>3.4782609999999998</v>
      </c>
    </row>
    <row r="100" spans="1:40" x14ac:dyDescent="0.25">
      <c r="A100" s="2">
        <v>0.96299999999999997</v>
      </c>
      <c r="B100">
        <v>0.40954600000000002</v>
      </c>
      <c r="C100">
        <v>0.68474900000000005</v>
      </c>
      <c r="D100">
        <v>0.29213600000000001</v>
      </c>
      <c r="E100">
        <v>0.42663299999999998</v>
      </c>
      <c r="F100">
        <v>1</v>
      </c>
      <c r="G100">
        <v>230</v>
      </c>
      <c r="H100">
        <v>3</v>
      </c>
      <c r="I100">
        <v>211</v>
      </c>
      <c r="J100">
        <v>16</v>
      </c>
      <c r="K100">
        <v>0</v>
      </c>
      <c r="L100">
        <v>23660</v>
      </c>
      <c r="M100">
        <v>312</v>
      </c>
      <c r="N100">
        <v>716</v>
      </c>
      <c r="O100">
        <v>0.419072</v>
      </c>
      <c r="P100">
        <v>0.16020200000000001</v>
      </c>
      <c r="Q100">
        <v>1.3043480000000001</v>
      </c>
      <c r="R100">
        <v>6.9565219999999997</v>
      </c>
      <c r="S100">
        <v>91.739130000000003</v>
      </c>
      <c r="U100" s="2">
        <v>0.20300000000000001</v>
      </c>
      <c r="V100">
        <v>145</v>
      </c>
      <c r="W100">
        <v>111</v>
      </c>
      <c r="X100">
        <v>0.94336600000000004</v>
      </c>
      <c r="Y100">
        <v>0.41666999999999998</v>
      </c>
      <c r="Z100">
        <v>95.217391000000006</v>
      </c>
      <c r="AA100">
        <v>1.3043480000000001</v>
      </c>
      <c r="AB100">
        <v>3.4782609999999998</v>
      </c>
      <c r="AC100" s="2">
        <v>0.20300000000000001</v>
      </c>
      <c r="AD100" s="2">
        <f t="shared" si="30"/>
        <v>94.336600000000004</v>
      </c>
      <c r="AE100" s="2">
        <f t="shared" si="31"/>
        <v>41.667000000000002</v>
      </c>
      <c r="AF100" s="2">
        <f t="shared" si="32"/>
        <v>95.217391000000006</v>
      </c>
      <c r="AG100" s="2">
        <v>94.118500000000012</v>
      </c>
      <c r="AH100" s="2">
        <v>39.782000000000004</v>
      </c>
      <c r="AI100" s="2">
        <v>93.913043000000002</v>
      </c>
      <c r="AJ100" s="2">
        <v>0.20300000000000001</v>
      </c>
      <c r="AK100" s="2">
        <f t="shared" si="33"/>
        <v>14.5</v>
      </c>
      <c r="AL100" s="2">
        <f t="shared" si="34"/>
        <v>3.4782609999999998</v>
      </c>
      <c r="AM100" s="2">
        <v>14.8</v>
      </c>
      <c r="AN100" s="2">
        <v>4.7826089999999999</v>
      </c>
    </row>
    <row r="101" spans="1:40" x14ac:dyDescent="0.25">
      <c r="A101" s="2">
        <v>0.98299999999999998</v>
      </c>
      <c r="B101">
        <v>0.30852000000000002</v>
      </c>
      <c r="C101">
        <v>0.66423699999999997</v>
      </c>
      <c r="D101">
        <v>0.20092099999999999</v>
      </c>
      <c r="E101">
        <v>0.30248399999999998</v>
      </c>
      <c r="F101">
        <v>1</v>
      </c>
      <c r="G101">
        <v>230</v>
      </c>
      <c r="H101">
        <v>2</v>
      </c>
      <c r="I101">
        <v>173</v>
      </c>
      <c r="J101">
        <v>55</v>
      </c>
      <c r="K101">
        <v>0</v>
      </c>
      <c r="L101">
        <v>28783</v>
      </c>
      <c r="M101">
        <v>292</v>
      </c>
      <c r="N101">
        <v>656</v>
      </c>
      <c r="O101">
        <v>0.295408</v>
      </c>
      <c r="P101">
        <v>0.13089400000000001</v>
      </c>
      <c r="Q101">
        <v>0.86956500000000003</v>
      </c>
      <c r="R101">
        <v>23.913042999999998</v>
      </c>
      <c r="S101">
        <v>75.217391000000006</v>
      </c>
      <c r="U101" s="2">
        <v>0.47499999999999998</v>
      </c>
      <c r="V101">
        <v>220</v>
      </c>
      <c r="W101">
        <v>251</v>
      </c>
      <c r="X101">
        <v>0.90085999999999999</v>
      </c>
      <c r="Y101">
        <v>0.42603200000000002</v>
      </c>
      <c r="Z101">
        <v>86.521738999999997</v>
      </c>
      <c r="AA101">
        <v>1.7391300000000001</v>
      </c>
      <c r="AB101">
        <v>11.739129999999999</v>
      </c>
      <c r="AC101" s="2">
        <v>0.47499999999999998</v>
      </c>
      <c r="AD101" s="2">
        <f t="shared" si="30"/>
        <v>90.085999999999999</v>
      </c>
      <c r="AE101" s="2">
        <f t="shared" si="31"/>
        <v>42.603200000000001</v>
      </c>
      <c r="AF101" s="2">
        <f t="shared" si="32"/>
        <v>86.521738999999997</v>
      </c>
      <c r="AG101" s="2">
        <v>89.843699999999998</v>
      </c>
      <c r="AH101" s="2">
        <v>39.569400000000002</v>
      </c>
      <c r="AI101" s="2">
        <v>85.217391000000006</v>
      </c>
      <c r="AJ101" s="2">
        <v>0.47499999999999998</v>
      </c>
      <c r="AK101" s="2">
        <f t="shared" si="33"/>
        <v>22</v>
      </c>
      <c r="AL101" s="2">
        <f t="shared" si="34"/>
        <v>11.739129999999999</v>
      </c>
      <c r="AM101" s="2">
        <v>20.8</v>
      </c>
      <c r="AN101" s="2">
        <v>13.043478</v>
      </c>
    </row>
    <row r="102" spans="1:40" x14ac:dyDescent="0.25">
      <c r="A102" s="38" t="s">
        <v>1215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40"/>
      <c r="U102" s="2">
        <v>0.65600000000000003</v>
      </c>
      <c r="V102">
        <v>278</v>
      </c>
      <c r="W102">
        <v>403</v>
      </c>
      <c r="X102">
        <v>0.83254600000000001</v>
      </c>
      <c r="Y102">
        <v>0.38872400000000001</v>
      </c>
      <c r="Z102">
        <v>69.130435000000006</v>
      </c>
      <c r="AA102">
        <v>1.7391300000000001</v>
      </c>
      <c r="AB102">
        <v>29.130434999999999</v>
      </c>
      <c r="AC102" s="2">
        <v>0.65600000000000003</v>
      </c>
      <c r="AD102" s="2">
        <f t="shared" si="30"/>
        <v>83.254599999999996</v>
      </c>
      <c r="AE102" s="2">
        <f t="shared" si="31"/>
        <v>38.872399999999999</v>
      </c>
      <c r="AF102" s="2">
        <f t="shared" si="32"/>
        <v>69.130435000000006</v>
      </c>
      <c r="AG102" s="2">
        <v>83.135800000000003</v>
      </c>
      <c r="AH102" s="2">
        <v>40.144500000000001</v>
      </c>
      <c r="AI102" s="2">
        <v>70</v>
      </c>
      <c r="AJ102" s="2">
        <v>0.65600000000000003</v>
      </c>
      <c r="AK102" s="2">
        <f t="shared" si="33"/>
        <v>27.8</v>
      </c>
      <c r="AL102" s="2">
        <f t="shared" si="34"/>
        <v>29.130434999999999</v>
      </c>
      <c r="AM102" s="2">
        <v>27.9</v>
      </c>
      <c r="AN102" s="2">
        <v>28.260870000000001</v>
      </c>
    </row>
    <row r="103" spans="1:40" x14ac:dyDescent="0.25">
      <c r="A103" s="2" t="s">
        <v>1168</v>
      </c>
      <c r="B103" s="2" t="s">
        <v>1158</v>
      </c>
      <c r="C103" s="2" t="s">
        <v>58</v>
      </c>
      <c r="D103" s="2" t="s">
        <v>59</v>
      </c>
      <c r="E103" s="2" t="s">
        <v>21</v>
      </c>
      <c r="F103" s="2" t="s">
        <v>22</v>
      </c>
      <c r="G103" s="2" t="s">
        <v>23</v>
      </c>
      <c r="H103" s="2" t="s">
        <v>573</v>
      </c>
      <c r="I103" s="2" t="s">
        <v>574</v>
      </c>
      <c r="J103" s="2" t="s">
        <v>575</v>
      </c>
      <c r="K103" s="2" t="s">
        <v>27</v>
      </c>
      <c r="L103" s="2" t="s">
        <v>28</v>
      </c>
      <c r="M103" s="2" t="s">
        <v>29</v>
      </c>
      <c r="N103" s="2" t="s">
        <v>576</v>
      </c>
      <c r="O103" s="2" t="s">
        <v>31</v>
      </c>
      <c r="P103" s="2" t="s">
        <v>32</v>
      </c>
      <c r="Q103" s="2" t="s">
        <v>16</v>
      </c>
      <c r="R103" s="2" t="s">
        <v>17</v>
      </c>
      <c r="S103" s="2" t="s">
        <v>18</v>
      </c>
      <c r="U103" s="2">
        <v>0.77700000000000002</v>
      </c>
      <c r="V103">
        <v>294</v>
      </c>
      <c r="W103">
        <v>537</v>
      </c>
      <c r="X103">
        <v>0.74637100000000001</v>
      </c>
      <c r="Y103">
        <v>0.30667100000000003</v>
      </c>
      <c r="Z103">
        <v>38.695652000000003</v>
      </c>
      <c r="AA103">
        <v>1.7391300000000001</v>
      </c>
      <c r="AB103">
        <v>59.565216999999997</v>
      </c>
      <c r="AC103" s="2">
        <v>0.77700000000000002</v>
      </c>
      <c r="AD103" s="2">
        <f t="shared" si="30"/>
        <v>74.637100000000004</v>
      </c>
      <c r="AE103" s="2">
        <f t="shared" si="31"/>
        <v>30.667100000000001</v>
      </c>
      <c r="AF103" s="2">
        <f t="shared" si="32"/>
        <v>38.695652000000003</v>
      </c>
      <c r="AG103" s="2">
        <v>74.702500000000001</v>
      </c>
      <c r="AH103" s="2">
        <v>30.1327</v>
      </c>
      <c r="AI103" s="2">
        <v>38.260869999999997</v>
      </c>
      <c r="AJ103" s="2">
        <v>0.77700000000000002</v>
      </c>
      <c r="AK103" s="2">
        <f t="shared" si="33"/>
        <v>29.4</v>
      </c>
      <c r="AL103" s="2">
        <f t="shared" si="34"/>
        <v>59.565216999999997</v>
      </c>
      <c r="AM103" s="2">
        <v>29.5</v>
      </c>
      <c r="AN103" s="2">
        <v>60</v>
      </c>
    </row>
    <row r="104" spans="1:40" x14ac:dyDescent="0.25">
      <c r="A104" s="2">
        <v>0</v>
      </c>
      <c r="B104">
        <v>0.96860900000000005</v>
      </c>
      <c r="C104">
        <v>0.99994799999999995</v>
      </c>
      <c r="D104">
        <v>0.93917399999999995</v>
      </c>
      <c r="E104">
        <v>0.93917399999999995</v>
      </c>
      <c r="F104">
        <v>0.99994799999999995</v>
      </c>
      <c r="G104">
        <v>230</v>
      </c>
      <c r="H104">
        <v>213</v>
      </c>
      <c r="I104">
        <v>8</v>
      </c>
      <c r="J104">
        <v>9</v>
      </c>
      <c r="K104">
        <v>2</v>
      </c>
      <c r="L104">
        <v>2510</v>
      </c>
      <c r="M104">
        <v>1</v>
      </c>
      <c r="N104">
        <v>8</v>
      </c>
      <c r="O104">
        <v>0.93910099999999996</v>
      </c>
      <c r="P104">
        <v>0.144679</v>
      </c>
      <c r="Q104">
        <v>92.608695999999995</v>
      </c>
      <c r="R104">
        <v>3.913043</v>
      </c>
      <c r="S104">
        <v>3.4782609999999998</v>
      </c>
      <c r="U104" s="2">
        <v>0.86299999999999999</v>
      </c>
      <c r="V104">
        <v>297</v>
      </c>
      <c r="W104">
        <v>642</v>
      </c>
      <c r="X104">
        <v>0.65648899999999999</v>
      </c>
      <c r="Y104">
        <v>0.19889000000000001</v>
      </c>
      <c r="Z104">
        <v>16.956522</v>
      </c>
      <c r="AA104">
        <v>2.1739130000000002</v>
      </c>
      <c r="AB104">
        <v>80.869564999999994</v>
      </c>
      <c r="AC104" s="2">
        <v>0.86299999999999999</v>
      </c>
      <c r="AD104" s="2">
        <f t="shared" si="30"/>
        <v>65.648899999999998</v>
      </c>
      <c r="AE104" s="2">
        <f t="shared" si="31"/>
        <v>19.889000000000003</v>
      </c>
      <c r="AF104" s="2">
        <f t="shared" si="32"/>
        <v>16.956522</v>
      </c>
      <c r="AG104" s="2">
        <v>65.624600000000001</v>
      </c>
      <c r="AH104" s="2">
        <v>19.9923</v>
      </c>
      <c r="AI104" s="2">
        <v>16.521739</v>
      </c>
      <c r="AJ104" s="2">
        <v>0.86299999999999999</v>
      </c>
      <c r="AK104" s="2">
        <f t="shared" si="33"/>
        <v>29.7</v>
      </c>
      <c r="AL104" s="2">
        <f t="shared" si="34"/>
        <v>80.869564999999994</v>
      </c>
      <c r="AM104" s="2">
        <v>29.9</v>
      </c>
      <c r="AN104" s="2">
        <v>81.304348000000005</v>
      </c>
    </row>
    <row r="105" spans="1:40" x14ac:dyDescent="0.25">
      <c r="A105" s="2">
        <v>2E-3</v>
      </c>
      <c r="B105">
        <v>0.970885</v>
      </c>
      <c r="C105">
        <v>0.99994899999999998</v>
      </c>
      <c r="D105">
        <v>0.94346300000000005</v>
      </c>
      <c r="E105">
        <v>0.94346300000000005</v>
      </c>
      <c r="F105">
        <v>0.99994899999999998</v>
      </c>
      <c r="G105">
        <v>230</v>
      </c>
      <c r="H105">
        <v>214</v>
      </c>
      <c r="I105">
        <v>8</v>
      </c>
      <c r="J105">
        <v>8</v>
      </c>
      <c r="K105">
        <v>2</v>
      </c>
      <c r="L105">
        <v>2333</v>
      </c>
      <c r="M105">
        <v>1</v>
      </c>
      <c r="N105">
        <v>8</v>
      </c>
      <c r="O105">
        <v>0.94338999999999995</v>
      </c>
      <c r="P105">
        <v>0.14444499999999999</v>
      </c>
      <c r="Q105">
        <v>93.043477999999993</v>
      </c>
      <c r="R105">
        <v>3.4782609999999998</v>
      </c>
      <c r="S105">
        <v>3.4782609999999998</v>
      </c>
      <c r="U105" s="2">
        <v>0.93</v>
      </c>
      <c r="V105">
        <v>310</v>
      </c>
      <c r="W105">
        <v>716</v>
      </c>
      <c r="X105">
        <v>0.531443</v>
      </c>
      <c r="Y105">
        <v>0.185864</v>
      </c>
      <c r="Z105">
        <v>5.6521739999999996</v>
      </c>
      <c r="AA105">
        <v>3.913043</v>
      </c>
      <c r="AB105">
        <v>90.434782999999996</v>
      </c>
      <c r="AC105" s="2">
        <v>0.93</v>
      </c>
      <c r="AD105" s="2">
        <f t="shared" si="30"/>
        <v>53.144300000000001</v>
      </c>
      <c r="AE105" s="2">
        <f t="shared" si="31"/>
        <v>18.586400000000001</v>
      </c>
      <c r="AF105" s="2">
        <f t="shared" si="32"/>
        <v>5.6521739999999996</v>
      </c>
      <c r="AG105" s="2">
        <v>53.1419</v>
      </c>
      <c r="AH105" s="2">
        <v>18.6981</v>
      </c>
      <c r="AI105" s="2">
        <v>5.6521739999999996</v>
      </c>
      <c r="AJ105" s="2">
        <v>0.93</v>
      </c>
      <c r="AK105" s="2">
        <f t="shared" si="33"/>
        <v>31</v>
      </c>
      <c r="AL105" s="2">
        <f t="shared" si="34"/>
        <v>90.434782999999996</v>
      </c>
      <c r="AM105" s="2">
        <v>31.1</v>
      </c>
      <c r="AN105" s="2">
        <v>90.434782999999996</v>
      </c>
    </row>
    <row r="106" spans="1:40" x14ac:dyDescent="0.25">
      <c r="A106" s="2">
        <v>4.0000000000000001E-3</v>
      </c>
      <c r="B106">
        <v>0.96849300000000005</v>
      </c>
      <c r="C106">
        <v>0.99994799999999995</v>
      </c>
      <c r="D106">
        <v>0.93895600000000001</v>
      </c>
      <c r="E106">
        <v>0.93895600000000001</v>
      </c>
      <c r="F106">
        <v>0.99994799999999995</v>
      </c>
      <c r="G106">
        <v>230</v>
      </c>
      <c r="H106">
        <v>213</v>
      </c>
      <c r="I106">
        <v>9</v>
      </c>
      <c r="J106">
        <v>8</v>
      </c>
      <c r="K106">
        <v>2</v>
      </c>
      <c r="L106">
        <v>2519</v>
      </c>
      <c r="M106">
        <v>1</v>
      </c>
      <c r="N106">
        <v>8</v>
      </c>
      <c r="O106">
        <v>0.93888300000000002</v>
      </c>
      <c r="P106">
        <v>0.144478</v>
      </c>
      <c r="Q106">
        <v>92.608695999999995</v>
      </c>
      <c r="R106">
        <v>3.4782609999999998</v>
      </c>
      <c r="S106">
        <v>3.913043</v>
      </c>
      <c r="U106" s="2">
        <v>0.96299999999999997</v>
      </c>
      <c r="V106">
        <v>312</v>
      </c>
      <c r="W106">
        <v>716</v>
      </c>
      <c r="X106">
        <v>0.419072</v>
      </c>
      <c r="Y106">
        <v>0.16020200000000001</v>
      </c>
      <c r="Z106">
        <v>1.3043480000000001</v>
      </c>
      <c r="AA106">
        <v>6.9565219999999997</v>
      </c>
      <c r="AB106">
        <v>91.739130000000003</v>
      </c>
      <c r="AC106" s="2">
        <v>0.96299999999999997</v>
      </c>
      <c r="AD106" s="2">
        <f t="shared" si="30"/>
        <v>41.907200000000003</v>
      </c>
      <c r="AE106" s="2">
        <f t="shared" si="31"/>
        <v>16.020200000000003</v>
      </c>
      <c r="AF106" s="2">
        <f t="shared" si="32"/>
        <v>1.3043480000000001</v>
      </c>
      <c r="AG106" s="2">
        <v>41.987200000000001</v>
      </c>
      <c r="AH106" s="2">
        <v>16.588699999999999</v>
      </c>
      <c r="AI106" s="2">
        <v>1.3043480000000001</v>
      </c>
      <c r="AJ106" s="2">
        <v>0.96299999999999997</v>
      </c>
      <c r="AK106" s="2">
        <f t="shared" si="33"/>
        <v>31.2</v>
      </c>
      <c r="AL106" s="2">
        <f t="shared" si="34"/>
        <v>91.739130000000003</v>
      </c>
      <c r="AM106" s="2">
        <v>31.3</v>
      </c>
      <c r="AN106" s="2">
        <v>91.739130000000003</v>
      </c>
    </row>
    <row r="107" spans="1:40" x14ac:dyDescent="0.25">
      <c r="A107" s="2">
        <v>1.4E-2</v>
      </c>
      <c r="B107">
        <v>0.96784800000000004</v>
      </c>
      <c r="C107">
        <v>0.99994799999999995</v>
      </c>
      <c r="D107">
        <v>0.93774400000000002</v>
      </c>
      <c r="E107">
        <v>0.93774400000000002</v>
      </c>
      <c r="F107">
        <v>0.99994799999999995</v>
      </c>
      <c r="G107">
        <v>230</v>
      </c>
      <c r="H107">
        <v>213</v>
      </c>
      <c r="I107">
        <v>10</v>
      </c>
      <c r="J107">
        <v>7</v>
      </c>
      <c r="K107">
        <v>2</v>
      </c>
      <c r="L107">
        <v>2569</v>
      </c>
      <c r="M107">
        <v>0</v>
      </c>
      <c r="N107">
        <v>10</v>
      </c>
      <c r="O107">
        <v>0.93769499999999995</v>
      </c>
      <c r="P107">
        <v>0.14347199999999999</v>
      </c>
      <c r="Q107">
        <v>92.608695999999995</v>
      </c>
      <c r="R107">
        <v>3.0434779999999999</v>
      </c>
      <c r="S107">
        <v>4.3478260000000004</v>
      </c>
      <c r="U107" s="2">
        <v>0.98299999999999998</v>
      </c>
      <c r="V107">
        <v>292</v>
      </c>
      <c r="W107">
        <v>656</v>
      </c>
      <c r="X107">
        <v>0.295408</v>
      </c>
      <c r="Y107">
        <v>0.13089400000000001</v>
      </c>
      <c r="Z107">
        <v>0.86956500000000003</v>
      </c>
      <c r="AA107">
        <v>23.913042999999998</v>
      </c>
      <c r="AB107">
        <v>75.217391000000006</v>
      </c>
      <c r="AC107" s="2">
        <v>0.98299999999999998</v>
      </c>
      <c r="AD107" s="2">
        <f t="shared" si="30"/>
        <v>29.540800000000001</v>
      </c>
      <c r="AE107" s="2">
        <f t="shared" si="31"/>
        <v>13.089400000000001</v>
      </c>
      <c r="AF107" s="2">
        <f t="shared" si="32"/>
        <v>0.86956500000000003</v>
      </c>
      <c r="AG107" s="2">
        <v>29.543199999999999</v>
      </c>
      <c r="AH107" s="2">
        <v>13.081000000000001</v>
      </c>
      <c r="AI107" s="2">
        <v>0.86956500000000003</v>
      </c>
      <c r="AJ107" s="2">
        <v>0.98299999999999998</v>
      </c>
      <c r="AK107" s="2">
        <f t="shared" si="33"/>
        <v>29.2</v>
      </c>
      <c r="AL107" s="2">
        <f t="shared" si="34"/>
        <v>75.217391000000006</v>
      </c>
      <c r="AM107" s="2">
        <v>29.2</v>
      </c>
      <c r="AN107" s="2">
        <v>75.217391000000006</v>
      </c>
    </row>
    <row r="108" spans="1:40" x14ac:dyDescent="0.25">
      <c r="A108" s="2">
        <v>0.20300000000000001</v>
      </c>
      <c r="B108">
        <v>0.935608</v>
      </c>
      <c r="C108">
        <v>0.99994499999999997</v>
      </c>
      <c r="D108">
        <v>0.87905</v>
      </c>
      <c r="E108">
        <v>0.87909899999999996</v>
      </c>
      <c r="F108">
        <v>1</v>
      </c>
      <c r="G108">
        <v>230</v>
      </c>
      <c r="H108">
        <v>189</v>
      </c>
      <c r="I108">
        <v>32</v>
      </c>
      <c r="J108">
        <v>9</v>
      </c>
      <c r="K108">
        <v>0</v>
      </c>
      <c r="L108">
        <v>4989</v>
      </c>
      <c r="M108">
        <v>1</v>
      </c>
      <c r="N108">
        <v>27</v>
      </c>
      <c r="O108">
        <v>0.87907400000000002</v>
      </c>
      <c r="P108">
        <v>0.144097</v>
      </c>
      <c r="Q108">
        <v>82.173912999999999</v>
      </c>
      <c r="R108">
        <v>3.913043</v>
      </c>
      <c r="S108">
        <v>13.913043</v>
      </c>
      <c r="U108" s="55" t="s">
        <v>1215</v>
      </c>
      <c r="V108" s="56"/>
      <c r="W108" s="56"/>
      <c r="X108" s="56"/>
      <c r="Y108" s="56"/>
      <c r="Z108" s="57"/>
      <c r="AA108" s="55" t="s">
        <v>1225</v>
      </c>
      <c r="AB108" s="56"/>
      <c r="AC108" s="56"/>
      <c r="AD108" s="56"/>
      <c r="AE108" s="56"/>
      <c r="AF108" s="56"/>
      <c r="AG108" s="57"/>
      <c r="AH108" s="41" t="s">
        <v>1224</v>
      </c>
      <c r="AI108" s="42"/>
      <c r="AJ108" s="42"/>
      <c r="AK108" s="42"/>
      <c r="AL108" s="42"/>
    </row>
    <row r="109" spans="1:40" x14ac:dyDescent="0.25">
      <c r="A109" s="2">
        <v>0.47499999999999998</v>
      </c>
      <c r="B109">
        <v>0.86935099999999998</v>
      </c>
      <c r="C109">
        <v>0.99993699999999996</v>
      </c>
      <c r="D109">
        <v>0.76893299999999998</v>
      </c>
      <c r="E109">
        <v>0.76898100000000003</v>
      </c>
      <c r="F109">
        <v>1</v>
      </c>
      <c r="G109">
        <v>230</v>
      </c>
      <c r="H109">
        <v>157</v>
      </c>
      <c r="I109">
        <v>52</v>
      </c>
      <c r="J109">
        <v>21</v>
      </c>
      <c r="K109">
        <v>0</v>
      </c>
      <c r="L109">
        <v>9533</v>
      </c>
      <c r="M109">
        <v>1</v>
      </c>
      <c r="N109">
        <v>93</v>
      </c>
      <c r="O109">
        <v>0.768957</v>
      </c>
      <c r="P109">
        <v>0.144563</v>
      </c>
      <c r="Q109">
        <v>68.260869999999997</v>
      </c>
      <c r="R109">
        <v>9.1304350000000003</v>
      </c>
      <c r="S109">
        <v>22.608695999999998</v>
      </c>
      <c r="U109" s="45" t="s">
        <v>1168</v>
      </c>
      <c r="V109" s="46"/>
      <c r="W109" s="46"/>
      <c r="X109" s="46"/>
      <c r="Y109" s="46"/>
      <c r="Z109" s="47"/>
      <c r="AA109" s="45" t="s">
        <v>1168</v>
      </c>
      <c r="AB109" s="46"/>
      <c r="AC109" s="46"/>
      <c r="AD109" s="46"/>
      <c r="AE109" s="46"/>
      <c r="AF109" s="46"/>
      <c r="AG109" s="47"/>
      <c r="AH109" s="52" t="s">
        <v>1168</v>
      </c>
      <c r="AI109" s="50"/>
      <c r="AJ109" s="50"/>
      <c r="AK109" s="50"/>
      <c r="AL109" s="50"/>
    </row>
    <row r="110" spans="1:40" x14ac:dyDescent="0.25">
      <c r="A110" s="2">
        <v>0.65600000000000003</v>
      </c>
      <c r="B110">
        <v>0.73336699999999999</v>
      </c>
      <c r="C110">
        <v>1</v>
      </c>
      <c r="D110">
        <v>0.57898899999999998</v>
      </c>
      <c r="E110">
        <v>0.57898899999999998</v>
      </c>
      <c r="F110">
        <v>1</v>
      </c>
      <c r="G110">
        <v>230</v>
      </c>
      <c r="H110">
        <v>104</v>
      </c>
      <c r="I110">
        <v>91</v>
      </c>
      <c r="J110">
        <v>35</v>
      </c>
      <c r="K110">
        <v>0</v>
      </c>
      <c r="L110">
        <v>17373</v>
      </c>
      <c r="M110">
        <v>1</v>
      </c>
      <c r="N110">
        <v>138</v>
      </c>
      <c r="O110">
        <v>0.57896499999999995</v>
      </c>
      <c r="P110">
        <v>0.14405399999999999</v>
      </c>
      <c r="Q110">
        <v>45.217390999999999</v>
      </c>
      <c r="R110">
        <v>15.217390999999999</v>
      </c>
      <c r="S110">
        <v>39.565216999999997</v>
      </c>
      <c r="U110" s="2" t="s">
        <v>1168</v>
      </c>
      <c r="V110" s="2" t="s">
        <v>29</v>
      </c>
      <c r="W110" s="2" t="s">
        <v>31</v>
      </c>
      <c r="X110" s="2" t="s">
        <v>32</v>
      </c>
      <c r="Y110" s="2" t="s">
        <v>16</v>
      </c>
      <c r="Z110" s="2" t="s">
        <v>18</v>
      </c>
      <c r="AA110" s="2" t="s">
        <v>1168</v>
      </c>
      <c r="AB110" s="2" t="s">
        <v>1171</v>
      </c>
      <c r="AC110" s="2" t="s">
        <v>1173</v>
      </c>
      <c r="AD110" s="2" t="s">
        <v>1172</v>
      </c>
      <c r="AE110" s="2" t="s">
        <v>1181</v>
      </c>
      <c r="AF110" s="2" t="s">
        <v>1181</v>
      </c>
      <c r="AG110" s="2" t="s">
        <v>1181</v>
      </c>
      <c r="AH110" s="2" t="s">
        <v>1168</v>
      </c>
      <c r="AI110" s="2" t="s">
        <v>1175</v>
      </c>
      <c r="AJ110" s="2" t="s">
        <v>1176</v>
      </c>
      <c r="AK110" s="2" t="s">
        <v>1181</v>
      </c>
      <c r="AL110" s="2" t="s">
        <v>1181</v>
      </c>
    </row>
    <row r="111" spans="1:40" x14ac:dyDescent="0.25">
      <c r="A111" s="2">
        <v>0.77700000000000002</v>
      </c>
      <c r="B111">
        <v>0.60657099999999997</v>
      </c>
      <c r="C111">
        <v>1</v>
      </c>
      <c r="D111">
        <v>0.43530799999999997</v>
      </c>
      <c r="E111">
        <v>0.43530799999999997</v>
      </c>
      <c r="F111">
        <v>1</v>
      </c>
      <c r="G111">
        <v>230</v>
      </c>
      <c r="H111">
        <v>52</v>
      </c>
      <c r="I111">
        <v>125</v>
      </c>
      <c r="J111">
        <v>53</v>
      </c>
      <c r="K111">
        <v>0</v>
      </c>
      <c r="L111">
        <v>23302</v>
      </c>
      <c r="M111">
        <v>0</v>
      </c>
      <c r="N111">
        <v>157</v>
      </c>
      <c r="O111">
        <v>0.43530799999999997</v>
      </c>
      <c r="P111">
        <v>0.14893000000000001</v>
      </c>
      <c r="Q111">
        <v>22.608695999999998</v>
      </c>
      <c r="R111">
        <v>23.043478</v>
      </c>
      <c r="S111">
        <v>54.347825999999998</v>
      </c>
      <c r="U111" s="2">
        <v>0</v>
      </c>
      <c r="V111">
        <v>1</v>
      </c>
      <c r="W111">
        <v>0.93910099999999996</v>
      </c>
      <c r="X111">
        <v>0.144679</v>
      </c>
      <c r="Y111">
        <v>92.608695999999995</v>
      </c>
      <c r="Z111">
        <v>3.4782609999999998</v>
      </c>
      <c r="AA111" s="2">
        <v>0</v>
      </c>
      <c r="AB111" s="2">
        <f t="shared" ref="AB111:AB122" si="35">W111*100</f>
        <v>93.9101</v>
      </c>
      <c r="AC111" s="2">
        <f t="shared" ref="AC111:AC122" si="36">X111*100</f>
        <v>14.4679</v>
      </c>
      <c r="AD111" s="2">
        <f t="shared" ref="AD111:AD122" si="37">Y111</f>
        <v>92.608695999999995</v>
      </c>
      <c r="AE111" s="2">
        <v>94.438400000000001</v>
      </c>
      <c r="AF111" s="2">
        <v>36.854399999999998</v>
      </c>
      <c r="AG111" s="2">
        <v>96.086956999999998</v>
      </c>
      <c r="AH111" s="2">
        <v>0</v>
      </c>
      <c r="AI111" s="2">
        <f t="shared" ref="AI111:AI122" si="38">(V111/10)</f>
        <v>0.1</v>
      </c>
      <c r="AJ111" s="2">
        <f t="shared" ref="AJ111:AJ122" si="39">Z111</f>
        <v>3.4782609999999998</v>
      </c>
      <c r="AK111">
        <v>10.5</v>
      </c>
      <c r="AL111">
        <v>3.4782609999999998</v>
      </c>
    </row>
    <row r="112" spans="1:40" x14ac:dyDescent="0.25">
      <c r="A112" s="2">
        <v>0.86299999999999999</v>
      </c>
      <c r="B112">
        <v>0.49896299999999999</v>
      </c>
      <c r="C112">
        <v>1</v>
      </c>
      <c r="D112">
        <v>0.33241199999999999</v>
      </c>
      <c r="E112">
        <v>0.33241199999999999</v>
      </c>
      <c r="F112">
        <v>1</v>
      </c>
      <c r="G112">
        <v>230</v>
      </c>
      <c r="H112">
        <v>27</v>
      </c>
      <c r="I112">
        <v>130</v>
      </c>
      <c r="J112">
        <v>73</v>
      </c>
      <c r="K112">
        <v>0</v>
      </c>
      <c r="L112">
        <v>27548</v>
      </c>
      <c r="M112">
        <v>0</v>
      </c>
      <c r="N112">
        <v>163</v>
      </c>
      <c r="O112">
        <v>0.33241199999999999</v>
      </c>
      <c r="P112">
        <v>0.15748599999999999</v>
      </c>
      <c r="Q112">
        <v>11.739129999999999</v>
      </c>
      <c r="R112">
        <v>31.739129999999999</v>
      </c>
      <c r="S112">
        <v>56.521738999999997</v>
      </c>
      <c r="U112" s="2">
        <v>2E-3</v>
      </c>
      <c r="V112">
        <v>1</v>
      </c>
      <c r="W112">
        <v>0.94338999999999995</v>
      </c>
      <c r="X112">
        <v>0.14444499999999999</v>
      </c>
      <c r="Y112">
        <v>93.043477999999993</v>
      </c>
      <c r="Z112">
        <v>3.4782609999999998</v>
      </c>
      <c r="AA112" s="2">
        <v>2E-3</v>
      </c>
      <c r="AB112" s="2">
        <f t="shared" si="35"/>
        <v>94.338999999999999</v>
      </c>
      <c r="AC112" s="2">
        <f t="shared" si="36"/>
        <v>14.4445</v>
      </c>
      <c r="AD112" s="2">
        <f t="shared" si="37"/>
        <v>93.043477999999993</v>
      </c>
      <c r="AE112" s="2">
        <v>94.486899999999991</v>
      </c>
      <c r="AF112" s="2">
        <v>34.483699999999999</v>
      </c>
      <c r="AG112" s="2">
        <v>95.652174000000002</v>
      </c>
      <c r="AH112" s="2">
        <v>2E-3</v>
      </c>
      <c r="AI112" s="2">
        <f t="shared" si="38"/>
        <v>0.1</v>
      </c>
      <c r="AJ112" s="2">
        <f t="shared" si="39"/>
        <v>3.4782609999999998</v>
      </c>
      <c r="AK112">
        <v>12.9</v>
      </c>
      <c r="AL112">
        <v>3.913043</v>
      </c>
    </row>
    <row r="113" spans="1:38" x14ac:dyDescent="0.25">
      <c r="A113" s="2">
        <v>0.93</v>
      </c>
      <c r="B113">
        <v>0.391009</v>
      </c>
      <c r="C113">
        <v>1</v>
      </c>
      <c r="D113">
        <v>0.24301500000000001</v>
      </c>
      <c r="E113">
        <v>0.24301500000000001</v>
      </c>
      <c r="F113">
        <v>1</v>
      </c>
      <c r="G113">
        <v>230</v>
      </c>
      <c r="H113">
        <v>9</v>
      </c>
      <c r="I113">
        <v>107</v>
      </c>
      <c r="J113">
        <v>114</v>
      </c>
      <c r="K113">
        <v>0</v>
      </c>
      <c r="L113">
        <v>31237</v>
      </c>
      <c r="M113">
        <v>0</v>
      </c>
      <c r="N113">
        <v>167</v>
      </c>
      <c r="O113">
        <v>0.24301500000000001</v>
      </c>
      <c r="P113">
        <v>0.158666</v>
      </c>
      <c r="Q113">
        <v>3.913043</v>
      </c>
      <c r="R113">
        <v>49.565216999999997</v>
      </c>
      <c r="S113">
        <v>46.521738999999997</v>
      </c>
      <c r="U113" s="2">
        <v>4.0000000000000001E-3</v>
      </c>
      <c r="V113">
        <v>1</v>
      </c>
      <c r="W113">
        <v>0.93888300000000002</v>
      </c>
      <c r="X113">
        <v>0.144478</v>
      </c>
      <c r="Y113">
        <v>92.608695999999995</v>
      </c>
      <c r="Z113">
        <v>3.913043</v>
      </c>
      <c r="AA113" s="2">
        <v>4.0000000000000001E-3</v>
      </c>
      <c r="AB113" s="2">
        <f t="shared" si="35"/>
        <v>93.888300000000001</v>
      </c>
      <c r="AC113" s="2">
        <f t="shared" si="36"/>
        <v>14.447799999999999</v>
      </c>
      <c r="AD113" s="2">
        <f t="shared" si="37"/>
        <v>92.608695999999995</v>
      </c>
      <c r="AE113" s="2">
        <v>94.368099999999998</v>
      </c>
      <c r="AF113" s="2">
        <v>34.674500000000002</v>
      </c>
      <c r="AG113" s="2">
        <v>96.086956999999998</v>
      </c>
      <c r="AH113" s="2">
        <v>4.0000000000000001E-3</v>
      </c>
      <c r="AI113" s="2">
        <f t="shared" si="38"/>
        <v>0.1</v>
      </c>
      <c r="AJ113" s="2">
        <f t="shared" si="39"/>
        <v>3.913043</v>
      </c>
      <c r="AK113">
        <v>9</v>
      </c>
      <c r="AL113">
        <v>3.4782609999999998</v>
      </c>
    </row>
    <row r="114" spans="1:38" x14ac:dyDescent="0.25">
      <c r="A114" s="2">
        <v>0.96299999999999997</v>
      </c>
      <c r="B114">
        <v>0.30898500000000001</v>
      </c>
      <c r="C114">
        <v>1</v>
      </c>
      <c r="D114">
        <v>0.18272099999999999</v>
      </c>
      <c r="E114">
        <v>0.18272099999999999</v>
      </c>
      <c r="F114">
        <v>1</v>
      </c>
      <c r="G114">
        <v>230</v>
      </c>
      <c r="H114">
        <v>2</v>
      </c>
      <c r="I114">
        <v>93</v>
      </c>
      <c r="J114">
        <v>135</v>
      </c>
      <c r="K114">
        <v>0</v>
      </c>
      <c r="L114">
        <v>33725</v>
      </c>
      <c r="M114">
        <v>0</v>
      </c>
      <c r="N114">
        <v>164</v>
      </c>
      <c r="O114">
        <v>0.18272099999999999</v>
      </c>
      <c r="P114">
        <v>0.14823500000000001</v>
      </c>
      <c r="Q114">
        <v>0.86956500000000003</v>
      </c>
      <c r="R114">
        <v>58.695652000000003</v>
      </c>
      <c r="S114">
        <v>40.434783000000003</v>
      </c>
      <c r="U114" s="2">
        <v>1.4E-2</v>
      </c>
      <c r="V114">
        <v>0</v>
      </c>
      <c r="W114">
        <v>0.93769499999999995</v>
      </c>
      <c r="X114">
        <v>0.14347199999999999</v>
      </c>
      <c r="Y114">
        <v>92.608695999999995</v>
      </c>
      <c r="Z114">
        <v>4.3478260000000004</v>
      </c>
      <c r="AA114" s="2">
        <v>1.4E-2</v>
      </c>
      <c r="AB114" s="2">
        <f t="shared" si="35"/>
        <v>93.769499999999994</v>
      </c>
      <c r="AC114" s="2">
        <f t="shared" si="36"/>
        <v>14.347199999999999</v>
      </c>
      <c r="AD114" s="2">
        <f t="shared" si="37"/>
        <v>92.608695999999995</v>
      </c>
      <c r="AE114" s="2">
        <v>94.717100000000002</v>
      </c>
      <c r="AF114" s="2">
        <v>33.906599999999997</v>
      </c>
      <c r="AG114" s="2">
        <v>96.086956999999998</v>
      </c>
      <c r="AH114" s="2">
        <v>1.4E-2</v>
      </c>
      <c r="AI114" s="2">
        <f t="shared" si="38"/>
        <v>0</v>
      </c>
      <c r="AJ114" s="2">
        <f t="shared" si="39"/>
        <v>4.3478260000000004</v>
      </c>
      <c r="AK114">
        <v>9.1</v>
      </c>
      <c r="AL114">
        <v>3.4782609999999998</v>
      </c>
    </row>
    <row r="115" spans="1:38" x14ac:dyDescent="0.25">
      <c r="A115" s="2">
        <v>0.98299999999999998</v>
      </c>
      <c r="B115">
        <v>0.22611500000000001</v>
      </c>
      <c r="C115">
        <v>1</v>
      </c>
      <c r="D115">
        <v>0.127469</v>
      </c>
      <c r="E115">
        <v>0.127469</v>
      </c>
      <c r="F115">
        <v>1</v>
      </c>
      <c r="G115">
        <v>230</v>
      </c>
      <c r="H115">
        <v>1</v>
      </c>
      <c r="I115">
        <v>52</v>
      </c>
      <c r="J115">
        <v>177</v>
      </c>
      <c r="K115">
        <v>0</v>
      </c>
      <c r="L115">
        <v>36005</v>
      </c>
      <c r="M115">
        <v>1</v>
      </c>
      <c r="N115">
        <v>151</v>
      </c>
      <c r="O115">
        <v>0.127445</v>
      </c>
      <c r="P115">
        <v>0.13845499999999999</v>
      </c>
      <c r="Q115">
        <v>0.43478299999999998</v>
      </c>
      <c r="R115">
        <v>76.956522000000007</v>
      </c>
      <c r="S115">
        <v>22.608695999999998</v>
      </c>
      <c r="U115" s="2">
        <v>0.20300000000000001</v>
      </c>
      <c r="V115">
        <v>1</v>
      </c>
      <c r="W115">
        <v>0.87907400000000002</v>
      </c>
      <c r="X115">
        <v>0.144097</v>
      </c>
      <c r="Y115">
        <v>82.173912999999999</v>
      </c>
      <c r="Z115">
        <v>13.913043</v>
      </c>
      <c r="AA115" s="2">
        <v>0.20300000000000001</v>
      </c>
      <c r="AB115" s="2">
        <f t="shared" si="35"/>
        <v>87.907399999999996</v>
      </c>
      <c r="AC115" s="2">
        <f t="shared" si="36"/>
        <v>14.409700000000001</v>
      </c>
      <c r="AD115" s="2">
        <f t="shared" si="37"/>
        <v>82.173912999999999</v>
      </c>
      <c r="AE115" s="2">
        <v>94.118500000000012</v>
      </c>
      <c r="AF115" s="2">
        <v>39.782000000000004</v>
      </c>
      <c r="AG115" s="2">
        <v>93.913043000000002</v>
      </c>
      <c r="AH115" s="2">
        <v>0.20300000000000001</v>
      </c>
      <c r="AI115" s="2">
        <f t="shared" si="38"/>
        <v>0.1</v>
      </c>
      <c r="AJ115" s="2">
        <f t="shared" si="39"/>
        <v>13.913043</v>
      </c>
      <c r="AK115">
        <v>14.8</v>
      </c>
      <c r="AL115">
        <v>4.7826089999999999</v>
      </c>
    </row>
    <row r="116" spans="1:38" x14ac:dyDescent="0.25">
      <c r="U116" s="2">
        <v>0.47499999999999998</v>
      </c>
      <c r="V116">
        <v>1</v>
      </c>
      <c r="W116">
        <v>0.768957</v>
      </c>
      <c r="X116">
        <v>0.144563</v>
      </c>
      <c r="Y116">
        <v>68.260869999999997</v>
      </c>
      <c r="Z116">
        <v>22.608695999999998</v>
      </c>
      <c r="AA116" s="2">
        <v>0.47499999999999998</v>
      </c>
      <c r="AB116" s="2">
        <f t="shared" si="35"/>
        <v>76.895700000000005</v>
      </c>
      <c r="AC116" s="2">
        <f t="shared" si="36"/>
        <v>14.456299999999999</v>
      </c>
      <c r="AD116" s="2">
        <f t="shared" si="37"/>
        <v>68.260869999999997</v>
      </c>
      <c r="AE116" s="2">
        <v>89.843699999999998</v>
      </c>
      <c r="AF116" s="2">
        <v>39.569400000000002</v>
      </c>
      <c r="AG116" s="2">
        <v>85.217391000000006</v>
      </c>
      <c r="AH116" s="2">
        <v>0.47499999999999998</v>
      </c>
      <c r="AI116" s="2">
        <f t="shared" si="38"/>
        <v>0.1</v>
      </c>
      <c r="AJ116" s="2">
        <f t="shared" si="39"/>
        <v>22.608695999999998</v>
      </c>
      <c r="AK116">
        <v>20.8</v>
      </c>
      <c r="AL116">
        <v>13.043478</v>
      </c>
    </row>
    <row r="117" spans="1:38" x14ac:dyDescent="0.25">
      <c r="U117" s="2">
        <v>0.65600000000000003</v>
      </c>
      <c r="V117">
        <v>1</v>
      </c>
      <c r="W117">
        <v>0.57896499999999995</v>
      </c>
      <c r="X117">
        <v>0.14405399999999999</v>
      </c>
      <c r="Y117">
        <v>45.217390999999999</v>
      </c>
      <c r="Z117">
        <v>39.565216999999997</v>
      </c>
      <c r="AA117" s="2">
        <v>0.65600000000000003</v>
      </c>
      <c r="AB117" s="2">
        <f t="shared" si="35"/>
        <v>57.896499999999996</v>
      </c>
      <c r="AC117" s="2">
        <f t="shared" si="36"/>
        <v>14.405399999999998</v>
      </c>
      <c r="AD117" s="2">
        <f t="shared" si="37"/>
        <v>45.217390999999999</v>
      </c>
      <c r="AE117" s="2">
        <v>83.135800000000003</v>
      </c>
      <c r="AF117" s="2">
        <v>40.144500000000001</v>
      </c>
      <c r="AG117" s="2">
        <v>70</v>
      </c>
      <c r="AH117" s="2">
        <v>0.65600000000000003</v>
      </c>
      <c r="AI117" s="2">
        <f t="shared" si="38"/>
        <v>0.1</v>
      </c>
      <c r="AJ117" s="2">
        <f t="shared" si="39"/>
        <v>39.565216999999997</v>
      </c>
      <c r="AK117">
        <v>27.9</v>
      </c>
      <c r="AL117">
        <v>28.260870000000001</v>
      </c>
    </row>
    <row r="118" spans="1:38" x14ac:dyDescent="0.25">
      <c r="U118" s="2">
        <v>0.77700000000000002</v>
      </c>
      <c r="V118">
        <v>0</v>
      </c>
      <c r="W118">
        <v>0.43530799999999997</v>
      </c>
      <c r="X118">
        <v>0.14893000000000001</v>
      </c>
      <c r="Y118">
        <v>22.608695999999998</v>
      </c>
      <c r="Z118">
        <v>54.347825999999998</v>
      </c>
      <c r="AA118" s="2">
        <v>0.77700000000000002</v>
      </c>
      <c r="AB118" s="2">
        <f t="shared" si="35"/>
        <v>43.530799999999999</v>
      </c>
      <c r="AC118" s="2">
        <f t="shared" si="36"/>
        <v>14.893000000000001</v>
      </c>
      <c r="AD118" s="2">
        <f t="shared" si="37"/>
        <v>22.608695999999998</v>
      </c>
      <c r="AE118" s="2">
        <v>74.702500000000001</v>
      </c>
      <c r="AF118" s="2">
        <v>30.1327</v>
      </c>
      <c r="AG118" s="2">
        <v>38.260869999999997</v>
      </c>
      <c r="AH118" s="2">
        <v>0.77700000000000002</v>
      </c>
      <c r="AI118" s="2">
        <f t="shared" si="38"/>
        <v>0</v>
      </c>
      <c r="AJ118" s="2">
        <f t="shared" si="39"/>
        <v>54.347825999999998</v>
      </c>
      <c r="AK118">
        <v>29.5</v>
      </c>
      <c r="AL118">
        <v>60</v>
      </c>
    </row>
    <row r="119" spans="1:38" x14ac:dyDescent="0.25">
      <c r="U119" s="2">
        <v>0.86299999999999999</v>
      </c>
      <c r="V119">
        <v>0</v>
      </c>
      <c r="W119">
        <v>0.33241199999999999</v>
      </c>
      <c r="X119">
        <v>0.15748599999999999</v>
      </c>
      <c r="Y119">
        <v>11.739129999999999</v>
      </c>
      <c r="Z119">
        <v>56.521738999999997</v>
      </c>
      <c r="AA119" s="2">
        <v>0.86299999999999999</v>
      </c>
      <c r="AB119" s="2">
        <f t="shared" si="35"/>
        <v>33.241199999999999</v>
      </c>
      <c r="AC119" s="2">
        <f t="shared" si="36"/>
        <v>15.748599999999998</v>
      </c>
      <c r="AD119" s="2">
        <f t="shared" si="37"/>
        <v>11.739129999999999</v>
      </c>
      <c r="AE119" s="2">
        <v>65.624600000000001</v>
      </c>
      <c r="AF119" s="2">
        <v>19.9923</v>
      </c>
      <c r="AG119" s="2">
        <v>16.521739</v>
      </c>
      <c r="AH119" s="2">
        <v>0.86299999999999999</v>
      </c>
      <c r="AI119" s="2">
        <f t="shared" si="38"/>
        <v>0</v>
      </c>
      <c r="AJ119" s="2">
        <f t="shared" si="39"/>
        <v>56.521738999999997</v>
      </c>
      <c r="AK119">
        <v>29.9</v>
      </c>
      <c r="AL119">
        <v>81.304348000000005</v>
      </c>
    </row>
    <row r="120" spans="1:38" x14ac:dyDescent="0.25">
      <c r="U120" s="2">
        <v>0.93</v>
      </c>
      <c r="V120">
        <v>0</v>
      </c>
      <c r="W120">
        <v>0.24301500000000001</v>
      </c>
      <c r="X120">
        <v>0.158666</v>
      </c>
      <c r="Y120">
        <v>3.913043</v>
      </c>
      <c r="Z120">
        <v>46.521738999999997</v>
      </c>
      <c r="AA120" s="2">
        <v>0.93</v>
      </c>
      <c r="AB120" s="2">
        <f t="shared" si="35"/>
        <v>24.301500000000001</v>
      </c>
      <c r="AC120" s="2">
        <f t="shared" si="36"/>
        <v>15.8666</v>
      </c>
      <c r="AD120" s="2">
        <f t="shared" si="37"/>
        <v>3.913043</v>
      </c>
      <c r="AE120" s="2">
        <v>53.1419</v>
      </c>
      <c r="AF120" s="2">
        <v>18.6981</v>
      </c>
      <c r="AG120" s="2">
        <v>5.6521739999999996</v>
      </c>
      <c r="AH120" s="2">
        <v>0.93</v>
      </c>
      <c r="AI120" s="2">
        <f t="shared" si="38"/>
        <v>0</v>
      </c>
      <c r="AJ120" s="2">
        <f t="shared" si="39"/>
        <v>46.521738999999997</v>
      </c>
      <c r="AK120">
        <v>31.1</v>
      </c>
      <c r="AL120">
        <v>90.434782999999996</v>
      </c>
    </row>
    <row r="121" spans="1:38" x14ac:dyDescent="0.25">
      <c r="U121" s="2">
        <v>0.96299999999999997</v>
      </c>
      <c r="V121">
        <v>0</v>
      </c>
      <c r="W121">
        <v>0.18272099999999999</v>
      </c>
      <c r="X121">
        <v>0.14823500000000001</v>
      </c>
      <c r="Y121">
        <v>0.86956500000000003</v>
      </c>
      <c r="Z121">
        <v>40.434783000000003</v>
      </c>
      <c r="AA121" s="2">
        <v>0.96299999999999997</v>
      </c>
      <c r="AB121" s="2">
        <f t="shared" si="35"/>
        <v>18.272099999999998</v>
      </c>
      <c r="AC121" s="2">
        <f t="shared" si="36"/>
        <v>14.823500000000001</v>
      </c>
      <c r="AD121" s="2">
        <f t="shared" si="37"/>
        <v>0.86956500000000003</v>
      </c>
      <c r="AE121" s="2">
        <v>41.987200000000001</v>
      </c>
      <c r="AF121" s="2">
        <v>16.588699999999999</v>
      </c>
      <c r="AG121" s="2">
        <v>1.3043480000000001</v>
      </c>
      <c r="AH121" s="2">
        <v>0.96299999999999997</v>
      </c>
      <c r="AI121" s="2">
        <f t="shared" si="38"/>
        <v>0</v>
      </c>
      <c r="AJ121" s="2">
        <f t="shared" si="39"/>
        <v>40.434783000000003</v>
      </c>
      <c r="AK121">
        <v>31.3</v>
      </c>
      <c r="AL121">
        <v>91.739130000000003</v>
      </c>
    </row>
    <row r="122" spans="1:38" x14ac:dyDescent="0.25">
      <c r="U122" s="2">
        <v>0.98299999999999998</v>
      </c>
      <c r="V122">
        <v>1</v>
      </c>
      <c r="W122">
        <v>0.127445</v>
      </c>
      <c r="X122">
        <v>0.13845499999999999</v>
      </c>
      <c r="Y122">
        <v>0.43478299999999998</v>
      </c>
      <c r="Z122">
        <v>22.608695999999998</v>
      </c>
      <c r="AA122" s="2">
        <v>0.98299999999999998</v>
      </c>
      <c r="AB122" s="2">
        <f t="shared" si="35"/>
        <v>12.7445</v>
      </c>
      <c r="AC122" s="2">
        <f t="shared" si="36"/>
        <v>13.845499999999999</v>
      </c>
      <c r="AD122" s="2">
        <f t="shared" si="37"/>
        <v>0.43478299999999998</v>
      </c>
      <c r="AE122" s="2">
        <v>29.543199999999999</v>
      </c>
      <c r="AF122" s="2">
        <v>13.081000000000001</v>
      </c>
      <c r="AG122" s="2">
        <v>0.86956500000000003</v>
      </c>
      <c r="AH122" s="2">
        <v>0.98299999999999998</v>
      </c>
      <c r="AI122" s="2">
        <f t="shared" si="38"/>
        <v>0.1</v>
      </c>
      <c r="AJ122" s="2">
        <f t="shared" si="39"/>
        <v>22.608695999999998</v>
      </c>
      <c r="AK122">
        <v>29.2</v>
      </c>
      <c r="AL122">
        <v>75.217391000000006</v>
      </c>
    </row>
  </sheetData>
  <mergeCells count="58">
    <mergeCell ref="A1:S1"/>
    <mergeCell ref="A29:S29"/>
    <mergeCell ref="A15:S15"/>
    <mergeCell ref="A43:S43"/>
    <mergeCell ref="U1:Z1"/>
    <mergeCell ref="U32:Z32"/>
    <mergeCell ref="AE1:AG1"/>
    <mergeCell ref="U2:Z2"/>
    <mergeCell ref="AA2:AD2"/>
    <mergeCell ref="AE2:AG2"/>
    <mergeCell ref="U31:Z31"/>
    <mergeCell ref="AA31:AD31"/>
    <mergeCell ref="AE31:AG31"/>
    <mergeCell ref="AA1:AD1"/>
    <mergeCell ref="AE32:AG32"/>
    <mergeCell ref="U16:Z16"/>
    <mergeCell ref="AA16:AD16"/>
    <mergeCell ref="AE16:AG16"/>
    <mergeCell ref="U17:Z17"/>
    <mergeCell ref="AA17:AD17"/>
    <mergeCell ref="AE17:AG17"/>
    <mergeCell ref="AA32:AD32"/>
    <mergeCell ref="U46:Z46"/>
    <mergeCell ref="AA46:AD46"/>
    <mergeCell ref="AE46:AG46"/>
    <mergeCell ref="U47:Z47"/>
    <mergeCell ref="AA47:AD47"/>
    <mergeCell ref="AE47:AG47"/>
    <mergeCell ref="A102:S102"/>
    <mergeCell ref="A58:S59"/>
    <mergeCell ref="A60:S60"/>
    <mergeCell ref="A74:S74"/>
    <mergeCell ref="A88:S88"/>
    <mergeCell ref="U109:Z109"/>
    <mergeCell ref="AA109:AG109"/>
    <mergeCell ref="AH109:AL109"/>
    <mergeCell ref="U78:AB78"/>
    <mergeCell ref="U79:AB79"/>
    <mergeCell ref="AC78:AI78"/>
    <mergeCell ref="AC79:AI79"/>
    <mergeCell ref="AJ78:AN78"/>
    <mergeCell ref="AJ79:AN79"/>
    <mergeCell ref="U108:Z108"/>
    <mergeCell ref="AA108:AG108"/>
    <mergeCell ref="AH108:AL108"/>
    <mergeCell ref="U61:AN62"/>
    <mergeCell ref="U93:AB93"/>
    <mergeCell ref="AC93:AI93"/>
    <mergeCell ref="AJ93:AN93"/>
    <mergeCell ref="U94:AB94"/>
    <mergeCell ref="AC94:AI94"/>
    <mergeCell ref="AJ94:AN94"/>
    <mergeCell ref="U63:AB63"/>
    <mergeCell ref="AC63:AI63"/>
    <mergeCell ref="AJ63:AN63"/>
    <mergeCell ref="U64:AB64"/>
    <mergeCell ref="AC64:AI64"/>
    <mergeCell ref="AJ64:AN6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D973-E9D1-4589-A907-5F94F38D4E8C}">
  <dimension ref="A1:AM77"/>
  <sheetViews>
    <sheetView workbookViewId="0">
      <selection activeCell="M19" sqref="M19:S30"/>
    </sheetView>
  </sheetViews>
  <sheetFormatPr defaultRowHeight="15" x14ac:dyDescent="0.25"/>
  <sheetData>
    <row r="1" spans="1:39" x14ac:dyDescent="0.25">
      <c r="A1" s="54" t="s">
        <v>1217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3" t="s">
        <v>1217</v>
      </c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9" x14ac:dyDescent="0.2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</row>
    <row r="3" spans="1:39" x14ac:dyDescent="0.25">
      <c r="A3" s="38" t="s">
        <v>1236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40"/>
      <c r="T3" s="48" t="s">
        <v>1236</v>
      </c>
      <c r="U3" s="48"/>
      <c r="V3" s="48"/>
      <c r="W3" s="48"/>
      <c r="X3" s="48"/>
      <c r="Y3" s="48"/>
      <c r="Z3" s="48"/>
      <c r="AA3" s="48"/>
      <c r="AB3" s="48" t="s">
        <v>1250</v>
      </c>
      <c r="AC3" s="48"/>
      <c r="AD3" s="48"/>
      <c r="AE3" s="48"/>
      <c r="AF3" s="48"/>
      <c r="AG3" s="48"/>
      <c r="AH3" s="48"/>
      <c r="AI3" s="48" t="s">
        <v>1222</v>
      </c>
      <c r="AJ3" s="48"/>
      <c r="AK3" s="48"/>
      <c r="AL3" s="48"/>
      <c r="AM3" s="48"/>
    </row>
    <row r="4" spans="1:39" x14ac:dyDescent="0.25">
      <c r="A4" s="2" t="s">
        <v>1168</v>
      </c>
      <c r="B4" s="2" t="s">
        <v>1158</v>
      </c>
      <c r="C4" s="2" t="s">
        <v>58</v>
      </c>
      <c r="D4" s="2" t="s">
        <v>59</v>
      </c>
      <c r="E4" s="2" t="s">
        <v>21</v>
      </c>
      <c r="F4" s="2" t="s">
        <v>22</v>
      </c>
      <c r="G4" s="2" t="s">
        <v>23</v>
      </c>
      <c r="H4" s="2" t="s">
        <v>573</v>
      </c>
      <c r="I4" s="2" t="s">
        <v>574</v>
      </c>
      <c r="J4" s="2" t="s">
        <v>575</v>
      </c>
      <c r="K4" s="2" t="s">
        <v>27</v>
      </c>
      <c r="L4" s="2" t="s">
        <v>28</v>
      </c>
      <c r="M4" s="2" t="s">
        <v>29</v>
      </c>
      <c r="N4" s="2" t="s">
        <v>576</v>
      </c>
      <c r="O4" s="2" t="s">
        <v>31</v>
      </c>
      <c r="P4" s="2" t="s">
        <v>32</v>
      </c>
      <c r="Q4" s="2" t="s">
        <v>16</v>
      </c>
      <c r="R4" s="2" t="s">
        <v>17</v>
      </c>
      <c r="S4" s="2" t="s">
        <v>18</v>
      </c>
      <c r="T4" s="49" t="s">
        <v>1168</v>
      </c>
      <c r="U4" s="49"/>
      <c r="V4" s="49"/>
      <c r="W4" s="49"/>
      <c r="X4" s="49"/>
      <c r="Y4" s="49"/>
      <c r="Z4" s="49"/>
      <c r="AA4" s="49"/>
      <c r="AB4" s="49" t="s">
        <v>1168</v>
      </c>
      <c r="AC4" s="49"/>
      <c r="AD4" s="49"/>
      <c r="AE4" s="49"/>
      <c r="AF4" s="49"/>
      <c r="AG4" s="49"/>
      <c r="AH4" s="49"/>
      <c r="AI4" s="49" t="s">
        <v>1168</v>
      </c>
      <c r="AJ4" s="49"/>
      <c r="AK4" s="49"/>
      <c r="AL4" s="49"/>
      <c r="AM4" s="49"/>
    </row>
    <row r="5" spans="1:39" x14ac:dyDescent="0.25">
      <c r="A5" s="2">
        <v>0</v>
      </c>
      <c r="B5">
        <v>0.88698299999999997</v>
      </c>
      <c r="C5">
        <v>0.813666</v>
      </c>
      <c r="D5">
        <v>0.97482100000000005</v>
      </c>
      <c r="E5">
        <v>0.990622</v>
      </c>
      <c r="F5">
        <v>0.82685399999999998</v>
      </c>
      <c r="G5">
        <v>230</v>
      </c>
      <c r="H5">
        <v>224</v>
      </c>
      <c r="I5">
        <v>4</v>
      </c>
      <c r="J5">
        <v>2</v>
      </c>
      <c r="K5">
        <v>8560</v>
      </c>
      <c r="L5">
        <v>387</v>
      </c>
      <c r="M5">
        <v>52</v>
      </c>
      <c r="N5">
        <v>8</v>
      </c>
      <c r="O5">
        <v>0.78192200000000001</v>
      </c>
      <c r="P5">
        <v>8.4147E-2</v>
      </c>
      <c r="Q5">
        <v>97.391304000000005</v>
      </c>
      <c r="R5">
        <v>0.86956500000000003</v>
      </c>
      <c r="S5">
        <v>1.7391300000000001</v>
      </c>
      <c r="T5" s="2" t="s">
        <v>1168</v>
      </c>
      <c r="U5" s="2" t="s">
        <v>29</v>
      </c>
      <c r="V5" s="2" t="s">
        <v>576</v>
      </c>
      <c r="W5" s="2" t="s">
        <v>31</v>
      </c>
      <c r="X5" s="2" t="s">
        <v>32</v>
      </c>
      <c r="Y5" s="2" t="s">
        <v>16</v>
      </c>
      <c r="Z5" s="2" t="s">
        <v>17</v>
      </c>
      <c r="AA5" s="2" t="s">
        <v>18</v>
      </c>
      <c r="AB5" s="2" t="s">
        <v>1168</v>
      </c>
      <c r="AC5" s="2" t="s">
        <v>1171</v>
      </c>
      <c r="AD5" s="2" t="s">
        <v>1173</v>
      </c>
      <c r="AE5" s="2" t="s">
        <v>1172</v>
      </c>
      <c r="AF5" s="2" t="s">
        <v>1181</v>
      </c>
      <c r="AG5" s="2" t="s">
        <v>1181</v>
      </c>
      <c r="AH5" s="2" t="s">
        <v>1181</v>
      </c>
      <c r="AI5" s="2" t="s">
        <v>1168</v>
      </c>
      <c r="AJ5" s="2" t="s">
        <v>1175</v>
      </c>
      <c r="AK5" s="2" t="s">
        <v>1176</v>
      </c>
      <c r="AL5" s="2" t="s">
        <v>1181</v>
      </c>
      <c r="AM5" s="2" t="s">
        <v>1181</v>
      </c>
    </row>
    <row r="6" spans="1:39" x14ac:dyDescent="0.25">
      <c r="A6" s="2">
        <v>2E-3</v>
      </c>
      <c r="B6">
        <v>0.88728300000000004</v>
      </c>
      <c r="C6">
        <v>0.81566399999999994</v>
      </c>
      <c r="D6">
        <v>0.97268900000000003</v>
      </c>
      <c r="E6">
        <v>0.99021000000000003</v>
      </c>
      <c r="F6">
        <v>0.83035599999999998</v>
      </c>
      <c r="G6">
        <v>230</v>
      </c>
      <c r="H6">
        <v>224</v>
      </c>
      <c r="I6">
        <v>4</v>
      </c>
      <c r="J6">
        <v>2</v>
      </c>
      <c r="K6">
        <v>8348</v>
      </c>
      <c r="L6">
        <v>404</v>
      </c>
      <c r="M6">
        <v>56</v>
      </c>
      <c r="N6">
        <v>10</v>
      </c>
      <c r="O6">
        <v>0.78654999999999997</v>
      </c>
      <c r="P6">
        <v>8.0214999999999995E-2</v>
      </c>
      <c r="Q6">
        <v>97.391304000000005</v>
      </c>
      <c r="R6">
        <v>0.86956500000000003</v>
      </c>
      <c r="S6">
        <v>1.7391300000000001</v>
      </c>
      <c r="T6" s="2">
        <v>0</v>
      </c>
      <c r="U6">
        <v>52</v>
      </c>
      <c r="V6">
        <v>8</v>
      </c>
      <c r="W6">
        <v>0.78192200000000001</v>
      </c>
      <c r="X6">
        <v>8.4147E-2</v>
      </c>
      <c r="Y6">
        <v>97.391304000000005</v>
      </c>
      <c r="Z6">
        <v>0.86956500000000003</v>
      </c>
      <c r="AA6">
        <v>1.7391300000000001</v>
      </c>
      <c r="AB6" s="2">
        <v>0</v>
      </c>
      <c r="AC6" s="2">
        <f t="shared" ref="AC6:AC17" si="0">W6*100</f>
        <v>78.1922</v>
      </c>
      <c r="AD6" s="2">
        <f t="shared" ref="AD6:AD17" si="1">X6*100</f>
        <v>8.4146999999999998</v>
      </c>
      <c r="AE6" s="2">
        <f t="shared" ref="AE6:AE17" si="2">Y6</f>
        <v>97.391304000000005</v>
      </c>
      <c r="AF6" s="2">
        <v>94.438400000000001</v>
      </c>
      <c r="AG6" s="2">
        <v>36.854399999999998</v>
      </c>
      <c r="AH6" s="2">
        <v>96.086956999999998</v>
      </c>
      <c r="AI6" s="2">
        <v>0</v>
      </c>
      <c r="AJ6" s="2">
        <f t="shared" ref="AJ6:AJ17" si="3">(U6/10)</f>
        <v>5.2</v>
      </c>
      <c r="AK6" s="2">
        <f t="shared" ref="AK6:AK17" si="4">AA6</f>
        <v>1.7391300000000001</v>
      </c>
      <c r="AL6" s="2">
        <v>10.5</v>
      </c>
      <c r="AM6" s="2">
        <v>3.4782609999999998</v>
      </c>
    </row>
    <row r="7" spans="1:39" x14ac:dyDescent="0.25">
      <c r="A7" s="2">
        <v>4.0000000000000001E-3</v>
      </c>
      <c r="B7">
        <v>0.887216</v>
      </c>
      <c r="C7">
        <v>0.81567100000000003</v>
      </c>
      <c r="D7">
        <v>0.97251900000000002</v>
      </c>
      <c r="E7">
        <v>0.99004000000000003</v>
      </c>
      <c r="F7">
        <v>0.83036600000000005</v>
      </c>
      <c r="G7">
        <v>230</v>
      </c>
      <c r="H7">
        <v>224</v>
      </c>
      <c r="I7">
        <v>4</v>
      </c>
      <c r="J7">
        <v>2</v>
      </c>
      <c r="K7">
        <v>8346</v>
      </c>
      <c r="L7">
        <v>411</v>
      </c>
      <c r="M7">
        <v>56</v>
      </c>
      <c r="N7">
        <v>10</v>
      </c>
      <c r="O7">
        <v>0.78642900000000004</v>
      </c>
      <c r="P7">
        <v>8.0213000000000007E-2</v>
      </c>
      <c r="Q7">
        <v>97.391304000000005</v>
      </c>
      <c r="R7">
        <v>0.86956500000000003</v>
      </c>
      <c r="S7">
        <v>1.7391300000000001</v>
      </c>
      <c r="T7" s="2">
        <v>2E-3</v>
      </c>
      <c r="U7">
        <v>56</v>
      </c>
      <c r="V7">
        <v>10</v>
      </c>
      <c r="W7">
        <v>0.78654999999999997</v>
      </c>
      <c r="X7">
        <v>8.0214999999999995E-2</v>
      </c>
      <c r="Y7">
        <v>97.391304000000005</v>
      </c>
      <c r="Z7">
        <v>0.86956500000000003</v>
      </c>
      <c r="AA7">
        <v>1.7391300000000001</v>
      </c>
      <c r="AB7" s="2">
        <v>2E-3</v>
      </c>
      <c r="AC7" s="2">
        <f t="shared" si="0"/>
        <v>78.655000000000001</v>
      </c>
      <c r="AD7" s="2">
        <f t="shared" si="1"/>
        <v>8.0214999999999996</v>
      </c>
      <c r="AE7" s="2">
        <f t="shared" si="2"/>
        <v>97.391304000000005</v>
      </c>
      <c r="AF7" s="2">
        <v>94.486899999999991</v>
      </c>
      <c r="AG7" s="2">
        <v>34.483699999999999</v>
      </c>
      <c r="AH7" s="2">
        <v>95.652174000000002</v>
      </c>
      <c r="AI7" s="2">
        <v>2E-3</v>
      </c>
      <c r="AJ7" s="2">
        <f t="shared" si="3"/>
        <v>5.6</v>
      </c>
      <c r="AK7" s="2">
        <f t="shared" si="4"/>
        <v>1.7391300000000001</v>
      </c>
      <c r="AL7" s="2">
        <v>12.9</v>
      </c>
      <c r="AM7" s="2">
        <v>3.913043</v>
      </c>
    </row>
    <row r="8" spans="1:39" x14ac:dyDescent="0.25">
      <c r="A8" s="2">
        <v>1.4E-2</v>
      </c>
      <c r="B8">
        <v>0.88846800000000004</v>
      </c>
      <c r="C8">
        <v>0.81823599999999996</v>
      </c>
      <c r="D8">
        <v>0.971889</v>
      </c>
      <c r="E8">
        <v>0.98807699999999998</v>
      </c>
      <c r="F8">
        <v>0.83186400000000005</v>
      </c>
      <c r="G8">
        <v>230</v>
      </c>
      <c r="H8">
        <v>222</v>
      </c>
      <c r="I8">
        <v>6</v>
      </c>
      <c r="J8">
        <v>2</v>
      </c>
      <c r="K8">
        <v>8241</v>
      </c>
      <c r="L8">
        <v>492</v>
      </c>
      <c r="M8">
        <v>53</v>
      </c>
      <c r="N8">
        <v>10</v>
      </c>
      <c r="O8">
        <v>0.78708299999999998</v>
      </c>
      <c r="P8">
        <v>8.5150000000000003E-2</v>
      </c>
      <c r="Q8">
        <v>96.521738999999997</v>
      </c>
      <c r="R8">
        <v>0.86956500000000003</v>
      </c>
      <c r="S8">
        <v>2.6086960000000001</v>
      </c>
      <c r="T8" s="2">
        <v>4.0000000000000001E-3</v>
      </c>
      <c r="U8">
        <v>56</v>
      </c>
      <c r="V8">
        <v>10</v>
      </c>
      <c r="W8">
        <v>0.78642900000000004</v>
      </c>
      <c r="X8">
        <v>8.0213000000000007E-2</v>
      </c>
      <c r="Y8">
        <v>97.391304000000005</v>
      </c>
      <c r="Z8">
        <v>0.86956500000000003</v>
      </c>
      <c r="AA8">
        <v>1.7391300000000001</v>
      </c>
      <c r="AB8" s="2">
        <v>4.0000000000000001E-3</v>
      </c>
      <c r="AC8" s="2">
        <f t="shared" si="0"/>
        <v>78.642899999999997</v>
      </c>
      <c r="AD8" s="2">
        <f t="shared" si="1"/>
        <v>8.0213000000000001</v>
      </c>
      <c r="AE8" s="2">
        <f t="shared" si="2"/>
        <v>97.391304000000005</v>
      </c>
      <c r="AF8" s="2">
        <v>94.368099999999998</v>
      </c>
      <c r="AG8" s="2">
        <v>34.674500000000002</v>
      </c>
      <c r="AH8" s="2">
        <v>96.086956999999998</v>
      </c>
      <c r="AI8" s="2">
        <v>4.0000000000000001E-3</v>
      </c>
      <c r="AJ8" s="2">
        <f t="shared" si="3"/>
        <v>5.6</v>
      </c>
      <c r="AK8" s="2">
        <f t="shared" si="4"/>
        <v>1.7391300000000001</v>
      </c>
      <c r="AL8" s="2">
        <v>9</v>
      </c>
      <c r="AM8" s="2">
        <v>3.4782609999999998</v>
      </c>
    </row>
    <row r="9" spans="1:39" x14ac:dyDescent="0.25">
      <c r="A9" s="2">
        <v>0.20300000000000001</v>
      </c>
      <c r="B9">
        <v>0.89377099999999998</v>
      </c>
      <c r="C9">
        <v>0.82826299999999997</v>
      </c>
      <c r="D9">
        <v>0.97053199999999995</v>
      </c>
      <c r="E9">
        <v>0.98504800000000003</v>
      </c>
      <c r="F9">
        <v>0.84065100000000004</v>
      </c>
      <c r="G9">
        <v>230</v>
      </c>
      <c r="H9">
        <v>221</v>
      </c>
      <c r="I9">
        <v>7</v>
      </c>
      <c r="J9">
        <v>2</v>
      </c>
      <c r="K9">
        <v>7705</v>
      </c>
      <c r="L9">
        <v>617</v>
      </c>
      <c r="M9">
        <v>45</v>
      </c>
      <c r="N9">
        <v>8</v>
      </c>
      <c r="O9">
        <v>0.79723699999999997</v>
      </c>
      <c r="P9">
        <v>6.8824999999999997E-2</v>
      </c>
      <c r="Q9">
        <v>96.086956999999998</v>
      </c>
      <c r="R9">
        <v>0.86956500000000003</v>
      </c>
      <c r="S9">
        <v>3.0434779999999999</v>
      </c>
      <c r="T9" s="2">
        <v>1.4E-2</v>
      </c>
      <c r="U9">
        <v>53</v>
      </c>
      <c r="V9">
        <v>10</v>
      </c>
      <c r="W9">
        <v>0.78708299999999998</v>
      </c>
      <c r="X9">
        <v>8.5150000000000003E-2</v>
      </c>
      <c r="Y9">
        <v>96.521738999999997</v>
      </c>
      <c r="Z9">
        <v>0.86956500000000003</v>
      </c>
      <c r="AA9">
        <v>2.6086960000000001</v>
      </c>
      <c r="AB9" s="2">
        <v>1.4E-2</v>
      </c>
      <c r="AC9" s="2">
        <f t="shared" si="0"/>
        <v>78.708299999999994</v>
      </c>
      <c r="AD9" s="2">
        <f t="shared" si="1"/>
        <v>8.5150000000000006</v>
      </c>
      <c r="AE9" s="2">
        <f t="shared" si="2"/>
        <v>96.521738999999997</v>
      </c>
      <c r="AF9" s="2">
        <v>94.717100000000002</v>
      </c>
      <c r="AG9" s="2">
        <v>33.906599999999997</v>
      </c>
      <c r="AH9" s="2">
        <v>96.086956999999998</v>
      </c>
      <c r="AI9" s="2">
        <v>1.4E-2</v>
      </c>
      <c r="AJ9" s="2">
        <f t="shared" si="3"/>
        <v>5.3</v>
      </c>
      <c r="AK9" s="2">
        <f t="shared" si="4"/>
        <v>2.6086960000000001</v>
      </c>
      <c r="AL9" s="2">
        <v>9.1</v>
      </c>
      <c r="AM9" s="2">
        <v>3.4782609999999998</v>
      </c>
    </row>
    <row r="10" spans="1:39" x14ac:dyDescent="0.25">
      <c r="A10" s="2">
        <v>0.47499999999999998</v>
      </c>
      <c r="B10">
        <v>0.90357399999999999</v>
      </c>
      <c r="C10">
        <v>0.84818499999999997</v>
      </c>
      <c r="D10">
        <v>0.96670299999999998</v>
      </c>
      <c r="E10">
        <v>0.98163100000000003</v>
      </c>
      <c r="F10">
        <v>0.86128300000000002</v>
      </c>
      <c r="G10">
        <v>230</v>
      </c>
      <c r="H10">
        <v>220</v>
      </c>
      <c r="I10">
        <v>7</v>
      </c>
      <c r="J10">
        <v>3</v>
      </c>
      <c r="K10">
        <v>6524</v>
      </c>
      <c r="L10">
        <v>758</v>
      </c>
      <c r="M10">
        <v>49</v>
      </c>
      <c r="N10">
        <v>7</v>
      </c>
      <c r="O10">
        <v>0.82234300000000005</v>
      </c>
      <c r="P10">
        <v>0.11054899999999999</v>
      </c>
      <c r="Q10">
        <v>95.652174000000002</v>
      </c>
      <c r="R10">
        <v>1.3043480000000001</v>
      </c>
      <c r="S10">
        <v>3.0434779999999999</v>
      </c>
      <c r="T10" s="2">
        <v>0.20300000000000001</v>
      </c>
      <c r="U10">
        <v>45</v>
      </c>
      <c r="V10">
        <v>8</v>
      </c>
      <c r="W10">
        <v>0.79723699999999997</v>
      </c>
      <c r="X10">
        <v>6.8824999999999997E-2</v>
      </c>
      <c r="Y10">
        <v>96.086956999999998</v>
      </c>
      <c r="Z10">
        <v>0.86956500000000003</v>
      </c>
      <c r="AA10">
        <v>3.0434779999999999</v>
      </c>
      <c r="AB10" s="2">
        <v>0.20300000000000001</v>
      </c>
      <c r="AC10" s="2">
        <f t="shared" si="0"/>
        <v>79.723699999999994</v>
      </c>
      <c r="AD10" s="2">
        <f t="shared" si="1"/>
        <v>6.8824999999999994</v>
      </c>
      <c r="AE10" s="2">
        <f t="shared" si="2"/>
        <v>96.086956999999998</v>
      </c>
      <c r="AF10" s="2">
        <v>94.118500000000012</v>
      </c>
      <c r="AG10" s="2">
        <v>39.782000000000004</v>
      </c>
      <c r="AH10" s="2">
        <v>93.913043000000002</v>
      </c>
      <c r="AI10" s="2">
        <v>0.20300000000000001</v>
      </c>
      <c r="AJ10" s="2">
        <f t="shared" si="3"/>
        <v>4.5</v>
      </c>
      <c r="AK10" s="2">
        <f t="shared" si="4"/>
        <v>3.0434779999999999</v>
      </c>
      <c r="AL10" s="2">
        <v>14.8</v>
      </c>
      <c r="AM10" s="2">
        <v>4.7826089999999999</v>
      </c>
    </row>
    <row r="11" spans="1:39" x14ac:dyDescent="0.25">
      <c r="A11" s="2">
        <v>0.65600000000000003</v>
      </c>
      <c r="B11">
        <v>0.91793400000000003</v>
      </c>
      <c r="C11">
        <v>0.878413</v>
      </c>
      <c r="D11">
        <v>0.96117799999999998</v>
      </c>
      <c r="E11">
        <v>0.97649300000000006</v>
      </c>
      <c r="F11">
        <v>0.89241000000000004</v>
      </c>
      <c r="G11">
        <v>230</v>
      </c>
      <c r="H11">
        <v>221</v>
      </c>
      <c r="I11">
        <v>6</v>
      </c>
      <c r="J11">
        <v>3</v>
      </c>
      <c r="K11">
        <v>4858</v>
      </c>
      <c r="L11">
        <v>970</v>
      </c>
      <c r="M11">
        <v>51</v>
      </c>
      <c r="N11">
        <v>12</v>
      </c>
      <c r="O11">
        <v>0.85753100000000004</v>
      </c>
      <c r="P11">
        <v>0.126608</v>
      </c>
      <c r="Q11">
        <v>96.086956999999998</v>
      </c>
      <c r="R11">
        <v>1.3043480000000001</v>
      </c>
      <c r="S11">
        <v>2.6086960000000001</v>
      </c>
      <c r="T11" s="2">
        <v>0.47499999999999998</v>
      </c>
      <c r="U11">
        <v>49</v>
      </c>
      <c r="V11">
        <v>7</v>
      </c>
      <c r="W11">
        <v>0.82234300000000005</v>
      </c>
      <c r="X11">
        <v>0.11054899999999999</v>
      </c>
      <c r="Y11">
        <v>95.652174000000002</v>
      </c>
      <c r="Z11">
        <v>1.3043480000000001</v>
      </c>
      <c r="AA11">
        <v>3.0434779999999999</v>
      </c>
      <c r="AB11" s="2">
        <v>0.47499999999999998</v>
      </c>
      <c r="AC11" s="2">
        <f t="shared" si="0"/>
        <v>82.234300000000005</v>
      </c>
      <c r="AD11" s="2">
        <f t="shared" si="1"/>
        <v>11.0549</v>
      </c>
      <c r="AE11" s="2">
        <f t="shared" si="2"/>
        <v>95.652174000000002</v>
      </c>
      <c r="AF11" s="2">
        <v>89.843699999999998</v>
      </c>
      <c r="AG11" s="2">
        <v>39.569400000000002</v>
      </c>
      <c r="AH11" s="2">
        <v>85.217391000000006</v>
      </c>
      <c r="AI11" s="2">
        <v>0.47499999999999998</v>
      </c>
      <c r="AJ11" s="2">
        <f t="shared" si="3"/>
        <v>4.9000000000000004</v>
      </c>
      <c r="AK11" s="2">
        <f t="shared" si="4"/>
        <v>3.0434779999999999</v>
      </c>
      <c r="AL11" s="2">
        <v>20.8</v>
      </c>
      <c r="AM11" s="2">
        <v>13.043478</v>
      </c>
    </row>
    <row r="12" spans="1:39" x14ac:dyDescent="0.25">
      <c r="A12" s="2">
        <v>0.77700000000000002</v>
      </c>
      <c r="B12">
        <v>0.93238900000000002</v>
      </c>
      <c r="C12">
        <v>0.91056099999999995</v>
      </c>
      <c r="D12">
        <v>0.95528900000000005</v>
      </c>
      <c r="E12">
        <v>0.97041100000000002</v>
      </c>
      <c r="F12">
        <v>0.92497499999999999</v>
      </c>
      <c r="G12">
        <v>230</v>
      </c>
      <c r="H12">
        <v>218</v>
      </c>
      <c r="I12">
        <v>9</v>
      </c>
      <c r="J12">
        <v>3</v>
      </c>
      <c r="K12">
        <v>3248</v>
      </c>
      <c r="L12">
        <v>1221</v>
      </c>
      <c r="M12">
        <v>47</v>
      </c>
      <c r="N12">
        <v>7</v>
      </c>
      <c r="O12">
        <v>0.89056100000000005</v>
      </c>
      <c r="P12">
        <v>0.160972</v>
      </c>
      <c r="Q12">
        <v>94.782608999999994</v>
      </c>
      <c r="R12">
        <v>1.3043480000000001</v>
      </c>
      <c r="S12">
        <v>3.913043</v>
      </c>
      <c r="T12" s="2">
        <v>0.65600000000000003</v>
      </c>
      <c r="U12">
        <v>51</v>
      </c>
      <c r="V12">
        <v>12</v>
      </c>
      <c r="W12">
        <v>0.85753100000000004</v>
      </c>
      <c r="X12">
        <v>0.126608</v>
      </c>
      <c r="Y12">
        <v>96.086956999999998</v>
      </c>
      <c r="Z12">
        <v>1.3043480000000001</v>
      </c>
      <c r="AA12">
        <v>2.6086960000000001</v>
      </c>
      <c r="AB12" s="2">
        <v>0.65600000000000003</v>
      </c>
      <c r="AC12" s="2">
        <f t="shared" si="0"/>
        <v>85.753100000000003</v>
      </c>
      <c r="AD12" s="2">
        <f t="shared" si="1"/>
        <v>12.6608</v>
      </c>
      <c r="AE12" s="2">
        <f t="shared" si="2"/>
        <v>96.086956999999998</v>
      </c>
      <c r="AF12" s="2">
        <v>83.135800000000003</v>
      </c>
      <c r="AG12" s="2">
        <v>40.144500000000001</v>
      </c>
      <c r="AH12" s="2">
        <v>70</v>
      </c>
      <c r="AI12" s="2">
        <v>0.65600000000000003</v>
      </c>
      <c r="AJ12" s="2">
        <f t="shared" si="3"/>
        <v>5.0999999999999996</v>
      </c>
      <c r="AK12" s="2">
        <f t="shared" si="4"/>
        <v>2.6086960000000001</v>
      </c>
      <c r="AL12" s="2">
        <v>27.9</v>
      </c>
      <c r="AM12" s="2">
        <v>28.260870000000001</v>
      </c>
    </row>
    <row r="13" spans="1:39" x14ac:dyDescent="0.25">
      <c r="A13" s="2">
        <v>0.86299999999999999</v>
      </c>
      <c r="B13">
        <v>0.94767199999999996</v>
      </c>
      <c r="C13">
        <v>0.95223999999999998</v>
      </c>
      <c r="D13">
        <v>0.94314799999999999</v>
      </c>
      <c r="E13">
        <v>0.95322899999999999</v>
      </c>
      <c r="F13">
        <v>0.962418</v>
      </c>
      <c r="G13">
        <v>230</v>
      </c>
      <c r="H13">
        <v>214</v>
      </c>
      <c r="I13">
        <v>13</v>
      </c>
      <c r="J13">
        <v>3</v>
      </c>
      <c r="K13">
        <v>1536</v>
      </c>
      <c r="L13">
        <v>1930</v>
      </c>
      <c r="M13">
        <v>30</v>
      </c>
      <c r="N13">
        <v>10</v>
      </c>
      <c r="O13">
        <v>0.91527899999999995</v>
      </c>
      <c r="P13">
        <v>5.7053E-2</v>
      </c>
      <c r="Q13">
        <v>93.043477999999993</v>
      </c>
      <c r="R13">
        <v>1.3043480000000001</v>
      </c>
      <c r="S13">
        <v>5.6521739999999996</v>
      </c>
      <c r="T13" s="2">
        <v>0.77700000000000002</v>
      </c>
      <c r="U13">
        <v>47</v>
      </c>
      <c r="V13">
        <v>7</v>
      </c>
      <c r="W13">
        <v>0.89056100000000005</v>
      </c>
      <c r="X13">
        <v>0.160972</v>
      </c>
      <c r="Y13">
        <v>94.782608999999994</v>
      </c>
      <c r="Z13">
        <v>1.3043480000000001</v>
      </c>
      <c r="AA13">
        <v>3.913043</v>
      </c>
      <c r="AB13" s="2">
        <v>0.77700000000000002</v>
      </c>
      <c r="AC13" s="2">
        <f t="shared" si="0"/>
        <v>89.056100000000001</v>
      </c>
      <c r="AD13" s="2">
        <f t="shared" si="1"/>
        <v>16.097200000000001</v>
      </c>
      <c r="AE13" s="2">
        <f t="shared" si="2"/>
        <v>94.782608999999994</v>
      </c>
      <c r="AF13" s="2">
        <v>74.702500000000001</v>
      </c>
      <c r="AG13" s="2">
        <v>30.1327</v>
      </c>
      <c r="AH13" s="2">
        <v>38.260869999999997</v>
      </c>
      <c r="AI13" s="2">
        <v>0.77700000000000002</v>
      </c>
      <c r="AJ13" s="2">
        <f t="shared" si="3"/>
        <v>4.7</v>
      </c>
      <c r="AK13" s="2">
        <f t="shared" si="4"/>
        <v>3.913043</v>
      </c>
      <c r="AL13" s="2">
        <v>29.5</v>
      </c>
      <c r="AM13" s="2">
        <v>60</v>
      </c>
    </row>
    <row r="14" spans="1:39" x14ac:dyDescent="0.25">
      <c r="A14" s="2">
        <v>0.93</v>
      </c>
      <c r="B14">
        <v>0.94380600000000003</v>
      </c>
      <c r="C14">
        <v>0.96455599999999997</v>
      </c>
      <c r="D14">
        <v>0.92393099999999995</v>
      </c>
      <c r="E14">
        <v>0.93209699999999995</v>
      </c>
      <c r="F14">
        <v>0.973082</v>
      </c>
      <c r="G14">
        <v>230</v>
      </c>
      <c r="H14">
        <v>205</v>
      </c>
      <c r="I14">
        <v>21</v>
      </c>
      <c r="J14">
        <v>4</v>
      </c>
      <c r="K14">
        <v>1064</v>
      </c>
      <c r="L14">
        <v>2802</v>
      </c>
      <c r="M14">
        <v>25</v>
      </c>
      <c r="N14">
        <v>11</v>
      </c>
      <c r="O14">
        <v>0.90570700000000004</v>
      </c>
      <c r="P14">
        <v>7.1453000000000003E-2</v>
      </c>
      <c r="Q14">
        <v>89.130435000000006</v>
      </c>
      <c r="R14">
        <v>1.7391300000000001</v>
      </c>
      <c r="S14">
        <v>9.1304350000000003</v>
      </c>
      <c r="T14" s="2">
        <v>0.86299999999999999</v>
      </c>
      <c r="U14">
        <v>30</v>
      </c>
      <c r="V14">
        <v>10</v>
      </c>
      <c r="W14">
        <v>0.91527899999999995</v>
      </c>
      <c r="X14">
        <v>5.7053E-2</v>
      </c>
      <c r="Y14">
        <v>93.043477999999993</v>
      </c>
      <c r="Z14">
        <v>1.3043480000000001</v>
      </c>
      <c r="AA14">
        <v>5.6521739999999996</v>
      </c>
      <c r="AB14" s="2">
        <v>0.86299999999999999</v>
      </c>
      <c r="AC14" s="2">
        <f t="shared" si="0"/>
        <v>91.527899999999988</v>
      </c>
      <c r="AD14" s="2">
        <f t="shared" si="1"/>
        <v>5.7053000000000003</v>
      </c>
      <c r="AE14" s="2">
        <f t="shared" si="2"/>
        <v>93.043477999999993</v>
      </c>
      <c r="AF14" s="2">
        <v>65.624600000000001</v>
      </c>
      <c r="AG14" s="2">
        <v>19.9923</v>
      </c>
      <c r="AH14" s="2">
        <v>16.521739</v>
      </c>
      <c r="AI14" s="2">
        <v>0.86299999999999999</v>
      </c>
      <c r="AJ14" s="2">
        <f t="shared" si="3"/>
        <v>3</v>
      </c>
      <c r="AK14" s="2">
        <f t="shared" si="4"/>
        <v>5.6521739999999996</v>
      </c>
      <c r="AL14" s="2">
        <v>29.9</v>
      </c>
      <c r="AM14" s="2">
        <v>81.304348000000005</v>
      </c>
    </row>
    <row r="15" spans="1:39" x14ac:dyDescent="0.25">
      <c r="A15" s="2">
        <v>0.96299999999999997</v>
      </c>
      <c r="B15">
        <v>0.92342199999999997</v>
      </c>
      <c r="C15">
        <v>0.96120000000000005</v>
      </c>
      <c r="D15">
        <v>0.88850099999999999</v>
      </c>
      <c r="E15">
        <v>0.89555300000000004</v>
      </c>
      <c r="F15">
        <v>0.96882900000000005</v>
      </c>
      <c r="G15">
        <v>230</v>
      </c>
      <c r="H15">
        <v>185</v>
      </c>
      <c r="I15">
        <v>39</v>
      </c>
      <c r="J15">
        <v>6</v>
      </c>
      <c r="K15">
        <v>1189</v>
      </c>
      <c r="L15">
        <v>4310</v>
      </c>
      <c r="M15">
        <v>27</v>
      </c>
      <c r="N15">
        <v>15</v>
      </c>
      <c r="O15">
        <v>0.86608499999999999</v>
      </c>
      <c r="P15">
        <v>6.7349000000000006E-2</v>
      </c>
      <c r="Q15">
        <v>80.434782999999996</v>
      </c>
      <c r="R15">
        <v>2.6086960000000001</v>
      </c>
      <c r="S15">
        <v>16.956522</v>
      </c>
      <c r="T15" s="2">
        <v>0.93</v>
      </c>
      <c r="U15">
        <v>25</v>
      </c>
      <c r="V15">
        <v>11</v>
      </c>
      <c r="W15">
        <v>0.90570700000000004</v>
      </c>
      <c r="X15">
        <v>7.1453000000000003E-2</v>
      </c>
      <c r="Y15">
        <v>89.130435000000006</v>
      </c>
      <c r="Z15">
        <v>1.7391300000000001</v>
      </c>
      <c r="AA15">
        <v>9.1304350000000003</v>
      </c>
      <c r="AB15" s="2">
        <v>0.93</v>
      </c>
      <c r="AC15" s="2">
        <f t="shared" si="0"/>
        <v>90.570700000000002</v>
      </c>
      <c r="AD15" s="2">
        <f t="shared" si="1"/>
        <v>7.1453000000000007</v>
      </c>
      <c r="AE15" s="2">
        <f t="shared" si="2"/>
        <v>89.130435000000006</v>
      </c>
      <c r="AF15" s="2">
        <v>53.1419</v>
      </c>
      <c r="AG15" s="2">
        <v>18.6981</v>
      </c>
      <c r="AH15" s="2">
        <v>5.6521739999999996</v>
      </c>
      <c r="AI15" s="2">
        <v>0.93</v>
      </c>
      <c r="AJ15" s="2">
        <f t="shared" si="3"/>
        <v>2.5</v>
      </c>
      <c r="AK15" s="2">
        <f t="shared" si="4"/>
        <v>9.1304350000000003</v>
      </c>
      <c r="AL15" s="2">
        <v>31.1</v>
      </c>
      <c r="AM15" s="2">
        <v>90.434782999999996</v>
      </c>
    </row>
    <row r="16" spans="1:39" x14ac:dyDescent="0.25">
      <c r="A16" s="2">
        <v>0.98299999999999998</v>
      </c>
      <c r="B16">
        <v>0.90927500000000006</v>
      </c>
      <c r="C16">
        <v>0.99544500000000002</v>
      </c>
      <c r="D16">
        <v>0.836835</v>
      </c>
      <c r="E16">
        <v>0.840422</v>
      </c>
      <c r="F16">
        <v>0.99971200000000005</v>
      </c>
      <c r="G16">
        <v>230</v>
      </c>
      <c r="H16">
        <v>171</v>
      </c>
      <c r="I16">
        <v>52</v>
      </c>
      <c r="J16">
        <v>7</v>
      </c>
      <c r="K16">
        <v>10</v>
      </c>
      <c r="L16">
        <v>6585</v>
      </c>
      <c r="M16">
        <v>9</v>
      </c>
      <c r="N16">
        <v>12</v>
      </c>
      <c r="O16">
        <v>0.83996099999999996</v>
      </c>
      <c r="P16">
        <v>2.7750000000000001E-3</v>
      </c>
      <c r="Q16">
        <v>74.347825999999998</v>
      </c>
      <c r="R16">
        <v>3.0434779999999999</v>
      </c>
      <c r="S16">
        <v>22.608695999999998</v>
      </c>
      <c r="T16" s="2">
        <v>0.96299999999999997</v>
      </c>
      <c r="U16">
        <v>27</v>
      </c>
      <c r="V16">
        <v>15</v>
      </c>
      <c r="W16">
        <v>0.86608499999999999</v>
      </c>
      <c r="X16">
        <v>6.7349000000000006E-2</v>
      </c>
      <c r="Y16">
        <v>80.434782999999996</v>
      </c>
      <c r="Z16">
        <v>2.6086960000000001</v>
      </c>
      <c r="AA16">
        <v>16.956522</v>
      </c>
      <c r="AB16" s="2">
        <v>0.96299999999999997</v>
      </c>
      <c r="AC16" s="2">
        <f t="shared" si="0"/>
        <v>86.608499999999992</v>
      </c>
      <c r="AD16" s="2">
        <f t="shared" si="1"/>
        <v>6.7349000000000006</v>
      </c>
      <c r="AE16" s="2">
        <f t="shared" si="2"/>
        <v>80.434782999999996</v>
      </c>
      <c r="AF16" s="2">
        <v>41.987200000000001</v>
      </c>
      <c r="AG16" s="2">
        <v>16.588699999999999</v>
      </c>
      <c r="AH16" s="2">
        <v>1.3043480000000001</v>
      </c>
      <c r="AI16" s="2">
        <v>0.96299999999999997</v>
      </c>
      <c r="AJ16" s="2">
        <f t="shared" si="3"/>
        <v>2.7</v>
      </c>
      <c r="AK16" s="2">
        <f t="shared" si="4"/>
        <v>16.956522</v>
      </c>
      <c r="AL16" s="2">
        <v>31.3</v>
      </c>
      <c r="AM16" s="2">
        <v>91.739130000000003</v>
      </c>
    </row>
    <row r="17" spans="1:39" x14ac:dyDescent="0.25">
      <c r="A17" s="38" t="s">
        <v>1232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0"/>
      <c r="T17" s="2">
        <v>0.98299999999999998</v>
      </c>
      <c r="U17">
        <v>9</v>
      </c>
      <c r="V17">
        <v>12</v>
      </c>
      <c r="W17">
        <v>0.83996099999999996</v>
      </c>
      <c r="X17">
        <v>2.7750000000000001E-3</v>
      </c>
      <c r="Y17">
        <v>74.347825999999998</v>
      </c>
      <c r="Z17">
        <v>3.0434779999999999</v>
      </c>
      <c r="AA17">
        <v>22.608695999999998</v>
      </c>
      <c r="AB17" s="2">
        <v>0.98299999999999998</v>
      </c>
      <c r="AC17" s="2">
        <f t="shared" si="0"/>
        <v>83.996099999999998</v>
      </c>
      <c r="AD17" s="2">
        <f t="shared" si="1"/>
        <v>0.27750000000000002</v>
      </c>
      <c r="AE17" s="2">
        <f t="shared" si="2"/>
        <v>74.347825999999998</v>
      </c>
      <c r="AF17" s="2">
        <v>29.543199999999999</v>
      </c>
      <c r="AG17" s="2">
        <v>13.081000000000001</v>
      </c>
      <c r="AH17" s="2">
        <v>0.86956500000000003</v>
      </c>
      <c r="AI17" s="2">
        <v>0.98299999999999998</v>
      </c>
      <c r="AJ17" s="2">
        <f t="shared" si="3"/>
        <v>0.9</v>
      </c>
      <c r="AK17" s="2">
        <f t="shared" si="4"/>
        <v>22.608695999999998</v>
      </c>
      <c r="AL17" s="2">
        <v>29.2</v>
      </c>
      <c r="AM17" s="2">
        <v>75.217391000000006</v>
      </c>
    </row>
    <row r="18" spans="1:39" x14ac:dyDescent="0.25">
      <c r="A18" s="2" t="s">
        <v>1168</v>
      </c>
      <c r="B18" s="2" t="s">
        <v>1158</v>
      </c>
      <c r="C18" s="2" t="s">
        <v>58</v>
      </c>
      <c r="D18" s="2" t="s">
        <v>59</v>
      </c>
      <c r="E18" s="2" t="s">
        <v>21</v>
      </c>
      <c r="F18" s="2" t="s">
        <v>22</v>
      </c>
      <c r="G18" s="2" t="s">
        <v>23</v>
      </c>
      <c r="H18" s="2" t="s">
        <v>573</v>
      </c>
      <c r="I18" s="2" t="s">
        <v>574</v>
      </c>
      <c r="J18" s="2" t="s">
        <v>575</v>
      </c>
      <c r="K18" s="2" t="s">
        <v>27</v>
      </c>
      <c r="L18" s="2" t="s">
        <v>28</v>
      </c>
      <c r="M18" s="2" t="s">
        <v>29</v>
      </c>
      <c r="N18" s="2" t="s">
        <v>576</v>
      </c>
      <c r="O18" s="2" t="s">
        <v>31</v>
      </c>
      <c r="P18" s="2" t="s">
        <v>32</v>
      </c>
      <c r="Q18" s="2" t="s">
        <v>16</v>
      </c>
      <c r="R18" s="2" t="s">
        <v>17</v>
      </c>
      <c r="S18" s="2" t="s">
        <v>18</v>
      </c>
      <c r="T18" s="48" t="s">
        <v>1232</v>
      </c>
      <c r="U18" s="48"/>
      <c r="V18" s="48"/>
      <c r="W18" s="48"/>
      <c r="X18" s="48"/>
      <c r="Y18" s="48"/>
      <c r="Z18" s="48"/>
      <c r="AA18" s="48"/>
      <c r="AB18" s="48" t="s">
        <v>1248</v>
      </c>
      <c r="AC18" s="48"/>
      <c r="AD18" s="48"/>
      <c r="AE18" s="48"/>
      <c r="AF18" s="48"/>
      <c r="AG18" s="48"/>
      <c r="AH18" s="48"/>
      <c r="AI18" s="48" t="s">
        <v>1249</v>
      </c>
      <c r="AJ18" s="48"/>
      <c r="AK18" s="48"/>
      <c r="AL18" s="48"/>
      <c r="AM18" s="48"/>
    </row>
    <row r="19" spans="1:39" x14ac:dyDescent="0.25">
      <c r="A19" s="2">
        <v>0</v>
      </c>
      <c r="B19">
        <v>0.95316800000000002</v>
      </c>
      <c r="C19">
        <v>0.95941699999999996</v>
      </c>
      <c r="D19">
        <v>0.94700099999999998</v>
      </c>
      <c r="E19">
        <v>0.97288300000000005</v>
      </c>
      <c r="F19">
        <v>0.98563699999999999</v>
      </c>
      <c r="G19">
        <v>230</v>
      </c>
      <c r="H19">
        <v>219</v>
      </c>
      <c r="I19">
        <v>9</v>
      </c>
      <c r="J19">
        <v>2</v>
      </c>
      <c r="K19">
        <v>585</v>
      </c>
      <c r="L19">
        <v>1119</v>
      </c>
      <c r="M19">
        <v>74</v>
      </c>
      <c r="N19">
        <v>49</v>
      </c>
      <c r="O19">
        <v>0.95691300000000001</v>
      </c>
      <c r="P19">
        <v>0.19549</v>
      </c>
      <c r="Q19">
        <v>95.217391000000006</v>
      </c>
      <c r="R19">
        <v>0.86956500000000003</v>
      </c>
      <c r="S19">
        <v>3.913043</v>
      </c>
      <c r="T19" s="49" t="s">
        <v>1168</v>
      </c>
      <c r="U19" s="49"/>
      <c r="V19" s="49"/>
      <c r="W19" s="49"/>
      <c r="X19" s="49"/>
      <c r="Y19" s="49"/>
      <c r="Z19" s="49"/>
      <c r="AA19" s="49"/>
      <c r="AB19" s="49" t="s">
        <v>1168</v>
      </c>
      <c r="AC19" s="49"/>
      <c r="AD19" s="49"/>
      <c r="AE19" s="49"/>
      <c r="AF19" s="49"/>
      <c r="AG19" s="49"/>
      <c r="AH19" s="49"/>
      <c r="AI19" s="49" t="s">
        <v>1168</v>
      </c>
      <c r="AJ19" s="49"/>
      <c r="AK19" s="49"/>
      <c r="AL19" s="49"/>
      <c r="AM19" s="49"/>
    </row>
    <row r="20" spans="1:39" x14ac:dyDescent="0.25">
      <c r="A20" s="2">
        <v>2E-3</v>
      </c>
      <c r="B20">
        <v>0.93967000000000001</v>
      </c>
      <c r="C20">
        <v>0.94734200000000002</v>
      </c>
      <c r="D20">
        <v>0.93212200000000001</v>
      </c>
      <c r="E20">
        <v>0.97208300000000003</v>
      </c>
      <c r="F20">
        <v>0.98795599999999995</v>
      </c>
      <c r="G20">
        <v>230</v>
      </c>
      <c r="H20">
        <v>218</v>
      </c>
      <c r="I20">
        <v>10</v>
      </c>
      <c r="J20">
        <v>2</v>
      </c>
      <c r="K20">
        <v>489</v>
      </c>
      <c r="L20">
        <v>1152</v>
      </c>
      <c r="M20">
        <v>97</v>
      </c>
      <c r="N20">
        <v>54</v>
      </c>
      <c r="O20">
        <v>0.95788200000000001</v>
      </c>
      <c r="P20">
        <v>0.18255399999999999</v>
      </c>
      <c r="Q20">
        <v>94.782608999999994</v>
      </c>
      <c r="R20">
        <v>0.86956500000000003</v>
      </c>
      <c r="S20">
        <v>4.3478260000000004</v>
      </c>
      <c r="T20" s="2" t="s">
        <v>1168</v>
      </c>
      <c r="U20" s="2" t="s">
        <v>29</v>
      </c>
      <c r="V20" s="2" t="s">
        <v>576</v>
      </c>
      <c r="W20" s="2" t="s">
        <v>31</v>
      </c>
      <c r="X20" s="2" t="s">
        <v>32</v>
      </c>
      <c r="Y20" s="2" t="s">
        <v>16</v>
      </c>
      <c r="Z20" s="2" t="s">
        <v>17</v>
      </c>
      <c r="AA20" s="2" t="s">
        <v>18</v>
      </c>
      <c r="AB20" s="2" t="s">
        <v>1168</v>
      </c>
      <c r="AC20" s="2" t="s">
        <v>1171</v>
      </c>
      <c r="AD20" s="2" t="s">
        <v>1173</v>
      </c>
      <c r="AE20" s="2" t="s">
        <v>1172</v>
      </c>
      <c r="AF20" s="2" t="s">
        <v>1181</v>
      </c>
      <c r="AG20" s="2" t="s">
        <v>1181</v>
      </c>
      <c r="AH20" s="2" t="s">
        <v>1181</v>
      </c>
      <c r="AI20" s="2" t="s">
        <v>1168</v>
      </c>
      <c r="AJ20" s="2" t="s">
        <v>1175</v>
      </c>
      <c r="AK20" s="2" t="s">
        <v>1176</v>
      </c>
      <c r="AL20" s="2" t="s">
        <v>1181</v>
      </c>
      <c r="AM20" s="2" t="s">
        <v>1181</v>
      </c>
    </row>
    <row r="21" spans="1:39" x14ac:dyDescent="0.25">
      <c r="A21" s="2">
        <v>4.0000000000000001E-3</v>
      </c>
      <c r="B21">
        <v>0.96180399999999999</v>
      </c>
      <c r="C21">
        <v>0.96714199999999995</v>
      </c>
      <c r="D21">
        <v>0.95652499999999996</v>
      </c>
      <c r="E21">
        <v>0.97392500000000004</v>
      </c>
      <c r="F21">
        <v>0.98473500000000003</v>
      </c>
      <c r="G21">
        <v>230</v>
      </c>
      <c r="H21">
        <v>219</v>
      </c>
      <c r="I21">
        <v>9</v>
      </c>
      <c r="J21">
        <v>2</v>
      </c>
      <c r="K21">
        <v>623</v>
      </c>
      <c r="L21">
        <v>1076</v>
      </c>
      <c r="M21">
        <v>62</v>
      </c>
      <c r="N21">
        <v>44</v>
      </c>
      <c r="O21">
        <v>0.95732499999999998</v>
      </c>
      <c r="P21">
        <v>0.19311200000000001</v>
      </c>
      <c r="Q21">
        <v>95.217391000000006</v>
      </c>
      <c r="R21">
        <v>0.86956500000000003</v>
      </c>
      <c r="S21">
        <v>3.913043</v>
      </c>
      <c r="T21" s="2">
        <v>0</v>
      </c>
      <c r="U21">
        <v>74</v>
      </c>
      <c r="V21">
        <v>49</v>
      </c>
      <c r="W21">
        <v>0.95691300000000001</v>
      </c>
      <c r="X21">
        <v>0.19549</v>
      </c>
      <c r="Y21">
        <v>95.217391000000006</v>
      </c>
      <c r="Z21">
        <v>0.86956500000000003</v>
      </c>
      <c r="AA21">
        <v>3.913043</v>
      </c>
      <c r="AB21" s="2">
        <v>0</v>
      </c>
      <c r="AC21" s="2">
        <f t="shared" ref="AC21:AD32" si="5">W21*100</f>
        <v>95.691299999999998</v>
      </c>
      <c r="AD21" s="2">
        <f t="shared" si="5"/>
        <v>19.548999999999999</v>
      </c>
      <c r="AE21" s="2">
        <f t="shared" ref="AE21:AE32" si="6">Y21</f>
        <v>95.217391000000006</v>
      </c>
      <c r="AF21" s="2">
        <v>94.438400000000001</v>
      </c>
      <c r="AG21" s="2">
        <v>36.854399999999998</v>
      </c>
      <c r="AH21" s="2">
        <v>96.086956999999998</v>
      </c>
      <c r="AI21" s="2">
        <v>0</v>
      </c>
      <c r="AJ21" s="2">
        <f t="shared" ref="AJ21:AJ32" si="7">(U21/10)</f>
        <v>7.4</v>
      </c>
      <c r="AK21" s="2">
        <f t="shared" ref="AK21:AK32" si="8">AA21</f>
        <v>3.913043</v>
      </c>
      <c r="AL21" s="2">
        <v>10.5</v>
      </c>
      <c r="AM21" s="2">
        <v>3.4782609999999998</v>
      </c>
    </row>
    <row r="22" spans="1:39" x14ac:dyDescent="0.25">
      <c r="A22" s="2">
        <v>1.4E-2</v>
      </c>
      <c r="B22">
        <v>0.96338199999999996</v>
      </c>
      <c r="C22">
        <v>0.97053699999999998</v>
      </c>
      <c r="D22">
        <v>0.95633100000000004</v>
      </c>
      <c r="E22">
        <v>0.97300399999999998</v>
      </c>
      <c r="F22">
        <v>0.98745700000000003</v>
      </c>
      <c r="G22">
        <v>230</v>
      </c>
      <c r="H22">
        <v>218</v>
      </c>
      <c r="I22">
        <v>10</v>
      </c>
      <c r="J22">
        <v>2</v>
      </c>
      <c r="K22">
        <v>510</v>
      </c>
      <c r="L22">
        <v>1114</v>
      </c>
      <c r="M22">
        <v>62</v>
      </c>
      <c r="N22">
        <v>48</v>
      </c>
      <c r="O22">
        <v>0.95914200000000005</v>
      </c>
      <c r="P22">
        <v>0.20358799999999999</v>
      </c>
      <c r="Q22">
        <v>94.782608999999994</v>
      </c>
      <c r="R22">
        <v>0.86956500000000003</v>
      </c>
      <c r="S22">
        <v>4.3478260000000004</v>
      </c>
      <c r="T22" s="2">
        <v>2E-3</v>
      </c>
      <c r="U22">
        <v>97</v>
      </c>
      <c r="V22">
        <v>54</v>
      </c>
      <c r="W22">
        <v>0.95788200000000001</v>
      </c>
      <c r="X22">
        <v>0.18255399999999999</v>
      </c>
      <c r="Y22">
        <v>94.782608999999994</v>
      </c>
      <c r="Z22">
        <v>0.86956500000000003</v>
      </c>
      <c r="AA22">
        <v>4.3478260000000004</v>
      </c>
      <c r="AB22" s="2">
        <v>2E-3</v>
      </c>
      <c r="AC22" s="2">
        <f t="shared" si="5"/>
        <v>95.788200000000003</v>
      </c>
      <c r="AD22" s="2">
        <f t="shared" si="5"/>
        <v>18.255399999999998</v>
      </c>
      <c r="AE22" s="2">
        <f t="shared" si="6"/>
        <v>94.782608999999994</v>
      </c>
      <c r="AF22" s="2">
        <v>94.486899999999991</v>
      </c>
      <c r="AG22" s="2">
        <v>34.483699999999999</v>
      </c>
      <c r="AH22" s="2">
        <v>95.652174000000002</v>
      </c>
      <c r="AI22" s="2">
        <v>2E-3</v>
      </c>
      <c r="AJ22" s="2">
        <f t="shared" si="7"/>
        <v>9.6999999999999993</v>
      </c>
      <c r="AK22" s="2">
        <f t="shared" si="8"/>
        <v>4.3478260000000004</v>
      </c>
      <c r="AL22" s="2">
        <v>12.9</v>
      </c>
      <c r="AM22" s="2">
        <v>3.913043</v>
      </c>
    </row>
    <row r="23" spans="1:39" x14ac:dyDescent="0.25">
      <c r="A23" s="2">
        <v>0.20300000000000001</v>
      </c>
      <c r="B23">
        <v>0.92607499999999998</v>
      </c>
      <c r="C23">
        <v>0.94487500000000002</v>
      </c>
      <c r="D23">
        <v>0.90800899999999996</v>
      </c>
      <c r="E23">
        <v>0.95427099999999998</v>
      </c>
      <c r="F23">
        <v>0.99301499999999998</v>
      </c>
      <c r="G23">
        <v>230</v>
      </c>
      <c r="H23">
        <v>218</v>
      </c>
      <c r="I23">
        <v>8</v>
      </c>
      <c r="J23">
        <v>4</v>
      </c>
      <c r="K23">
        <v>277</v>
      </c>
      <c r="L23">
        <v>1887</v>
      </c>
      <c r="M23">
        <v>103</v>
      </c>
      <c r="N23">
        <v>108</v>
      </c>
      <c r="O23">
        <v>0.94506199999999996</v>
      </c>
      <c r="P23">
        <v>0.199901</v>
      </c>
      <c r="Q23">
        <v>94.782608999999994</v>
      </c>
      <c r="R23">
        <v>1.7391300000000001</v>
      </c>
      <c r="S23">
        <v>3.4782609999999998</v>
      </c>
      <c r="T23" s="2">
        <v>4.0000000000000001E-3</v>
      </c>
      <c r="U23">
        <v>62</v>
      </c>
      <c r="V23">
        <v>44</v>
      </c>
      <c r="W23">
        <v>0.95732499999999998</v>
      </c>
      <c r="X23">
        <v>0.19311200000000001</v>
      </c>
      <c r="Y23">
        <v>95.217391000000006</v>
      </c>
      <c r="Z23">
        <v>0.86956500000000003</v>
      </c>
      <c r="AA23">
        <v>3.913043</v>
      </c>
      <c r="AB23" s="2">
        <v>4.0000000000000001E-3</v>
      </c>
      <c r="AC23" s="2">
        <f t="shared" si="5"/>
        <v>95.732500000000002</v>
      </c>
      <c r="AD23" s="2">
        <f t="shared" si="5"/>
        <v>19.311199999999999</v>
      </c>
      <c r="AE23" s="2">
        <f t="shared" si="6"/>
        <v>95.217391000000006</v>
      </c>
      <c r="AF23" s="2">
        <v>94.368099999999998</v>
      </c>
      <c r="AG23" s="2">
        <v>34.674500000000002</v>
      </c>
      <c r="AH23" s="2">
        <v>96.086956999999998</v>
      </c>
      <c r="AI23" s="2">
        <v>4.0000000000000001E-3</v>
      </c>
      <c r="AJ23" s="2">
        <f t="shared" si="7"/>
        <v>6.2</v>
      </c>
      <c r="AK23" s="2">
        <f t="shared" si="8"/>
        <v>3.913043</v>
      </c>
      <c r="AL23" s="2">
        <v>9</v>
      </c>
      <c r="AM23" s="2">
        <v>3.4782609999999998</v>
      </c>
    </row>
    <row r="24" spans="1:39" x14ac:dyDescent="0.25">
      <c r="A24" s="2">
        <v>0.47499999999999998</v>
      </c>
      <c r="B24">
        <v>0.86817299999999997</v>
      </c>
      <c r="C24">
        <v>0.91431600000000002</v>
      </c>
      <c r="D24">
        <v>0.82646299999999995</v>
      </c>
      <c r="E24">
        <v>0.90231399999999995</v>
      </c>
      <c r="F24">
        <v>0.99823099999999998</v>
      </c>
      <c r="G24">
        <v>230</v>
      </c>
      <c r="H24">
        <v>193</v>
      </c>
      <c r="I24">
        <v>33</v>
      </c>
      <c r="J24">
        <v>4</v>
      </c>
      <c r="K24">
        <v>66</v>
      </c>
      <c r="L24">
        <v>4031</v>
      </c>
      <c r="M24">
        <v>158</v>
      </c>
      <c r="N24">
        <v>235</v>
      </c>
      <c r="O24">
        <v>0.89688599999999996</v>
      </c>
      <c r="P24">
        <v>0.19747899999999999</v>
      </c>
      <c r="Q24">
        <v>83.913043000000002</v>
      </c>
      <c r="R24">
        <v>1.7391300000000001</v>
      </c>
      <c r="S24">
        <v>14.347826</v>
      </c>
      <c r="T24" s="2">
        <v>1.4E-2</v>
      </c>
      <c r="U24">
        <v>62</v>
      </c>
      <c r="V24">
        <v>48</v>
      </c>
      <c r="W24">
        <v>0.95914200000000005</v>
      </c>
      <c r="X24">
        <v>0.20358799999999999</v>
      </c>
      <c r="Y24">
        <v>94.782608999999994</v>
      </c>
      <c r="Z24">
        <v>0.86956500000000003</v>
      </c>
      <c r="AA24">
        <v>4.3478260000000004</v>
      </c>
      <c r="AB24" s="2">
        <v>1.4E-2</v>
      </c>
      <c r="AC24" s="2">
        <f t="shared" si="5"/>
        <v>95.914200000000008</v>
      </c>
      <c r="AD24" s="2">
        <f t="shared" si="5"/>
        <v>20.358799999999999</v>
      </c>
      <c r="AE24" s="2">
        <f t="shared" si="6"/>
        <v>94.782608999999994</v>
      </c>
      <c r="AF24" s="2">
        <v>94.717100000000002</v>
      </c>
      <c r="AG24" s="2">
        <v>33.906599999999997</v>
      </c>
      <c r="AH24" s="2">
        <v>96.086956999999998</v>
      </c>
      <c r="AI24" s="2">
        <v>1.4E-2</v>
      </c>
      <c r="AJ24" s="2">
        <f t="shared" si="7"/>
        <v>6.2</v>
      </c>
      <c r="AK24" s="2">
        <f t="shared" si="8"/>
        <v>4.3478260000000004</v>
      </c>
      <c r="AL24" s="2">
        <v>9.1</v>
      </c>
      <c r="AM24" s="2">
        <v>3.4782609999999998</v>
      </c>
    </row>
    <row r="25" spans="1:39" x14ac:dyDescent="0.25">
      <c r="A25" s="2">
        <v>0.65600000000000003</v>
      </c>
      <c r="B25">
        <v>0.75609199999999999</v>
      </c>
      <c r="C25">
        <v>0.83041900000000002</v>
      </c>
      <c r="D25">
        <v>0.69397799999999998</v>
      </c>
      <c r="E25">
        <v>0.83533299999999999</v>
      </c>
      <c r="F25">
        <v>0.99956500000000004</v>
      </c>
      <c r="G25">
        <v>230</v>
      </c>
      <c r="H25">
        <v>159</v>
      </c>
      <c r="I25">
        <v>67</v>
      </c>
      <c r="J25">
        <v>4</v>
      </c>
      <c r="K25">
        <v>15</v>
      </c>
      <c r="L25">
        <v>6795</v>
      </c>
      <c r="M25">
        <v>201</v>
      </c>
      <c r="N25">
        <v>382</v>
      </c>
      <c r="O25">
        <v>0.830098</v>
      </c>
      <c r="P25">
        <v>0.18360799999999999</v>
      </c>
      <c r="Q25">
        <v>69.130435000000006</v>
      </c>
      <c r="R25">
        <v>1.7391300000000001</v>
      </c>
      <c r="S25">
        <v>29.130434999999999</v>
      </c>
      <c r="T25" s="2">
        <v>0.20300000000000001</v>
      </c>
      <c r="U25">
        <v>103</v>
      </c>
      <c r="V25">
        <v>108</v>
      </c>
      <c r="W25">
        <v>0.94506199999999996</v>
      </c>
      <c r="X25">
        <v>0.199901</v>
      </c>
      <c r="Y25">
        <v>94.782608999999994</v>
      </c>
      <c r="Z25">
        <v>1.7391300000000001</v>
      </c>
      <c r="AA25">
        <v>3.4782609999999998</v>
      </c>
      <c r="AB25" s="2">
        <v>0.20300000000000001</v>
      </c>
      <c r="AC25" s="2">
        <f t="shared" si="5"/>
        <v>94.506199999999993</v>
      </c>
      <c r="AD25" s="2">
        <f t="shared" si="5"/>
        <v>19.990099999999998</v>
      </c>
      <c r="AE25" s="2">
        <f t="shared" si="6"/>
        <v>94.782608999999994</v>
      </c>
      <c r="AF25" s="2">
        <v>94.118500000000012</v>
      </c>
      <c r="AG25" s="2">
        <v>39.782000000000004</v>
      </c>
      <c r="AH25" s="2">
        <v>93.913043000000002</v>
      </c>
      <c r="AI25" s="2">
        <v>0.20300000000000001</v>
      </c>
      <c r="AJ25" s="2">
        <f t="shared" si="7"/>
        <v>10.3</v>
      </c>
      <c r="AK25" s="2">
        <f t="shared" si="8"/>
        <v>3.4782609999999998</v>
      </c>
      <c r="AL25" s="2">
        <v>14.8</v>
      </c>
      <c r="AM25" s="2">
        <v>4.7826089999999999</v>
      </c>
    </row>
    <row r="26" spans="1:39" x14ac:dyDescent="0.25">
      <c r="A26" s="2">
        <v>0.77700000000000002</v>
      </c>
      <c r="B26">
        <v>0.65751999999999999</v>
      </c>
      <c r="C26">
        <v>0.76585999999999999</v>
      </c>
      <c r="D26">
        <v>0.57603300000000002</v>
      </c>
      <c r="E26">
        <v>0.75211399999999995</v>
      </c>
      <c r="F26">
        <v>0.99996799999999997</v>
      </c>
      <c r="G26">
        <v>230</v>
      </c>
      <c r="H26">
        <v>84</v>
      </c>
      <c r="I26">
        <v>142</v>
      </c>
      <c r="J26">
        <v>4</v>
      </c>
      <c r="K26">
        <v>1</v>
      </c>
      <c r="L26">
        <v>10229</v>
      </c>
      <c r="M26">
        <v>243</v>
      </c>
      <c r="N26">
        <v>518</v>
      </c>
      <c r="O26">
        <v>0.746201</v>
      </c>
      <c r="P26">
        <v>0.171931</v>
      </c>
      <c r="Q26">
        <v>36.521738999999997</v>
      </c>
      <c r="R26">
        <v>1.7391300000000001</v>
      </c>
      <c r="S26">
        <v>61.739130000000003</v>
      </c>
      <c r="T26" s="2">
        <v>0.47499999999999998</v>
      </c>
      <c r="U26">
        <v>158</v>
      </c>
      <c r="V26">
        <v>235</v>
      </c>
      <c r="W26">
        <v>0.89688599999999996</v>
      </c>
      <c r="X26">
        <v>0.19747899999999999</v>
      </c>
      <c r="Y26">
        <v>83.913043000000002</v>
      </c>
      <c r="Z26">
        <v>1.7391300000000001</v>
      </c>
      <c r="AA26">
        <v>14.347826</v>
      </c>
      <c r="AB26" s="2">
        <v>0.47499999999999998</v>
      </c>
      <c r="AC26" s="2">
        <f t="shared" si="5"/>
        <v>89.688599999999994</v>
      </c>
      <c r="AD26" s="2">
        <f t="shared" si="5"/>
        <v>19.747899999999998</v>
      </c>
      <c r="AE26" s="2">
        <f t="shared" si="6"/>
        <v>83.913043000000002</v>
      </c>
      <c r="AF26" s="2">
        <v>89.843699999999998</v>
      </c>
      <c r="AG26" s="2">
        <v>39.569400000000002</v>
      </c>
      <c r="AH26" s="2">
        <v>85.217391000000006</v>
      </c>
      <c r="AI26" s="2">
        <v>0.47499999999999998</v>
      </c>
      <c r="AJ26" s="2">
        <f t="shared" si="7"/>
        <v>15.8</v>
      </c>
      <c r="AK26" s="2">
        <f t="shared" si="8"/>
        <v>14.347826</v>
      </c>
      <c r="AL26" s="2">
        <v>20.8</v>
      </c>
      <c r="AM26" s="2">
        <v>13.043478</v>
      </c>
    </row>
    <row r="27" spans="1:39" x14ac:dyDescent="0.25">
      <c r="A27" s="2">
        <v>0.86299999999999999</v>
      </c>
      <c r="B27">
        <v>0.58504199999999995</v>
      </c>
      <c r="C27">
        <v>0.73427299999999995</v>
      </c>
      <c r="D27">
        <v>0.48622300000000002</v>
      </c>
      <c r="E27">
        <v>0.66218299999999997</v>
      </c>
      <c r="F27">
        <v>1</v>
      </c>
      <c r="G27">
        <v>230</v>
      </c>
      <c r="H27">
        <v>39</v>
      </c>
      <c r="I27">
        <v>187</v>
      </c>
      <c r="J27">
        <v>4</v>
      </c>
      <c r="K27">
        <v>0</v>
      </c>
      <c r="L27">
        <v>13940</v>
      </c>
      <c r="M27">
        <v>270</v>
      </c>
      <c r="N27">
        <v>634</v>
      </c>
      <c r="O27">
        <v>0.65564</v>
      </c>
      <c r="P27">
        <v>0.16555800000000001</v>
      </c>
      <c r="Q27">
        <v>16.956522</v>
      </c>
      <c r="R27">
        <v>1.7391300000000001</v>
      </c>
      <c r="S27">
        <v>81.304348000000005</v>
      </c>
      <c r="T27" s="2">
        <v>0.65600000000000003</v>
      </c>
      <c r="U27">
        <v>201</v>
      </c>
      <c r="V27">
        <v>382</v>
      </c>
      <c r="W27">
        <v>0.830098</v>
      </c>
      <c r="X27">
        <v>0.18360799999999999</v>
      </c>
      <c r="Y27">
        <v>69.130435000000006</v>
      </c>
      <c r="Z27">
        <v>1.7391300000000001</v>
      </c>
      <c r="AA27">
        <v>29.130434999999999</v>
      </c>
      <c r="AB27" s="2">
        <v>0.65600000000000003</v>
      </c>
      <c r="AC27" s="2">
        <f t="shared" si="5"/>
        <v>83.009799999999998</v>
      </c>
      <c r="AD27" s="2">
        <f t="shared" si="5"/>
        <v>18.360799999999998</v>
      </c>
      <c r="AE27" s="2">
        <f t="shared" si="6"/>
        <v>69.130435000000006</v>
      </c>
      <c r="AF27" s="2">
        <v>83.135800000000003</v>
      </c>
      <c r="AG27" s="2">
        <v>40.144500000000001</v>
      </c>
      <c r="AH27" s="2">
        <v>70</v>
      </c>
      <c r="AI27" s="2">
        <v>0.65600000000000003</v>
      </c>
      <c r="AJ27" s="2">
        <f t="shared" si="7"/>
        <v>20.100000000000001</v>
      </c>
      <c r="AK27" s="2">
        <f t="shared" si="8"/>
        <v>29.130434999999999</v>
      </c>
      <c r="AL27" s="2">
        <v>27.9</v>
      </c>
      <c r="AM27" s="2">
        <v>28.260870000000001</v>
      </c>
    </row>
    <row r="28" spans="1:39" x14ac:dyDescent="0.25">
      <c r="A28" s="2">
        <v>0.93</v>
      </c>
      <c r="B28">
        <v>0.49817299999999998</v>
      </c>
      <c r="C28">
        <v>0.71185399999999999</v>
      </c>
      <c r="D28">
        <v>0.383158</v>
      </c>
      <c r="E28">
        <v>0.53825299999999998</v>
      </c>
      <c r="F28">
        <v>1</v>
      </c>
      <c r="G28">
        <v>230</v>
      </c>
      <c r="H28">
        <v>13</v>
      </c>
      <c r="I28">
        <v>208</v>
      </c>
      <c r="J28">
        <v>9</v>
      </c>
      <c r="K28">
        <v>0</v>
      </c>
      <c r="L28">
        <v>19054</v>
      </c>
      <c r="M28">
        <v>304</v>
      </c>
      <c r="N28">
        <v>710</v>
      </c>
      <c r="O28">
        <v>0.53088599999999997</v>
      </c>
      <c r="P28">
        <v>0.173344</v>
      </c>
      <c r="Q28">
        <v>5.6521739999999996</v>
      </c>
      <c r="R28">
        <v>3.913043</v>
      </c>
      <c r="S28">
        <v>90.434782999999996</v>
      </c>
      <c r="T28" s="2">
        <v>0.77700000000000002</v>
      </c>
      <c r="U28">
        <v>243</v>
      </c>
      <c r="V28">
        <v>518</v>
      </c>
      <c r="W28">
        <v>0.746201</v>
      </c>
      <c r="X28">
        <v>0.171931</v>
      </c>
      <c r="Y28">
        <v>36.521738999999997</v>
      </c>
      <c r="Z28">
        <v>1.7391300000000001</v>
      </c>
      <c r="AA28">
        <v>61.739130000000003</v>
      </c>
      <c r="AB28" s="2">
        <v>0.77700000000000002</v>
      </c>
      <c r="AC28" s="2">
        <f t="shared" si="5"/>
        <v>74.620099999999994</v>
      </c>
      <c r="AD28" s="2">
        <f t="shared" si="5"/>
        <v>17.193100000000001</v>
      </c>
      <c r="AE28" s="2">
        <f t="shared" si="6"/>
        <v>36.521738999999997</v>
      </c>
      <c r="AF28" s="2">
        <v>74.702500000000001</v>
      </c>
      <c r="AG28" s="2">
        <v>30.1327</v>
      </c>
      <c r="AH28" s="2">
        <v>38.260869999999997</v>
      </c>
      <c r="AI28" s="2">
        <v>0.77700000000000002</v>
      </c>
      <c r="AJ28" s="2">
        <f t="shared" si="7"/>
        <v>24.3</v>
      </c>
      <c r="AK28" s="2">
        <f t="shared" si="8"/>
        <v>61.739130000000003</v>
      </c>
      <c r="AL28" s="2">
        <v>29.5</v>
      </c>
      <c r="AM28" s="2">
        <v>60</v>
      </c>
    </row>
    <row r="29" spans="1:39" x14ac:dyDescent="0.25">
      <c r="A29" s="2">
        <v>0.96299999999999997</v>
      </c>
      <c r="B29">
        <v>0.41167799999999999</v>
      </c>
      <c r="C29">
        <v>0.68801100000000004</v>
      </c>
      <c r="D29">
        <v>0.293711</v>
      </c>
      <c r="E29">
        <v>0.42689899999999997</v>
      </c>
      <c r="F29">
        <v>1</v>
      </c>
      <c r="G29">
        <v>230</v>
      </c>
      <c r="H29">
        <v>3</v>
      </c>
      <c r="I29">
        <v>212</v>
      </c>
      <c r="J29">
        <v>15</v>
      </c>
      <c r="K29">
        <v>0</v>
      </c>
      <c r="L29">
        <v>23649</v>
      </c>
      <c r="M29">
        <v>308</v>
      </c>
      <c r="N29">
        <v>716</v>
      </c>
      <c r="O29">
        <v>0.419435</v>
      </c>
      <c r="P29">
        <v>0.15174099999999999</v>
      </c>
      <c r="Q29">
        <v>1.3043480000000001</v>
      </c>
      <c r="R29">
        <v>6.5217390000000002</v>
      </c>
      <c r="S29">
        <v>92.173912999999999</v>
      </c>
      <c r="T29" s="2">
        <v>0.86299999999999999</v>
      </c>
      <c r="U29">
        <v>270</v>
      </c>
      <c r="V29">
        <v>634</v>
      </c>
      <c r="W29">
        <v>0.65564</v>
      </c>
      <c r="X29">
        <v>0.16555800000000001</v>
      </c>
      <c r="Y29">
        <v>16.956522</v>
      </c>
      <c r="Z29">
        <v>1.7391300000000001</v>
      </c>
      <c r="AA29">
        <v>81.304348000000005</v>
      </c>
      <c r="AB29" s="2">
        <v>0.86299999999999999</v>
      </c>
      <c r="AC29" s="2">
        <f t="shared" si="5"/>
        <v>65.563999999999993</v>
      </c>
      <c r="AD29" s="2">
        <f t="shared" si="5"/>
        <v>16.555800000000001</v>
      </c>
      <c r="AE29" s="2">
        <f t="shared" si="6"/>
        <v>16.956522</v>
      </c>
      <c r="AF29" s="2">
        <v>65.624600000000001</v>
      </c>
      <c r="AG29" s="2">
        <v>19.9923</v>
      </c>
      <c r="AH29" s="2">
        <v>16.521739</v>
      </c>
      <c r="AI29" s="2">
        <v>0.86299999999999999</v>
      </c>
      <c r="AJ29" s="2">
        <f t="shared" si="7"/>
        <v>27</v>
      </c>
      <c r="AK29" s="2">
        <f t="shared" si="8"/>
        <v>81.304348000000005</v>
      </c>
      <c r="AL29" s="2">
        <v>29.9</v>
      </c>
      <c r="AM29" s="2">
        <v>81.304348000000005</v>
      </c>
    </row>
    <row r="30" spans="1:39" x14ac:dyDescent="0.25">
      <c r="A30" s="2">
        <v>0.98299999999999998</v>
      </c>
      <c r="B30">
        <v>0.30828800000000001</v>
      </c>
      <c r="C30">
        <v>0.66447400000000001</v>
      </c>
      <c r="D30">
        <v>0.20070299999999999</v>
      </c>
      <c r="E30">
        <v>0.30204799999999998</v>
      </c>
      <c r="F30">
        <v>1</v>
      </c>
      <c r="G30">
        <v>230</v>
      </c>
      <c r="H30">
        <v>2</v>
      </c>
      <c r="I30">
        <v>174</v>
      </c>
      <c r="J30">
        <v>54</v>
      </c>
      <c r="K30">
        <v>0</v>
      </c>
      <c r="L30">
        <v>28801</v>
      </c>
      <c r="M30">
        <v>290</v>
      </c>
      <c r="N30">
        <v>654</v>
      </c>
      <c r="O30">
        <v>0.29502</v>
      </c>
      <c r="P30">
        <v>0.124698</v>
      </c>
      <c r="Q30">
        <v>0.86956500000000003</v>
      </c>
      <c r="R30">
        <v>23.478261</v>
      </c>
      <c r="S30">
        <v>75.652174000000002</v>
      </c>
      <c r="T30" s="2">
        <v>0.93</v>
      </c>
      <c r="U30">
        <v>304</v>
      </c>
      <c r="V30">
        <v>710</v>
      </c>
      <c r="W30">
        <v>0.53088599999999997</v>
      </c>
      <c r="X30">
        <v>0.173344</v>
      </c>
      <c r="Y30">
        <v>5.6521739999999996</v>
      </c>
      <c r="Z30">
        <v>3.913043</v>
      </c>
      <c r="AA30">
        <v>90.434782999999996</v>
      </c>
      <c r="AB30" s="2">
        <v>0.93</v>
      </c>
      <c r="AC30" s="2">
        <f t="shared" si="5"/>
        <v>53.0886</v>
      </c>
      <c r="AD30" s="2">
        <f t="shared" si="5"/>
        <v>17.334399999999999</v>
      </c>
      <c r="AE30" s="2">
        <f t="shared" si="6"/>
        <v>5.6521739999999996</v>
      </c>
      <c r="AF30" s="2">
        <v>53.1419</v>
      </c>
      <c r="AG30" s="2">
        <v>18.6981</v>
      </c>
      <c r="AH30" s="2">
        <v>5.6521739999999996</v>
      </c>
      <c r="AI30" s="2">
        <v>0.93</v>
      </c>
      <c r="AJ30" s="2">
        <f t="shared" si="7"/>
        <v>30.4</v>
      </c>
      <c r="AK30" s="2">
        <f t="shared" si="8"/>
        <v>90.434782999999996</v>
      </c>
      <c r="AL30" s="2">
        <v>31.1</v>
      </c>
      <c r="AM30" s="2">
        <v>90.434782999999996</v>
      </c>
    </row>
    <row r="31" spans="1:39" x14ac:dyDescent="0.25">
      <c r="A31" s="38" t="s">
        <v>1200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40"/>
      <c r="T31" s="2">
        <v>0.96299999999999997</v>
      </c>
      <c r="U31">
        <v>308</v>
      </c>
      <c r="V31">
        <v>716</v>
      </c>
      <c r="W31">
        <v>0.419435</v>
      </c>
      <c r="X31">
        <v>0.15174099999999999</v>
      </c>
      <c r="Y31">
        <v>1.3043480000000001</v>
      </c>
      <c r="Z31">
        <v>6.5217390000000002</v>
      </c>
      <c r="AA31">
        <v>92.173912999999999</v>
      </c>
      <c r="AB31" s="2">
        <v>0.96299999999999997</v>
      </c>
      <c r="AC31" s="2">
        <f t="shared" si="5"/>
        <v>41.9435</v>
      </c>
      <c r="AD31" s="2">
        <f t="shared" si="5"/>
        <v>15.174099999999999</v>
      </c>
      <c r="AE31" s="2">
        <f t="shared" si="6"/>
        <v>1.3043480000000001</v>
      </c>
      <c r="AF31" s="2">
        <v>41.987200000000001</v>
      </c>
      <c r="AG31" s="2">
        <v>16.588699999999999</v>
      </c>
      <c r="AH31" s="2">
        <v>1.3043480000000001</v>
      </c>
      <c r="AI31" s="2">
        <v>0.96299999999999997</v>
      </c>
      <c r="AJ31" s="2">
        <f t="shared" si="7"/>
        <v>30.8</v>
      </c>
      <c r="AK31" s="2">
        <f t="shared" si="8"/>
        <v>92.173912999999999</v>
      </c>
      <c r="AL31" s="2">
        <v>31.3</v>
      </c>
      <c r="AM31" s="2">
        <v>91.739130000000003</v>
      </c>
    </row>
    <row r="32" spans="1:39" x14ac:dyDescent="0.25">
      <c r="A32" s="2" t="s">
        <v>1168</v>
      </c>
      <c r="B32" s="2" t="s">
        <v>1158</v>
      </c>
      <c r="C32" s="2" t="s">
        <v>58</v>
      </c>
      <c r="D32" s="2" t="s">
        <v>59</v>
      </c>
      <c r="E32" s="2" t="s">
        <v>21</v>
      </c>
      <c r="F32" s="2" t="s">
        <v>22</v>
      </c>
      <c r="G32" s="2" t="s">
        <v>23</v>
      </c>
      <c r="H32" s="2" t="s">
        <v>573</v>
      </c>
      <c r="I32" s="2" t="s">
        <v>574</v>
      </c>
      <c r="J32" s="2" t="s">
        <v>575</v>
      </c>
      <c r="K32" s="2" t="s">
        <v>27</v>
      </c>
      <c r="L32" s="2" t="s">
        <v>28</v>
      </c>
      <c r="M32" s="2" t="s">
        <v>29</v>
      </c>
      <c r="N32" s="2" t="s">
        <v>576</v>
      </c>
      <c r="O32" s="2" t="s">
        <v>31</v>
      </c>
      <c r="P32" s="2" t="s">
        <v>32</v>
      </c>
      <c r="Q32" s="2" t="s">
        <v>16</v>
      </c>
      <c r="R32" s="2" t="s">
        <v>17</v>
      </c>
      <c r="S32" s="2" t="s">
        <v>18</v>
      </c>
      <c r="T32" s="2">
        <v>0.98299999999999998</v>
      </c>
      <c r="U32">
        <v>290</v>
      </c>
      <c r="V32">
        <v>654</v>
      </c>
      <c r="W32">
        <v>0.29502</v>
      </c>
      <c r="X32">
        <v>0.124698</v>
      </c>
      <c r="Y32">
        <v>0.86956500000000003</v>
      </c>
      <c r="Z32">
        <v>23.478261</v>
      </c>
      <c r="AA32">
        <v>75.652174000000002</v>
      </c>
      <c r="AB32" s="2">
        <v>0.98299999999999998</v>
      </c>
      <c r="AC32" s="2">
        <f t="shared" si="5"/>
        <v>29.501999999999999</v>
      </c>
      <c r="AD32" s="2">
        <f t="shared" si="5"/>
        <v>12.469800000000001</v>
      </c>
      <c r="AE32" s="2">
        <f t="shared" si="6"/>
        <v>0.86956500000000003</v>
      </c>
      <c r="AF32" s="2">
        <v>29.543199999999999</v>
      </c>
      <c r="AG32" s="2">
        <v>13.081000000000001</v>
      </c>
      <c r="AH32" s="2">
        <v>0.86956500000000003</v>
      </c>
      <c r="AI32" s="2">
        <v>0.98299999999999998</v>
      </c>
      <c r="AJ32" s="2">
        <f t="shared" si="7"/>
        <v>29</v>
      </c>
      <c r="AK32" s="2">
        <f t="shared" si="8"/>
        <v>75.652174000000002</v>
      </c>
      <c r="AL32" s="2">
        <v>29.2</v>
      </c>
      <c r="AM32" s="2">
        <v>75.217391000000006</v>
      </c>
    </row>
    <row r="33" spans="1:37" x14ac:dyDescent="0.25">
      <c r="A33" s="2">
        <v>0</v>
      </c>
      <c r="B33">
        <v>0.93435100000000004</v>
      </c>
      <c r="C33">
        <v>0.92721600000000004</v>
      </c>
      <c r="D33">
        <v>0.94159700000000002</v>
      </c>
      <c r="E33">
        <v>0.98647799999999997</v>
      </c>
      <c r="F33">
        <v>0.97141200000000005</v>
      </c>
      <c r="G33">
        <v>230</v>
      </c>
      <c r="H33">
        <v>225</v>
      </c>
      <c r="I33">
        <v>4</v>
      </c>
      <c r="J33">
        <v>1</v>
      </c>
      <c r="K33">
        <v>1198</v>
      </c>
      <c r="L33">
        <v>558</v>
      </c>
      <c r="M33">
        <v>115</v>
      </c>
      <c r="N33">
        <v>23</v>
      </c>
      <c r="O33">
        <v>0.95465900000000004</v>
      </c>
      <c r="P33">
        <v>0.189529</v>
      </c>
      <c r="Q33">
        <v>97.826087000000001</v>
      </c>
      <c r="R33">
        <v>0.43478299999999998</v>
      </c>
      <c r="S33">
        <v>1.7391300000000001</v>
      </c>
      <c r="T33" s="38" t="s">
        <v>1200</v>
      </c>
      <c r="U33" s="39"/>
      <c r="V33" s="39"/>
      <c r="W33" s="39"/>
      <c r="X33" s="39"/>
      <c r="Y33" s="40"/>
      <c r="Z33" s="38" t="s">
        <v>1219</v>
      </c>
      <c r="AA33" s="39"/>
      <c r="AB33" s="39"/>
      <c r="AC33" s="39"/>
      <c r="AD33" s="39"/>
      <c r="AE33" s="39"/>
      <c r="AF33" s="40"/>
      <c r="AG33" s="41" t="s">
        <v>1223</v>
      </c>
      <c r="AH33" s="42"/>
      <c r="AI33" s="42"/>
      <c r="AJ33" s="42"/>
      <c r="AK33" s="42"/>
    </row>
    <row r="34" spans="1:37" x14ac:dyDescent="0.25">
      <c r="A34" s="2">
        <v>2E-3</v>
      </c>
      <c r="B34">
        <v>0.93494999999999995</v>
      </c>
      <c r="C34">
        <v>0.92733900000000002</v>
      </c>
      <c r="D34">
        <v>0.94268799999999997</v>
      </c>
      <c r="E34">
        <v>0.98696200000000001</v>
      </c>
      <c r="F34">
        <v>0.97089300000000001</v>
      </c>
      <c r="G34">
        <v>230</v>
      </c>
      <c r="H34">
        <v>225</v>
      </c>
      <c r="I34">
        <v>4</v>
      </c>
      <c r="J34">
        <v>1</v>
      </c>
      <c r="K34">
        <v>1221</v>
      </c>
      <c r="L34">
        <v>538</v>
      </c>
      <c r="M34">
        <v>112</v>
      </c>
      <c r="N34">
        <v>21</v>
      </c>
      <c r="O34">
        <v>0.95465900000000004</v>
      </c>
      <c r="P34">
        <v>0.19394400000000001</v>
      </c>
      <c r="Q34">
        <v>97.826087000000001</v>
      </c>
      <c r="R34">
        <v>0.43478299999999998</v>
      </c>
      <c r="S34">
        <v>1.7391300000000001</v>
      </c>
      <c r="T34" s="45" t="s">
        <v>1168</v>
      </c>
      <c r="U34" s="46"/>
      <c r="V34" s="46"/>
      <c r="W34" s="46"/>
      <c r="X34" s="46"/>
      <c r="Y34" s="47"/>
      <c r="Z34" s="45" t="s">
        <v>1168</v>
      </c>
      <c r="AA34" s="46"/>
      <c r="AB34" s="46"/>
      <c r="AC34" s="46"/>
      <c r="AD34" s="46"/>
      <c r="AE34" s="46"/>
      <c r="AF34" s="47"/>
      <c r="AG34" s="52" t="s">
        <v>1168</v>
      </c>
      <c r="AH34" s="50"/>
      <c r="AI34" s="50"/>
      <c r="AJ34" s="50"/>
      <c r="AK34" s="50"/>
    </row>
    <row r="35" spans="1:37" x14ac:dyDescent="0.25">
      <c r="A35" s="2">
        <v>4.0000000000000001E-3</v>
      </c>
      <c r="B35">
        <v>0.93504200000000004</v>
      </c>
      <c r="C35">
        <v>0.92749499999999996</v>
      </c>
      <c r="D35">
        <v>0.94271199999999999</v>
      </c>
      <c r="E35">
        <v>0.98696200000000001</v>
      </c>
      <c r="F35">
        <v>0.97103099999999998</v>
      </c>
      <c r="G35">
        <v>230</v>
      </c>
      <c r="H35">
        <v>225</v>
      </c>
      <c r="I35">
        <v>4</v>
      </c>
      <c r="J35">
        <v>1</v>
      </c>
      <c r="K35">
        <v>1215</v>
      </c>
      <c r="L35">
        <v>538</v>
      </c>
      <c r="M35">
        <v>113</v>
      </c>
      <c r="N35">
        <v>21</v>
      </c>
      <c r="O35">
        <v>0.95477999999999996</v>
      </c>
      <c r="P35">
        <v>0.193913</v>
      </c>
      <c r="Q35">
        <v>97.826087000000001</v>
      </c>
      <c r="R35">
        <v>0.43478299999999998</v>
      </c>
      <c r="S35">
        <v>1.7391300000000001</v>
      </c>
      <c r="T35" s="2" t="s">
        <v>1168</v>
      </c>
      <c r="U35" s="2" t="s">
        <v>29</v>
      </c>
      <c r="V35" s="2" t="s">
        <v>31</v>
      </c>
      <c r="W35" s="2" t="s">
        <v>32</v>
      </c>
      <c r="X35" s="2" t="s">
        <v>16</v>
      </c>
      <c r="Y35" s="2" t="s">
        <v>18</v>
      </c>
      <c r="Z35" s="2" t="s">
        <v>1168</v>
      </c>
      <c r="AA35" s="2" t="s">
        <v>1171</v>
      </c>
      <c r="AB35" s="2" t="s">
        <v>1173</v>
      </c>
      <c r="AC35" s="2" t="s">
        <v>1172</v>
      </c>
      <c r="AD35" s="2" t="s">
        <v>1181</v>
      </c>
      <c r="AE35" s="2" t="s">
        <v>1181</v>
      </c>
      <c r="AF35" s="2" t="s">
        <v>1181</v>
      </c>
      <c r="AG35" s="2" t="s">
        <v>1168</v>
      </c>
      <c r="AH35" s="2" t="s">
        <v>1175</v>
      </c>
      <c r="AI35" s="2" t="s">
        <v>1176</v>
      </c>
      <c r="AJ35" s="2" t="s">
        <v>1181</v>
      </c>
      <c r="AK35" s="2" t="s">
        <v>1181</v>
      </c>
    </row>
    <row r="36" spans="1:37" x14ac:dyDescent="0.25">
      <c r="A36" s="2">
        <v>1.4E-2</v>
      </c>
      <c r="B36">
        <v>0.93456600000000001</v>
      </c>
      <c r="C36">
        <v>0.92728699999999997</v>
      </c>
      <c r="D36">
        <v>0.94196000000000002</v>
      </c>
      <c r="E36">
        <v>0.98800399999999999</v>
      </c>
      <c r="F36">
        <v>0.97261299999999995</v>
      </c>
      <c r="G36">
        <v>230</v>
      </c>
      <c r="H36">
        <v>226</v>
      </c>
      <c r="I36">
        <v>3</v>
      </c>
      <c r="J36">
        <v>1</v>
      </c>
      <c r="K36">
        <v>1148</v>
      </c>
      <c r="L36">
        <v>495</v>
      </c>
      <c r="M36">
        <v>115</v>
      </c>
      <c r="N36">
        <v>22</v>
      </c>
      <c r="O36">
        <v>0.95739700000000005</v>
      </c>
      <c r="P36">
        <v>0.19045699999999999</v>
      </c>
      <c r="Q36">
        <v>98.260869999999997</v>
      </c>
      <c r="R36">
        <v>0.43478299999999998</v>
      </c>
      <c r="S36">
        <v>1.3043480000000001</v>
      </c>
      <c r="T36" s="2">
        <v>0</v>
      </c>
      <c r="U36">
        <v>115</v>
      </c>
      <c r="V36">
        <v>0.95465900000000004</v>
      </c>
      <c r="W36">
        <v>0.189529</v>
      </c>
      <c r="X36">
        <v>97.826087000000001</v>
      </c>
      <c r="Y36">
        <v>1.7391300000000001</v>
      </c>
      <c r="Z36" s="2">
        <v>0</v>
      </c>
      <c r="AA36" s="2">
        <f t="shared" ref="AA36:AA47" si="9">V36*100</f>
        <v>95.465900000000005</v>
      </c>
      <c r="AB36" s="2">
        <f t="shared" ref="AB36:AB47" si="10">W36*100</f>
        <v>18.9529</v>
      </c>
      <c r="AC36" s="2">
        <f t="shared" ref="AC36:AC47" si="11">X36</f>
        <v>97.826087000000001</v>
      </c>
      <c r="AD36" s="2">
        <v>94.438400000000001</v>
      </c>
      <c r="AE36" s="2">
        <v>36.854399999999998</v>
      </c>
      <c r="AF36" s="2">
        <v>96.086956999999998</v>
      </c>
      <c r="AG36" s="2">
        <v>0</v>
      </c>
      <c r="AH36" s="2">
        <f t="shared" ref="AH36:AH47" si="12">(U36/10)</f>
        <v>11.5</v>
      </c>
      <c r="AI36" s="2">
        <f t="shared" ref="AI36:AI47" si="13">Y36</f>
        <v>1.7391300000000001</v>
      </c>
      <c r="AJ36">
        <v>10.5</v>
      </c>
      <c r="AK36">
        <v>3.4782609999999998</v>
      </c>
    </row>
    <row r="37" spans="1:37" x14ac:dyDescent="0.25">
      <c r="A37" s="2">
        <v>0.20300000000000001</v>
      </c>
      <c r="B37">
        <v>0.946488</v>
      </c>
      <c r="C37">
        <v>0.94677500000000003</v>
      </c>
      <c r="D37">
        <v>0.94620099999999996</v>
      </c>
      <c r="E37">
        <v>0.98371500000000001</v>
      </c>
      <c r="F37">
        <v>0.98431100000000005</v>
      </c>
      <c r="G37">
        <v>230</v>
      </c>
      <c r="H37">
        <v>223</v>
      </c>
      <c r="I37">
        <v>6</v>
      </c>
      <c r="J37">
        <v>1</v>
      </c>
      <c r="K37">
        <v>647</v>
      </c>
      <c r="L37">
        <v>672</v>
      </c>
      <c r="M37">
        <v>94</v>
      </c>
      <c r="N37">
        <v>25</v>
      </c>
      <c r="O37">
        <v>0.96575800000000001</v>
      </c>
      <c r="P37">
        <v>0.19151499999999999</v>
      </c>
      <c r="Q37">
        <v>96.956522000000007</v>
      </c>
      <c r="R37">
        <v>0.43478299999999998</v>
      </c>
      <c r="S37">
        <v>2.6086960000000001</v>
      </c>
      <c r="T37" s="2">
        <v>2E-3</v>
      </c>
      <c r="U37">
        <v>112</v>
      </c>
      <c r="V37">
        <v>0.95465900000000004</v>
      </c>
      <c r="W37">
        <v>0.19394400000000001</v>
      </c>
      <c r="X37">
        <v>97.826087000000001</v>
      </c>
      <c r="Y37">
        <v>1.7391300000000001</v>
      </c>
      <c r="Z37" s="2">
        <v>2E-3</v>
      </c>
      <c r="AA37" s="2">
        <f t="shared" si="9"/>
        <v>95.465900000000005</v>
      </c>
      <c r="AB37" s="2">
        <f t="shared" si="10"/>
        <v>19.394400000000001</v>
      </c>
      <c r="AC37" s="2">
        <f t="shared" si="11"/>
        <v>97.826087000000001</v>
      </c>
      <c r="AD37" s="2">
        <v>94.486899999999991</v>
      </c>
      <c r="AE37" s="2">
        <v>34.483699999999999</v>
      </c>
      <c r="AF37" s="2">
        <v>95.652174000000002</v>
      </c>
      <c r="AG37" s="2">
        <v>2E-3</v>
      </c>
      <c r="AH37" s="2">
        <f t="shared" si="12"/>
        <v>11.2</v>
      </c>
      <c r="AI37" s="2">
        <f t="shared" si="13"/>
        <v>1.7391300000000001</v>
      </c>
      <c r="AJ37">
        <v>12.9</v>
      </c>
      <c r="AK37">
        <v>3.913043</v>
      </c>
    </row>
    <row r="38" spans="1:37" x14ac:dyDescent="0.25">
      <c r="A38" s="2">
        <v>0.47499999999999998</v>
      </c>
      <c r="B38">
        <v>0.95324799999999998</v>
      </c>
      <c r="C38">
        <v>0.95860900000000004</v>
      </c>
      <c r="D38">
        <v>0.94794599999999996</v>
      </c>
      <c r="E38">
        <v>0.97789899999999996</v>
      </c>
      <c r="F38">
        <v>0.98889899999999997</v>
      </c>
      <c r="G38">
        <v>230</v>
      </c>
      <c r="H38">
        <v>219</v>
      </c>
      <c r="I38">
        <v>8</v>
      </c>
      <c r="J38">
        <v>3</v>
      </c>
      <c r="K38">
        <v>453</v>
      </c>
      <c r="L38">
        <v>912</v>
      </c>
      <c r="M38">
        <v>73</v>
      </c>
      <c r="N38">
        <v>26</v>
      </c>
      <c r="O38">
        <v>0.96515200000000001</v>
      </c>
      <c r="P38">
        <v>0.18157699999999999</v>
      </c>
      <c r="Q38">
        <v>95.217391000000006</v>
      </c>
      <c r="R38">
        <v>1.3043480000000001</v>
      </c>
      <c r="S38">
        <v>3.4782609999999998</v>
      </c>
      <c r="T38" s="2">
        <v>4.0000000000000001E-3</v>
      </c>
      <c r="U38">
        <v>113</v>
      </c>
      <c r="V38">
        <v>0.95477999999999996</v>
      </c>
      <c r="W38">
        <v>0.193913</v>
      </c>
      <c r="X38">
        <v>97.826087000000001</v>
      </c>
      <c r="Y38">
        <v>1.7391300000000001</v>
      </c>
      <c r="Z38" s="2">
        <v>4.0000000000000001E-3</v>
      </c>
      <c r="AA38" s="2">
        <f t="shared" si="9"/>
        <v>95.477999999999994</v>
      </c>
      <c r="AB38" s="2">
        <f t="shared" si="10"/>
        <v>19.391300000000001</v>
      </c>
      <c r="AC38" s="2">
        <f t="shared" si="11"/>
        <v>97.826087000000001</v>
      </c>
      <c r="AD38" s="2">
        <v>94.368099999999998</v>
      </c>
      <c r="AE38" s="2">
        <v>34.674500000000002</v>
      </c>
      <c r="AF38" s="2">
        <v>96.086956999999998</v>
      </c>
      <c r="AG38" s="2">
        <v>4.0000000000000001E-3</v>
      </c>
      <c r="AH38" s="2">
        <f t="shared" si="12"/>
        <v>11.3</v>
      </c>
      <c r="AI38" s="2">
        <f t="shared" si="13"/>
        <v>1.7391300000000001</v>
      </c>
      <c r="AJ38">
        <v>9</v>
      </c>
      <c r="AK38">
        <v>3.4782609999999998</v>
      </c>
    </row>
    <row r="39" spans="1:37" x14ac:dyDescent="0.25">
      <c r="A39" s="2">
        <v>0.65600000000000003</v>
      </c>
      <c r="B39">
        <v>0.96351100000000001</v>
      </c>
      <c r="C39">
        <v>0.97444799999999998</v>
      </c>
      <c r="D39">
        <v>0.95281700000000003</v>
      </c>
      <c r="E39">
        <v>0.96876300000000004</v>
      </c>
      <c r="F39">
        <v>0.99075599999999997</v>
      </c>
      <c r="G39">
        <v>230</v>
      </c>
      <c r="H39">
        <v>218</v>
      </c>
      <c r="I39">
        <v>9</v>
      </c>
      <c r="J39">
        <v>3</v>
      </c>
      <c r="K39">
        <v>373</v>
      </c>
      <c r="L39">
        <v>1289</v>
      </c>
      <c r="M39">
        <v>49</v>
      </c>
      <c r="N39">
        <v>23</v>
      </c>
      <c r="O39">
        <v>0.95853600000000005</v>
      </c>
      <c r="P39">
        <v>0.135405</v>
      </c>
      <c r="Q39">
        <v>94.782608999999994</v>
      </c>
      <c r="R39">
        <v>1.3043480000000001</v>
      </c>
      <c r="S39">
        <v>3.913043</v>
      </c>
      <c r="T39" s="2">
        <v>1.4E-2</v>
      </c>
      <c r="U39">
        <v>115</v>
      </c>
      <c r="V39">
        <v>0.95739700000000005</v>
      </c>
      <c r="W39">
        <v>0.19045699999999999</v>
      </c>
      <c r="X39">
        <v>98.260869999999997</v>
      </c>
      <c r="Y39">
        <v>1.3043480000000001</v>
      </c>
      <c r="Z39" s="2">
        <v>1.4E-2</v>
      </c>
      <c r="AA39" s="2">
        <f t="shared" si="9"/>
        <v>95.739699999999999</v>
      </c>
      <c r="AB39" s="2">
        <f t="shared" si="10"/>
        <v>19.0457</v>
      </c>
      <c r="AC39" s="2">
        <f t="shared" si="11"/>
        <v>98.260869999999997</v>
      </c>
      <c r="AD39" s="2">
        <v>94.717100000000002</v>
      </c>
      <c r="AE39" s="2">
        <v>33.906599999999997</v>
      </c>
      <c r="AF39" s="2">
        <v>96.086956999999998</v>
      </c>
      <c r="AG39" s="2">
        <v>1.4E-2</v>
      </c>
      <c r="AH39" s="2">
        <f t="shared" si="12"/>
        <v>11.5</v>
      </c>
      <c r="AI39" s="2">
        <f t="shared" si="13"/>
        <v>1.3043480000000001</v>
      </c>
      <c r="AJ39">
        <v>9.1</v>
      </c>
      <c r="AK39">
        <v>3.4782609999999998</v>
      </c>
    </row>
    <row r="40" spans="1:37" x14ac:dyDescent="0.25">
      <c r="A40" s="2">
        <v>0.77700000000000002</v>
      </c>
      <c r="B40">
        <v>0.96485600000000005</v>
      </c>
      <c r="C40">
        <v>0.98046100000000003</v>
      </c>
      <c r="D40">
        <v>0.949739</v>
      </c>
      <c r="E40">
        <v>0.96372199999999997</v>
      </c>
      <c r="F40">
        <v>0.994896</v>
      </c>
      <c r="G40">
        <v>230</v>
      </c>
      <c r="H40">
        <v>218</v>
      </c>
      <c r="I40">
        <v>9</v>
      </c>
      <c r="J40">
        <v>3</v>
      </c>
      <c r="K40">
        <v>204</v>
      </c>
      <c r="L40">
        <v>1497</v>
      </c>
      <c r="M40">
        <v>44</v>
      </c>
      <c r="N40">
        <v>20</v>
      </c>
      <c r="O40">
        <v>0.95771200000000001</v>
      </c>
      <c r="P40">
        <v>0.14777000000000001</v>
      </c>
      <c r="Q40">
        <v>94.782608999999994</v>
      </c>
      <c r="R40">
        <v>1.3043480000000001</v>
      </c>
      <c r="S40">
        <v>3.913043</v>
      </c>
      <c r="T40" s="2">
        <v>0.20300000000000001</v>
      </c>
      <c r="U40">
        <v>94</v>
      </c>
      <c r="V40">
        <v>0.96575800000000001</v>
      </c>
      <c r="W40">
        <v>0.19151499999999999</v>
      </c>
      <c r="X40">
        <v>96.956522000000007</v>
      </c>
      <c r="Y40">
        <v>2.6086960000000001</v>
      </c>
      <c r="Z40" s="2">
        <v>0.20300000000000001</v>
      </c>
      <c r="AA40" s="2">
        <f t="shared" si="9"/>
        <v>96.575800000000001</v>
      </c>
      <c r="AB40" s="2">
        <f t="shared" si="10"/>
        <v>19.151499999999999</v>
      </c>
      <c r="AC40" s="2">
        <f t="shared" si="11"/>
        <v>96.956522000000007</v>
      </c>
      <c r="AD40" s="2">
        <v>94.118500000000012</v>
      </c>
      <c r="AE40" s="2">
        <v>39.782000000000004</v>
      </c>
      <c r="AF40" s="2">
        <v>93.913043000000002</v>
      </c>
      <c r="AG40" s="2">
        <v>0.20300000000000001</v>
      </c>
      <c r="AH40" s="2">
        <f t="shared" si="12"/>
        <v>9.4</v>
      </c>
      <c r="AI40" s="2">
        <f t="shared" si="13"/>
        <v>2.6086960000000001</v>
      </c>
      <c r="AJ40">
        <v>14.8</v>
      </c>
      <c r="AK40">
        <v>4.7826089999999999</v>
      </c>
    </row>
    <row r="41" spans="1:37" x14ac:dyDescent="0.25">
      <c r="A41" s="2">
        <v>0.86299999999999999</v>
      </c>
      <c r="B41">
        <v>0.96351600000000004</v>
      </c>
      <c r="C41">
        <v>0.98807999999999996</v>
      </c>
      <c r="D41">
        <v>0.94014299999999995</v>
      </c>
      <c r="E41">
        <v>0.95000600000000002</v>
      </c>
      <c r="F41">
        <v>0.99844599999999994</v>
      </c>
      <c r="G41">
        <v>230</v>
      </c>
      <c r="H41">
        <v>216</v>
      </c>
      <c r="I41">
        <v>11</v>
      </c>
      <c r="J41">
        <v>3</v>
      </c>
      <c r="K41">
        <v>61</v>
      </c>
      <c r="L41">
        <v>2063</v>
      </c>
      <c r="M41">
        <v>24</v>
      </c>
      <c r="N41">
        <v>18</v>
      </c>
      <c r="O41">
        <v>0.94794599999999996</v>
      </c>
      <c r="P41">
        <v>9.6339999999999995E-2</v>
      </c>
      <c r="Q41">
        <v>93.913043000000002</v>
      </c>
      <c r="R41">
        <v>1.3043480000000001</v>
      </c>
      <c r="S41">
        <v>4.7826089999999999</v>
      </c>
      <c r="T41" s="2">
        <v>0.47499999999999998</v>
      </c>
      <c r="U41">
        <v>73</v>
      </c>
      <c r="V41">
        <v>0.96515200000000001</v>
      </c>
      <c r="W41">
        <v>0.18157699999999999</v>
      </c>
      <c r="X41">
        <v>95.217391000000006</v>
      </c>
      <c r="Y41">
        <v>3.4782609999999998</v>
      </c>
      <c r="Z41" s="2">
        <v>0.47499999999999998</v>
      </c>
      <c r="AA41" s="2">
        <f t="shared" si="9"/>
        <v>96.515200000000007</v>
      </c>
      <c r="AB41" s="2">
        <f t="shared" si="10"/>
        <v>18.157699999999998</v>
      </c>
      <c r="AC41" s="2">
        <f t="shared" si="11"/>
        <v>95.217391000000006</v>
      </c>
      <c r="AD41" s="2">
        <v>89.843699999999998</v>
      </c>
      <c r="AE41" s="2">
        <v>39.569400000000002</v>
      </c>
      <c r="AF41" s="2">
        <v>85.217391000000006</v>
      </c>
      <c r="AG41" s="2">
        <v>0.47499999999999998</v>
      </c>
      <c r="AH41" s="2">
        <f t="shared" si="12"/>
        <v>7.3</v>
      </c>
      <c r="AI41" s="2">
        <f t="shared" si="13"/>
        <v>3.4782609999999998</v>
      </c>
      <c r="AJ41">
        <v>20.8</v>
      </c>
      <c r="AK41">
        <v>13.043478</v>
      </c>
    </row>
    <row r="42" spans="1:37" x14ac:dyDescent="0.25">
      <c r="A42" s="2">
        <v>0.93</v>
      </c>
      <c r="B42">
        <v>0.95542499999999997</v>
      </c>
      <c r="C42">
        <v>0.99410600000000005</v>
      </c>
      <c r="D42">
        <v>0.91964100000000004</v>
      </c>
      <c r="E42">
        <v>0.92482699999999995</v>
      </c>
      <c r="F42">
        <v>0.99971200000000005</v>
      </c>
      <c r="G42">
        <v>230</v>
      </c>
      <c r="H42">
        <v>203</v>
      </c>
      <c r="I42">
        <v>23</v>
      </c>
      <c r="J42">
        <v>4</v>
      </c>
      <c r="K42">
        <v>11</v>
      </c>
      <c r="L42">
        <v>3102</v>
      </c>
      <c r="M42">
        <v>15</v>
      </c>
      <c r="N42">
        <v>17</v>
      </c>
      <c r="O42">
        <v>0.92419700000000005</v>
      </c>
      <c r="P42">
        <v>7.6898999999999995E-2</v>
      </c>
      <c r="Q42">
        <v>88.260869999999997</v>
      </c>
      <c r="R42">
        <v>1.7391300000000001</v>
      </c>
      <c r="S42">
        <v>10</v>
      </c>
      <c r="T42" s="2">
        <v>0.65600000000000003</v>
      </c>
      <c r="U42">
        <v>49</v>
      </c>
      <c r="V42">
        <v>0.95853600000000005</v>
      </c>
      <c r="W42">
        <v>0.135405</v>
      </c>
      <c r="X42">
        <v>94.782608999999994</v>
      </c>
      <c r="Y42">
        <v>3.913043</v>
      </c>
      <c r="Z42" s="2">
        <v>0.65600000000000003</v>
      </c>
      <c r="AA42" s="2">
        <f t="shared" si="9"/>
        <v>95.8536</v>
      </c>
      <c r="AB42" s="2">
        <f t="shared" si="10"/>
        <v>13.5405</v>
      </c>
      <c r="AC42" s="2">
        <f t="shared" si="11"/>
        <v>94.782608999999994</v>
      </c>
      <c r="AD42" s="2">
        <v>83.135800000000003</v>
      </c>
      <c r="AE42" s="2">
        <v>40.144500000000001</v>
      </c>
      <c r="AF42" s="2">
        <v>70</v>
      </c>
      <c r="AG42" s="2">
        <v>0.65600000000000003</v>
      </c>
      <c r="AH42" s="2">
        <f t="shared" si="12"/>
        <v>4.9000000000000004</v>
      </c>
      <c r="AI42" s="2">
        <f t="shared" si="13"/>
        <v>3.913043</v>
      </c>
      <c r="AJ42">
        <v>27.9</v>
      </c>
      <c r="AK42">
        <v>28.260870000000001</v>
      </c>
    </row>
    <row r="43" spans="1:37" x14ac:dyDescent="0.25">
      <c r="A43" s="2">
        <v>0.96299999999999997</v>
      </c>
      <c r="B43">
        <v>0.93482399999999999</v>
      </c>
      <c r="C43">
        <v>0.99394000000000005</v>
      </c>
      <c r="D43">
        <v>0.88234599999999996</v>
      </c>
      <c r="E43">
        <v>0.88750799999999996</v>
      </c>
      <c r="F43">
        <v>0.99975400000000003</v>
      </c>
      <c r="G43">
        <v>230</v>
      </c>
      <c r="H43">
        <v>184</v>
      </c>
      <c r="I43">
        <v>39</v>
      </c>
      <c r="J43">
        <v>7</v>
      </c>
      <c r="K43">
        <v>9</v>
      </c>
      <c r="L43">
        <v>4642</v>
      </c>
      <c r="M43">
        <v>9</v>
      </c>
      <c r="N43">
        <v>14</v>
      </c>
      <c r="O43">
        <v>0.88707100000000005</v>
      </c>
      <c r="P43">
        <v>5.5141000000000003E-2</v>
      </c>
      <c r="Q43">
        <v>80</v>
      </c>
      <c r="R43">
        <v>3.0434779999999999</v>
      </c>
      <c r="S43">
        <v>16.956522</v>
      </c>
      <c r="T43" s="2">
        <v>0.77700000000000002</v>
      </c>
      <c r="U43">
        <v>44</v>
      </c>
      <c r="V43">
        <v>0.95771200000000001</v>
      </c>
      <c r="W43">
        <v>0.14777000000000001</v>
      </c>
      <c r="X43">
        <v>94.782608999999994</v>
      </c>
      <c r="Y43">
        <v>3.913043</v>
      </c>
      <c r="Z43" s="2">
        <v>0.77700000000000002</v>
      </c>
      <c r="AA43" s="2">
        <f t="shared" si="9"/>
        <v>95.771200000000007</v>
      </c>
      <c r="AB43" s="2">
        <f t="shared" si="10"/>
        <v>14.777000000000001</v>
      </c>
      <c r="AC43" s="2">
        <f t="shared" si="11"/>
        <v>94.782608999999994</v>
      </c>
      <c r="AD43" s="2">
        <v>74.702500000000001</v>
      </c>
      <c r="AE43" s="2">
        <v>30.1327</v>
      </c>
      <c r="AF43" s="2">
        <v>38.260869999999997</v>
      </c>
      <c r="AG43" s="2">
        <v>0.77700000000000002</v>
      </c>
      <c r="AH43" s="2">
        <f t="shared" si="12"/>
        <v>4.4000000000000004</v>
      </c>
      <c r="AI43" s="2">
        <f t="shared" si="13"/>
        <v>3.913043</v>
      </c>
      <c r="AJ43">
        <v>29.5</v>
      </c>
      <c r="AK43">
        <v>60</v>
      </c>
    </row>
    <row r="44" spans="1:37" x14ac:dyDescent="0.25">
      <c r="A44" s="2">
        <v>0.98299999999999998</v>
      </c>
      <c r="B44">
        <v>0.90788800000000003</v>
      </c>
      <c r="C44">
        <v>0.99465999999999999</v>
      </c>
      <c r="D44">
        <v>0.83504199999999995</v>
      </c>
      <c r="E44">
        <v>0.83947700000000003</v>
      </c>
      <c r="F44">
        <v>0.999942</v>
      </c>
      <c r="G44">
        <v>230</v>
      </c>
      <c r="H44">
        <v>170</v>
      </c>
      <c r="I44">
        <v>52</v>
      </c>
      <c r="J44">
        <v>8</v>
      </c>
      <c r="K44">
        <v>2</v>
      </c>
      <c r="L44">
        <v>6624</v>
      </c>
      <c r="M44">
        <v>7</v>
      </c>
      <c r="N44">
        <v>12</v>
      </c>
      <c r="O44">
        <v>0.83925799999999995</v>
      </c>
      <c r="P44">
        <v>3.9386999999999998E-2</v>
      </c>
      <c r="Q44">
        <v>73.913043000000002</v>
      </c>
      <c r="R44">
        <v>3.4782609999999998</v>
      </c>
      <c r="S44">
        <v>22.608695999999998</v>
      </c>
      <c r="T44" s="2">
        <v>0.86299999999999999</v>
      </c>
      <c r="U44">
        <v>24</v>
      </c>
      <c r="V44">
        <v>0.94794599999999996</v>
      </c>
      <c r="W44">
        <v>9.6339999999999995E-2</v>
      </c>
      <c r="X44">
        <v>93.913043000000002</v>
      </c>
      <c r="Y44">
        <v>4.7826089999999999</v>
      </c>
      <c r="Z44" s="2">
        <v>0.86299999999999999</v>
      </c>
      <c r="AA44" s="2">
        <f t="shared" si="9"/>
        <v>94.794600000000003</v>
      </c>
      <c r="AB44" s="2">
        <f t="shared" si="10"/>
        <v>9.6340000000000003</v>
      </c>
      <c r="AC44" s="2">
        <f t="shared" si="11"/>
        <v>93.913043000000002</v>
      </c>
      <c r="AD44" s="2">
        <v>65.624600000000001</v>
      </c>
      <c r="AE44" s="2">
        <v>19.9923</v>
      </c>
      <c r="AF44" s="2">
        <v>16.521739</v>
      </c>
      <c r="AG44" s="2">
        <v>0.86299999999999999</v>
      </c>
      <c r="AH44" s="2">
        <f t="shared" si="12"/>
        <v>2.4</v>
      </c>
      <c r="AI44" s="2">
        <f t="shared" si="13"/>
        <v>4.7826089999999999</v>
      </c>
      <c r="AJ44">
        <v>29.9</v>
      </c>
      <c r="AK44">
        <v>81.304348000000005</v>
      </c>
    </row>
    <row r="45" spans="1:37" x14ac:dyDescent="0.25">
      <c r="A45" s="38" t="s">
        <v>1201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40"/>
      <c r="T45" s="2">
        <v>0.93</v>
      </c>
      <c r="U45">
        <v>15</v>
      </c>
      <c r="V45">
        <v>0.92419700000000005</v>
      </c>
      <c r="W45">
        <v>7.6898999999999995E-2</v>
      </c>
      <c r="X45">
        <v>88.260869999999997</v>
      </c>
      <c r="Y45">
        <v>10</v>
      </c>
      <c r="Z45" s="2">
        <v>0.93</v>
      </c>
      <c r="AA45" s="2">
        <f t="shared" si="9"/>
        <v>92.419700000000006</v>
      </c>
      <c r="AB45" s="2">
        <f t="shared" si="10"/>
        <v>7.6898999999999997</v>
      </c>
      <c r="AC45" s="2">
        <f t="shared" si="11"/>
        <v>88.260869999999997</v>
      </c>
      <c r="AD45" s="2">
        <v>53.1419</v>
      </c>
      <c r="AE45" s="2">
        <v>18.6981</v>
      </c>
      <c r="AF45" s="2">
        <v>5.6521739999999996</v>
      </c>
      <c r="AG45" s="2">
        <v>0.93</v>
      </c>
      <c r="AH45" s="2">
        <f t="shared" si="12"/>
        <v>1.5</v>
      </c>
      <c r="AI45" s="2">
        <f t="shared" si="13"/>
        <v>10</v>
      </c>
      <c r="AJ45">
        <v>31.1</v>
      </c>
      <c r="AK45">
        <v>90.434782999999996</v>
      </c>
    </row>
    <row r="46" spans="1:37" x14ac:dyDescent="0.25">
      <c r="A46" s="2" t="s">
        <v>1168</v>
      </c>
      <c r="B46" s="2" t="s">
        <v>1158</v>
      </c>
      <c r="C46" s="2" t="s">
        <v>58</v>
      </c>
      <c r="D46" s="2" t="s">
        <v>59</v>
      </c>
      <c r="E46" s="2" t="s">
        <v>21</v>
      </c>
      <c r="F46" s="2" t="s">
        <v>22</v>
      </c>
      <c r="G46" s="2" t="s">
        <v>23</v>
      </c>
      <c r="H46" s="2" t="s">
        <v>573</v>
      </c>
      <c r="I46" s="2" t="s">
        <v>574</v>
      </c>
      <c r="J46" s="2" t="s">
        <v>575</v>
      </c>
      <c r="K46" s="2" t="s">
        <v>27</v>
      </c>
      <c r="L46" s="2" t="s">
        <v>28</v>
      </c>
      <c r="M46" s="2" t="s">
        <v>29</v>
      </c>
      <c r="N46" s="2" t="s">
        <v>576</v>
      </c>
      <c r="O46" s="2" t="s">
        <v>31</v>
      </c>
      <c r="P46" s="2" t="s">
        <v>32</v>
      </c>
      <c r="Q46" s="2" t="s">
        <v>16</v>
      </c>
      <c r="R46" s="2" t="s">
        <v>17</v>
      </c>
      <c r="S46" s="2" t="s">
        <v>18</v>
      </c>
      <c r="T46" s="2">
        <v>0.96299999999999997</v>
      </c>
      <c r="U46">
        <v>9</v>
      </c>
      <c r="V46">
        <v>0.88707100000000005</v>
      </c>
      <c r="W46">
        <v>5.5141000000000003E-2</v>
      </c>
      <c r="X46">
        <v>80</v>
      </c>
      <c r="Y46">
        <v>16.956522</v>
      </c>
      <c r="Z46" s="2">
        <v>0.96299999999999997</v>
      </c>
      <c r="AA46" s="2">
        <f t="shared" si="9"/>
        <v>88.707100000000011</v>
      </c>
      <c r="AB46" s="2">
        <f t="shared" si="10"/>
        <v>5.5141</v>
      </c>
      <c r="AC46" s="2">
        <f t="shared" si="11"/>
        <v>80</v>
      </c>
      <c r="AD46" s="2">
        <v>41.987200000000001</v>
      </c>
      <c r="AE46" s="2">
        <v>16.588699999999999</v>
      </c>
      <c r="AF46" s="2">
        <v>1.3043480000000001</v>
      </c>
      <c r="AG46" s="2">
        <v>0.96299999999999997</v>
      </c>
      <c r="AH46" s="2">
        <f t="shared" si="12"/>
        <v>0.9</v>
      </c>
      <c r="AI46" s="2">
        <f t="shared" si="13"/>
        <v>16.956522</v>
      </c>
      <c r="AJ46">
        <v>31.3</v>
      </c>
      <c r="AK46">
        <v>91.739130000000003</v>
      </c>
    </row>
    <row r="47" spans="1:37" x14ac:dyDescent="0.25">
      <c r="A47" s="2">
        <v>0</v>
      </c>
      <c r="B47">
        <v>0.81282200000000004</v>
      </c>
      <c r="C47">
        <v>0.80869800000000003</v>
      </c>
      <c r="D47">
        <v>0.81698800000000005</v>
      </c>
      <c r="E47">
        <v>0.98294000000000004</v>
      </c>
      <c r="F47">
        <v>0.972966</v>
      </c>
      <c r="G47">
        <v>230</v>
      </c>
      <c r="H47">
        <v>224</v>
      </c>
      <c r="I47">
        <v>5</v>
      </c>
      <c r="J47">
        <v>1</v>
      </c>
      <c r="K47">
        <v>1127</v>
      </c>
      <c r="L47">
        <v>704</v>
      </c>
      <c r="M47">
        <v>173</v>
      </c>
      <c r="N47">
        <v>27</v>
      </c>
      <c r="O47">
        <v>0.95143599999999995</v>
      </c>
      <c r="P47">
        <v>0.22512299999999999</v>
      </c>
      <c r="Q47">
        <v>97.391304000000005</v>
      </c>
      <c r="R47">
        <v>0.43478299999999998</v>
      </c>
      <c r="S47">
        <v>2.1739130000000002</v>
      </c>
      <c r="T47" s="2">
        <v>0.98299999999999998</v>
      </c>
      <c r="U47">
        <v>7</v>
      </c>
      <c r="V47">
        <v>0.83925799999999995</v>
      </c>
      <c r="W47">
        <v>3.9386999999999998E-2</v>
      </c>
      <c r="X47">
        <v>73.913043000000002</v>
      </c>
      <c r="Y47">
        <v>22.608695999999998</v>
      </c>
      <c r="Z47" s="2">
        <v>0.98299999999999998</v>
      </c>
      <c r="AA47" s="2">
        <f t="shared" si="9"/>
        <v>83.925799999999995</v>
      </c>
      <c r="AB47" s="2">
        <f t="shared" si="10"/>
        <v>3.9386999999999999</v>
      </c>
      <c r="AC47" s="2">
        <f t="shared" si="11"/>
        <v>73.913043000000002</v>
      </c>
      <c r="AD47" s="2">
        <v>29.543199999999999</v>
      </c>
      <c r="AE47" s="2">
        <v>13.081000000000001</v>
      </c>
      <c r="AF47" s="2">
        <v>0.86956500000000003</v>
      </c>
      <c r="AG47" s="2">
        <v>0.98299999999999998</v>
      </c>
      <c r="AH47" s="2">
        <f t="shared" si="12"/>
        <v>0.7</v>
      </c>
      <c r="AI47" s="2">
        <f t="shared" si="13"/>
        <v>22.608695999999998</v>
      </c>
      <c r="AJ47">
        <v>29.2</v>
      </c>
      <c r="AK47">
        <v>75.217391000000006</v>
      </c>
    </row>
    <row r="48" spans="1:37" x14ac:dyDescent="0.25">
      <c r="A48" s="2">
        <v>2E-3</v>
      </c>
      <c r="B48">
        <v>0.84851399999999999</v>
      </c>
      <c r="C48">
        <v>0.85139200000000004</v>
      </c>
      <c r="D48">
        <v>0.84565599999999996</v>
      </c>
      <c r="E48">
        <v>0.97925600000000002</v>
      </c>
      <c r="F48">
        <v>0.98589800000000005</v>
      </c>
      <c r="G48">
        <v>230</v>
      </c>
      <c r="H48">
        <v>222</v>
      </c>
      <c r="I48">
        <v>7</v>
      </c>
      <c r="J48">
        <v>1</v>
      </c>
      <c r="K48">
        <v>578</v>
      </c>
      <c r="L48">
        <v>856</v>
      </c>
      <c r="M48">
        <v>147</v>
      </c>
      <c r="N48">
        <v>31</v>
      </c>
      <c r="O48">
        <v>0.96168699999999996</v>
      </c>
      <c r="P48">
        <v>0.18806200000000001</v>
      </c>
      <c r="Q48">
        <v>96.521738999999997</v>
      </c>
      <c r="R48">
        <v>0.43478299999999998</v>
      </c>
      <c r="S48">
        <v>3.0434779999999999</v>
      </c>
      <c r="T48" s="38" t="s">
        <v>1201</v>
      </c>
      <c r="U48" s="39"/>
      <c r="V48" s="39"/>
      <c r="W48" s="39"/>
      <c r="X48" s="39"/>
      <c r="Y48" s="40"/>
      <c r="Z48" s="38" t="s">
        <v>1220</v>
      </c>
      <c r="AA48" s="39"/>
      <c r="AB48" s="39"/>
      <c r="AC48" s="39"/>
      <c r="AD48" s="39"/>
      <c r="AE48" s="39"/>
      <c r="AF48" s="40"/>
      <c r="AG48" s="41" t="s">
        <v>1221</v>
      </c>
      <c r="AH48" s="42"/>
      <c r="AI48" s="42"/>
      <c r="AJ48" s="42"/>
      <c r="AK48" s="42"/>
    </row>
    <row r="49" spans="1:37" x14ac:dyDescent="0.25">
      <c r="A49" s="2">
        <v>4.0000000000000001E-3</v>
      </c>
      <c r="B49">
        <v>0.81060299999999996</v>
      </c>
      <c r="C49">
        <v>0.80462199999999995</v>
      </c>
      <c r="D49">
        <v>0.81667299999999998</v>
      </c>
      <c r="E49">
        <v>0.98395699999999997</v>
      </c>
      <c r="F49">
        <v>0.96943900000000005</v>
      </c>
      <c r="G49">
        <v>230</v>
      </c>
      <c r="H49">
        <v>224</v>
      </c>
      <c r="I49">
        <v>5</v>
      </c>
      <c r="J49">
        <v>1</v>
      </c>
      <c r="K49">
        <v>1280</v>
      </c>
      <c r="L49">
        <v>662</v>
      </c>
      <c r="M49">
        <v>170</v>
      </c>
      <c r="N49">
        <v>22</v>
      </c>
      <c r="O49">
        <v>0.94881899999999997</v>
      </c>
      <c r="P49">
        <v>0.24612700000000001</v>
      </c>
      <c r="Q49">
        <v>97.391304000000005</v>
      </c>
      <c r="R49">
        <v>0.43478299999999998</v>
      </c>
      <c r="S49">
        <v>2.1739130000000002</v>
      </c>
      <c r="T49" s="45" t="s">
        <v>1168</v>
      </c>
      <c r="U49" s="46"/>
      <c r="V49" s="46"/>
      <c r="W49" s="46"/>
      <c r="X49" s="46"/>
      <c r="Y49" s="47"/>
      <c r="Z49" s="45" t="s">
        <v>1168</v>
      </c>
      <c r="AA49" s="46"/>
      <c r="AB49" s="46"/>
      <c r="AC49" s="46"/>
      <c r="AD49" s="46"/>
      <c r="AE49" s="46"/>
      <c r="AF49" s="47"/>
      <c r="AG49" s="52" t="s">
        <v>1168</v>
      </c>
      <c r="AH49" s="50"/>
      <c r="AI49" s="50"/>
      <c r="AJ49" s="50"/>
      <c r="AK49" s="50"/>
    </row>
    <row r="50" spans="1:37" x14ac:dyDescent="0.25">
      <c r="A50" s="2">
        <v>1.4E-2</v>
      </c>
      <c r="B50">
        <v>0.81234600000000001</v>
      </c>
      <c r="C50">
        <v>0.80773399999999995</v>
      </c>
      <c r="D50">
        <v>0.81701199999999996</v>
      </c>
      <c r="E50">
        <v>0.98388500000000001</v>
      </c>
      <c r="F50">
        <v>0.97271099999999999</v>
      </c>
      <c r="G50">
        <v>230</v>
      </c>
      <c r="H50">
        <v>224</v>
      </c>
      <c r="I50">
        <v>5</v>
      </c>
      <c r="J50">
        <v>1</v>
      </c>
      <c r="K50">
        <v>1139</v>
      </c>
      <c r="L50">
        <v>665</v>
      </c>
      <c r="M50">
        <v>178</v>
      </c>
      <c r="N50">
        <v>25</v>
      </c>
      <c r="O50">
        <v>0.95196899999999995</v>
      </c>
      <c r="P50">
        <v>0.27978199999999998</v>
      </c>
      <c r="Q50">
        <v>97.391304000000005</v>
      </c>
      <c r="R50">
        <v>0.43478299999999998</v>
      </c>
      <c r="S50">
        <v>2.1739130000000002</v>
      </c>
      <c r="T50" s="2" t="s">
        <v>1168</v>
      </c>
      <c r="U50" s="2" t="s">
        <v>29</v>
      </c>
      <c r="V50" s="2" t="s">
        <v>31</v>
      </c>
      <c r="W50" s="2" t="s">
        <v>32</v>
      </c>
      <c r="X50" s="2" t="s">
        <v>16</v>
      </c>
      <c r="Y50" s="2" t="s">
        <v>18</v>
      </c>
      <c r="Z50" s="2" t="s">
        <v>1168</v>
      </c>
      <c r="AA50" s="2" t="s">
        <v>1171</v>
      </c>
      <c r="AB50" s="2" t="s">
        <v>1173</v>
      </c>
      <c r="AC50" s="2" t="s">
        <v>1172</v>
      </c>
      <c r="AD50" s="2" t="s">
        <v>1181</v>
      </c>
      <c r="AE50" s="2" t="s">
        <v>1181</v>
      </c>
      <c r="AF50" s="2" t="s">
        <v>1181</v>
      </c>
      <c r="AG50" s="2" t="s">
        <v>1168</v>
      </c>
      <c r="AH50" s="2" t="s">
        <v>1175</v>
      </c>
      <c r="AI50" s="2" t="s">
        <v>1176</v>
      </c>
      <c r="AJ50" s="2" t="s">
        <v>1181</v>
      </c>
      <c r="AK50" s="2" t="s">
        <v>1181</v>
      </c>
    </row>
    <row r="51" spans="1:37" x14ac:dyDescent="0.25">
      <c r="A51" s="2">
        <v>0.20300000000000001</v>
      </c>
      <c r="B51">
        <v>0.82603800000000005</v>
      </c>
      <c r="C51">
        <v>0.82777699999999999</v>
      </c>
      <c r="D51">
        <v>0.82430599999999998</v>
      </c>
      <c r="E51">
        <v>0.97789899999999996</v>
      </c>
      <c r="F51">
        <v>0.982016</v>
      </c>
      <c r="G51">
        <v>230</v>
      </c>
      <c r="H51">
        <v>221</v>
      </c>
      <c r="I51">
        <v>8</v>
      </c>
      <c r="J51">
        <v>1</v>
      </c>
      <c r="K51">
        <v>739</v>
      </c>
      <c r="L51">
        <v>912</v>
      </c>
      <c r="M51">
        <v>178</v>
      </c>
      <c r="N51">
        <v>46</v>
      </c>
      <c r="O51">
        <v>0.955677</v>
      </c>
      <c r="P51">
        <v>0.24360399999999999</v>
      </c>
      <c r="Q51">
        <v>96.086956999999998</v>
      </c>
      <c r="R51">
        <v>0.43478299999999998</v>
      </c>
      <c r="S51">
        <v>3.4782609999999998</v>
      </c>
      <c r="T51" s="2">
        <v>0</v>
      </c>
      <c r="U51">
        <v>173</v>
      </c>
      <c r="V51">
        <v>0.95143599999999995</v>
      </c>
      <c r="W51">
        <v>0.22512299999999999</v>
      </c>
      <c r="X51">
        <v>97.391304000000005</v>
      </c>
      <c r="Y51">
        <v>2.1739130000000002</v>
      </c>
      <c r="Z51" s="2">
        <v>0</v>
      </c>
      <c r="AA51" s="2">
        <f t="shared" ref="AA51:AA62" si="14">V51*100</f>
        <v>95.143599999999992</v>
      </c>
      <c r="AB51" s="2">
        <f t="shared" ref="AB51:AB62" si="15">W51*100</f>
        <v>22.5123</v>
      </c>
      <c r="AC51" s="2">
        <f t="shared" ref="AC51:AC62" si="16">X51</f>
        <v>97.391304000000005</v>
      </c>
      <c r="AD51" s="2">
        <v>94.438400000000001</v>
      </c>
      <c r="AE51" s="2">
        <v>36.854399999999998</v>
      </c>
      <c r="AF51" s="2">
        <v>96.086956999999998</v>
      </c>
      <c r="AG51" s="2">
        <v>0</v>
      </c>
      <c r="AH51" s="2">
        <f t="shared" ref="AH51:AH62" si="17">(U51/10)</f>
        <v>17.3</v>
      </c>
      <c r="AI51" s="2">
        <f t="shared" ref="AI51:AI62" si="18">Y51</f>
        <v>2.1739130000000002</v>
      </c>
      <c r="AJ51">
        <v>10.5</v>
      </c>
      <c r="AK51">
        <v>3.4782609999999998</v>
      </c>
    </row>
    <row r="52" spans="1:37" x14ac:dyDescent="0.25">
      <c r="A52" s="2">
        <v>0.47499999999999998</v>
      </c>
      <c r="B52">
        <v>0.86671699999999996</v>
      </c>
      <c r="C52">
        <v>0.87818700000000005</v>
      </c>
      <c r="D52">
        <v>0.85554300000000005</v>
      </c>
      <c r="E52">
        <v>0.96599999999999997</v>
      </c>
      <c r="F52">
        <v>0.99156699999999998</v>
      </c>
      <c r="G52">
        <v>230</v>
      </c>
      <c r="H52">
        <v>215</v>
      </c>
      <c r="I52">
        <v>12</v>
      </c>
      <c r="J52">
        <v>3</v>
      </c>
      <c r="K52">
        <v>339</v>
      </c>
      <c r="L52">
        <v>1403</v>
      </c>
      <c r="M52">
        <v>139</v>
      </c>
      <c r="N52">
        <v>66</v>
      </c>
      <c r="O52">
        <v>0.95441699999999996</v>
      </c>
      <c r="P52">
        <v>0.191746</v>
      </c>
      <c r="Q52">
        <v>93.478261000000003</v>
      </c>
      <c r="R52">
        <v>1.3043480000000001</v>
      </c>
      <c r="S52">
        <v>5.2173910000000001</v>
      </c>
      <c r="T52" s="2">
        <v>2E-3</v>
      </c>
      <c r="U52">
        <v>147</v>
      </c>
      <c r="V52">
        <v>0.96168699999999996</v>
      </c>
      <c r="W52">
        <v>0.18806200000000001</v>
      </c>
      <c r="X52">
        <v>96.521738999999997</v>
      </c>
      <c r="Y52">
        <v>3.0434779999999999</v>
      </c>
      <c r="Z52" s="2">
        <v>2E-3</v>
      </c>
      <c r="AA52" s="2">
        <f t="shared" si="14"/>
        <v>96.168700000000001</v>
      </c>
      <c r="AB52" s="2">
        <f t="shared" si="15"/>
        <v>18.8062</v>
      </c>
      <c r="AC52" s="2">
        <f t="shared" si="16"/>
        <v>96.521738999999997</v>
      </c>
      <c r="AD52" s="2">
        <v>94.486899999999991</v>
      </c>
      <c r="AE52" s="2">
        <v>34.483699999999999</v>
      </c>
      <c r="AF52" s="2">
        <v>95.652174000000002</v>
      </c>
      <c r="AG52" s="2">
        <v>2E-3</v>
      </c>
      <c r="AH52" s="2">
        <f t="shared" si="17"/>
        <v>14.7</v>
      </c>
      <c r="AI52" s="2">
        <f t="shared" si="18"/>
        <v>3.0434779999999999</v>
      </c>
      <c r="AJ52">
        <v>12.9</v>
      </c>
      <c r="AK52">
        <v>3.913043</v>
      </c>
    </row>
    <row r="53" spans="1:37" x14ac:dyDescent="0.25">
      <c r="A53" s="2">
        <v>0.65600000000000003</v>
      </c>
      <c r="B53">
        <v>0.906416</v>
      </c>
      <c r="C53">
        <v>0.926068</v>
      </c>
      <c r="D53">
        <v>0.88758000000000004</v>
      </c>
      <c r="E53">
        <v>0.95460999999999996</v>
      </c>
      <c r="F53">
        <v>0.99600500000000003</v>
      </c>
      <c r="G53">
        <v>230</v>
      </c>
      <c r="H53">
        <v>214</v>
      </c>
      <c r="I53">
        <v>13</v>
      </c>
      <c r="J53">
        <v>3</v>
      </c>
      <c r="K53">
        <v>158</v>
      </c>
      <c r="L53">
        <v>1873</v>
      </c>
      <c r="M53">
        <v>96</v>
      </c>
      <c r="N53">
        <v>65</v>
      </c>
      <c r="O53">
        <v>0.94845500000000005</v>
      </c>
      <c r="P53">
        <v>0.14369699999999999</v>
      </c>
      <c r="Q53">
        <v>93.043477999999993</v>
      </c>
      <c r="R53">
        <v>1.3043480000000001</v>
      </c>
      <c r="S53">
        <v>5.6521739999999996</v>
      </c>
      <c r="T53" s="2">
        <v>4.0000000000000001E-3</v>
      </c>
      <c r="U53">
        <v>170</v>
      </c>
      <c r="V53">
        <v>0.94881899999999997</v>
      </c>
      <c r="W53">
        <v>0.24612700000000001</v>
      </c>
      <c r="X53">
        <v>97.391304000000005</v>
      </c>
      <c r="Y53">
        <v>2.1739130000000002</v>
      </c>
      <c r="Z53" s="2">
        <v>4.0000000000000001E-3</v>
      </c>
      <c r="AA53" s="2">
        <f t="shared" si="14"/>
        <v>94.881900000000002</v>
      </c>
      <c r="AB53" s="2">
        <f t="shared" si="15"/>
        <v>24.6127</v>
      </c>
      <c r="AC53" s="2">
        <f t="shared" si="16"/>
        <v>97.391304000000005</v>
      </c>
      <c r="AD53" s="2">
        <v>94.368099999999998</v>
      </c>
      <c r="AE53" s="2">
        <v>34.674500000000002</v>
      </c>
      <c r="AF53" s="2">
        <v>96.086956999999998</v>
      </c>
      <c r="AG53" s="2">
        <v>4.0000000000000001E-3</v>
      </c>
      <c r="AH53" s="2">
        <f t="shared" si="17"/>
        <v>17</v>
      </c>
      <c r="AI53" s="2">
        <f t="shared" si="18"/>
        <v>2.1739130000000002</v>
      </c>
      <c r="AJ53">
        <v>9</v>
      </c>
      <c r="AK53">
        <v>3.4782609999999998</v>
      </c>
    </row>
    <row r="54" spans="1:37" x14ac:dyDescent="0.25">
      <c r="A54" s="2">
        <v>0.77700000000000002</v>
      </c>
      <c r="B54">
        <v>0.92872399999999999</v>
      </c>
      <c r="C54">
        <v>0.95304900000000004</v>
      </c>
      <c r="D54">
        <v>0.90561000000000003</v>
      </c>
      <c r="E54">
        <v>0.94835800000000003</v>
      </c>
      <c r="F54">
        <v>0.99803600000000003</v>
      </c>
      <c r="G54">
        <v>230</v>
      </c>
      <c r="H54">
        <v>213</v>
      </c>
      <c r="I54">
        <v>14</v>
      </c>
      <c r="J54">
        <v>3</v>
      </c>
      <c r="K54">
        <v>77</v>
      </c>
      <c r="L54">
        <v>2131</v>
      </c>
      <c r="M54">
        <v>58</v>
      </c>
      <c r="N54">
        <v>47</v>
      </c>
      <c r="O54">
        <v>0.94508700000000001</v>
      </c>
      <c r="P54">
        <v>8.8715000000000002E-2</v>
      </c>
      <c r="Q54">
        <v>92.608695999999995</v>
      </c>
      <c r="R54">
        <v>1.3043480000000001</v>
      </c>
      <c r="S54">
        <v>6.086957</v>
      </c>
      <c r="T54" s="2">
        <v>1.4E-2</v>
      </c>
      <c r="U54">
        <v>178</v>
      </c>
      <c r="V54">
        <v>0.95196899999999995</v>
      </c>
      <c r="W54">
        <v>0.27978199999999998</v>
      </c>
      <c r="X54">
        <v>97.391304000000005</v>
      </c>
      <c r="Y54">
        <v>2.1739130000000002</v>
      </c>
      <c r="Z54" s="2">
        <v>1.4E-2</v>
      </c>
      <c r="AA54" s="2">
        <f t="shared" si="14"/>
        <v>95.196899999999999</v>
      </c>
      <c r="AB54" s="2">
        <f t="shared" si="15"/>
        <v>27.978199999999998</v>
      </c>
      <c r="AC54" s="2">
        <f t="shared" si="16"/>
        <v>97.391304000000005</v>
      </c>
      <c r="AD54" s="2">
        <v>94.717100000000002</v>
      </c>
      <c r="AE54" s="2">
        <v>33.906599999999997</v>
      </c>
      <c r="AF54" s="2">
        <v>96.086956999999998</v>
      </c>
      <c r="AG54" s="2">
        <v>1.4E-2</v>
      </c>
      <c r="AH54" s="2">
        <f t="shared" si="17"/>
        <v>17.8</v>
      </c>
      <c r="AI54" s="2">
        <f t="shared" si="18"/>
        <v>2.1739130000000002</v>
      </c>
      <c r="AJ54">
        <v>9.1</v>
      </c>
      <c r="AK54">
        <v>3.4782609999999998</v>
      </c>
    </row>
    <row r="55" spans="1:37" x14ac:dyDescent="0.25">
      <c r="A55" s="2">
        <v>0.86299999999999999</v>
      </c>
      <c r="B55">
        <v>0.937191</v>
      </c>
      <c r="C55">
        <v>0.97083200000000003</v>
      </c>
      <c r="D55">
        <v>0.90580400000000005</v>
      </c>
      <c r="E55">
        <v>0.93209699999999995</v>
      </c>
      <c r="F55">
        <v>0.99901300000000004</v>
      </c>
      <c r="G55">
        <v>230</v>
      </c>
      <c r="H55">
        <v>207</v>
      </c>
      <c r="I55">
        <v>20</v>
      </c>
      <c r="J55">
        <v>3</v>
      </c>
      <c r="K55">
        <v>38</v>
      </c>
      <c r="L55">
        <v>2802</v>
      </c>
      <c r="M55">
        <v>40</v>
      </c>
      <c r="N55">
        <v>40</v>
      </c>
      <c r="O55">
        <v>0.93020700000000001</v>
      </c>
      <c r="P55">
        <v>5.0303E-2</v>
      </c>
      <c r="Q55">
        <v>90</v>
      </c>
      <c r="R55">
        <v>1.3043480000000001</v>
      </c>
      <c r="S55">
        <v>8.6956520000000008</v>
      </c>
      <c r="T55" s="2">
        <v>0.20300000000000001</v>
      </c>
      <c r="U55">
        <v>178</v>
      </c>
      <c r="V55">
        <v>0.955677</v>
      </c>
      <c r="W55">
        <v>0.24360399999999999</v>
      </c>
      <c r="X55">
        <v>96.086956999999998</v>
      </c>
      <c r="Y55">
        <v>3.4782609999999998</v>
      </c>
      <c r="Z55" s="2">
        <v>0.20300000000000001</v>
      </c>
      <c r="AA55" s="2">
        <f t="shared" si="14"/>
        <v>95.567700000000002</v>
      </c>
      <c r="AB55" s="2">
        <f t="shared" si="15"/>
        <v>24.360399999999998</v>
      </c>
      <c r="AC55" s="2">
        <f t="shared" si="16"/>
        <v>96.086956999999998</v>
      </c>
      <c r="AD55" s="2">
        <v>94.118500000000012</v>
      </c>
      <c r="AE55" s="2">
        <v>39.782000000000004</v>
      </c>
      <c r="AF55" s="2">
        <v>93.913043000000002</v>
      </c>
      <c r="AG55" s="2">
        <v>0.20300000000000001</v>
      </c>
      <c r="AH55" s="2">
        <f t="shared" si="17"/>
        <v>17.8</v>
      </c>
      <c r="AI55" s="2">
        <f t="shared" si="18"/>
        <v>3.4782609999999998</v>
      </c>
      <c r="AJ55">
        <v>14.8</v>
      </c>
      <c r="AK55">
        <v>4.7826089999999999</v>
      </c>
    </row>
    <row r="56" spans="1:37" x14ac:dyDescent="0.25">
      <c r="A56" s="2">
        <v>0.93</v>
      </c>
      <c r="B56">
        <v>0.93652299999999999</v>
      </c>
      <c r="C56">
        <v>0.98153900000000005</v>
      </c>
      <c r="D56">
        <v>0.89545600000000003</v>
      </c>
      <c r="E56">
        <v>0.91215299999999999</v>
      </c>
      <c r="F56">
        <v>0.99984099999999998</v>
      </c>
      <c r="G56">
        <v>230</v>
      </c>
      <c r="H56">
        <v>199</v>
      </c>
      <c r="I56">
        <v>27</v>
      </c>
      <c r="J56">
        <v>4</v>
      </c>
      <c r="K56">
        <v>6</v>
      </c>
      <c r="L56">
        <v>3625</v>
      </c>
      <c r="M56">
        <v>25</v>
      </c>
      <c r="N56">
        <v>31</v>
      </c>
      <c r="O56">
        <v>0.91140200000000005</v>
      </c>
      <c r="P56">
        <v>3.7768000000000003E-2</v>
      </c>
      <c r="Q56">
        <v>86.521738999999997</v>
      </c>
      <c r="R56">
        <v>1.7391300000000001</v>
      </c>
      <c r="S56">
        <v>11.739129999999999</v>
      </c>
      <c r="T56" s="2">
        <v>0.47499999999999998</v>
      </c>
      <c r="U56">
        <v>139</v>
      </c>
      <c r="V56">
        <v>0.95441699999999996</v>
      </c>
      <c r="W56">
        <v>0.191746</v>
      </c>
      <c r="X56">
        <v>93.478261000000003</v>
      </c>
      <c r="Y56">
        <v>5.2173910000000001</v>
      </c>
      <c r="Z56" s="2">
        <v>0.47499999999999998</v>
      </c>
      <c r="AA56" s="2">
        <f t="shared" si="14"/>
        <v>95.441699999999997</v>
      </c>
      <c r="AB56" s="2">
        <f t="shared" si="15"/>
        <v>19.174600000000002</v>
      </c>
      <c r="AC56" s="2">
        <f t="shared" si="16"/>
        <v>93.478261000000003</v>
      </c>
      <c r="AD56" s="2">
        <v>89.843699999999998</v>
      </c>
      <c r="AE56" s="2">
        <v>39.569400000000002</v>
      </c>
      <c r="AF56" s="2">
        <v>85.217391000000006</v>
      </c>
      <c r="AG56" s="2">
        <v>0.47499999999999998</v>
      </c>
      <c r="AH56" s="2">
        <f t="shared" si="17"/>
        <v>13.9</v>
      </c>
      <c r="AI56" s="2">
        <f t="shared" si="18"/>
        <v>5.2173910000000001</v>
      </c>
      <c r="AJ56">
        <v>20.8</v>
      </c>
      <c r="AK56">
        <v>13.043478</v>
      </c>
    </row>
    <row r="57" spans="1:37" x14ac:dyDescent="0.25">
      <c r="A57" s="2">
        <v>0.96299999999999997</v>
      </c>
      <c r="B57">
        <v>0.92161800000000005</v>
      </c>
      <c r="C57">
        <v>0.98737299999999995</v>
      </c>
      <c r="D57">
        <v>0.86407400000000001</v>
      </c>
      <c r="E57">
        <v>0.87512400000000001</v>
      </c>
      <c r="F57">
        <v>1</v>
      </c>
      <c r="G57">
        <v>230</v>
      </c>
      <c r="H57">
        <v>178</v>
      </c>
      <c r="I57">
        <v>46</v>
      </c>
      <c r="J57">
        <v>6</v>
      </c>
      <c r="K57">
        <v>0</v>
      </c>
      <c r="L57">
        <v>5153</v>
      </c>
      <c r="M57">
        <v>15</v>
      </c>
      <c r="N57">
        <v>18</v>
      </c>
      <c r="O57">
        <v>0.87476100000000001</v>
      </c>
      <c r="P57">
        <v>2.4272999999999999E-2</v>
      </c>
      <c r="Q57">
        <v>77.391304000000005</v>
      </c>
      <c r="R57">
        <v>2.6086960000000001</v>
      </c>
      <c r="S57">
        <v>20</v>
      </c>
      <c r="T57" s="2">
        <v>0.65600000000000003</v>
      </c>
      <c r="U57">
        <v>96</v>
      </c>
      <c r="V57">
        <v>0.94845500000000005</v>
      </c>
      <c r="W57">
        <v>0.14369699999999999</v>
      </c>
      <c r="X57">
        <v>93.043477999999993</v>
      </c>
      <c r="Y57">
        <v>5.6521739999999996</v>
      </c>
      <c r="Z57" s="2">
        <v>0.65600000000000003</v>
      </c>
      <c r="AA57" s="2">
        <f t="shared" si="14"/>
        <v>94.845500000000001</v>
      </c>
      <c r="AB57" s="2">
        <f t="shared" si="15"/>
        <v>14.3697</v>
      </c>
      <c r="AC57" s="2">
        <f t="shared" si="16"/>
        <v>93.043477999999993</v>
      </c>
      <c r="AD57" s="2">
        <v>83.135800000000003</v>
      </c>
      <c r="AE57" s="2">
        <v>40.144500000000001</v>
      </c>
      <c r="AF57" s="2">
        <v>70</v>
      </c>
      <c r="AG57" s="2">
        <v>0.65600000000000003</v>
      </c>
      <c r="AH57" s="2">
        <f t="shared" si="17"/>
        <v>9.6</v>
      </c>
      <c r="AI57" s="2">
        <f t="shared" si="18"/>
        <v>5.6521739999999996</v>
      </c>
      <c r="AJ57">
        <v>27.9</v>
      </c>
      <c r="AK57">
        <v>28.260870000000001</v>
      </c>
    </row>
    <row r="58" spans="1:37" x14ac:dyDescent="0.25">
      <c r="A58" s="2">
        <v>0.98299999999999998</v>
      </c>
      <c r="B58">
        <v>0.89760499999999999</v>
      </c>
      <c r="C58">
        <v>0.98989099999999997</v>
      </c>
      <c r="D58">
        <v>0.82105899999999998</v>
      </c>
      <c r="E58">
        <v>0.82944399999999996</v>
      </c>
      <c r="F58">
        <v>1</v>
      </c>
      <c r="G58">
        <v>230</v>
      </c>
      <c r="H58">
        <v>166</v>
      </c>
      <c r="I58">
        <v>56</v>
      </c>
      <c r="J58">
        <v>8</v>
      </c>
      <c r="K58">
        <v>0</v>
      </c>
      <c r="L58">
        <v>7038</v>
      </c>
      <c r="M58">
        <v>11</v>
      </c>
      <c r="N58">
        <v>12</v>
      </c>
      <c r="O58">
        <v>0.82917700000000005</v>
      </c>
      <c r="P58">
        <v>2.1233999999999999E-2</v>
      </c>
      <c r="Q58">
        <v>72.173912999999999</v>
      </c>
      <c r="R58">
        <v>3.4782609999999998</v>
      </c>
      <c r="S58">
        <v>24.347826000000001</v>
      </c>
      <c r="T58" s="2">
        <v>0.77700000000000002</v>
      </c>
      <c r="U58">
        <v>58</v>
      </c>
      <c r="V58">
        <v>0.94508700000000001</v>
      </c>
      <c r="W58">
        <v>8.8715000000000002E-2</v>
      </c>
      <c r="X58">
        <v>92.608695999999995</v>
      </c>
      <c r="Y58">
        <v>6.086957</v>
      </c>
      <c r="Z58" s="2">
        <v>0.77700000000000002</v>
      </c>
      <c r="AA58" s="2">
        <f t="shared" si="14"/>
        <v>94.508700000000005</v>
      </c>
      <c r="AB58" s="2">
        <f t="shared" si="15"/>
        <v>8.8715000000000011</v>
      </c>
      <c r="AC58" s="2">
        <f t="shared" si="16"/>
        <v>92.608695999999995</v>
      </c>
      <c r="AD58" s="2">
        <v>74.702500000000001</v>
      </c>
      <c r="AE58" s="2">
        <v>30.1327</v>
      </c>
      <c r="AF58" s="2">
        <v>38.260869999999997</v>
      </c>
      <c r="AG58" s="2">
        <v>0.77700000000000002</v>
      </c>
      <c r="AH58" s="2">
        <f t="shared" si="17"/>
        <v>5.8</v>
      </c>
      <c r="AI58" s="2">
        <f t="shared" si="18"/>
        <v>6.086957</v>
      </c>
      <c r="AJ58">
        <v>29.5</v>
      </c>
      <c r="AK58">
        <v>60</v>
      </c>
    </row>
    <row r="59" spans="1:37" x14ac:dyDescent="0.25">
      <c r="A59" s="38" t="s">
        <v>1215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40"/>
      <c r="T59" s="2">
        <v>0.86299999999999999</v>
      </c>
      <c r="U59">
        <v>40</v>
      </c>
      <c r="V59">
        <v>0.93020700000000001</v>
      </c>
      <c r="W59">
        <v>5.0303E-2</v>
      </c>
      <c r="X59">
        <v>90</v>
      </c>
      <c r="Y59">
        <v>8.6956520000000008</v>
      </c>
      <c r="Z59" s="2">
        <v>0.86299999999999999</v>
      </c>
      <c r="AA59" s="2">
        <f t="shared" si="14"/>
        <v>93.020700000000005</v>
      </c>
      <c r="AB59" s="2">
        <f t="shared" si="15"/>
        <v>5.0303000000000004</v>
      </c>
      <c r="AC59" s="2">
        <f t="shared" si="16"/>
        <v>90</v>
      </c>
      <c r="AD59" s="2">
        <v>65.624600000000001</v>
      </c>
      <c r="AE59" s="2">
        <v>19.9923</v>
      </c>
      <c r="AF59" s="2">
        <v>16.521739</v>
      </c>
      <c r="AG59" s="2">
        <v>0.86299999999999999</v>
      </c>
      <c r="AH59" s="2">
        <f t="shared" si="17"/>
        <v>4</v>
      </c>
      <c r="AI59" s="2">
        <f t="shared" si="18"/>
        <v>8.6956520000000008</v>
      </c>
      <c r="AJ59">
        <v>29.9</v>
      </c>
      <c r="AK59">
        <v>81.304348000000005</v>
      </c>
    </row>
    <row r="60" spans="1:37" x14ac:dyDescent="0.25">
      <c r="A60" s="2" t="s">
        <v>1168</v>
      </c>
      <c r="B60" s="2" t="s">
        <v>1158</v>
      </c>
      <c r="C60" s="2" t="s">
        <v>58</v>
      </c>
      <c r="D60" s="2" t="s">
        <v>59</v>
      </c>
      <c r="E60" s="2" t="s">
        <v>21</v>
      </c>
      <c r="F60" s="2" t="s">
        <v>22</v>
      </c>
      <c r="G60" s="2" t="s">
        <v>23</v>
      </c>
      <c r="H60" s="2" t="s">
        <v>573</v>
      </c>
      <c r="I60" s="2" t="s">
        <v>574</v>
      </c>
      <c r="J60" s="2" t="s">
        <v>575</v>
      </c>
      <c r="K60" s="2" t="s">
        <v>27</v>
      </c>
      <c r="L60" s="2" t="s">
        <v>28</v>
      </c>
      <c r="M60" s="2" t="s">
        <v>29</v>
      </c>
      <c r="N60" s="2" t="s">
        <v>576</v>
      </c>
      <c r="O60" s="2" t="s">
        <v>31</v>
      </c>
      <c r="P60" s="2" t="s">
        <v>32</v>
      </c>
      <c r="Q60" s="2" t="s">
        <v>16</v>
      </c>
      <c r="R60" s="2" t="s">
        <v>17</v>
      </c>
      <c r="S60" s="2" t="s">
        <v>18</v>
      </c>
      <c r="T60" s="2">
        <v>0.93</v>
      </c>
      <c r="U60">
        <v>25</v>
      </c>
      <c r="V60">
        <v>0.91140200000000005</v>
      </c>
      <c r="W60">
        <v>3.7768000000000003E-2</v>
      </c>
      <c r="X60">
        <v>86.521738999999997</v>
      </c>
      <c r="Y60">
        <v>11.739129999999999</v>
      </c>
      <c r="Z60" s="2">
        <v>0.93</v>
      </c>
      <c r="AA60" s="2">
        <f t="shared" si="14"/>
        <v>91.140200000000007</v>
      </c>
      <c r="AB60" s="2">
        <f t="shared" si="15"/>
        <v>3.7768000000000002</v>
      </c>
      <c r="AC60" s="2">
        <f t="shared" si="16"/>
        <v>86.521738999999997</v>
      </c>
      <c r="AD60" s="2">
        <v>53.1419</v>
      </c>
      <c r="AE60" s="2">
        <v>18.6981</v>
      </c>
      <c r="AF60" s="2">
        <v>5.6521739999999996</v>
      </c>
      <c r="AG60" s="2">
        <v>0.93</v>
      </c>
      <c r="AH60" s="2">
        <f t="shared" si="17"/>
        <v>2.5</v>
      </c>
      <c r="AI60" s="2">
        <f t="shared" si="18"/>
        <v>11.739129999999999</v>
      </c>
      <c r="AJ60">
        <v>31.1</v>
      </c>
      <c r="AK60">
        <v>90.434782999999996</v>
      </c>
    </row>
    <row r="61" spans="1:37" x14ac:dyDescent="0.25">
      <c r="A61" s="2">
        <v>0</v>
      </c>
      <c r="B61">
        <v>0.97740800000000005</v>
      </c>
      <c r="C61">
        <v>0.98784700000000003</v>
      </c>
      <c r="D61">
        <v>0.96718800000000005</v>
      </c>
      <c r="E61">
        <v>0.96936900000000004</v>
      </c>
      <c r="F61">
        <v>0.99007500000000004</v>
      </c>
      <c r="G61">
        <v>230</v>
      </c>
      <c r="H61">
        <v>222</v>
      </c>
      <c r="I61">
        <v>4</v>
      </c>
      <c r="J61">
        <v>4</v>
      </c>
      <c r="K61">
        <v>401</v>
      </c>
      <c r="L61">
        <v>1264</v>
      </c>
      <c r="M61">
        <v>15</v>
      </c>
      <c r="N61">
        <v>11</v>
      </c>
      <c r="O61">
        <v>0.95928800000000003</v>
      </c>
      <c r="P61">
        <v>4.2786999999999999E-2</v>
      </c>
      <c r="Q61">
        <v>96.521738999999997</v>
      </c>
      <c r="R61">
        <v>1.7391300000000001</v>
      </c>
      <c r="S61">
        <v>1.7391300000000001</v>
      </c>
      <c r="T61" s="2">
        <v>0.96299999999999997</v>
      </c>
      <c r="U61">
        <v>15</v>
      </c>
      <c r="V61">
        <v>0.87476100000000001</v>
      </c>
      <c r="W61">
        <v>2.4272999999999999E-2</v>
      </c>
      <c r="X61">
        <v>77.391304000000005</v>
      </c>
      <c r="Y61">
        <v>20</v>
      </c>
      <c r="Z61" s="2">
        <v>0.96299999999999997</v>
      </c>
      <c r="AA61" s="2">
        <f t="shared" si="14"/>
        <v>87.476100000000002</v>
      </c>
      <c r="AB61" s="2">
        <f t="shared" si="15"/>
        <v>2.4272999999999998</v>
      </c>
      <c r="AC61" s="2">
        <f t="shared" si="16"/>
        <v>77.391304000000005</v>
      </c>
      <c r="AD61" s="2">
        <v>41.987200000000001</v>
      </c>
      <c r="AE61" s="2">
        <v>16.588699999999999</v>
      </c>
      <c r="AF61" s="2">
        <v>1.3043480000000001</v>
      </c>
      <c r="AG61" s="2">
        <v>0.96299999999999997</v>
      </c>
      <c r="AH61" s="2">
        <f t="shared" si="17"/>
        <v>1.5</v>
      </c>
      <c r="AI61" s="2">
        <f t="shared" si="18"/>
        <v>20</v>
      </c>
      <c r="AJ61">
        <v>31.3</v>
      </c>
      <c r="AK61">
        <v>91.739130000000003</v>
      </c>
    </row>
    <row r="62" spans="1:37" x14ac:dyDescent="0.25">
      <c r="A62" s="2">
        <v>2E-3</v>
      </c>
      <c r="B62">
        <v>0.97498700000000005</v>
      </c>
      <c r="C62">
        <v>0.98822600000000005</v>
      </c>
      <c r="D62">
        <v>0.96209900000000004</v>
      </c>
      <c r="E62">
        <v>0.96428000000000003</v>
      </c>
      <c r="F62">
        <v>0.99046599999999996</v>
      </c>
      <c r="G62">
        <v>230</v>
      </c>
      <c r="H62">
        <v>221</v>
      </c>
      <c r="I62">
        <v>4</v>
      </c>
      <c r="J62">
        <v>5</v>
      </c>
      <c r="K62">
        <v>383</v>
      </c>
      <c r="L62">
        <v>1474</v>
      </c>
      <c r="M62">
        <v>12</v>
      </c>
      <c r="N62">
        <v>10</v>
      </c>
      <c r="O62">
        <v>0.95470699999999997</v>
      </c>
      <c r="P62">
        <v>3.7643000000000003E-2</v>
      </c>
      <c r="Q62">
        <v>96.086956999999998</v>
      </c>
      <c r="R62">
        <v>2.1739130000000002</v>
      </c>
      <c r="S62">
        <v>1.7391300000000001</v>
      </c>
      <c r="T62" s="2">
        <v>0.98299999999999998</v>
      </c>
      <c r="U62">
        <v>11</v>
      </c>
      <c r="V62">
        <v>0.82917700000000005</v>
      </c>
      <c r="W62">
        <v>2.1233999999999999E-2</v>
      </c>
      <c r="X62">
        <v>72.173912999999999</v>
      </c>
      <c r="Y62">
        <v>24.347826000000001</v>
      </c>
      <c r="Z62" s="2">
        <v>0.98299999999999998</v>
      </c>
      <c r="AA62" s="2">
        <f t="shared" si="14"/>
        <v>82.917700000000011</v>
      </c>
      <c r="AB62" s="2">
        <f t="shared" si="15"/>
        <v>2.1233999999999997</v>
      </c>
      <c r="AC62" s="2">
        <f t="shared" si="16"/>
        <v>72.173912999999999</v>
      </c>
      <c r="AD62" s="2">
        <v>29.543199999999999</v>
      </c>
      <c r="AE62" s="2">
        <v>13.081000000000001</v>
      </c>
      <c r="AF62" s="2">
        <v>0.86956500000000003</v>
      </c>
      <c r="AG62" s="2">
        <v>0.98299999999999998</v>
      </c>
      <c r="AH62" s="2">
        <f t="shared" si="17"/>
        <v>1.1000000000000001</v>
      </c>
      <c r="AI62" s="2">
        <f t="shared" si="18"/>
        <v>24.347826000000001</v>
      </c>
      <c r="AJ62">
        <v>29.2</v>
      </c>
      <c r="AK62">
        <v>75.217391000000006</v>
      </c>
    </row>
    <row r="63" spans="1:37" x14ac:dyDescent="0.25">
      <c r="A63" s="2">
        <v>4.0000000000000001E-3</v>
      </c>
      <c r="B63">
        <v>0.97501099999999996</v>
      </c>
      <c r="C63">
        <v>0.98827500000000001</v>
      </c>
      <c r="D63">
        <v>0.96209900000000004</v>
      </c>
      <c r="E63">
        <v>0.96423099999999995</v>
      </c>
      <c r="F63">
        <v>0.99046599999999996</v>
      </c>
      <c r="G63">
        <v>230</v>
      </c>
      <c r="H63">
        <v>221</v>
      </c>
      <c r="I63">
        <v>4</v>
      </c>
      <c r="J63">
        <v>5</v>
      </c>
      <c r="K63">
        <v>383</v>
      </c>
      <c r="L63">
        <v>1476</v>
      </c>
      <c r="M63">
        <v>12</v>
      </c>
      <c r="N63">
        <v>10</v>
      </c>
      <c r="O63">
        <v>0.95465900000000004</v>
      </c>
      <c r="P63">
        <v>3.764E-2</v>
      </c>
      <c r="Q63">
        <v>96.086956999999998</v>
      </c>
      <c r="R63">
        <v>2.1739130000000002</v>
      </c>
      <c r="S63">
        <v>1.7391300000000001</v>
      </c>
      <c r="T63" s="38" t="s">
        <v>1215</v>
      </c>
      <c r="U63" s="39"/>
      <c r="V63" s="39"/>
      <c r="W63" s="39"/>
      <c r="X63" s="39"/>
      <c r="Y63" s="40"/>
      <c r="Z63" s="38" t="s">
        <v>1218</v>
      </c>
      <c r="AA63" s="39"/>
      <c r="AB63" s="39"/>
      <c r="AC63" s="39"/>
      <c r="AD63" s="39"/>
      <c r="AE63" s="39"/>
      <c r="AF63" s="40"/>
      <c r="AG63" s="41" t="s">
        <v>1222</v>
      </c>
      <c r="AH63" s="42"/>
      <c r="AI63" s="42"/>
      <c r="AJ63" s="42"/>
      <c r="AK63" s="42"/>
    </row>
    <row r="64" spans="1:37" x14ac:dyDescent="0.25">
      <c r="A64" s="2">
        <v>1.4E-2</v>
      </c>
      <c r="B64">
        <v>0.97720399999999996</v>
      </c>
      <c r="C64">
        <v>0.99462899999999999</v>
      </c>
      <c r="D64">
        <v>0.96037799999999995</v>
      </c>
      <c r="E64">
        <v>0.961372</v>
      </c>
      <c r="F64">
        <v>0.99565800000000004</v>
      </c>
      <c r="G64">
        <v>230</v>
      </c>
      <c r="H64">
        <v>219</v>
      </c>
      <c r="I64">
        <v>5</v>
      </c>
      <c r="J64">
        <v>6</v>
      </c>
      <c r="K64">
        <v>173</v>
      </c>
      <c r="L64">
        <v>1594</v>
      </c>
      <c r="M64">
        <v>8</v>
      </c>
      <c r="N64">
        <v>9</v>
      </c>
      <c r="O64">
        <v>0.95698499999999997</v>
      </c>
      <c r="P64">
        <v>3.4009999999999999E-2</v>
      </c>
      <c r="Q64">
        <v>95.217391000000006</v>
      </c>
      <c r="R64">
        <v>2.6086960000000001</v>
      </c>
      <c r="S64">
        <v>2.1739130000000002</v>
      </c>
      <c r="T64" s="45" t="s">
        <v>1168</v>
      </c>
      <c r="U64" s="46"/>
      <c r="V64" s="46"/>
      <c r="W64" s="46"/>
      <c r="X64" s="46"/>
      <c r="Y64" s="47"/>
      <c r="Z64" s="45" t="s">
        <v>1168</v>
      </c>
      <c r="AA64" s="46"/>
      <c r="AB64" s="46"/>
      <c r="AC64" s="46"/>
      <c r="AD64" s="46"/>
      <c r="AE64" s="46"/>
      <c r="AF64" s="47"/>
      <c r="AG64" s="52" t="s">
        <v>1168</v>
      </c>
      <c r="AH64" s="50"/>
      <c r="AI64" s="50"/>
      <c r="AJ64" s="50"/>
      <c r="AK64" s="50"/>
    </row>
    <row r="65" spans="1:37" x14ac:dyDescent="0.25">
      <c r="A65" s="2">
        <v>0.20300000000000001</v>
      </c>
      <c r="B65">
        <v>0.97827500000000001</v>
      </c>
      <c r="C65">
        <v>0.99989899999999998</v>
      </c>
      <c r="D65">
        <v>0.95756699999999995</v>
      </c>
      <c r="E65">
        <v>0.95756699999999995</v>
      </c>
      <c r="F65">
        <v>0.99989899999999998</v>
      </c>
      <c r="G65">
        <v>230</v>
      </c>
      <c r="H65">
        <v>218</v>
      </c>
      <c r="I65">
        <v>6</v>
      </c>
      <c r="J65">
        <v>6</v>
      </c>
      <c r="K65">
        <v>4</v>
      </c>
      <c r="L65">
        <v>1751</v>
      </c>
      <c r="M65">
        <v>0</v>
      </c>
      <c r="N65">
        <v>7</v>
      </c>
      <c r="O65">
        <v>0.95747000000000004</v>
      </c>
      <c r="P65">
        <v>1.5299999999999999E-3</v>
      </c>
      <c r="Q65">
        <v>94.782608999999994</v>
      </c>
      <c r="R65">
        <v>2.6086960000000001</v>
      </c>
      <c r="S65">
        <v>2.6086960000000001</v>
      </c>
      <c r="T65" s="2" t="s">
        <v>1168</v>
      </c>
      <c r="U65" s="2" t="s">
        <v>29</v>
      </c>
      <c r="V65" s="2" t="s">
        <v>31</v>
      </c>
      <c r="W65" s="2" t="s">
        <v>32</v>
      </c>
      <c r="X65" s="2" t="s">
        <v>16</v>
      </c>
      <c r="Y65" s="2" t="s">
        <v>18</v>
      </c>
      <c r="Z65" s="2" t="s">
        <v>1168</v>
      </c>
      <c r="AA65" s="2" t="s">
        <v>1171</v>
      </c>
      <c r="AB65" s="2" t="s">
        <v>1173</v>
      </c>
      <c r="AC65" s="2" t="s">
        <v>1172</v>
      </c>
      <c r="AD65" s="2" t="s">
        <v>1181</v>
      </c>
      <c r="AE65" s="2" t="s">
        <v>1181</v>
      </c>
      <c r="AF65" s="2" t="s">
        <v>1181</v>
      </c>
      <c r="AG65" s="2" t="s">
        <v>1168</v>
      </c>
      <c r="AH65" s="2" t="s">
        <v>1175</v>
      </c>
      <c r="AI65" s="2" t="s">
        <v>1176</v>
      </c>
      <c r="AJ65" s="2" t="s">
        <v>1181</v>
      </c>
      <c r="AK65" s="2" t="s">
        <v>1181</v>
      </c>
    </row>
    <row r="66" spans="1:37" x14ac:dyDescent="0.25">
      <c r="A66" s="2">
        <v>0.47499999999999998</v>
      </c>
      <c r="B66">
        <v>0.97603200000000001</v>
      </c>
      <c r="C66">
        <v>0.99989799999999995</v>
      </c>
      <c r="D66">
        <v>0.95327799999999996</v>
      </c>
      <c r="E66">
        <v>0.95327799999999996</v>
      </c>
      <c r="F66">
        <v>0.99989799999999995</v>
      </c>
      <c r="G66">
        <v>230</v>
      </c>
      <c r="H66">
        <v>217</v>
      </c>
      <c r="I66">
        <v>6</v>
      </c>
      <c r="J66">
        <v>7</v>
      </c>
      <c r="K66">
        <v>4</v>
      </c>
      <c r="L66">
        <v>1928</v>
      </c>
      <c r="M66">
        <v>0</v>
      </c>
      <c r="N66">
        <v>7</v>
      </c>
      <c r="O66">
        <v>0.95318099999999994</v>
      </c>
      <c r="P66">
        <v>1.5269999999999999E-3</v>
      </c>
      <c r="Q66">
        <v>94.347825999999998</v>
      </c>
      <c r="R66">
        <v>3.0434779999999999</v>
      </c>
      <c r="S66">
        <v>2.6086960000000001</v>
      </c>
      <c r="T66" s="2">
        <v>0</v>
      </c>
      <c r="U66">
        <v>15</v>
      </c>
      <c r="V66">
        <v>0.95928800000000003</v>
      </c>
      <c r="W66">
        <v>4.2786999999999999E-2</v>
      </c>
      <c r="X66">
        <v>96.521738999999997</v>
      </c>
      <c r="Y66">
        <v>1.7391300000000001</v>
      </c>
      <c r="Z66" s="2">
        <v>0</v>
      </c>
      <c r="AA66" s="2">
        <f t="shared" ref="AA66:AA77" si="19">V66*100</f>
        <v>95.92880000000001</v>
      </c>
      <c r="AB66" s="2">
        <f t="shared" ref="AB66:AB77" si="20">W66*100</f>
        <v>4.2786999999999997</v>
      </c>
      <c r="AC66" s="2">
        <f t="shared" ref="AC66:AC77" si="21">X66</f>
        <v>96.521738999999997</v>
      </c>
      <c r="AD66" s="2">
        <v>94.438400000000001</v>
      </c>
      <c r="AE66" s="2">
        <v>36.854399999999998</v>
      </c>
      <c r="AF66" s="2">
        <v>96.086956999999998</v>
      </c>
      <c r="AG66" s="2">
        <v>0</v>
      </c>
      <c r="AH66" s="2">
        <f t="shared" ref="AH66:AH77" si="22">(U66/10)</f>
        <v>1.5</v>
      </c>
      <c r="AI66" s="2">
        <f t="shared" ref="AI66:AI77" si="23">Y66</f>
        <v>1.7391300000000001</v>
      </c>
      <c r="AJ66">
        <v>10.5</v>
      </c>
      <c r="AK66">
        <v>3.4782609999999998</v>
      </c>
    </row>
    <row r="67" spans="1:37" x14ac:dyDescent="0.25">
      <c r="A67" s="2">
        <v>0.65600000000000003</v>
      </c>
      <c r="B67">
        <v>0.97294800000000004</v>
      </c>
      <c r="C67">
        <v>0.99989799999999995</v>
      </c>
      <c r="D67">
        <v>0.94741299999999995</v>
      </c>
      <c r="E67">
        <v>0.94741299999999995</v>
      </c>
      <c r="F67">
        <v>0.99989799999999995</v>
      </c>
      <c r="G67">
        <v>230</v>
      </c>
      <c r="H67">
        <v>217</v>
      </c>
      <c r="I67">
        <v>6</v>
      </c>
      <c r="J67">
        <v>7</v>
      </c>
      <c r="K67">
        <v>4</v>
      </c>
      <c r="L67">
        <v>2170</v>
      </c>
      <c r="M67">
        <v>0</v>
      </c>
      <c r="N67">
        <v>6</v>
      </c>
      <c r="O67">
        <v>0.94731600000000005</v>
      </c>
      <c r="P67">
        <v>1.524E-3</v>
      </c>
      <c r="Q67">
        <v>94.347825999999998</v>
      </c>
      <c r="R67">
        <v>3.0434779999999999</v>
      </c>
      <c r="S67">
        <v>2.6086960000000001</v>
      </c>
      <c r="T67" s="2">
        <v>2E-3</v>
      </c>
      <c r="U67">
        <v>12</v>
      </c>
      <c r="V67">
        <v>0.95470699999999997</v>
      </c>
      <c r="W67">
        <v>3.7643000000000003E-2</v>
      </c>
      <c r="X67">
        <v>96.086956999999998</v>
      </c>
      <c r="Y67">
        <v>1.7391300000000001</v>
      </c>
      <c r="Z67" s="2">
        <v>2E-3</v>
      </c>
      <c r="AA67" s="2">
        <f t="shared" si="19"/>
        <v>95.470699999999994</v>
      </c>
      <c r="AB67" s="2">
        <f t="shared" si="20"/>
        <v>3.7643000000000004</v>
      </c>
      <c r="AC67" s="2">
        <f t="shared" si="21"/>
        <v>96.086956999999998</v>
      </c>
      <c r="AD67" s="2">
        <v>94.486899999999991</v>
      </c>
      <c r="AE67" s="2">
        <v>34.483699999999999</v>
      </c>
      <c r="AF67" s="2">
        <v>95.652174000000002</v>
      </c>
      <c r="AG67" s="2">
        <v>2E-3</v>
      </c>
      <c r="AH67" s="2">
        <f t="shared" si="22"/>
        <v>1.2</v>
      </c>
      <c r="AI67" s="2">
        <f t="shared" si="23"/>
        <v>1.7391300000000001</v>
      </c>
      <c r="AJ67">
        <v>12.9</v>
      </c>
      <c r="AK67">
        <v>3.913043</v>
      </c>
    </row>
    <row r="68" spans="1:37" x14ac:dyDescent="0.25">
      <c r="A68" s="2">
        <v>0.77700000000000002</v>
      </c>
      <c r="B68">
        <v>0.96882900000000005</v>
      </c>
      <c r="C68">
        <v>0.99989700000000004</v>
      </c>
      <c r="D68">
        <v>0.93963399999999997</v>
      </c>
      <c r="E68">
        <v>0.93963399999999997</v>
      </c>
      <c r="F68">
        <v>0.99989700000000004</v>
      </c>
      <c r="G68">
        <v>230</v>
      </c>
      <c r="H68">
        <v>216</v>
      </c>
      <c r="I68">
        <v>7</v>
      </c>
      <c r="J68">
        <v>7</v>
      </c>
      <c r="K68">
        <v>4</v>
      </c>
      <c r="L68">
        <v>2491</v>
      </c>
      <c r="M68">
        <v>0</v>
      </c>
      <c r="N68">
        <v>6</v>
      </c>
      <c r="O68">
        <v>0.93953699999999996</v>
      </c>
      <c r="P68">
        <v>1.534E-3</v>
      </c>
      <c r="Q68">
        <v>93.913043000000002</v>
      </c>
      <c r="R68">
        <v>3.0434779999999999</v>
      </c>
      <c r="S68">
        <v>3.0434779999999999</v>
      </c>
      <c r="T68" s="2">
        <v>4.0000000000000001E-3</v>
      </c>
      <c r="U68">
        <v>12</v>
      </c>
      <c r="V68">
        <v>0.95465900000000004</v>
      </c>
      <c r="W68">
        <v>3.764E-2</v>
      </c>
      <c r="X68">
        <v>96.086956999999998</v>
      </c>
      <c r="Y68">
        <v>1.7391300000000001</v>
      </c>
      <c r="Z68" s="2">
        <v>4.0000000000000001E-3</v>
      </c>
      <c r="AA68" s="2">
        <f t="shared" si="19"/>
        <v>95.465900000000005</v>
      </c>
      <c r="AB68" s="2">
        <f t="shared" si="20"/>
        <v>3.7639999999999998</v>
      </c>
      <c r="AC68" s="2">
        <f t="shared" si="21"/>
        <v>96.086956999999998</v>
      </c>
      <c r="AD68" s="2">
        <v>94.368099999999998</v>
      </c>
      <c r="AE68" s="2">
        <v>34.674500000000002</v>
      </c>
      <c r="AF68" s="2">
        <v>96.086956999999998</v>
      </c>
      <c r="AG68" s="2">
        <v>4.0000000000000001E-3</v>
      </c>
      <c r="AH68" s="2">
        <f t="shared" si="22"/>
        <v>1.2</v>
      </c>
      <c r="AI68" s="2">
        <f t="shared" si="23"/>
        <v>1.7391300000000001</v>
      </c>
      <c r="AJ68">
        <v>9</v>
      </c>
      <c r="AK68">
        <v>3.4782609999999998</v>
      </c>
    </row>
    <row r="69" spans="1:37" x14ac:dyDescent="0.25">
      <c r="A69" s="2">
        <v>0.86299999999999999</v>
      </c>
      <c r="B69">
        <v>0.96379300000000001</v>
      </c>
      <c r="C69">
        <v>0.99989600000000001</v>
      </c>
      <c r="D69">
        <v>0.93020700000000001</v>
      </c>
      <c r="E69">
        <v>0.93025599999999997</v>
      </c>
      <c r="F69">
        <v>0.99994799999999995</v>
      </c>
      <c r="G69">
        <v>230</v>
      </c>
      <c r="H69">
        <v>212</v>
      </c>
      <c r="I69">
        <v>12</v>
      </c>
      <c r="J69">
        <v>6</v>
      </c>
      <c r="K69">
        <v>2</v>
      </c>
      <c r="L69">
        <v>2878</v>
      </c>
      <c r="M69">
        <v>1</v>
      </c>
      <c r="N69">
        <v>6</v>
      </c>
      <c r="O69">
        <v>0.93018299999999998</v>
      </c>
      <c r="P69">
        <v>1.5590000000000001E-3</v>
      </c>
      <c r="Q69">
        <v>92.173912999999999</v>
      </c>
      <c r="R69">
        <v>2.6086960000000001</v>
      </c>
      <c r="S69">
        <v>5.2173910000000001</v>
      </c>
      <c r="T69" s="2">
        <v>1.4E-2</v>
      </c>
      <c r="U69">
        <v>8</v>
      </c>
      <c r="V69">
        <v>0.95698499999999997</v>
      </c>
      <c r="W69">
        <v>3.4009999999999999E-2</v>
      </c>
      <c r="X69">
        <v>95.217391000000006</v>
      </c>
      <c r="Y69">
        <v>2.1739130000000002</v>
      </c>
      <c r="Z69" s="2">
        <v>1.4E-2</v>
      </c>
      <c r="AA69" s="2">
        <f t="shared" si="19"/>
        <v>95.698499999999996</v>
      </c>
      <c r="AB69" s="2">
        <f t="shared" si="20"/>
        <v>3.4009999999999998</v>
      </c>
      <c r="AC69" s="2">
        <f t="shared" si="21"/>
        <v>95.217391000000006</v>
      </c>
      <c r="AD69" s="2">
        <v>94.717100000000002</v>
      </c>
      <c r="AE69" s="2">
        <v>33.906599999999997</v>
      </c>
      <c r="AF69" s="2">
        <v>96.086956999999998</v>
      </c>
      <c r="AG69" s="2">
        <v>1.4E-2</v>
      </c>
      <c r="AH69" s="2">
        <f t="shared" si="22"/>
        <v>0.8</v>
      </c>
      <c r="AI69" s="2">
        <f t="shared" si="23"/>
        <v>2.1739130000000002</v>
      </c>
      <c r="AJ69">
        <v>9.1</v>
      </c>
      <c r="AK69">
        <v>3.4782609999999998</v>
      </c>
    </row>
    <row r="70" spans="1:37" x14ac:dyDescent="0.25">
      <c r="A70" s="2">
        <v>0.93</v>
      </c>
      <c r="B70">
        <v>0.95561499999999999</v>
      </c>
      <c r="C70">
        <v>0.99981500000000001</v>
      </c>
      <c r="D70">
        <v>0.91515800000000003</v>
      </c>
      <c r="E70">
        <v>0.91527899999999995</v>
      </c>
      <c r="F70">
        <v>0.99994700000000003</v>
      </c>
      <c r="G70">
        <v>230</v>
      </c>
      <c r="H70">
        <v>203</v>
      </c>
      <c r="I70">
        <v>22</v>
      </c>
      <c r="J70">
        <v>5</v>
      </c>
      <c r="K70">
        <v>2</v>
      </c>
      <c r="L70">
        <v>3496</v>
      </c>
      <c r="M70">
        <v>3</v>
      </c>
      <c r="N70">
        <v>7</v>
      </c>
      <c r="O70">
        <v>0.91515800000000003</v>
      </c>
      <c r="P70">
        <v>1.9940000000000001E-3</v>
      </c>
      <c r="Q70">
        <v>88.260869999999997</v>
      </c>
      <c r="R70">
        <v>2.1739130000000002</v>
      </c>
      <c r="S70">
        <v>9.5652170000000005</v>
      </c>
      <c r="T70" s="2">
        <v>0.20300000000000001</v>
      </c>
      <c r="U70">
        <v>0</v>
      </c>
      <c r="V70">
        <v>0.95747000000000004</v>
      </c>
      <c r="W70">
        <v>1.5299999999999999E-3</v>
      </c>
      <c r="X70">
        <v>94.782608999999994</v>
      </c>
      <c r="Y70">
        <v>2.6086960000000001</v>
      </c>
      <c r="Z70" s="2">
        <v>0.20300000000000001</v>
      </c>
      <c r="AA70" s="2">
        <f t="shared" si="19"/>
        <v>95.747</v>
      </c>
      <c r="AB70" s="2">
        <f t="shared" si="20"/>
        <v>0.153</v>
      </c>
      <c r="AC70" s="2">
        <f t="shared" si="21"/>
        <v>94.782608999999994</v>
      </c>
      <c r="AD70" s="2">
        <v>94.118500000000012</v>
      </c>
      <c r="AE70" s="2">
        <v>39.782000000000004</v>
      </c>
      <c r="AF70" s="2">
        <v>93.913043000000002</v>
      </c>
      <c r="AG70" s="2">
        <v>0.20300000000000001</v>
      </c>
      <c r="AH70" s="2">
        <f t="shared" si="22"/>
        <v>0</v>
      </c>
      <c r="AI70" s="2">
        <f t="shared" si="23"/>
        <v>2.6086960000000001</v>
      </c>
      <c r="AJ70">
        <v>14.8</v>
      </c>
      <c r="AK70">
        <v>4.7826089999999999</v>
      </c>
    </row>
    <row r="71" spans="1:37" x14ac:dyDescent="0.25">
      <c r="A71" s="2">
        <v>0.96299999999999997</v>
      </c>
      <c r="B71">
        <v>0.93512200000000001</v>
      </c>
      <c r="C71">
        <v>0.999807</v>
      </c>
      <c r="D71">
        <v>0.87829900000000005</v>
      </c>
      <c r="E71">
        <v>0.87841999999999998</v>
      </c>
      <c r="F71">
        <v>0.99994499999999997</v>
      </c>
      <c r="G71">
        <v>230</v>
      </c>
      <c r="H71">
        <v>183</v>
      </c>
      <c r="I71">
        <v>39</v>
      </c>
      <c r="J71">
        <v>8</v>
      </c>
      <c r="K71">
        <v>2</v>
      </c>
      <c r="L71">
        <v>5017</v>
      </c>
      <c r="M71">
        <v>3</v>
      </c>
      <c r="N71">
        <v>8</v>
      </c>
      <c r="O71">
        <v>0.87829900000000005</v>
      </c>
      <c r="P71">
        <v>2.0240000000000002E-3</v>
      </c>
      <c r="Q71">
        <v>79.565217000000004</v>
      </c>
      <c r="R71">
        <v>3.4782609999999998</v>
      </c>
      <c r="S71">
        <v>16.956522</v>
      </c>
      <c r="T71" s="2">
        <v>0.47499999999999998</v>
      </c>
      <c r="U71">
        <v>0</v>
      </c>
      <c r="V71">
        <v>0.95318099999999994</v>
      </c>
      <c r="W71">
        <v>1.5269999999999999E-3</v>
      </c>
      <c r="X71">
        <v>94.347825999999998</v>
      </c>
      <c r="Y71">
        <v>2.6086960000000001</v>
      </c>
      <c r="Z71" s="2">
        <v>0.47499999999999998</v>
      </c>
      <c r="AA71" s="2">
        <f t="shared" si="19"/>
        <v>95.318100000000001</v>
      </c>
      <c r="AB71" s="2">
        <f t="shared" si="20"/>
        <v>0.1527</v>
      </c>
      <c r="AC71" s="2">
        <f t="shared" si="21"/>
        <v>94.347825999999998</v>
      </c>
      <c r="AD71" s="2">
        <v>89.843699999999998</v>
      </c>
      <c r="AE71" s="2">
        <v>39.569400000000002</v>
      </c>
      <c r="AF71" s="2">
        <v>85.217391000000006</v>
      </c>
      <c r="AG71" s="2">
        <v>0.47499999999999998</v>
      </c>
      <c r="AH71" s="2">
        <f t="shared" si="22"/>
        <v>0</v>
      </c>
      <c r="AI71" s="2">
        <f t="shared" si="23"/>
        <v>2.6086960000000001</v>
      </c>
      <c r="AJ71">
        <v>20.8</v>
      </c>
      <c r="AK71">
        <v>13.043478</v>
      </c>
    </row>
    <row r="72" spans="1:37" x14ac:dyDescent="0.25">
      <c r="A72" s="2">
        <v>0.98299999999999998</v>
      </c>
      <c r="B72">
        <v>0.90726600000000002</v>
      </c>
      <c r="C72">
        <v>0.99979600000000002</v>
      </c>
      <c r="D72">
        <v>0.83041299999999996</v>
      </c>
      <c r="E72">
        <v>0.83053399999999999</v>
      </c>
      <c r="F72">
        <v>0.999942</v>
      </c>
      <c r="G72">
        <v>230</v>
      </c>
      <c r="H72">
        <v>169</v>
      </c>
      <c r="I72">
        <v>51</v>
      </c>
      <c r="J72">
        <v>10</v>
      </c>
      <c r="K72">
        <v>2</v>
      </c>
      <c r="L72">
        <v>6993</v>
      </c>
      <c r="M72">
        <v>2</v>
      </c>
      <c r="N72">
        <v>8</v>
      </c>
      <c r="O72">
        <v>0.83043699999999998</v>
      </c>
      <c r="P72">
        <v>1.642E-3</v>
      </c>
      <c r="Q72">
        <v>73.478261000000003</v>
      </c>
      <c r="R72">
        <v>4.3478260000000004</v>
      </c>
      <c r="S72">
        <v>22.173912999999999</v>
      </c>
      <c r="T72" s="2">
        <v>0.65600000000000003</v>
      </c>
      <c r="U72">
        <v>0</v>
      </c>
      <c r="V72">
        <v>0.94731600000000005</v>
      </c>
      <c r="W72">
        <v>1.524E-3</v>
      </c>
      <c r="X72">
        <v>94.347825999999998</v>
      </c>
      <c r="Y72">
        <v>2.6086960000000001</v>
      </c>
      <c r="Z72" s="2">
        <v>0.65600000000000003</v>
      </c>
      <c r="AA72" s="2">
        <f t="shared" si="19"/>
        <v>94.7316</v>
      </c>
      <c r="AB72" s="2">
        <f t="shared" si="20"/>
        <v>0.15240000000000001</v>
      </c>
      <c r="AC72" s="2">
        <f t="shared" si="21"/>
        <v>94.347825999999998</v>
      </c>
      <c r="AD72" s="2">
        <v>83.135800000000003</v>
      </c>
      <c r="AE72" s="2">
        <v>40.144500000000001</v>
      </c>
      <c r="AF72" s="2">
        <v>70</v>
      </c>
      <c r="AG72" s="2">
        <v>0.65600000000000003</v>
      </c>
      <c r="AH72" s="2">
        <f t="shared" si="22"/>
        <v>0</v>
      </c>
      <c r="AI72" s="2">
        <f t="shared" si="23"/>
        <v>2.6086960000000001</v>
      </c>
      <c r="AJ72">
        <v>27.9</v>
      </c>
      <c r="AK72">
        <v>28.260870000000001</v>
      </c>
    </row>
    <row r="73" spans="1:37" x14ac:dyDescent="0.25">
      <c r="T73" s="2">
        <v>0.77700000000000002</v>
      </c>
      <c r="U73">
        <v>0</v>
      </c>
      <c r="V73">
        <v>0.93953699999999996</v>
      </c>
      <c r="W73">
        <v>1.534E-3</v>
      </c>
      <c r="X73">
        <v>93.913043000000002</v>
      </c>
      <c r="Y73">
        <v>3.0434779999999999</v>
      </c>
      <c r="Z73" s="2">
        <v>0.77700000000000002</v>
      </c>
      <c r="AA73" s="2">
        <f t="shared" si="19"/>
        <v>93.953699999999998</v>
      </c>
      <c r="AB73" s="2">
        <f t="shared" si="20"/>
        <v>0.15340000000000001</v>
      </c>
      <c r="AC73" s="2">
        <f t="shared" si="21"/>
        <v>93.913043000000002</v>
      </c>
      <c r="AD73" s="2">
        <v>74.702500000000001</v>
      </c>
      <c r="AE73" s="2">
        <v>30.1327</v>
      </c>
      <c r="AF73" s="2">
        <v>38.260869999999997</v>
      </c>
      <c r="AG73" s="2">
        <v>0.77700000000000002</v>
      </c>
      <c r="AH73" s="2">
        <f t="shared" si="22"/>
        <v>0</v>
      </c>
      <c r="AI73" s="2">
        <f t="shared" si="23"/>
        <v>3.0434779999999999</v>
      </c>
      <c r="AJ73">
        <v>29.5</v>
      </c>
      <c r="AK73">
        <v>60</v>
      </c>
    </row>
    <row r="74" spans="1:37" x14ac:dyDescent="0.25">
      <c r="T74" s="2">
        <v>0.86299999999999999</v>
      </c>
      <c r="U74">
        <v>1</v>
      </c>
      <c r="V74">
        <v>0.93018299999999998</v>
      </c>
      <c r="W74">
        <v>1.5590000000000001E-3</v>
      </c>
      <c r="X74">
        <v>92.173912999999999</v>
      </c>
      <c r="Y74">
        <v>5.2173910000000001</v>
      </c>
      <c r="Z74" s="2">
        <v>0.86299999999999999</v>
      </c>
      <c r="AA74" s="2">
        <f t="shared" si="19"/>
        <v>93.018299999999996</v>
      </c>
      <c r="AB74" s="2">
        <f t="shared" si="20"/>
        <v>0.15590000000000001</v>
      </c>
      <c r="AC74" s="2">
        <f t="shared" si="21"/>
        <v>92.173912999999999</v>
      </c>
      <c r="AD74" s="2">
        <v>65.624600000000001</v>
      </c>
      <c r="AE74" s="2">
        <v>19.9923</v>
      </c>
      <c r="AF74" s="2">
        <v>16.521739</v>
      </c>
      <c r="AG74" s="2">
        <v>0.86299999999999999</v>
      </c>
      <c r="AH74" s="2">
        <f t="shared" si="22"/>
        <v>0.1</v>
      </c>
      <c r="AI74" s="2">
        <f t="shared" si="23"/>
        <v>5.2173910000000001</v>
      </c>
      <c r="AJ74">
        <v>29.9</v>
      </c>
      <c r="AK74">
        <v>81.304348000000005</v>
      </c>
    </row>
    <row r="75" spans="1:37" x14ac:dyDescent="0.25">
      <c r="T75" s="2">
        <v>0.93</v>
      </c>
      <c r="U75">
        <v>3</v>
      </c>
      <c r="V75">
        <v>0.91515800000000003</v>
      </c>
      <c r="W75">
        <v>1.9940000000000001E-3</v>
      </c>
      <c r="X75">
        <v>88.260869999999997</v>
      </c>
      <c r="Y75">
        <v>9.5652170000000005</v>
      </c>
      <c r="Z75" s="2">
        <v>0.93</v>
      </c>
      <c r="AA75" s="2">
        <f t="shared" si="19"/>
        <v>91.515799999999999</v>
      </c>
      <c r="AB75" s="2">
        <f t="shared" si="20"/>
        <v>0.19940000000000002</v>
      </c>
      <c r="AC75" s="2">
        <f t="shared" si="21"/>
        <v>88.260869999999997</v>
      </c>
      <c r="AD75" s="2">
        <v>53.1419</v>
      </c>
      <c r="AE75" s="2">
        <v>18.6981</v>
      </c>
      <c r="AF75" s="2">
        <v>5.6521739999999996</v>
      </c>
      <c r="AG75" s="2">
        <v>0.93</v>
      </c>
      <c r="AH75" s="2">
        <f t="shared" si="22"/>
        <v>0.3</v>
      </c>
      <c r="AI75" s="2">
        <f t="shared" si="23"/>
        <v>9.5652170000000005</v>
      </c>
      <c r="AJ75">
        <v>31.1</v>
      </c>
      <c r="AK75">
        <v>90.434782999999996</v>
      </c>
    </row>
    <row r="76" spans="1:37" x14ac:dyDescent="0.25">
      <c r="T76" s="2">
        <v>0.96299999999999997</v>
      </c>
      <c r="U76">
        <v>3</v>
      </c>
      <c r="V76">
        <v>0.87829900000000005</v>
      </c>
      <c r="W76">
        <v>2.0240000000000002E-3</v>
      </c>
      <c r="X76">
        <v>79.565217000000004</v>
      </c>
      <c r="Y76">
        <v>16.956522</v>
      </c>
      <c r="Z76" s="2">
        <v>0.96299999999999997</v>
      </c>
      <c r="AA76" s="2">
        <f t="shared" si="19"/>
        <v>87.829900000000009</v>
      </c>
      <c r="AB76" s="2">
        <f t="shared" si="20"/>
        <v>0.20240000000000002</v>
      </c>
      <c r="AC76" s="2">
        <f t="shared" si="21"/>
        <v>79.565217000000004</v>
      </c>
      <c r="AD76" s="2">
        <v>41.987200000000001</v>
      </c>
      <c r="AE76" s="2">
        <v>16.588699999999999</v>
      </c>
      <c r="AF76" s="2">
        <v>1.3043480000000001</v>
      </c>
      <c r="AG76" s="2">
        <v>0.96299999999999997</v>
      </c>
      <c r="AH76" s="2">
        <f t="shared" si="22"/>
        <v>0.3</v>
      </c>
      <c r="AI76" s="2">
        <f t="shared" si="23"/>
        <v>16.956522</v>
      </c>
      <c r="AJ76">
        <v>31.3</v>
      </c>
      <c r="AK76">
        <v>91.739130000000003</v>
      </c>
    </row>
    <row r="77" spans="1:37" x14ac:dyDescent="0.25">
      <c r="T77" s="2">
        <v>0.98299999999999998</v>
      </c>
      <c r="U77">
        <v>2</v>
      </c>
      <c r="V77">
        <v>0.83043699999999998</v>
      </c>
      <c r="W77">
        <v>1.642E-3</v>
      </c>
      <c r="X77">
        <v>73.478261000000003</v>
      </c>
      <c r="Y77">
        <v>22.173912999999999</v>
      </c>
      <c r="Z77" s="2">
        <v>0.98299999999999998</v>
      </c>
      <c r="AA77" s="2">
        <f t="shared" si="19"/>
        <v>83.043700000000001</v>
      </c>
      <c r="AB77" s="2">
        <f t="shared" si="20"/>
        <v>0.16420000000000001</v>
      </c>
      <c r="AC77" s="2">
        <f t="shared" si="21"/>
        <v>73.478261000000003</v>
      </c>
      <c r="AD77" s="2">
        <v>29.543199999999999</v>
      </c>
      <c r="AE77" s="2">
        <v>13.081000000000001</v>
      </c>
      <c r="AF77" s="2">
        <v>0.86956500000000003</v>
      </c>
      <c r="AG77" s="2">
        <v>0.98299999999999998</v>
      </c>
      <c r="AH77" s="2">
        <f t="shared" si="22"/>
        <v>0.2</v>
      </c>
      <c r="AI77" s="2">
        <f t="shared" si="23"/>
        <v>22.173912999999999</v>
      </c>
      <c r="AJ77">
        <v>29.2</v>
      </c>
      <c r="AK77">
        <v>75.217391000000006</v>
      </c>
    </row>
  </sheetData>
  <mergeCells count="37">
    <mergeCell ref="T19:AA19"/>
    <mergeCell ref="AB19:AH19"/>
    <mergeCell ref="AI19:AM19"/>
    <mergeCell ref="T3:AA3"/>
    <mergeCell ref="AB3:AH3"/>
    <mergeCell ref="AI3:AM3"/>
    <mergeCell ref="T4:AA4"/>
    <mergeCell ref="AB4:AH4"/>
    <mergeCell ref="AI4:AM4"/>
    <mergeCell ref="A1:S2"/>
    <mergeCell ref="A31:S31"/>
    <mergeCell ref="A45:S45"/>
    <mergeCell ref="A59:S59"/>
    <mergeCell ref="T1:AK2"/>
    <mergeCell ref="A17:S17"/>
    <mergeCell ref="A3:S3"/>
    <mergeCell ref="T18:AA18"/>
    <mergeCell ref="AB18:AH18"/>
    <mergeCell ref="AI18:AM18"/>
    <mergeCell ref="T33:Y33"/>
    <mergeCell ref="Z33:AF33"/>
    <mergeCell ref="AG33:AK33"/>
    <mergeCell ref="T34:Y34"/>
    <mergeCell ref="Z34:AF34"/>
    <mergeCell ref="AG34:AK34"/>
    <mergeCell ref="T48:Y48"/>
    <mergeCell ref="Z48:AF48"/>
    <mergeCell ref="AG48:AK48"/>
    <mergeCell ref="T49:Y49"/>
    <mergeCell ref="Z49:AF49"/>
    <mergeCell ref="AG49:AK49"/>
    <mergeCell ref="T63:Y63"/>
    <mergeCell ref="Z63:AF63"/>
    <mergeCell ref="AG63:AK63"/>
    <mergeCell ref="T64:Y64"/>
    <mergeCell ref="Z64:AF64"/>
    <mergeCell ref="AG64:AK6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C920-37D1-4C52-839C-784CBEE7C787}">
  <dimension ref="A1:AN75"/>
  <sheetViews>
    <sheetView topLeftCell="A43" workbookViewId="0">
      <selection activeCell="A71" sqref="A71:T72"/>
    </sheetView>
  </sheetViews>
  <sheetFormatPr defaultRowHeight="15" x14ac:dyDescent="0.25"/>
  <sheetData>
    <row r="1" spans="1:40" x14ac:dyDescent="0.25">
      <c r="A1" s="38" t="s">
        <v>1215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40"/>
      <c r="U1" s="48" t="s">
        <v>1236</v>
      </c>
      <c r="V1" s="48"/>
      <c r="W1" s="48"/>
      <c r="X1" s="48"/>
      <c r="Y1" s="48"/>
      <c r="Z1" s="48"/>
      <c r="AA1" s="48"/>
      <c r="AB1" s="48"/>
      <c r="AC1" s="48" t="s">
        <v>1237</v>
      </c>
      <c r="AD1" s="48"/>
      <c r="AE1" s="48"/>
      <c r="AF1" s="48"/>
      <c r="AG1" s="48"/>
      <c r="AH1" s="48"/>
      <c r="AI1" s="48"/>
      <c r="AJ1" s="48" t="s">
        <v>1241</v>
      </c>
      <c r="AK1" s="48"/>
      <c r="AL1" s="48"/>
      <c r="AM1" s="48"/>
      <c r="AN1" s="48"/>
    </row>
    <row r="2" spans="1:40" x14ac:dyDescent="0.25">
      <c r="A2" s="2" t="s">
        <v>1168</v>
      </c>
      <c r="B2" s="2" t="s">
        <v>1158</v>
      </c>
      <c r="C2" s="2" t="s">
        <v>58</v>
      </c>
      <c r="D2" s="2" t="s">
        <v>59</v>
      </c>
      <c r="E2" s="2" t="s">
        <v>21</v>
      </c>
      <c r="F2" s="2" t="s">
        <v>22</v>
      </c>
      <c r="G2" s="2" t="s">
        <v>23</v>
      </c>
      <c r="H2" s="2" t="s">
        <v>573</v>
      </c>
      <c r="I2" s="2" t="s">
        <v>574</v>
      </c>
      <c r="J2" s="2" t="s">
        <v>575</v>
      </c>
      <c r="K2" s="2" t="s">
        <v>27</v>
      </c>
      <c r="L2" s="2" t="s">
        <v>28</v>
      </c>
      <c r="M2" s="2" t="s">
        <v>29</v>
      </c>
      <c r="N2" s="2" t="s">
        <v>576</v>
      </c>
      <c r="O2" s="2" t="s">
        <v>31</v>
      </c>
      <c r="P2" s="2" t="s">
        <v>32</v>
      </c>
      <c r="Q2" s="2" t="s">
        <v>16</v>
      </c>
      <c r="R2" s="2" t="s">
        <v>17</v>
      </c>
      <c r="S2" s="2" t="s">
        <v>18</v>
      </c>
      <c r="U2" s="49" t="s">
        <v>1168</v>
      </c>
      <c r="V2" s="49"/>
      <c r="W2" s="49"/>
      <c r="X2" s="49"/>
      <c r="Y2" s="49"/>
      <c r="Z2" s="49"/>
      <c r="AA2" s="49"/>
      <c r="AB2" s="49"/>
      <c r="AC2" s="49" t="s">
        <v>1168</v>
      </c>
      <c r="AD2" s="49"/>
      <c r="AE2" s="49"/>
      <c r="AF2" s="49"/>
      <c r="AG2" s="49"/>
      <c r="AH2" s="49"/>
      <c r="AI2" s="49"/>
      <c r="AJ2" s="49" t="s">
        <v>1168</v>
      </c>
      <c r="AK2" s="49"/>
      <c r="AL2" s="49"/>
      <c r="AM2" s="49"/>
      <c r="AN2" s="49"/>
    </row>
    <row r="3" spans="1:40" x14ac:dyDescent="0.25">
      <c r="A3" s="2">
        <v>0</v>
      </c>
      <c r="B3">
        <v>0.82792299999999996</v>
      </c>
      <c r="C3">
        <v>0.74143099999999995</v>
      </c>
      <c r="D3">
        <v>0.93725899999999995</v>
      </c>
      <c r="E3">
        <v>0.99987899999999996</v>
      </c>
      <c r="F3">
        <v>0.79096699999999998</v>
      </c>
      <c r="G3">
        <v>230</v>
      </c>
      <c r="H3">
        <v>230</v>
      </c>
      <c r="I3">
        <v>0</v>
      </c>
      <c r="J3">
        <v>0</v>
      </c>
      <c r="K3">
        <v>10904</v>
      </c>
      <c r="L3">
        <v>5</v>
      </c>
      <c r="M3">
        <v>243</v>
      </c>
      <c r="N3">
        <v>1</v>
      </c>
      <c r="O3">
        <v>0.72974700000000003</v>
      </c>
      <c r="P3">
        <v>0.53497600000000001</v>
      </c>
      <c r="Q3">
        <v>100</v>
      </c>
      <c r="R3">
        <v>0</v>
      </c>
      <c r="S3">
        <v>0</v>
      </c>
      <c r="U3" s="2" t="s">
        <v>1168</v>
      </c>
      <c r="V3" s="2" t="s">
        <v>29</v>
      </c>
      <c r="W3" s="2" t="s">
        <v>576</v>
      </c>
      <c r="X3" s="2" t="s">
        <v>31</v>
      </c>
      <c r="Y3" s="2" t="s">
        <v>32</v>
      </c>
      <c r="Z3" s="2" t="s">
        <v>16</v>
      </c>
      <c r="AA3" s="2" t="s">
        <v>17</v>
      </c>
      <c r="AB3" s="2" t="s">
        <v>18</v>
      </c>
      <c r="AC3" s="2" t="s">
        <v>1168</v>
      </c>
      <c r="AD3" s="2" t="s">
        <v>1171</v>
      </c>
      <c r="AE3" s="2" t="s">
        <v>1173</v>
      </c>
      <c r="AF3" s="2" t="s">
        <v>1172</v>
      </c>
      <c r="AG3" s="2" t="s">
        <v>1181</v>
      </c>
      <c r="AH3" s="2" t="s">
        <v>1181</v>
      </c>
      <c r="AI3" s="2" t="s">
        <v>1181</v>
      </c>
      <c r="AJ3" s="2" t="s">
        <v>1168</v>
      </c>
      <c r="AK3" s="2" t="s">
        <v>1175</v>
      </c>
      <c r="AL3" s="2" t="s">
        <v>1176</v>
      </c>
      <c r="AM3" s="2" t="s">
        <v>1181</v>
      </c>
      <c r="AN3" s="2" t="s">
        <v>1181</v>
      </c>
    </row>
    <row r="4" spans="1:40" x14ac:dyDescent="0.25">
      <c r="A4" s="2">
        <v>2E-3</v>
      </c>
      <c r="B4">
        <v>0.87112400000000001</v>
      </c>
      <c r="C4">
        <v>0.81486099999999995</v>
      </c>
      <c r="D4">
        <v>0.93573200000000001</v>
      </c>
      <c r="E4">
        <v>0.99687400000000004</v>
      </c>
      <c r="F4">
        <v>0.86810500000000002</v>
      </c>
      <c r="G4">
        <v>230</v>
      </c>
      <c r="H4">
        <v>229</v>
      </c>
      <c r="I4">
        <v>1</v>
      </c>
      <c r="J4">
        <v>0</v>
      </c>
      <c r="K4">
        <v>6250</v>
      </c>
      <c r="L4">
        <v>129</v>
      </c>
      <c r="M4">
        <v>225</v>
      </c>
      <c r="N4">
        <v>11</v>
      </c>
      <c r="O4">
        <v>0.83996099999999996</v>
      </c>
      <c r="P4">
        <v>0.53637699999999999</v>
      </c>
      <c r="Q4">
        <v>99.565217000000004</v>
      </c>
      <c r="R4">
        <v>0</v>
      </c>
      <c r="S4">
        <v>0.43478299999999998</v>
      </c>
      <c r="U4" s="2">
        <v>0</v>
      </c>
      <c r="V4">
        <v>243</v>
      </c>
      <c r="W4">
        <v>1</v>
      </c>
      <c r="X4">
        <v>0.72974700000000003</v>
      </c>
      <c r="Y4">
        <v>0.53497600000000001</v>
      </c>
      <c r="Z4">
        <v>100</v>
      </c>
      <c r="AA4">
        <v>0</v>
      </c>
      <c r="AB4">
        <v>0</v>
      </c>
      <c r="AC4" s="2">
        <v>0</v>
      </c>
      <c r="AD4" s="2">
        <f t="shared" ref="AD4:AD15" si="0">X4*100</f>
        <v>72.974699999999999</v>
      </c>
      <c r="AE4" s="2">
        <f t="shared" ref="AE4:AE15" si="1">Y4*100</f>
        <v>53.497599999999998</v>
      </c>
      <c r="AF4" s="2">
        <f t="shared" ref="AF4:AF15" si="2">Z4</f>
        <v>100</v>
      </c>
      <c r="AG4" s="2">
        <v>94.438400000000001</v>
      </c>
      <c r="AH4" s="2">
        <v>36.854399999999998</v>
      </c>
      <c r="AI4" s="2">
        <v>96.086956999999998</v>
      </c>
      <c r="AJ4" s="2">
        <v>0</v>
      </c>
      <c r="AK4" s="2">
        <f t="shared" ref="AK4:AK15" si="3">(V4/10)</f>
        <v>24.3</v>
      </c>
      <c r="AL4" s="2">
        <f t="shared" ref="AL4:AL15" si="4">AB4</f>
        <v>0</v>
      </c>
      <c r="AM4" s="2">
        <v>10.5</v>
      </c>
      <c r="AN4" s="2">
        <v>3.4782609999999998</v>
      </c>
    </row>
    <row r="5" spans="1:40" x14ac:dyDescent="0.25">
      <c r="A5" s="2">
        <v>4.0000000000000001E-3</v>
      </c>
      <c r="B5">
        <v>0.88667099999999999</v>
      </c>
      <c r="C5">
        <v>0.85069799999999995</v>
      </c>
      <c r="D5">
        <v>0.92582100000000001</v>
      </c>
      <c r="E5">
        <v>0.99212400000000001</v>
      </c>
      <c r="F5">
        <v>0.91162100000000001</v>
      </c>
      <c r="G5">
        <v>230</v>
      </c>
      <c r="H5">
        <v>227</v>
      </c>
      <c r="I5">
        <v>2</v>
      </c>
      <c r="J5">
        <v>1</v>
      </c>
      <c r="K5">
        <v>3969</v>
      </c>
      <c r="L5">
        <v>325</v>
      </c>
      <c r="M5">
        <v>205</v>
      </c>
      <c r="N5">
        <v>29</v>
      </c>
      <c r="O5">
        <v>0.89097300000000001</v>
      </c>
      <c r="P5">
        <v>0.53241300000000003</v>
      </c>
      <c r="Q5">
        <v>98.695651999999995</v>
      </c>
      <c r="R5">
        <v>0.43478299999999998</v>
      </c>
      <c r="S5">
        <v>0.86956500000000003</v>
      </c>
      <c r="U5" s="2">
        <v>2E-3</v>
      </c>
      <c r="V5">
        <v>225</v>
      </c>
      <c r="W5">
        <v>11</v>
      </c>
      <c r="X5">
        <v>0.83996099999999996</v>
      </c>
      <c r="Y5">
        <v>0.53637699999999999</v>
      </c>
      <c r="Z5">
        <v>99.565217000000004</v>
      </c>
      <c r="AA5">
        <v>0</v>
      </c>
      <c r="AB5">
        <v>0.43478299999999998</v>
      </c>
      <c r="AC5" s="2">
        <v>2E-3</v>
      </c>
      <c r="AD5" s="2">
        <f t="shared" si="0"/>
        <v>83.996099999999998</v>
      </c>
      <c r="AE5" s="2">
        <f t="shared" si="1"/>
        <v>53.637700000000002</v>
      </c>
      <c r="AF5" s="2">
        <f t="shared" si="2"/>
        <v>99.565217000000004</v>
      </c>
      <c r="AG5" s="2">
        <v>94.486899999999991</v>
      </c>
      <c r="AH5" s="2">
        <v>34.483699999999999</v>
      </c>
      <c r="AI5" s="2">
        <v>95.652174000000002</v>
      </c>
      <c r="AJ5" s="2">
        <v>2E-3</v>
      </c>
      <c r="AK5" s="2">
        <f t="shared" si="3"/>
        <v>22.5</v>
      </c>
      <c r="AL5" s="2">
        <f t="shared" si="4"/>
        <v>0.43478299999999998</v>
      </c>
      <c r="AM5" s="2">
        <v>12.9</v>
      </c>
      <c r="AN5" s="2">
        <v>3.913043</v>
      </c>
    </row>
    <row r="6" spans="1:40" x14ac:dyDescent="0.25">
      <c r="A6" s="2">
        <v>1.4E-2</v>
      </c>
      <c r="B6">
        <v>0.90516300000000005</v>
      </c>
      <c r="C6">
        <v>0.88747900000000002</v>
      </c>
      <c r="D6">
        <v>0.92356700000000003</v>
      </c>
      <c r="E6">
        <v>0.98541100000000004</v>
      </c>
      <c r="F6">
        <v>0.94690600000000003</v>
      </c>
      <c r="G6">
        <v>230</v>
      </c>
      <c r="H6">
        <v>225</v>
      </c>
      <c r="I6">
        <v>4</v>
      </c>
      <c r="J6">
        <v>1</v>
      </c>
      <c r="K6">
        <v>2280</v>
      </c>
      <c r="L6">
        <v>602</v>
      </c>
      <c r="M6">
        <v>161</v>
      </c>
      <c r="N6">
        <v>47</v>
      </c>
      <c r="O6">
        <v>0.926257</v>
      </c>
      <c r="P6">
        <v>0.50644299999999998</v>
      </c>
      <c r="Q6">
        <v>97.826087000000001</v>
      </c>
      <c r="R6">
        <v>0.43478299999999998</v>
      </c>
      <c r="S6">
        <v>1.7391300000000001</v>
      </c>
      <c r="U6" s="2">
        <v>4.0000000000000001E-3</v>
      </c>
      <c r="V6">
        <v>205</v>
      </c>
      <c r="W6">
        <v>29</v>
      </c>
      <c r="X6">
        <v>0.89097300000000001</v>
      </c>
      <c r="Y6">
        <v>0.53241300000000003</v>
      </c>
      <c r="Z6">
        <v>98.695651999999995</v>
      </c>
      <c r="AA6">
        <v>0.43478299999999998</v>
      </c>
      <c r="AB6">
        <v>0.86956500000000003</v>
      </c>
      <c r="AC6" s="2">
        <v>4.0000000000000001E-3</v>
      </c>
      <c r="AD6" s="2">
        <f t="shared" si="0"/>
        <v>89.097300000000004</v>
      </c>
      <c r="AE6" s="2">
        <f t="shared" si="1"/>
        <v>53.241300000000003</v>
      </c>
      <c r="AF6" s="2">
        <f t="shared" si="2"/>
        <v>98.695651999999995</v>
      </c>
      <c r="AG6" s="2">
        <v>94.368099999999998</v>
      </c>
      <c r="AH6" s="2">
        <v>34.674500000000002</v>
      </c>
      <c r="AI6" s="2">
        <v>96.086956999999998</v>
      </c>
      <c r="AJ6" s="2">
        <v>4.0000000000000001E-3</v>
      </c>
      <c r="AK6" s="2">
        <f t="shared" si="3"/>
        <v>20.5</v>
      </c>
      <c r="AL6" s="2">
        <f t="shared" si="4"/>
        <v>0.86956500000000003</v>
      </c>
      <c r="AM6" s="2">
        <v>9</v>
      </c>
      <c r="AN6" s="2">
        <v>3.4782609999999998</v>
      </c>
    </row>
    <row r="7" spans="1:40" x14ac:dyDescent="0.25">
      <c r="A7" s="2">
        <v>0.20300000000000001</v>
      </c>
      <c r="B7">
        <v>0.88398399999999999</v>
      </c>
      <c r="C7">
        <v>0.89474699999999996</v>
      </c>
      <c r="D7">
        <v>0.87347600000000003</v>
      </c>
      <c r="E7">
        <v>0.96086300000000002</v>
      </c>
      <c r="F7">
        <v>0.98426199999999997</v>
      </c>
      <c r="G7">
        <v>230</v>
      </c>
      <c r="H7">
        <v>215</v>
      </c>
      <c r="I7">
        <v>12</v>
      </c>
      <c r="J7">
        <v>3</v>
      </c>
      <c r="K7">
        <v>634</v>
      </c>
      <c r="L7">
        <v>1615</v>
      </c>
      <c r="M7">
        <v>190</v>
      </c>
      <c r="N7">
        <v>113</v>
      </c>
      <c r="O7">
        <v>0.94089400000000001</v>
      </c>
      <c r="P7">
        <v>0.53396600000000005</v>
      </c>
      <c r="Q7">
        <v>93.478261000000003</v>
      </c>
      <c r="R7">
        <v>1.3043480000000001</v>
      </c>
      <c r="S7">
        <v>5.2173910000000001</v>
      </c>
      <c r="U7" s="2">
        <v>1.4E-2</v>
      </c>
      <c r="V7">
        <v>161</v>
      </c>
      <c r="W7">
        <v>47</v>
      </c>
      <c r="X7">
        <v>0.926257</v>
      </c>
      <c r="Y7">
        <v>0.50644299999999998</v>
      </c>
      <c r="Z7">
        <v>97.826087000000001</v>
      </c>
      <c r="AA7">
        <v>0.43478299999999998</v>
      </c>
      <c r="AB7">
        <v>1.7391300000000001</v>
      </c>
      <c r="AC7" s="2">
        <v>1.4E-2</v>
      </c>
      <c r="AD7" s="2">
        <f t="shared" si="0"/>
        <v>92.625699999999995</v>
      </c>
      <c r="AE7" s="2">
        <f t="shared" si="1"/>
        <v>50.644300000000001</v>
      </c>
      <c r="AF7" s="2">
        <f t="shared" si="2"/>
        <v>97.826087000000001</v>
      </c>
      <c r="AG7" s="2">
        <v>94.717100000000002</v>
      </c>
      <c r="AH7" s="2">
        <v>33.906599999999997</v>
      </c>
      <c r="AI7" s="2">
        <v>96.086956999999998</v>
      </c>
      <c r="AJ7" s="2">
        <v>1.4E-2</v>
      </c>
      <c r="AK7" s="2">
        <f t="shared" si="3"/>
        <v>16.100000000000001</v>
      </c>
      <c r="AL7" s="2">
        <f t="shared" si="4"/>
        <v>1.7391300000000001</v>
      </c>
      <c r="AM7" s="2">
        <v>9.1</v>
      </c>
      <c r="AN7" s="2">
        <v>3.4782609999999998</v>
      </c>
    </row>
    <row r="8" spans="1:40" x14ac:dyDescent="0.25">
      <c r="A8" s="2">
        <v>0.47499999999999998</v>
      </c>
      <c r="B8">
        <v>0.84188799999999997</v>
      </c>
      <c r="C8">
        <v>0.88311499999999998</v>
      </c>
      <c r="D8">
        <v>0.804338</v>
      </c>
      <c r="E8">
        <v>0.90725800000000001</v>
      </c>
      <c r="F8">
        <v>0.99611499999999997</v>
      </c>
      <c r="G8">
        <v>230</v>
      </c>
      <c r="H8">
        <v>198</v>
      </c>
      <c r="I8">
        <v>28</v>
      </c>
      <c r="J8">
        <v>4</v>
      </c>
      <c r="K8">
        <v>146</v>
      </c>
      <c r="L8">
        <v>3827</v>
      </c>
      <c r="M8">
        <v>269</v>
      </c>
      <c r="N8">
        <v>273</v>
      </c>
      <c r="O8">
        <v>0.89720100000000003</v>
      </c>
      <c r="P8">
        <v>0.59345599999999998</v>
      </c>
      <c r="Q8">
        <v>86.086956999999998</v>
      </c>
      <c r="R8">
        <v>1.7391300000000001</v>
      </c>
      <c r="S8">
        <v>12.173913000000001</v>
      </c>
      <c r="U8" s="2">
        <v>0.20300000000000001</v>
      </c>
      <c r="V8">
        <v>190</v>
      </c>
      <c r="W8">
        <v>113</v>
      </c>
      <c r="X8">
        <v>0.94089400000000001</v>
      </c>
      <c r="Y8">
        <v>0.53396600000000005</v>
      </c>
      <c r="Z8">
        <v>93.478261000000003</v>
      </c>
      <c r="AA8">
        <v>1.3043480000000001</v>
      </c>
      <c r="AB8">
        <v>5.2173910000000001</v>
      </c>
      <c r="AC8" s="2">
        <v>0.20300000000000001</v>
      </c>
      <c r="AD8" s="2">
        <f t="shared" si="0"/>
        <v>94.089399999999998</v>
      </c>
      <c r="AE8" s="2">
        <f t="shared" si="1"/>
        <v>53.396600000000007</v>
      </c>
      <c r="AF8" s="2">
        <f t="shared" si="2"/>
        <v>93.478261000000003</v>
      </c>
      <c r="AG8" s="2">
        <v>94.118500000000012</v>
      </c>
      <c r="AH8" s="2">
        <v>39.782000000000004</v>
      </c>
      <c r="AI8" s="2">
        <v>93.913043000000002</v>
      </c>
      <c r="AJ8" s="2">
        <v>0.20300000000000001</v>
      </c>
      <c r="AK8" s="2">
        <f t="shared" si="3"/>
        <v>19</v>
      </c>
      <c r="AL8" s="2">
        <f t="shared" si="4"/>
        <v>5.2173910000000001</v>
      </c>
      <c r="AM8" s="2">
        <v>14.8</v>
      </c>
      <c r="AN8" s="2">
        <v>4.7826089999999999</v>
      </c>
    </row>
    <row r="9" spans="1:40" x14ac:dyDescent="0.25">
      <c r="A9" s="2">
        <v>0.65600000000000003</v>
      </c>
      <c r="B9">
        <v>0.76794099999999998</v>
      </c>
      <c r="C9">
        <v>0.84214299999999997</v>
      </c>
      <c r="D9">
        <v>0.70575500000000002</v>
      </c>
      <c r="E9">
        <v>0.83724699999999996</v>
      </c>
      <c r="F9">
        <v>0.99904599999999999</v>
      </c>
      <c r="G9">
        <v>230</v>
      </c>
      <c r="H9">
        <v>162</v>
      </c>
      <c r="I9">
        <v>63</v>
      </c>
      <c r="J9">
        <v>5</v>
      </c>
      <c r="K9">
        <v>33</v>
      </c>
      <c r="L9">
        <v>6716</v>
      </c>
      <c r="M9">
        <v>315</v>
      </c>
      <c r="N9">
        <v>420</v>
      </c>
      <c r="O9">
        <v>0.82881400000000005</v>
      </c>
      <c r="P9">
        <v>0.54144899999999996</v>
      </c>
      <c r="Q9">
        <v>70.434782999999996</v>
      </c>
      <c r="R9">
        <v>2.1739130000000002</v>
      </c>
      <c r="S9">
        <v>27.391304000000002</v>
      </c>
      <c r="U9" s="2">
        <v>0.47499999999999998</v>
      </c>
      <c r="V9">
        <v>269</v>
      </c>
      <c r="W9">
        <v>273</v>
      </c>
      <c r="X9">
        <v>0.89720100000000003</v>
      </c>
      <c r="Y9">
        <v>0.59345599999999998</v>
      </c>
      <c r="Z9">
        <v>86.086956999999998</v>
      </c>
      <c r="AA9">
        <v>1.7391300000000001</v>
      </c>
      <c r="AB9">
        <v>12.173913000000001</v>
      </c>
      <c r="AC9" s="2">
        <v>0.47499999999999998</v>
      </c>
      <c r="AD9" s="2">
        <f t="shared" si="0"/>
        <v>89.720100000000002</v>
      </c>
      <c r="AE9" s="2">
        <f t="shared" si="1"/>
        <v>59.345599999999997</v>
      </c>
      <c r="AF9" s="2">
        <f t="shared" si="2"/>
        <v>86.086956999999998</v>
      </c>
      <c r="AG9" s="2">
        <v>89.843699999999998</v>
      </c>
      <c r="AH9" s="2">
        <v>39.569400000000002</v>
      </c>
      <c r="AI9" s="2">
        <v>85.217391000000006</v>
      </c>
      <c r="AJ9" s="2">
        <v>0.47499999999999998</v>
      </c>
      <c r="AK9" s="2">
        <f t="shared" si="3"/>
        <v>26.9</v>
      </c>
      <c r="AL9" s="2">
        <f t="shared" si="4"/>
        <v>12.173913000000001</v>
      </c>
      <c r="AM9" s="2">
        <v>20.8</v>
      </c>
      <c r="AN9" s="2">
        <v>13.043478</v>
      </c>
    </row>
    <row r="10" spans="1:40" x14ac:dyDescent="0.25">
      <c r="A10" s="2">
        <v>0.77700000000000002</v>
      </c>
      <c r="B10">
        <v>0.68771599999999999</v>
      </c>
      <c r="C10">
        <v>0.80282100000000001</v>
      </c>
      <c r="D10">
        <v>0.60147799999999996</v>
      </c>
      <c r="E10">
        <v>0.74891600000000003</v>
      </c>
      <c r="F10">
        <v>0.99961199999999995</v>
      </c>
      <c r="G10">
        <v>230</v>
      </c>
      <c r="H10">
        <v>96</v>
      </c>
      <c r="I10">
        <v>129</v>
      </c>
      <c r="J10">
        <v>5</v>
      </c>
      <c r="K10">
        <v>12</v>
      </c>
      <c r="L10">
        <v>10361</v>
      </c>
      <c r="M10">
        <v>350</v>
      </c>
      <c r="N10">
        <v>564</v>
      </c>
      <c r="O10">
        <v>0.740143</v>
      </c>
      <c r="P10">
        <v>0.48392299999999999</v>
      </c>
      <c r="Q10">
        <v>41.739130000000003</v>
      </c>
      <c r="R10">
        <v>2.1739130000000002</v>
      </c>
      <c r="S10">
        <v>56.086956999999998</v>
      </c>
      <c r="U10" s="2">
        <v>0.65600000000000003</v>
      </c>
      <c r="V10">
        <v>315</v>
      </c>
      <c r="W10">
        <v>420</v>
      </c>
      <c r="X10">
        <v>0.82881400000000005</v>
      </c>
      <c r="Y10">
        <v>0.54144899999999996</v>
      </c>
      <c r="Z10">
        <v>70.434782999999996</v>
      </c>
      <c r="AA10">
        <v>2.1739130000000002</v>
      </c>
      <c r="AB10">
        <v>27.391304000000002</v>
      </c>
      <c r="AC10" s="2">
        <v>0.65600000000000003</v>
      </c>
      <c r="AD10" s="2">
        <f t="shared" si="0"/>
        <v>82.881399999999999</v>
      </c>
      <c r="AE10" s="2">
        <f t="shared" si="1"/>
        <v>54.144899999999993</v>
      </c>
      <c r="AF10" s="2">
        <f t="shared" si="2"/>
        <v>70.434782999999996</v>
      </c>
      <c r="AG10" s="2">
        <v>83.135800000000003</v>
      </c>
      <c r="AH10" s="2">
        <v>40.144500000000001</v>
      </c>
      <c r="AI10" s="2">
        <v>70</v>
      </c>
      <c r="AJ10" s="2">
        <v>0.65600000000000003</v>
      </c>
      <c r="AK10" s="2">
        <f t="shared" si="3"/>
        <v>31.5</v>
      </c>
      <c r="AL10" s="2">
        <f t="shared" si="4"/>
        <v>27.391304000000002</v>
      </c>
      <c r="AM10" s="2">
        <v>27.9</v>
      </c>
      <c r="AN10" s="2">
        <v>28.260870000000001</v>
      </c>
    </row>
    <row r="11" spans="1:40" x14ac:dyDescent="0.25">
      <c r="A11" s="2">
        <v>0.86299999999999999</v>
      </c>
      <c r="B11">
        <v>0.60886899999999999</v>
      </c>
      <c r="C11">
        <v>0.76780599999999999</v>
      </c>
      <c r="D11">
        <v>0.50444699999999998</v>
      </c>
      <c r="E11">
        <v>0.65699700000000005</v>
      </c>
      <c r="F11">
        <v>1</v>
      </c>
      <c r="G11">
        <v>230</v>
      </c>
      <c r="H11">
        <v>49</v>
      </c>
      <c r="I11">
        <v>171</v>
      </c>
      <c r="J11">
        <v>10</v>
      </c>
      <c r="K11">
        <v>0</v>
      </c>
      <c r="L11">
        <v>14154</v>
      </c>
      <c r="M11">
        <v>355</v>
      </c>
      <c r="N11">
        <v>680</v>
      </c>
      <c r="O11">
        <v>0.64839500000000005</v>
      </c>
      <c r="P11">
        <v>0.42049900000000001</v>
      </c>
      <c r="Q11">
        <v>21.304348000000001</v>
      </c>
      <c r="R11">
        <v>4.3478260000000004</v>
      </c>
      <c r="S11">
        <v>74.347825999999998</v>
      </c>
      <c r="U11" s="2">
        <v>0.77700000000000002</v>
      </c>
      <c r="V11">
        <v>350</v>
      </c>
      <c r="W11">
        <v>564</v>
      </c>
      <c r="X11">
        <v>0.740143</v>
      </c>
      <c r="Y11">
        <v>0.48392299999999999</v>
      </c>
      <c r="Z11">
        <v>41.739130000000003</v>
      </c>
      <c r="AA11">
        <v>2.1739130000000002</v>
      </c>
      <c r="AB11">
        <v>56.086956999999998</v>
      </c>
      <c r="AC11" s="2">
        <v>0.77700000000000002</v>
      </c>
      <c r="AD11" s="2">
        <f t="shared" si="0"/>
        <v>74.014300000000006</v>
      </c>
      <c r="AE11" s="2">
        <f t="shared" si="1"/>
        <v>48.392299999999999</v>
      </c>
      <c r="AF11" s="2">
        <f t="shared" si="2"/>
        <v>41.739130000000003</v>
      </c>
      <c r="AG11" s="2">
        <v>74.702500000000001</v>
      </c>
      <c r="AH11" s="2">
        <v>30.1327</v>
      </c>
      <c r="AI11" s="2">
        <v>38.260869999999997</v>
      </c>
      <c r="AJ11" s="2">
        <v>0.77700000000000002</v>
      </c>
      <c r="AK11" s="2">
        <f t="shared" si="3"/>
        <v>35</v>
      </c>
      <c r="AL11" s="2">
        <f t="shared" si="4"/>
        <v>56.086956999999998</v>
      </c>
      <c r="AM11" s="2">
        <v>29.5</v>
      </c>
      <c r="AN11" s="2">
        <v>60</v>
      </c>
    </row>
    <row r="12" spans="1:40" x14ac:dyDescent="0.25">
      <c r="A12" s="2">
        <v>0.93</v>
      </c>
      <c r="B12">
        <v>0.51567200000000002</v>
      </c>
      <c r="C12">
        <v>0.74077400000000004</v>
      </c>
      <c r="D12">
        <v>0.39549299999999998</v>
      </c>
      <c r="E12">
        <v>0.533891</v>
      </c>
      <c r="F12">
        <v>1</v>
      </c>
      <c r="G12">
        <v>230</v>
      </c>
      <c r="H12">
        <v>17</v>
      </c>
      <c r="I12">
        <v>202</v>
      </c>
      <c r="J12">
        <v>11</v>
      </c>
      <c r="K12">
        <v>0</v>
      </c>
      <c r="L12">
        <v>19234</v>
      </c>
      <c r="M12">
        <v>351</v>
      </c>
      <c r="N12">
        <v>727</v>
      </c>
      <c r="O12">
        <v>0.52538499999999999</v>
      </c>
      <c r="P12">
        <v>0.35725000000000001</v>
      </c>
      <c r="Q12">
        <v>7.3913039999999999</v>
      </c>
      <c r="R12">
        <v>4.7826089999999999</v>
      </c>
      <c r="S12">
        <v>87.826087000000001</v>
      </c>
      <c r="U12" s="2">
        <v>0.86299999999999999</v>
      </c>
      <c r="V12">
        <v>355</v>
      </c>
      <c r="W12">
        <v>680</v>
      </c>
      <c r="X12">
        <v>0.64839500000000005</v>
      </c>
      <c r="Y12">
        <v>0.42049900000000001</v>
      </c>
      <c r="Z12">
        <v>21.304348000000001</v>
      </c>
      <c r="AA12">
        <v>4.3478260000000004</v>
      </c>
      <c r="AB12">
        <v>74.347825999999998</v>
      </c>
      <c r="AC12" s="2">
        <v>0.86299999999999999</v>
      </c>
      <c r="AD12" s="2">
        <f t="shared" si="0"/>
        <v>64.839500000000001</v>
      </c>
      <c r="AE12" s="2">
        <f t="shared" si="1"/>
        <v>42.049900000000001</v>
      </c>
      <c r="AF12" s="2">
        <f t="shared" si="2"/>
        <v>21.304348000000001</v>
      </c>
      <c r="AG12" s="2">
        <v>65.624600000000001</v>
      </c>
      <c r="AH12" s="2">
        <v>19.9923</v>
      </c>
      <c r="AI12" s="2">
        <v>16.521739</v>
      </c>
      <c r="AJ12" s="2">
        <v>0.86299999999999999</v>
      </c>
      <c r="AK12" s="2">
        <f t="shared" si="3"/>
        <v>35.5</v>
      </c>
      <c r="AL12" s="2">
        <f t="shared" si="4"/>
        <v>74.347825999999998</v>
      </c>
      <c r="AM12" s="2">
        <v>29.9</v>
      </c>
      <c r="AN12" s="2">
        <v>81.304348000000005</v>
      </c>
    </row>
    <row r="13" spans="1:40" x14ac:dyDescent="0.25">
      <c r="A13" s="2">
        <v>0.96299999999999997</v>
      </c>
      <c r="B13">
        <v>0.42575000000000002</v>
      </c>
      <c r="C13">
        <v>0.71397600000000006</v>
      </c>
      <c r="D13">
        <v>0.30330800000000002</v>
      </c>
      <c r="E13">
        <v>0.424815</v>
      </c>
      <c r="F13">
        <v>1</v>
      </c>
      <c r="G13">
        <v>230</v>
      </c>
      <c r="H13">
        <v>4</v>
      </c>
      <c r="I13">
        <v>206</v>
      </c>
      <c r="J13">
        <v>20</v>
      </c>
      <c r="K13">
        <v>0</v>
      </c>
      <c r="L13">
        <v>23735</v>
      </c>
      <c r="M13">
        <v>323</v>
      </c>
      <c r="N13">
        <v>700</v>
      </c>
      <c r="O13">
        <v>0.41698800000000003</v>
      </c>
      <c r="P13">
        <v>0.28261599999999998</v>
      </c>
      <c r="Q13">
        <v>1.7391300000000001</v>
      </c>
      <c r="R13">
        <v>8.6956520000000008</v>
      </c>
      <c r="S13">
        <v>89.565217000000004</v>
      </c>
      <c r="U13" s="2">
        <v>0.93</v>
      </c>
      <c r="V13">
        <v>351</v>
      </c>
      <c r="W13">
        <v>727</v>
      </c>
      <c r="X13">
        <v>0.52538499999999999</v>
      </c>
      <c r="Y13">
        <v>0.35725000000000001</v>
      </c>
      <c r="Z13">
        <v>7.3913039999999999</v>
      </c>
      <c r="AA13">
        <v>4.7826089999999999</v>
      </c>
      <c r="AB13">
        <v>87.826087000000001</v>
      </c>
      <c r="AC13" s="2">
        <v>0.93</v>
      </c>
      <c r="AD13" s="2">
        <f t="shared" si="0"/>
        <v>52.538499999999999</v>
      </c>
      <c r="AE13" s="2">
        <f t="shared" si="1"/>
        <v>35.725000000000001</v>
      </c>
      <c r="AF13" s="2">
        <f t="shared" si="2"/>
        <v>7.3913039999999999</v>
      </c>
      <c r="AG13" s="2">
        <v>53.1419</v>
      </c>
      <c r="AH13" s="2">
        <v>18.6981</v>
      </c>
      <c r="AI13" s="2">
        <v>5.6521739999999996</v>
      </c>
      <c r="AJ13" s="2">
        <v>0.93</v>
      </c>
      <c r="AK13" s="2">
        <f t="shared" si="3"/>
        <v>35.1</v>
      </c>
      <c r="AL13" s="2">
        <f t="shared" si="4"/>
        <v>87.826087000000001</v>
      </c>
      <c r="AM13" s="2">
        <v>31.1</v>
      </c>
      <c r="AN13" s="2">
        <v>90.434782999999996</v>
      </c>
    </row>
    <row r="14" spans="1:40" x14ac:dyDescent="0.25">
      <c r="A14" s="2">
        <v>0.98299999999999998</v>
      </c>
      <c r="B14">
        <v>0.31854199999999999</v>
      </c>
      <c r="C14">
        <v>0.68963799999999997</v>
      </c>
      <c r="D14">
        <v>0.20710000000000001</v>
      </c>
      <c r="E14">
        <v>0.30030299999999999</v>
      </c>
      <c r="F14">
        <v>1</v>
      </c>
      <c r="G14">
        <v>230</v>
      </c>
      <c r="H14">
        <v>3</v>
      </c>
      <c r="I14">
        <v>163</v>
      </c>
      <c r="J14">
        <v>64</v>
      </c>
      <c r="K14">
        <v>0</v>
      </c>
      <c r="L14">
        <v>28873</v>
      </c>
      <c r="M14">
        <v>302</v>
      </c>
      <c r="N14">
        <v>648</v>
      </c>
      <c r="O14">
        <v>0.29298400000000002</v>
      </c>
      <c r="P14">
        <v>0.24806300000000001</v>
      </c>
      <c r="Q14">
        <v>1.3043480000000001</v>
      </c>
      <c r="R14">
        <v>27.826087000000001</v>
      </c>
      <c r="S14">
        <v>70.869564999999994</v>
      </c>
      <c r="U14" s="2">
        <v>0.96299999999999997</v>
      </c>
      <c r="V14">
        <v>323</v>
      </c>
      <c r="W14">
        <v>700</v>
      </c>
      <c r="X14">
        <v>0.41698800000000003</v>
      </c>
      <c r="Y14">
        <v>0.28261599999999998</v>
      </c>
      <c r="Z14">
        <v>1.7391300000000001</v>
      </c>
      <c r="AA14">
        <v>8.6956520000000008</v>
      </c>
      <c r="AB14">
        <v>89.565217000000004</v>
      </c>
      <c r="AC14" s="2">
        <v>0.96299999999999997</v>
      </c>
      <c r="AD14" s="2">
        <f t="shared" si="0"/>
        <v>41.698800000000006</v>
      </c>
      <c r="AE14" s="2">
        <f t="shared" si="1"/>
        <v>28.261599999999998</v>
      </c>
      <c r="AF14" s="2">
        <f t="shared" si="2"/>
        <v>1.7391300000000001</v>
      </c>
      <c r="AG14" s="2">
        <v>41.987200000000001</v>
      </c>
      <c r="AH14" s="2">
        <v>16.588699999999999</v>
      </c>
      <c r="AI14" s="2">
        <v>1.3043480000000001</v>
      </c>
      <c r="AJ14" s="2">
        <v>0.96299999999999997</v>
      </c>
      <c r="AK14" s="2">
        <f t="shared" si="3"/>
        <v>32.299999999999997</v>
      </c>
      <c r="AL14" s="2">
        <f t="shared" si="4"/>
        <v>89.565217000000004</v>
      </c>
      <c r="AM14" s="2">
        <v>31.3</v>
      </c>
      <c r="AN14" s="2">
        <v>91.739130000000003</v>
      </c>
    </row>
    <row r="15" spans="1:40" x14ac:dyDescent="0.25">
      <c r="A15" s="38" t="s">
        <v>1199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0"/>
      <c r="U15" s="2">
        <v>0.98299999999999998</v>
      </c>
      <c r="V15">
        <v>302</v>
      </c>
      <c r="W15">
        <v>648</v>
      </c>
      <c r="X15">
        <v>0.29298400000000002</v>
      </c>
      <c r="Y15">
        <v>0.24806300000000001</v>
      </c>
      <c r="Z15">
        <v>1.3043480000000001</v>
      </c>
      <c r="AA15">
        <v>27.826087000000001</v>
      </c>
      <c r="AB15">
        <v>70.869564999999994</v>
      </c>
      <c r="AC15" s="2">
        <v>0.98299999999999998</v>
      </c>
      <c r="AD15" s="2">
        <f t="shared" si="0"/>
        <v>29.298400000000001</v>
      </c>
      <c r="AE15" s="2">
        <f t="shared" si="1"/>
        <v>24.8063</v>
      </c>
      <c r="AF15" s="2">
        <f t="shared" si="2"/>
        <v>1.3043480000000001</v>
      </c>
      <c r="AG15" s="2">
        <v>29.543199999999999</v>
      </c>
      <c r="AH15" s="2">
        <v>13.081000000000001</v>
      </c>
      <c r="AI15" s="2">
        <v>0.86956500000000003</v>
      </c>
      <c r="AJ15" s="2">
        <v>0.98299999999999998</v>
      </c>
      <c r="AK15" s="2">
        <f t="shared" si="3"/>
        <v>30.2</v>
      </c>
      <c r="AL15" s="2">
        <f t="shared" si="4"/>
        <v>70.869564999999994</v>
      </c>
      <c r="AM15" s="2">
        <v>29.2</v>
      </c>
      <c r="AN15" s="2">
        <v>75.217391000000006</v>
      </c>
    </row>
    <row r="16" spans="1:40" x14ac:dyDescent="0.25">
      <c r="A16" s="2" t="s">
        <v>1168</v>
      </c>
      <c r="B16" s="2" t="s">
        <v>1158</v>
      </c>
      <c r="C16" s="2" t="s">
        <v>58</v>
      </c>
      <c r="D16" s="2" t="s">
        <v>59</v>
      </c>
      <c r="E16" s="2" t="s">
        <v>21</v>
      </c>
      <c r="F16" s="2" t="s">
        <v>22</v>
      </c>
      <c r="G16" s="2" t="s">
        <v>23</v>
      </c>
      <c r="H16" s="2" t="s">
        <v>573</v>
      </c>
      <c r="I16" s="2" t="s">
        <v>574</v>
      </c>
      <c r="J16" s="2" t="s">
        <v>575</v>
      </c>
      <c r="K16" s="2" t="s">
        <v>27</v>
      </c>
      <c r="L16" s="2" t="s">
        <v>28</v>
      </c>
      <c r="M16" s="2" t="s">
        <v>29</v>
      </c>
      <c r="N16" s="2" t="s">
        <v>576</v>
      </c>
      <c r="O16" s="2" t="s">
        <v>31</v>
      </c>
      <c r="P16" s="2" t="s">
        <v>32</v>
      </c>
      <c r="Q16" s="2" t="s">
        <v>16</v>
      </c>
      <c r="R16" s="2" t="s">
        <v>17</v>
      </c>
      <c r="S16" s="2" t="s">
        <v>18</v>
      </c>
      <c r="U16" s="48" t="s">
        <v>1232</v>
      </c>
      <c r="V16" s="48"/>
      <c r="W16" s="48"/>
      <c r="X16" s="48"/>
      <c r="Y16" s="48"/>
      <c r="Z16" s="48"/>
      <c r="AA16" s="48"/>
      <c r="AB16" s="48"/>
      <c r="AC16" s="48" t="s">
        <v>1235</v>
      </c>
      <c r="AD16" s="48"/>
      <c r="AE16" s="48"/>
      <c r="AF16" s="48"/>
      <c r="AG16" s="48"/>
      <c r="AH16" s="48"/>
      <c r="AI16" s="48"/>
      <c r="AJ16" s="48" t="s">
        <v>1240</v>
      </c>
      <c r="AK16" s="48"/>
      <c r="AL16" s="48"/>
      <c r="AM16" s="48"/>
      <c r="AN16" s="48"/>
    </row>
    <row r="17" spans="1:40" x14ac:dyDescent="0.25">
      <c r="A17" s="2">
        <v>0</v>
      </c>
      <c r="B17">
        <v>0.87372000000000005</v>
      </c>
      <c r="C17">
        <v>0.80155799999999999</v>
      </c>
      <c r="D17">
        <v>0.96016000000000001</v>
      </c>
      <c r="E17">
        <v>0.99898200000000004</v>
      </c>
      <c r="F17">
        <v>0.83396700000000001</v>
      </c>
      <c r="G17">
        <v>230</v>
      </c>
      <c r="H17">
        <v>230</v>
      </c>
      <c r="I17">
        <v>0</v>
      </c>
      <c r="J17">
        <v>0</v>
      </c>
      <c r="K17">
        <v>8207</v>
      </c>
      <c r="L17">
        <v>42</v>
      </c>
      <c r="M17">
        <v>256</v>
      </c>
      <c r="N17">
        <v>4</v>
      </c>
      <c r="O17">
        <v>0.79389299999999996</v>
      </c>
      <c r="P17">
        <v>0.32455299999999998</v>
      </c>
      <c r="Q17">
        <v>100</v>
      </c>
      <c r="R17">
        <v>0</v>
      </c>
      <c r="S17">
        <v>0</v>
      </c>
      <c r="U17" s="49" t="s">
        <v>1168</v>
      </c>
      <c r="V17" s="49"/>
      <c r="W17" s="49"/>
      <c r="X17" s="49"/>
      <c r="Y17" s="49"/>
      <c r="Z17" s="49"/>
      <c r="AA17" s="49"/>
      <c r="AB17" s="49"/>
      <c r="AC17" s="49" t="s">
        <v>1168</v>
      </c>
      <c r="AD17" s="49"/>
      <c r="AE17" s="49"/>
      <c r="AF17" s="49"/>
      <c r="AG17" s="49"/>
      <c r="AH17" s="49"/>
      <c r="AI17" s="49"/>
      <c r="AJ17" s="49" t="s">
        <v>1168</v>
      </c>
      <c r="AK17" s="49"/>
      <c r="AL17" s="49"/>
      <c r="AM17" s="49"/>
      <c r="AN17" s="49"/>
    </row>
    <row r="18" spans="1:40" x14ac:dyDescent="0.25">
      <c r="A18" s="2">
        <v>2E-3</v>
      </c>
      <c r="B18">
        <v>0.90584100000000001</v>
      </c>
      <c r="C18">
        <v>0.87038199999999999</v>
      </c>
      <c r="D18">
        <v>0.94431100000000001</v>
      </c>
      <c r="E18">
        <v>0.990815</v>
      </c>
      <c r="F18">
        <v>0.91324499999999997</v>
      </c>
      <c r="G18">
        <v>230</v>
      </c>
      <c r="H18">
        <v>226</v>
      </c>
      <c r="I18">
        <v>4</v>
      </c>
      <c r="J18">
        <v>0</v>
      </c>
      <c r="K18">
        <v>3884</v>
      </c>
      <c r="L18">
        <v>379</v>
      </c>
      <c r="M18">
        <v>227</v>
      </c>
      <c r="N18">
        <v>44</v>
      </c>
      <c r="O18">
        <v>0.89119099999999996</v>
      </c>
      <c r="P18">
        <v>0.38467000000000001</v>
      </c>
      <c r="Q18">
        <v>98.260869999999997</v>
      </c>
      <c r="R18">
        <v>0</v>
      </c>
      <c r="S18">
        <v>1.7391300000000001</v>
      </c>
      <c r="U18" s="2" t="s">
        <v>1168</v>
      </c>
      <c r="V18" s="2" t="s">
        <v>29</v>
      </c>
      <c r="W18" s="2" t="s">
        <v>576</v>
      </c>
      <c r="X18" s="2" t="s">
        <v>31</v>
      </c>
      <c r="Y18" s="2" t="s">
        <v>32</v>
      </c>
      <c r="Z18" s="2" t="s">
        <v>16</v>
      </c>
      <c r="AA18" s="2" t="s">
        <v>17</v>
      </c>
      <c r="AB18" s="2" t="s">
        <v>18</v>
      </c>
      <c r="AC18" s="2" t="s">
        <v>1168</v>
      </c>
      <c r="AD18" s="2" t="s">
        <v>1171</v>
      </c>
      <c r="AE18" s="2" t="s">
        <v>1173</v>
      </c>
      <c r="AF18" s="2" t="s">
        <v>1172</v>
      </c>
      <c r="AG18" s="2" t="s">
        <v>1181</v>
      </c>
      <c r="AH18" s="2" t="s">
        <v>1181</v>
      </c>
      <c r="AI18" s="2" t="s">
        <v>1181</v>
      </c>
      <c r="AJ18" s="2" t="s">
        <v>1168</v>
      </c>
      <c r="AK18" s="2" t="s">
        <v>1175</v>
      </c>
      <c r="AL18" s="2" t="s">
        <v>1176</v>
      </c>
      <c r="AM18" s="2" t="s">
        <v>1181</v>
      </c>
      <c r="AN18" s="2" t="s">
        <v>1181</v>
      </c>
    </row>
    <row r="19" spans="1:40" x14ac:dyDescent="0.25">
      <c r="A19" s="2">
        <v>4.0000000000000001E-3</v>
      </c>
      <c r="B19">
        <v>0.93001800000000001</v>
      </c>
      <c r="C19">
        <v>0.90154000000000001</v>
      </c>
      <c r="D19">
        <v>0.96035400000000004</v>
      </c>
      <c r="E19">
        <v>0.98759200000000003</v>
      </c>
      <c r="F19">
        <v>0.92711100000000002</v>
      </c>
      <c r="G19">
        <v>230</v>
      </c>
      <c r="H19">
        <v>223</v>
      </c>
      <c r="I19">
        <v>6</v>
      </c>
      <c r="J19">
        <v>1</v>
      </c>
      <c r="K19">
        <v>3204</v>
      </c>
      <c r="L19">
        <v>512</v>
      </c>
      <c r="M19">
        <v>151</v>
      </c>
      <c r="N19">
        <v>39</v>
      </c>
      <c r="O19">
        <v>0.90628900000000001</v>
      </c>
      <c r="P19">
        <v>0.36170099999999999</v>
      </c>
      <c r="Q19">
        <v>96.956522000000007</v>
      </c>
      <c r="R19">
        <v>0.43478299999999998</v>
      </c>
      <c r="S19">
        <v>2.6086960000000001</v>
      </c>
      <c r="U19" s="2">
        <v>0</v>
      </c>
      <c r="V19">
        <v>256</v>
      </c>
      <c r="W19">
        <v>4</v>
      </c>
      <c r="X19">
        <v>0.79389299999999996</v>
      </c>
      <c r="Y19">
        <v>0.32455299999999998</v>
      </c>
      <c r="Z19">
        <v>100</v>
      </c>
      <c r="AA19">
        <v>0</v>
      </c>
      <c r="AB19">
        <v>0</v>
      </c>
      <c r="AC19" s="2">
        <v>0</v>
      </c>
      <c r="AD19" s="2">
        <f t="shared" ref="AD19:AD30" si="5">X19*100</f>
        <v>79.389299999999992</v>
      </c>
      <c r="AE19" s="2">
        <f t="shared" ref="AE19:AE30" si="6">Y19*100</f>
        <v>32.455300000000001</v>
      </c>
      <c r="AF19" s="2">
        <f t="shared" ref="AF19:AF30" si="7">Z19</f>
        <v>100</v>
      </c>
      <c r="AG19" s="2">
        <v>94.438400000000001</v>
      </c>
      <c r="AH19" s="2">
        <v>36.854399999999998</v>
      </c>
      <c r="AI19" s="2">
        <v>96.086956999999998</v>
      </c>
      <c r="AJ19" s="2">
        <v>0</v>
      </c>
      <c r="AK19" s="2">
        <f t="shared" ref="AK19:AK30" si="8">(V19/10)</f>
        <v>25.6</v>
      </c>
      <c r="AL19" s="2">
        <f t="shared" ref="AL19:AL30" si="9">AB19</f>
        <v>0</v>
      </c>
      <c r="AM19" s="2">
        <v>10.5</v>
      </c>
      <c r="AN19" s="2">
        <v>3.4782609999999998</v>
      </c>
    </row>
    <row r="20" spans="1:40" x14ac:dyDescent="0.25">
      <c r="A20" s="2">
        <v>1.4E-2</v>
      </c>
      <c r="B20">
        <v>0.94454300000000002</v>
      </c>
      <c r="C20">
        <v>0.93225899999999995</v>
      </c>
      <c r="D20">
        <v>0.95715499999999998</v>
      </c>
      <c r="E20">
        <v>0.98121899999999995</v>
      </c>
      <c r="F20">
        <v>0.95569700000000002</v>
      </c>
      <c r="G20">
        <v>230</v>
      </c>
      <c r="H20">
        <v>223</v>
      </c>
      <c r="I20">
        <v>6</v>
      </c>
      <c r="J20">
        <v>1</v>
      </c>
      <c r="K20">
        <v>1877</v>
      </c>
      <c r="L20">
        <v>775</v>
      </c>
      <c r="M20">
        <v>115</v>
      </c>
      <c r="N20">
        <v>41</v>
      </c>
      <c r="O20">
        <v>0.93294600000000005</v>
      </c>
      <c r="P20">
        <v>0.36926799999999999</v>
      </c>
      <c r="Q20">
        <v>96.956522000000007</v>
      </c>
      <c r="R20">
        <v>0.43478299999999998</v>
      </c>
      <c r="S20">
        <v>2.6086960000000001</v>
      </c>
      <c r="U20" s="2">
        <v>2E-3</v>
      </c>
      <c r="V20">
        <v>227</v>
      </c>
      <c r="W20">
        <v>44</v>
      </c>
      <c r="X20">
        <v>0.89119099999999996</v>
      </c>
      <c r="Y20">
        <v>0.38467000000000001</v>
      </c>
      <c r="Z20">
        <v>98.260869999999997</v>
      </c>
      <c r="AA20">
        <v>0</v>
      </c>
      <c r="AB20">
        <v>1.7391300000000001</v>
      </c>
      <c r="AC20" s="2">
        <v>2E-3</v>
      </c>
      <c r="AD20" s="2">
        <f t="shared" si="5"/>
        <v>89.119099999999989</v>
      </c>
      <c r="AE20" s="2">
        <f t="shared" si="6"/>
        <v>38.466999999999999</v>
      </c>
      <c r="AF20" s="2">
        <f t="shared" si="7"/>
        <v>98.260869999999997</v>
      </c>
      <c r="AG20" s="2">
        <v>94.486899999999991</v>
      </c>
      <c r="AH20" s="2">
        <v>34.483699999999999</v>
      </c>
      <c r="AI20" s="2">
        <v>95.652174000000002</v>
      </c>
      <c r="AJ20" s="2">
        <v>2E-3</v>
      </c>
      <c r="AK20" s="2">
        <f t="shared" si="8"/>
        <v>22.7</v>
      </c>
      <c r="AL20" s="2">
        <f t="shared" si="9"/>
        <v>1.7391300000000001</v>
      </c>
      <c r="AM20" s="2">
        <v>12.9</v>
      </c>
      <c r="AN20" s="2">
        <v>3.913043</v>
      </c>
    </row>
    <row r="21" spans="1:40" x14ac:dyDescent="0.25">
      <c r="A21" s="2">
        <v>0.20300000000000001</v>
      </c>
      <c r="B21">
        <v>0.92326200000000003</v>
      </c>
      <c r="C21">
        <v>0.93479699999999999</v>
      </c>
      <c r="D21">
        <v>0.91200800000000004</v>
      </c>
      <c r="E21">
        <v>0.96025700000000003</v>
      </c>
      <c r="F21">
        <v>0.98425200000000002</v>
      </c>
      <c r="G21">
        <v>230</v>
      </c>
      <c r="H21">
        <v>216</v>
      </c>
      <c r="I21">
        <v>12</v>
      </c>
      <c r="J21">
        <v>2</v>
      </c>
      <c r="K21">
        <v>634</v>
      </c>
      <c r="L21">
        <v>1640</v>
      </c>
      <c r="M21">
        <v>148</v>
      </c>
      <c r="N21">
        <v>110</v>
      </c>
      <c r="O21">
        <v>0.94130599999999998</v>
      </c>
      <c r="P21">
        <v>0.40512900000000002</v>
      </c>
      <c r="Q21">
        <v>93.913043000000002</v>
      </c>
      <c r="R21">
        <v>0.86956500000000003</v>
      </c>
      <c r="S21">
        <v>5.2173910000000001</v>
      </c>
      <c r="U21" s="2">
        <v>4.0000000000000001E-3</v>
      </c>
      <c r="V21">
        <v>151</v>
      </c>
      <c r="W21">
        <v>39</v>
      </c>
      <c r="X21">
        <v>0.90628900000000001</v>
      </c>
      <c r="Y21">
        <v>0.36170099999999999</v>
      </c>
      <c r="Z21">
        <v>96.956522000000007</v>
      </c>
      <c r="AA21">
        <v>0.43478299999999998</v>
      </c>
      <c r="AB21">
        <v>2.6086960000000001</v>
      </c>
      <c r="AC21" s="2">
        <v>4.0000000000000001E-3</v>
      </c>
      <c r="AD21" s="2">
        <f t="shared" si="5"/>
        <v>90.628900000000002</v>
      </c>
      <c r="AE21" s="2">
        <f t="shared" si="6"/>
        <v>36.170099999999998</v>
      </c>
      <c r="AF21" s="2">
        <f t="shared" si="7"/>
        <v>96.956522000000007</v>
      </c>
      <c r="AG21" s="2">
        <v>94.368099999999998</v>
      </c>
      <c r="AH21" s="2">
        <v>34.674500000000002</v>
      </c>
      <c r="AI21" s="2">
        <v>96.086956999999998</v>
      </c>
      <c r="AJ21" s="2">
        <v>4.0000000000000001E-3</v>
      </c>
      <c r="AK21" s="2">
        <f t="shared" si="8"/>
        <v>15.1</v>
      </c>
      <c r="AL21" s="2">
        <f t="shared" si="9"/>
        <v>2.6086960000000001</v>
      </c>
      <c r="AM21" s="2">
        <v>9</v>
      </c>
      <c r="AN21" s="2">
        <v>3.4782609999999998</v>
      </c>
    </row>
    <row r="22" spans="1:40" x14ac:dyDescent="0.25">
      <c r="A22" s="2">
        <v>0.47499999999999998</v>
      </c>
      <c r="B22">
        <v>0.86555599999999999</v>
      </c>
      <c r="C22">
        <v>0.907829</v>
      </c>
      <c r="D22">
        <v>0.82704500000000003</v>
      </c>
      <c r="E22">
        <v>0.90728200000000003</v>
      </c>
      <c r="F22">
        <v>0.99590299999999998</v>
      </c>
      <c r="G22">
        <v>230</v>
      </c>
      <c r="H22">
        <v>197</v>
      </c>
      <c r="I22">
        <v>29</v>
      </c>
      <c r="J22">
        <v>4</v>
      </c>
      <c r="K22">
        <v>154</v>
      </c>
      <c r="L22">
        <v>3826</v>
      </c>
      <c r="M22">
        <v>210</v>
      </c>
      <c r="N22">
        <v>248</v>
      </c>
      <c r="O22">
        <v>0.89846099999999995</v>
      </c>
      <c r="P22">
        <v>0.39838699999999999</v>
      </c>
      <c r="Q22">
        <v>85.652174000000002</v>
      </c>
      <c r="R22">
        <v>1.7391300000000001</v>
      </c>
      <c r="S22">
        <v>12.608696</v>
      </c>
      <c r="U22" s="2">
        <v>1.4E-2</v>
      </c>
      <c r="V22">
        <v>115</v>
      </c>
      <c r="W22">
        <v>41</v>
      </c>
      <c r="X22">
        <v>0.93294600000000005</v>
      </c>
      <c r="Y22">
        <v>0.36926799999999999</v>
      </c>
      <c r="Z22">
        <v>96.956522000000007</v>
      </c>
      <c r="AA22">
        <v>0.43478299999999998</v>
      </c>
      <c r="AB22">
        <v>2.6086960000000001</v>
      </c>
      <c r="AC22" s="2">
        <v>1.4E-2</v>
      </c>
      <c r="AD22" s="2">
        <f t="shared" si="5"/>
        <v>93.294600000000003</v>
      </c>
      <c r="AE22" s="2">
        <f t="shared" si="6"/>
        <v>36.9268</v>
      </c>
      <c r="AF22" s="2">
        <f t="shared" si="7"/>
        <v>96.956522000000007</v>
      </c>
      <c r="AG22" s="2">
        <v>94.717100000000002</v>
      </c>
      <c r="AH22" s="2">
        <v>33.906599999999997</v>
      </c>
      <c r="AI22" s="2">
        <v>96.086956999999998</v>
      </c>
      <c r="AJ22" s="2">
        <v>1.4E-2</v>
      </c>
      <c r="AK22" s="2">
        <f t="shared" si="8"/>
        <v>11.5</v>
      </c>
      <c r="AL22" s="2">
        <f t="shared" si="9"/>
        <v>2.6086960000000001</v>
      </c>
      <c r="AM22" s="2">
        <v>9.1</v>
      </c>
      <c r="AN22" s="2">
        <v>3.4782609999999998</v>
      </c>
    </row>
    <row r="23" spans="1:40" x14ac:dyDescent="0.25">
      <c r="A23" s="2">
        <v>0.65600000000000003</v>
      </c>
      <c r="B23">
        <v>0.75466900000000003</v>
      </c>
      <c r="C23">
        <v>0.82661499999999999</v>
      </c>
      <c r="D23">
        <v>0.694245</v>
      </c>
      <c r="E23">
        <v>0.83899199999999996</v>
      </c>
      <c r="F23">
        <v>0.99896099999999999</v>
      </c>
      <c r="G23">
        <v>230</v>
      </c>
      <c r="H23">
        <v>161</v>
      </c>
      <c r="I23">
        <v>65</v>
      </c>
      <c r="J23">
        <v>4</v>
      </c>
      <c r="K23">
        <v>36</v>
      </c>
      <c r="L23">
        <v>6644</v>
      </c>
      <c r="M23">
        <v>279</v>
      </c>
      <c r="N23">
        <v>405</v>
      </c>
      <c r="O23">
        <v>0.83135800000000004</v>
      </c>
      <c r="P23">
        <v>0.401445</v>
      </c>
      <c r="Q23">
        <v>70</v>
      </c>
      <c r="R23">
        <v>1.7391300000000001</v>
      </c>
      <c r="S23">
        <v>28.260870000000001</v>
      </c>
      <c r="U23" s="2">
        <v>0.20300000000000001</v>
      </c>
      <c r="V23">
        <v>148</v>
      </c>
      <c r="W23">
        <v>110</v>
      </c>
      <c r="X23">
        <v>0.94130599999999998</v>
      </c>
      <c r="Y23">
        <v>0.40512900000000002</v>
      </c>
      <c r="Z23">
        <v>93.913043000000002</v>
      </c>
      <c r="AA23">
        <v>0.86956500000000003</v>
      </c>
      <c r="AB23">
        <v>5.2173910000000001</v>
      </c>
      <c r="AC23" s="2">
        <v>0.20300000000000001</v>
      </c>
      <c r="AD23" s="2">
        <f t="shared" si="5"/>
        <v>94.130600000000001</v>
      </c>
      <c r="AE23" s="2">
        <f t="shared" si="6"/>
        <v>40.512900000000002</v>
      </c>
      <c r="AF23" s="2">
        <f t="shared" si="7"/>
        <v>93.913043000000002</v>
      </c>
      <c r="AG23" s="2">
        <v>94.118500000000012</v>
      </c>
      <c r="AH23" s="2">
        <v>39.782000000000004</v>
      </c>
      <c r="AI23" s="2">
        <v>93.913043000000002</v>
      </c>
      <c r="AJ23" s="2">
        <v>0.20300000000000001</v>
      </c>
      <c r="AK23" s="2">
        <f t="shared" si="8"/>
        <v>14.8</v>
      </c>
      <c r="AL23" s="2">
        <f t="shared" si="9"/>
        <v>5.2173910000000001</v>
      </c>
      <c r="AM23" s="2">
        <v>14.8</v>
      </c>
      <c r="AN23" s="2">
        <v>4.7826089999999999</v>
      </c>
    </row>
    <row r="24" spans="1:40" x14ac:dyDescent="0.25">
      <c r="A24" s="2">
        <v>0.77700000000000002</v>
      </c>
      <c r="B24">
        <v>0.65922700000000001</v>
      </c>
      <c r="C24">
        <v>0.76638499999999998</v>
      </c>
      <c r="D24">
        <v>0.57835899999999996</v>
      </c>
      <c r="E24">
        <v>0.754417</v>
      </c>
      <c r="F24">
        <v>0.99967899999999998</v>
      </c>
      <c r="G24">
        <v>230</v>
      </c>
      <c r="H24">
        <v>88</v>
      </c>
      <c r="I24">
        <v>138</v>
      </c>
      <c r="J24">
        <v>4</v>
      </c>
      <c r="K24">
        <v>10</v>
      </c>
      <c r="L24">
        <v>10134</v>
      </c>
      <c r="M24">
        <v>295</v>
      </c>
      <c r="N24">
        <v>541</v>
      </c>
      <c r="O24">
        <v>0.74702500000000005</v>
      </c>
      <c r="P24">
        <v>0.30132700000000001</v>
      </c>
      <c r="Q24">
        <v>38.260869999999997</v>
      </c>
      <c r="R24">
        <v>1.7391300000000001</v>
      </c>
      <c r="S24">
        <v>60</v>
      </c>
      <c r="U24" s="2">
        <v>0.47499999999999998</v>
      </c>
      <c r="V24">
        <v>210</v>
      </c>
      <c r="W24">
        <v>248</v>
      </c>
      <c r="X24">
        <v>0.89846099999999995</v>
      </c>
      <c r="Y24">
        <v>0.39838699999999999</v>
      </c>
      <c r="Z24">
        <v>85.652174000000002</v>
      </c>
      <c r="AA24">
        <v>1.7391300000000001</v>
      </c>
      <c r="AB24">
        <v>12.608696</v>
      </c>
      <c r="AC24" s="2">
        <v>0.47499999999999998</v>
      </c>
      <c r="AD24" s="2">
        <f t="shared" si="5"/>
        <v>89.846099999999993</v>
      </c>
      <c r="AE24" s="2">
        <f t="shared" si="6"/>
        <v>39.838699999999996</v>
      </c>
      <c r="AF24" s="2">
        <f t="shared" si="7"/>
        <v>85.652174000000002</v>
      </c>
      <c r="AG24" s="2">
        <v>89.843699999999998</v>
      </c>
      <c r="AH24" s="2">
        <v>39.569400000000002</v>
      </c>
      <c r="AI24" s="2">
        <v>85.217391000000006</v>
      </c>
      <c r="AJ24" s="2">
        <v>0.47499999999999998</v>
      </c>
      <c r="AK24" s="2">
        <f t="shared" si="8"/>
        <v>21</v>
      </c>
      <c r="AL24" s="2">
        <f t="shared" si="9"/>
        <v>12.608696</v>
      </c>
      <c r="AM24" s="2">
        <v>20.8</v>
      </c>
      <c r="AN24" s="2">
        <v>13.043478</v>
      </c>
    </row>
    <row r="25" spans="1:40" x14ac:dyDescent="0.25">
      <c r="A25" s="2">
        <v>0.86299999999999999</v>
      </c>
      <c r="B25">
        <v>0.58172599999999997</v>
      </c>
      <c r="C25">
        <v>0.72924500000000003</v>
      </c>
      <c r="D25">
        <v>0.483848</v>
      </c>
      <c r="E25">
        <v>0.66349199999999997</v>
      </c>
      <c r="F25">
        <v>1</v>
      </c>
      <c r="G25">
        <v>230</v>
      </c>
      <c r="H25">
        <v>38</v>
      </c>
      <c r="I25">
        <v>187</v>
      </c>
      <c r="J25">
        <v>5</v>
      </c>
      <c r="K25">
        <v>0</v>
      </c>
      <c r="L25">
        <v>13886</v>
      </c>
      <c r="M25">
        <v>299</v>
      </c>
      <c r="N25">
        <v>641</v>
      </c>
      <c r="O25">
        <v>0.656246</v>
      </c>
      <c r="P25">
        <v>0.19992299999999999</v>
      </c>
      <c r="Q25">
        <v>16.521739</v>
      </c>
      <c r="R25">
        <v>2.1739130000000002</v>
      </c>
      <c r="S25">
        <v>81.304348000000005</v>
      </c>
      <c r="U25" s="2">
        <v>0.65600000000000003</v>
      </c>
      <c r="V25">
        <v>279</v>
      </c>
      <c r="W25">
        <v>405</v>
      </c>
      <c r="X25">
        <v>0.83135800000000004</v>
      </c>
      <c r="Y25">
        <v>0.401445</v>
      </c>
      <c r="Z25">
        <v>70</v>
      </c>
      <c r="AA25">
        <v>1.7391300000000001</v>
      </c>
      <c r="AB25">
        <v>28.260870000000001</v>
      </c>
      <c r="AC25" s="2">
        <v>0.65600000000000003</v>
      </c>
      <c r="AD25" s="2">
        <f t="shared" si="5"/>
        <v>83.135800000000003</v>
      </c>
      <c r="AE25" s="2">
        <f t="shared" si="6"/>
        <v>40.144500000000001</v>
      </c>
      <c r="AF25" s="2">
        <f t="shared" si="7"/>
        <v>70</v>
      </c>
      <c r="AG25" s="2">
        <v>83.135800000000003</v>
      </c>
      <c r="AH25" s="2">
        <v>40.144500000000001</v>
      </c>
      <c r="AI25" s="2">
        <v>70</v>
      </c>
      <c r="AJ25" s="2">
        <v>0.65600000000000003</v>
      </c>
      <c r="AK25" s="2">
        <f t="shared" si="8"/>
        <v>27.9</v>
      </c>
      <c r="AL25" s="2">
        <f t="shared" si="9"/>
        <v>28.260870000000001</v>
      </c>
      <c r="AM25" s="2">
        <v>27.9</v>
      </c>
      <c r="AN25" s="2">
        <v>28.260870000000001</v>
      </c>
    </row>
    <row r="26" spans="1:40" x14ac:dyDescent="0.25">
      <c r="A26" s="2">
        <v>0.93</v>
      </c>
      <c r="B26">
        <v>0.49807099999999999</v>
      </c>
      <c r="C26">
        <v>0.71110600000000002</v>
      </c>
      <c r="D26">
        <v>0.38325500000000001</v>
      </c>
      <c r="E26">
        <v>0.53895599999999999</v>
      </c>
      <c r="F26">
        <v>1</v>
      </c>
      <c r="G26">
        <v>230</v>
      </c>
      <c r="H26">
        <v>13</v>
      </c>
      <c r="I26">
        <v>208</v>
      </c>
      <c r="J26">
        <v>9</v>
      </c>
      <c r="K26">
        <v>0</v>
      </c>
      <c r="L26">
        <v>19025</v>
      </c>
      <c r="M26">
        <v>311</v>
      </c>
      <c r="N26">
        <v>714</v>
      </c>
      <c r="O26">
        <v>0.53141899999999997</v>
      </c>
      <c r="P26">
        <v>0.18698100000000001</v>
      </c>
      <c r="Q26">
        <v>5.6521739999999996</v>
      </c>
      <c r="R26">
        <v>3.913043</v>
      </c>
      <c r="S26">
        <v>90.434782999999996</v>
      </c>
      <c r="U26" s="2">
        <v>0.77700000000000002</v>
      </c>
      <c r="V26">
        <v>295</v>
      </c>
      <c r="W26">
        <v>541</v>
      </c>
      <c r="X26">
        <v>0.74702500000000005</v>
      </c>
      <c r="Y26">
        <v>0.30132700000000001</v>
      </c>
      <c r="Z26">
        <v>38.260869999999997</v>
      </c>
      <c r="AA26">
        <v>1.7391300000000001</v>
      </c>
      <c r="AB26">
        <v>60</v>
      </c>
      <c r="AC26" s="2">
        <v>0.77700000000000002</v>
      </c>
      <c r="AD26" s="2">
        <f t="shared" si="5"/>
        <v>74.702500000000001</v>
      </c>
      <c r="AE26" s="2">
        <f t="shared" si="6"/>
        <v>30.1327</v>
      </c>
      <c r="AF26" s="2">
        <f t="shared" si="7"/>
        <v>38.260869999999997</v>
      </c>
      <c r="AG26" s="2">
        <v>74.702500000000001</v>
      </c>
      <c r="AH26" s="2">
        <v>30.1327</v>
      </c>
      <c r="AI26" s="2">
        <v>38.260869999999997</v>
      </c>
      <c r="AJ26" s="2">
        <v>0.77700000000000002</v>
      </c>
      <c r="AK26" s="2">
        <f t="shared" si="8"/>
        <v>29.5</v>
      </c>
      <c r="AL26" s="2">
        <f t="shared" si="9"/>
        <v>60</v>
      </c>
      <c r="AM26" s="2">
        <v>29.5</v>
      </c>
      <c r="AN26" s="2">
        <v>60</v>
      </c>
    </row>
    <row r="27" spans="1:40" x14ac:dyDescent="0.25">
      <c r="A27" s="2">
        <v>0.96299999999999997</v>
      </c>
      <c r="B27">
        <v>0.41090599999999999</v>
      </c>
      <c r="C27">
        <v>0.68609299999999995</v>
      </c>
      <c r="D27">
        <v>0.29327500000000001</v>
      </c>
      <c r="E27">
        <v>0.42745699999999998</v>
      </c>
      <c r="F27">
        <v>1</v>
      </c>
      <c r="G27">
        <v>230</v>
      </c>
      <c r="H27">
        <v>3</v>
      </c>
      <c r="I27">
        <v>211</v>
      </c>
      <c r="J27">
        <v>16</v>
      </c>
      <c r="K27">
        <v>0</v>
      </c>
      <c r="L27">
        <v>23626</v>
      </c>
      <c r="M27">
        <v>313</v>
      </c>
      <c r="N27">
        <v>717</v>
      </c>
      <c r="O27">
        <v>0.41987200000000002</v>
      </c>
      <c r="P27">
        <v>0.16588700000000001</v>
      </c>
      <c r="Q27">
        <v>1.3043480000000001</v>
      </c>
      <c r="R27">
        <v>6.9565219999999997</v>
      </c>
      <c r="S27">
        <v>91.739130000000003</v>
      </c>
      <c r="U27" s="2">
        <v>0.86299999999999999</v>
      </c>
      <c r="V27">
        <v>299</v>
      </c>
      <c r="W27">
        <v>641</v>
      </c>
      <c r="X27">
        <v>0.656246</v>
      </c>
      <c r="Y27">
        <v>0.19992299999999999</v>
      </c>
      <c r="Z27">
        <v>16.521739</v>
      </c>
      <c r="AA27">
        <v>2.1739130000000002</v>
      </c>
      <c r="AB27">
        <v>81.304348000000005</v>
      </c>
      <c r="AC27" s="2">
        <v>0.86299999999999999</v>
      </c>
      <c r="AD27" s="2">
        <f t="shared" si="5"/>
        <v>65.624600000000001</v>
      </c>
      <c r="AE27" s="2">
        <f t="shared" si="6"/>
        <v>19.9923</v>
      </c>
      <c r="AF27" s="2">
        <f t="shared" si="7"/>
        <v>16.521739</v>
      </c>
      <c r="AG27" s="2">
        <v>65.624600000000001</v>
      </c>
      <c r="AH27" s="2">
        <v>19.9923</v>
      </c>
      <c r="AI27" s="2">
        <v>16.521739</v>
      </c>
      <c r="AJ27" s="2">
        <v>0.86299999999999999</v>
      </c>
      <c r="AK27" s="2">
        <f t="shared" si="8"/>
        <v>29.9</v>
      </c>
      <c r="AL27" s="2">
        <f t="shared" si="9"/>
        <v>81.304348000000005</v>
      </c>
      <c r="AM27" s="2">
        <v>29.9</v>
      </c>
      <c r="AN27" s="2">
        <v>81.304348000000005</v>
      </c>
    </row>
    <row r="28" spans="1:40" x14ac:dyDescent="0.25">
      <c r="A28" s="2">
        <v>0.98299999999999998</v>
      </c>
      <c r="B28">
        <v>0.30855100000000002</v>
      </c>
      <c r="C28">
        <v>0.66426300000000005</v>
      </c>
      <c r="D28">
        <v>0.20094500000000001</v>
      </c>
      <c r="E28">
        <v>0.302508</v>
      </c>
      <c r="F28">
        <v>1</v>
      </c>
      <c r="G28">
        <v>230</v>
      </c>
      <c r="H28">
        <v>2</v>
      </c>
      <c r="I28">
        <v>173</v>
      </c>
      <c r="J28">
        <v>55</v>
      </c>
      <c r="K28">
        <v>0</v>
      </c>
      <c r="L28">
        <v>28782</v>
      </c>
      <c r="M28">
        <v>292</v>
      </c>
      <c r="N28">
        <v>656</v>
      </c>
      <c r="O28">
        <v>0.29543199999999997</v>
      </c>
      <c r="P28">
        <v>0.13081000000000001</v>
      </c>
      <c r="Q28">
        <v>0.86956500000000003</v>
      </c>
      <c r="R28">
        <v>23.913042999999998</v>
      </c>
      <c r="S28">
        <v>75.217391000000006</v>
      </c>
      <c r="U28" s="2">
        <v>0.93</v>
      </c>
      <c r="V28">
        <v>311</v>
      </c>
      <c r="W28">
        <v>714</v>
      </c>
      <c r="X28">
        <v>0.53141899999999997</v>
      </c>
      <c r="Y28">
        <v>0.18698100000000001</v>
      </c>
      <c r="Z28">
        <v>5.6521739999999996</v>
      </c>
      <c r="AA28">
        <v>3.913043</v>
      </c>
      <c r="AB28">
        <v>90.434782999999996</v>
      </c>
      <c r="AC28" s="2">
        <v>0.93</v>
      </c>
      <c r="AD28" s="2">
        <f t="shared" si="5"/>
        <v>53.1419</v>
      </c>
      <c r="AE28" s="2">
        <f t="shared" si="6"/>
        <v>18.6981</v>
      </c>
      <c r="AF28" s="2">
        <f t="shared" si="7"/>
        <v>5.6521739999999996</v>
      </c>
      <c r="AG28" s="2">
        <v>53.1419</v>
      </c>
      <c r="AH28" s="2">
        <v>18.6981</v>
      </c>
      <c r="AI28" s="2">
        <v>5.6521739999999996</v>
      </c>
      <c r="AJ28" s="2">
        <v>0.93</v>
      </c>
      <c r="AK28" s="2">
        <f t="shared" si="8"/>
        <v>31.1</v>
      </c>
      <c r="AL28" s="2">
        <f t="shared" si="9"/>
        <v>90.434782999999996</v>
      </c>
      <c r="AM28" s="2">
        <v>31.1</v>
      </c>
      <c r="AN28" s="2">
        <v>90.434782999999996</v>
      </c>
    </row>
    <row r="29" spans="1:40" x14ac:dyDescent="0.25">
      <c r="A29" s="38" t="s">
        <v>1200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0"/>
      <c r="U29" s="2">
        <v>0.96299999999999997</v>
      </c>
      <c r="V29">
        <v>313</v>
      </c>
      <c r="W29">
        <v>717</v>
      </c>
      <c r="X29">
        <v>0.41987200000000002</v>
      </c>
      <c r="Y29">
        <v>0.16588700000000001</v>
      </c>
      <c r="Z29">
        <v>1.3043480000000001</v>
      </c>
      <c r="AA29">
        <v>6.9565219999999997</v>
      </c>
      <c r="AB29">
        <v>91.739130000000003</v>
      </c>
      <c r="AC29" s="2">
        <v>0.96299999999999997</v>
      </c>
      <c r="AD29" s="2">
        <f t="shared" si="5"/>
        <v>41.987200000000001</v>
      </c>
      <c r="AE29" s="2">
        <f t="shared" si="6"/>
        <v>16.588699999999999</v>
      </c>
      <c r="AF29" s="2">
        <f t="shared" si="7"/>
        <v>1.3043480000000001</v>
      </c>
      <c r="AG29" s="2">
        <v>41.987200000000001</v>
      </c>
      <c r="AH29" s="2">
        <v>16.588699999999999</v>
      </c>
      <c r="AI29" s="2">
        <v>1.3043480000000001</v>
      </c>
      <c r="AJ29" s="2">
        <v>0.96299999999999997</v>
      </c>
      <c r="AK29" s="2">
        <f t="shared" si="8"/>
        <v>31.3</v>
      </c>
      <c r="AL29" s="2">
        <f t="shared" si="9"/>
        <v>91.739130000000003</v>
      </c>
      <c r="AM29" s="2">
        <v>31.3</v>
      </c>
      <c r="AN29" s="2">
        <v>91.739130000000003</v>
      </c>
    </row>
    <row r="30" spans="1:40" x14ac:dyDescent="0.25">
      <c r="A30" s="2" t="s">
        <v>1168</v>
      </c>
      <c r="B30" s="2" t="s">
        <v>1158</v>
      </c>
      <c r="C30" s="2" t="s">
        <v>58</v>
      </c>
      <c r="D30" s="2" t="s">
        <v>59</v>
      </c>
      <c r="E30" s="2" t="s">
        <v>21</v>
      </c>
      <c r="F30" s="2" t="s">
        <v>22</v>
      </c>
      <c r="G30" s="2" t="s">
        <v>23</v>
      </c>
      <c r="H30" s="2" t="s">
        <v>573</v>
      </c>
      <c r="I30" s="2" t="s">
        <v>574</v>
      </c>
      <c r="J30" s="2" t="s">
        <v>575</v>
      </c>
      <c r="K30" s="2" t="s">
        <v>27</v>
      </c>
      <c r="L30" s="2" t="s">
        <v>28</v>
      </c>
      <c r="M30" s="2" t="s">
        <v>29</v>
      </c>
      <c r="N30" s="2" t="s">
        <v>576</v>
      </c>
      <c r="O30" s="2" t="s">
        <v>31</v>
      </c>
      <c r="P30" s="2" t="s">
        <v>32</v>
      </c>
      <c r="Q30" s="2" t="s">
        <v>16</v>
      </c>
      <c r="R30" s="2" t="s">
        <v>17</v>
      </c>
      <c r="S30" s="2" t="s">
        <v>18</v>
      </c>
      <c r="U30" s="2">
        <v>0.98299999999999998</v>
      </c>
      <c r="V30">
        <v>292</v>
      </c>
      <c r="W30">
        <v>656</v>
      </c>
      <c r="X30">
        <v>0.29543199999999997</v>
      </c>
      <c r="Y30">
        <v>0.13081000000000001</v>
      </c>
      <c r="Z30">
        <v>0.86956500000000003</v>
      </c>
      <c r="AA30">
        <v>23.913042999999998</v>
      </c>
      <c r="AB30">
        <v>75.217391000000006</v>
      </c>
      <c r="AC30" s="2">
        <v>0.98299999999999998</v>
      </c>
      <c r="AD30" s="2">
        <f t="shared" si="5"/>
        <v>29.543199999999999</v>
      </c>
      <c r="AE30" s="2">
        <f t="shared" si="6"/>
        <v>13.081000000000001</v>
      </c>
      <c r="AF30" s="2">
        <f t="shared" si="7"/>
        <v>0.86956500000000003</v>
      </c>
      <c r="AG30" s="2">
        <v>29.543199999999999</v>
      </c>
      <c r="AH30" s="2">
        <v>13.081000000000001</v>
      </c>
      <c r="AI30" s="2">
        <v>0.86956500000000003</v>
      </c>
      <c r="AJ30" s="2">
        <v>0.98299999999999998</v>
      </c>
      <c r="AK30" s="2">
        <f t="shared" si="8"/>
        <v>29.2</v>
      </c>
      <c r="AL30" s="2">
        <f t="shared" si="9"/>
        <v>75.217391000000006</v>
      </c>
      <c r="AM30" s="2">
        <v>29.2</v>
      </c>
      <c r="AN30" s="2">
        <v>75.217391000000006</v>
      </c>
    </row>
    <row r="31" spans="1:40" x14ac:dyDescent="0.25">
      <c r="A31" s="2">
        <v>0</v>
      </c>
      <c r="B31">
        <v>0.91229400000000005</v>
      </c>
      <c r="C31">
        <v>0.90127000000000002</v>
      </c>
      <c r="D31">
        <v>0.92359100000000005</v>
      </c>
      <c r="E31">
        <v>0.98133999999999999</v>
      </c>
      <c r="F31">
        <v>0.957623</v>
      </c>
      <c r="G31">
        <v>230</v>
      </c>
      <c r="H31">
        <v>223</v>
      </c>
      <c r="I31">
        <v>6</v>
      </c>
      <c r="J31">
        <v>1</v>
      </c>
      <c r="K31">
        <v>1792</v>
      </c>
      <c r="L31">
        <v>770</v>
      </c>
      <c r="M31">
        <v>167</v>
      </c>
      <c r="N31">
        <v>43</v>
      </c>
      <c r="O31">
        <v>0.93386599999999997</v>
      </c>
      <c r="P31">
        <v>0.52496399999999999</v>
      </c>
      <c r="Q31">
        <v>96.956522000000007</v>
      </c>
      <c r="R31">
        <v>0.43478299999999998</v>
      </c>
      <c r="S31">
        <v>2.6086960000000001</v>
      </c>
      <c r="U31" s="48" t="s">
        <v>1238</v>
      </c>
      <c r="V31" s="48"/>
      <c r="W31" s="48"/>
      <c r="X31" s="48"/>
      <c r="Y31" s="48"/>
      <c r="Z31" s="48"/>
      <c r="AA31" s="48"/>
      <c r="AB31" s="48"/>
      <c r="AC31" s="48" t="s">
        <v>1239</v>
      </c>
      <c r="AD31" s="48"/>
      <c r="AE31" s="48"/>
      <c r="AF31" s="48"/>
      <c r="AG31" s="48"/>
      <c r="AH31" s="48"/>
      <c r="AI31" s="48"/>
      <c r="AJ31" s="48" t="s">
        <v>1242</v>
      </c>
      <c r="AK31" s="48"/>
      <c r="AL31" s="48"/>
      <c r="AM31" s="48"/>
      <c r="AN31" s="48"/>
    </row>
    <row r="32" spans="1:40" x14ac:dyDescent="0.25">
      <c r="A32" s="2">
        <v>2E-3</v>
      </c>
      <c r="B32">
        <v>0.90818500000000002</v>
      </c>
      <c r="C32">
        <v>0.89977200000000002</v>
      </c>
      <c r="D32">
        <v>0.91675799999999996</v>
      </c>
      <c r="E32">
        <v>0.97940099999999997</v>
      </c>
      <c r="F32">
        <v>0.96125499999999997</v>
      </c>
      <c r="G32">
        <v>230</v>
      </c>
      <c r="H32">
        <v>223</v>
      </c>
      <c r="I32">
        <v>6</v>
      </c>
      <c r="J32">
        <v>1</v>
      </c>
      <c r="K32">
        <v>1629</v>
      </c>
      <c r="L32">
        <v>850</v>
      </c>
      <c r="M32">
        <v>151</v>
      </c>
      <c r="N32">
        <v>49</v>
      </c>
      <c r="O32">
        <v>0.93626600000000004</v>
      </c>
      <c r="P32">
        <v>0.50741000000000003</v>
      </c>
      <c r="Q32">
        <v>96.956522000000007</v>
      </c>
      <c r="R32">
        <v>0.43478299999999998</v>
      </c>
      <c r="S32">
        <v>2.6086960000000001</v>
      </c>
      <c r="U32" s="49" t="s">
        <v>1168</v>
      </c>
      <c r="V32" s="49"/>
      <c r="W32" s="49"/>
      <c r="X32" s="49"/>
      <c r="Y32" s="49"/>
      <c r="Z32" s="49"/>
      <c r="AA32" s="49"/>
      <c r="AB32" s="49"/>
      <c r="AC32" s="49" t="s">
        <v>1168</v>
      </c>
      <c r="AD32" s="49"/>
      <c r="AE32" s="49"/>
      <c r="AF32" s="49"/>
      <c r="AG32" s="49"/>
      <c r="AH32" s="49"/>
      <c r="AI32" s="49"/>
      <c r="AJ32" s="49" t="s">
        <v>1168</v>
      </c>
      <c r="AK32" s="49"/>
      <c r="AL32" s="49"/>
      <c r="AM32" s="49"/>
      <c r="AN32" s="49"/>
    </row>
    <row r="33" spans="1:40" x14ac:dyDescent="0.25">
      <c r="A33" s="2">
        <v>4.0000000000000001E-3</v>
      </c>
      <c r="B33">
        <v>0.91040100000000002</v>
      </c>
      <c r="C33">
        <v>0.90368400000000004</v>
      </c>
      <c r="D33">
        <v>0.91721799999999998</v>
      </c>
      <c r="E33">
        <v>0.97802</v>
      </c>
      <c r="F33">
        <v>0.96358900000000003</v>
      </c>
      <c r="G33">
        <v>230</v>
      </c>
      <c r="H33">
        <v>223</v>
      </c>
      <c r="I33">
        <v>6</v>
      </c>
      <c r="J33">
        <v>1</v>
      </c>
      <c r="K33">
        <v>1525</v>
      </c>
      <c r="L33">
        <v>907</v>
      </c>
      <c r="M33">
        <v>151</v>
      </c>
      <c r="N33">
        <v>53</v>
      </c>
      <c r="O33">
        <v>0.93740500000000004</v>
      </c>
      <c r="P33">
        <v>0.51053000000000004</v>
      </c>
      <c r="Q33">
        <v>96.956522000000007</v>
      </c>
      <c r="R33">
        <v>0.43478299999999998</v>
      </c>
      <c r="S33">
        <v>2.6086960000000001</v>
      </c>
      <c r="U33" s="2" t="s">
        <v>1168</v>
      </c>
      <c r="V33" s="2" t="s">
        <v>29</v>
      </c>
      <c r="W33" s="2" t="s">
        <v>576</v>
      </c>
      <c r="X33" s="2" t="s">
        <v>31</v>
      </c>
      <c r="Y33" s="2" t="s">
        <v>32</v>
      </c>
      <c r="Z33" s="2" t="s">
        <v>16</v>
      </c>
      <c r="AA33" s="2" t="s">
        <v>17</v>
      </c>
      <c r="AB33" s="2" t="s">
        <v>18</v>
      </c>
      <c r="AC33" s="2" t="s">
        <v>1168</v>
      </c>
      <c r="AD33" s="2" t="s">
        <v>1171</v>
      </c>
      <c r="AE33" s="2" t="s">
        <v>1173</v>
      </c>
      <c r="AF33" s="2" t="s">
        <v>1172</v>
      </c>
      <c r="AG33" s="2" t="s">
        <v>1181</v>
      </c>
      <c r="AH33" s="2" t="s">
        <v>1181</v>
      </c>
      <c r="AI33" s="2" t="s">
        <v>1181</v>
      </c>
      <c r="AJ33" s="2" t="s">
        <v>1168</v>
      </c>
      <c r="AK33" s="2" t="s">
        <v>1175</v>
      </c>
      <c r="AL33" s="2" t="s">
        <v>1176</v>
      </c>
      <c r="AM33" s="2" t="s">
        <v>1181</v>
      </c>
      <c r="AN33" s="2" t="s">
        <v>1181</v>
      </c>
    </row>
    <row r="34" spans="1:40" x14ac:dyDescent="0.25">
      <c r="A34" s="2">
        <v>1.4E-2</v>
      </c>
      <c r="B34">
        <v>0.90760099999999999</v>
      </c>
      <c r="C34">
        <v>0.90390300000000001</v>
      </c>
      <c r="D34">
        <v>0.91132899999999994</v>
      </c>
      <c r="E34">
        <v>0.97562099999999996</v>
      </c>
      <c r="F34">
        <v>0.96767099999999995</v>
      </c>
      <c r="G34">
        <v>230</v>
      </c>
      <c r="H34">
        <v>223</v>
      </c>
      <c r="I34">
        <v>6</v>
      </c>
      <c r="J34">
        <v>1</v>
      </c>
      <c r="K34">
        <v>1345</v>
      </c>
      <c r="L34">
        <v>1006</v>
      </c>
      <c r="M34">
        <v>162</v>
      </c>
      <c r="N34">
        <v>62</v>
      </c>
      <c r="O34">
        <v>0.93910099999999996</v>
      </c>
      <c r="P34">
        <v>0.50066299999999997</v>
      </c>
      <c r="Q34">
        <v>96.956522000000007</v>
      </c>
      <c r="R34">
        <v>0.43478299999999998</v>
      </c>
      <c r="S34">
        <v>2.6086960000000001</v>
      </c>
      <c r="U34" s="2">
        <v>0</v>
      </c>
      <c r="V34">
        <v>167</v>
      </c>
      <c r="W34">
        <v>43</v>
      </c>
      <c r="X34">
        <v>0.93386599999999997</v>
      </c>
      <c r="Y34">
        <v>0.52496399999999999</v>
      </c>
      <c r="Z34">
        <v>96.956522000000007</v>
      </c>
      <c r="AA34">
        <v>0.43478299999999998</v>
      </c>
      <c r="AB34">
        <v>2.6086960000000001</v>
      </c>
      <c r="AC34" s="2">
        <v>0</v>
      </c>
      <c r="AD34" s="2">
        <f t="shared" ref="AD34:AD45" si="10">X34*100</f>
        <v>93.386600000000001</v>
      </c>
      <c r="AE34" s="2">
        <f t="shared" ref="AE34:AE45" si="11">Y34*100</f>
        <v>52.496400000000001</v>
      </c>
      <c r="AF34" s="2">
        <f t="shared" ref="AF34:AF45" si="12">Z34</f>
        <v>96.956522000000007</v>
      </c>
      <c r="AG34" s="2">
        <v>94.438400000000001</v>
      </c>
      <c r="AH34" s="2">
        <v>36.854399999999998</v>
      </c>
      <c r="AI34" s="2">
        <v>96.086956999999998</v>
      </c>
      <c r="AJ34" s="2">
        <v>0</v>
      </c>
      <c r="AK34" s="2">
        <f t="shared" ref="AK34:AK45" si="13">(V34/10)</f>
        <v>16.7</v>
      </c>
      <c r="AL34" s="2">
        <f t="shared" ref="AL34:AL45" si="14">AB34</f>
        <v>2.6086960000000001</v>
      </c>
      <c r="AM34" s="2">
        <v>10.5</v>
      </c>
      <c r="AN34" s="2">
        <v>3.4782609999999998</v>
      </c>
    </row>
    <row r="35" spans="1:40" x14ac:dyDescent="0.25">
      <c r="A35" s="2">
        <v>0.20300000000000001</v>
      </c>
      <c r="B35">
        <v>0.88661299999999998</v>
      </c>
      <c r="C35">
        <v>0.90107899999999996</v>
      </c>
      <c r="D35">
        <v>0.87260400000000005</v>
      </c>
      <c r="E35">
        <v>0.95487699999999998</v>
      </c>
      <c r="F35">
        <v>0.98603600000000002</v>
      </c>
      <c r="G35">
        <v>230</v>
      </c>
      <c r="H35">
        <v>213</v>
      </c>
      <c r="I35">
        <v>14</v>
      </c>
      <c r="J35">
        <v>3</v>
      </c>
      <c r="K35">
        <v>558</v>
      </c>
      <c r="L35">
        <v>1862</v>
      </c>
      <c r="M35">
        <v>209</v>
      </c>
      <c r="N35">
        <v>133</v>
      </c>
      <c r="O35">
        <v>0.93628999999999996</v>
      </c>
      <c r="P35">
        <v>0.521698</v>
      </c>
      <c r="Q35">
        <v>92.608695999999995</v>
      </c>
      <c r="R35">
        <v>1.3043480000000001</v>
      </c>
      <c r="S35">
        <v>6.086957</v>
      </c>
      <c r="U35" s="2">
        <v>2E-3</v>
      </c>
      <c r="V35">
        <v>151</v>
      </c>
      <c r="W35">
        <v>49</v>
      </c>
      <c r="X35">
        <v>0.93626600000000004</v>
      </c>
      <c r="Y35">
        <v>0.50741000000000003</v>
      </c>
      <c r="Z35">
        <v>96.956522000000007</v>
      </c>
      <c r="AA35">
        <v>0.43478299999999998</v>
      </c>
      <c r="AB35">
        <v>2.6086960000000001</v>
      </c>
      <c r="AC35" s="2">
        <v>2E-3</v>
      </c>
      <c r="AD35" s="2">
        <f t="shared" si="10"/>
        <v>93.62660000000001</v>
      </c>
      <c r="AE35" s="2">
        <f t="shared" si="11"/>
        <v>50.741</v>
      </c>
      <c r="AF35" s="2">
        <f t="shared" si="12"/>
        <v>96.956522000000007</v>
      </c>
      <c r="AG35" s="2">
        <v>94.486899999999991</v>
      </c>
      <c r="AH35" s="2">
        <v>34.483699999999999</v>
      </c>
      <c r="AI35" s="2">
        <v>95.652174000000002</v>
      </c>
      <c r="AJ35" s="2">
        <v>2E-3</v>
      </c>
      <c r="AK35" s="2">
        <f t="shared" si="13"/>
        <v>15.1</v>
      </c>
      <c r="AL35" s="2">
        <f t="shared" si="14"/>
        <v>2.6086960000000001</v>
      </c>
      <c r="AM35" s="2">
        <v>12.9</v>
      </c>
      <c r="AN35" s="2">
        <v>3.913043</v>
      </c>
    </row>
    <row r="36" spans="1:40" x14ac:dyDescent="0.25">
      <c r="A36" s="2">
        <v>0.47499999999999998</v>
      </c>
      <c r="B36">
        <v>0.83423800000000004</v>
      </c>
      <c r="C36">
        <v>0.87739299999999998</v>
      </c>
      <c r="D36">
        <v>0.79512899999999997</v>
      </c>
      <c r="E36">
        <v>0.90255700000000005</v>
      </c>
      <c r="F36">
        <v>0.99593500000000001</v>
      </c>
      <c r="G36">
        <v>230</v>
      </c>
      <c r="H36">
        <v>190</v>
      </c>
      <c r="I36">
        <v>36</v>
      </c>
      <c r="J36">
        <v>4</v>
      </c>
      <c r="K36">
        <v>152</v>
      </c>
      <c r="L36">
        <v>4021</v>
      </c>
      <c r="M36">
        <v>286</v>
      </c>
      <c r="N36">
        <v>279</v>
      </c>
      <c r="O36">
        <v>0.89194200000000001</v>
      </c>
      <c r="P36">
        <v>0.58682100000000004</v>
      </c>
      <c r="Q36">
        <v>82.608695999999995</v>
      </c>
      <c r="R36">
        <v>1.7391300000000001</v>
      </c>
      <c r="S36">
        <v>15.652174</v>
      </c>
      <c r="U36" s="2">
        <v>4.0000000000000001E-3</v>
      </c>
      <c r="V36">
        <v>151</v>
      </c>
      <c r="W36">
        <v>53</v>
      </c>
      <c r="X36">
        <v>0.93740500000000004</v>
      </c>
      <c r="Y36">
        <v>0.51053000000000004</v>
      </c>
      <c r="Z36">
        <v>96.956522000000007</v>
      </c>
      <c r="AA36">
        <v>0.43478299999999998</v>
      </c>
      <c r="AB36">
        <v>2.6086960000000001</v>
      </c>
      <c r="AC36" s="2">
        <v>4.0000000000000001E-3</v>
      </c>
      <c r="AD36" s="2">
        <f t="shared" si="10"/>
        <v>93.740499999999997</v>
      </c>
      <c r="AE36" s="2">
        <f t="shared" si="11"/>
        <v>51.053000000000004</v>
      </c>
      <c r="AF36" s="2">
        <f t="shared" si="12"/>
        <v>96.956522000000007</v>
      </c>
      <c r="AG36" s="2">
        <v>94.368099999999998</v>
      </c>
      <c r="AH36" s="2">
        <v>34.674500000000002</v>
      </c>
      <c r="AI36" s="2">
        <v>96.086956999999998</v>
      </c>
      <c r="AJ36" s="2">
        <v>4.0000000000000001E-3</v>
      </c>
      <c r="AK36" s="2">
        <f t="shared" si="13"/>
        <v>15.1</v>
      </c>
      <c r="AL36" s="2">
        <f t="shared" si="14"/>
        <v>2.6086960000000001</v>
      </c>
      <c r="AM36" s="2">
        <v>9</v>
      </c>
      <c r="AN36" s="2">
        <v>3.4782609999999998</v>
      </c>
    </row>
    <row r="37" spans="1:40" x14ac:dyDescent="0.25">
      <c r="A37" s="2">
        <v>0.65600000000000003</v>
      </c>
      <c r="B37">
        <v>0.76444699999999999</v>
      </c>
      <c r="C37">
        <v>0.83971499999999999</v>
      </c>
      <c r="D37">
        <v>0.70156300000000005</v>
      </c>
      <c r="E37">
        <v>0.83470299999999997</v>
      </c>
      <c r="F37">
        <v>0.99907199999999996</v>
      </c>
      <c r="G37">
        <v>230</v>
      </c>
      <c r="H37">
        <v>156</v>
      </c>
      <c r="I37">
        <v>70</v>
      </c>
      <c r="J37">
        <v>4</v>
      </c>
      <c r="K37">
        <v>32</v>
      </c>
      <c r="L37">
        <v>6821</v>
      </c>
      <c r="M37">
        <v>322</v>
      </c>
      <c r="N37">
        <v>429</v>
      </c>
      <c r="O37">
        <v>0.82612399999999997</v>
      </c>
      <c r="P37">
        <v>0.55480799999999997</v>
      </c>
      <c r="Q37">
        <v>67.826087000000001</v>
      </c>
      <c r="R37">
        <v>1.7391300000000001</v>
      </c>
      <c r="S37">
        <v>30.434782999999999</v>
      </c>
      <c r="U37" s="2">
        <v>1.4E-2</v>
      </c>
      <c r="V37">
        <v>162</v>
      </c>
      <c r="W37">
        <v>62</v>
      </c>
      <c r="X37">
        <v>0.93910099999999996</v>
      </c>
      <c r="Y37">
        <v>0.50066299999999997</v>
      </c>
      <c r="Z37">
        <v>96.956522000000007</v>
      </c>
      <c r="AA37">
        <v>0.43478299999999998</v>
      </c>
      <c r="AB37">
        <v>2.6086960000000001</v>
      </c>
      <c r="AC37" s="2">
        <v>1.4E-2</v>
      </c>
      <c r="AD37" s="2">
        <f t="shared" si="10"/>
        <v>93.9101</v>
      </c>
      <c r="AE37" s="2">
        <f t="shared" si="11"/>
        <v>50.066299999999998</v>
      </c>
      <c r="AF37" s="2">
        <f t="shared" si="12"/>
        <v>96.956522000000007</v>
      </c>
      <c r="AG37" s="2">
        <v>94.717100000000002</v>
      </c>
      <c r="AH37" s="2">
        <v>33.906599999999997</v>
      </c>
      <c r="AI37" s="2">
        <v>96.086956999999998</v>
      </c>
      <c r="AJ37" s="2">
        <v>1.4E-2</v>
      </c>
      <c r="AK37" s="2">
        <f t="shared" si="13"/>
        <v>16.2</v>
      </c>
      <c r="AL37" s="2">
        <f t="shared" si="14"/>
        <v>2.6086960000000001</v>
      </c>
      <c r="AM37" s="2">
        <v>9.1</v>
      </c>
      <c r="AN37" s="2">
        <v>3.4782609999999998</v>
      </c>
    </row>
    <row r="38" spans="1:40" x14ac:dyDescent="0.25">
      <c r="A38" s="2">
        <v>0.77700000000000002</v>
      </c>
      <c r="B38">
        <v>0.68729399999999996</v>
      </c>
      <c r="C38">
        <v>0.80201699999999998</v>
      </c>
      <c r="D38">
        <v>0.60128400000000004</v>
      </c>
      <c r="E38">
        <v>0.74942399999999998</v>
      </c>
      <c r="F38">
        <v>0.99961199999999995</v>
      </c>
      <c r="G38">
        <v>230</v>
      </c>
      <c r="H38">
        <v>94</v>
      </c>
      <c r="I38">
        <v>128</v>
      </c>
      <c r="J38">
        <v>8</v>
      </c>
      <c r="K38">
        <v>12</v>
      </c>
      <c r="L38">
        <v>10340</v>
      </c>
      <c r="M38">
        <v>357</v>
      </c>
      <c r="N38">
        <v>558</v>
      </c>
      <c r="O38">
        <v>0.74048199999999997</v>
      </c>
      <c r="P38">
        <v>0.47712900000000003</v>
      </c>
      <c r="Q38">
        <v>40.869565000000001</v>
      </c>
      <c r="R38">
        <v>3.4782609999999998</v>
      </c>
      <c r="S38">
        <v>55.652174000000002</v>
      </c>
      <c r="U38" s="2">
        <v>0.20300000000000001</v>
      </c>
      <c r="V38">
        <v>209</v>
      </c>
      <c r="W38">
        <v>133</v>
      </c>
      <c r="X38">
        <v>0.93628999999999996</v>
      </c>
      <c r="Y38">
        <v>0.521698</v>
      </c>
      <c r="Z38">
        <v>92.608695999999995</v>
      </c>
      <c r="AA38">
        <v>1.3043480000000001</v>
      </c>
      <c r="AB38">
        <v>6.086957</v>
      </c>
      <c r="AC38" s="2">
        <v>0.20300000000000001</v>
      </c>
      <c r="AD38" s="2">
        <f t="shared" si="10"/>
        <v>93.628999999999991</v>
      </c>
      <c r="AE38" s="2">
        <f t="shared" si="11"/>
        <v>52.169800000000002</v>
      </c>
      <c r="AF38" s="2">
        <f t="shared" si="12"/>
        <v>92.608695999999995</v>
      </c>
      <c r="AG38" s="2">
        <v>94.118500000000012</v>
      </c>
      <c r="AH38" s="2">
        <v>39.782000000000004</v>
      </c>
      <c r="AI38" s="2">
        <v>93.913043000000002</v>
      </c>
      <c r="AJ38" s="2">
        <v>0.20300000000000001</v>
      </c>
      <c r="AK38" s="2">
        <f t="shared" si="13"/>
        <v>20.9</v>
      </c>
      <c r="AL38" s="2">
        <f t="shared" si="14"/>
        <v>6.086957</v>
      </c>
      <c r="AM38" s="2">
        <v>14.8</v>
      </c>
      <c r="AN38" s="2">
        <v>4.7826089999999999</v>
      </c>
    </row>
    <row r="39" spans="1:40" x14ac:dyDescent="0.25">
      <c r="A39" s="2">
        <v>0.86299999999999999</v>
      </c>
      <c r="B39">
        <v>0.60893600000000003</v>
      </c>
      <c r="C39">
        <v>0.76790899999999995</v>
      </c>
      <c r="D39">
        <v>0.50449500000000003</v>
      </c>
      <c r="E39">
        <v>0.65697300000000003</v>
      </c>
      <c r="F39">
        <v>1</v>
      </c>
      <c r="G39">
        <v>230</v>
      </c>
      <c r="H39">
        <v>49</v>
      </c>
      <c r="I39">
        <v>172</v>
      </c>
      <c r="J39">
        <v>9</v>
      </c>
      <c r="K39">
        <v>0</v>
      </c>
      <c r="L39">
        <v>14155</v>
      </c>
      <c r="M39">
        <v>366</v>
      </c>
      <c r="N39">
        <v>680</v>
      </c>
      <c r="O39">
        <v>0.64810400000000001</v>
      </c>
      <c r="P39">
        <v>0.41462199999999999</v>
      </c>
      <c r="Q39">
        <v>21.304348000000001</v>
      </c>
      <c r="R39">
        <v>3.913043</v>
      </c>
      <c r="S39">
        <v>74.782608999999994</v>
      </c>
      <c r="U39" s="2">
        <v>0.47499999999999998</v>
      </c>
      <c r="V39">
        <v>286</v>
      </c>
      <c r="W39">
        <v>279</v>
      </c>
      <c r="X39">
        <v>0.89194200000000001</v>
      </c>
      <c r="Y39">
        <v>0.58682100000000004</v>
      </c>
      <c r="Z39">
        <v>82.608695999999995</v>
      </c>
      <c r="AA39">
        <v>1.7391300000000001</v>
      </c>
      <c r="AB39">
        <v>15.652174</v>
      </c>
      <c r="AC39" s="2">
        <v>0.47499999999999998</v>
      </c>
      <c r="AD39" s="2">
        <f t="shared" si="10"/>
        <v>89.194199999999995</v>
      </c>
      <c r="AE39" s="2">
        <f t="shared" si="11"/>
        <v>58.682100000000005</v>
      </c>
      <c r="AF39" s="2">
        <f t="shared" si="12"/>
        <v>82.608695999999995</v>
      </c>
      <c r="AG39" s="2">
        <v>89.843699999999998</v>
      </c>
      <c r="AH39" s="2">
        <v>39.569400000000002</v>
      </c>
      <c r="AI39" s="2">
        <v>85.217391000000006</v>
      </c>
      <c r="AJ39" s="2">
        <v>0.47499999999999998</v>
      </c>
      <c r="AK39" s="2">
        <f t="shared" si="13"/>
        <v>28.6</v>
      </c>
      <c r="AL39" s="2">
        <f t="shared" si="14"/>
        <v>15.652174</v>
      </c>
      <c r="AM39" s="2">
        <v>20.8</v>
      </c>
      <c r="AN39" s="2">
        <v>13.043478</v>
      </c>
    </row>
    <row r="40" spans="1:40" x14ac:dyDescent="0.25">
      <c r="A40" s="2">
        <v>0.93</v>
      </c>
      <c r="B40">
        <v>0.51356999999999997</v>
      </c>
      <c r="C40">
        <v>0.73762300000000003</v>
      </c>
      <c r="D40">
        <v>0.39391700000000002</v>
      </c>
      <c r="E40">
        <v>0.53403599999999996</v>
      </c>
      <c r="F40">
        <v>1</v>
      </c>
      <c r="G40">
        <v>230</v>
      </c>
      <c r="H40">
        <v>17</v>
      </c>
      <c r="I40">
        <v>201</v>
      </c>
      <c r="J40">
        <v>12</v>
      </c>
      <c r="K40">
        <v>0</v>
      </c>
      <c r="L40">
        <v>19228</v>
      </c>
      <c r="M40">
        <v>356</v>
      </c>
      <c r="N40">
        <v>730</v>
      </c>
      <c r="O40">
        <v>0.52540900000000001</v>
      </c>
      <c r="P40">
        <v>0.34238099999999999</v>
      </c>
      <c r="Q40">
        <v>7.3913039999999999</v>
      </c>
      <c r="R40">
        <v>5.2173910000000001</v>
      </c>
      <c r="S40">
        <v>87.391304000000005</v>
      </c>
      <c r="U40" s="2">
        <v>0.65600000000000003</v>
      </c>
      <c r="V40">
        <v>322</v>
      </c>
      <c r="W40">
        <v>429</v>
      </c>
      <c r="X40">
        <v>0.82612399999999997</v>
      </c>
      <c r="Y40">
        <v>0.55480799999999997</v>
      </c>
      <c r="Z40">
        <v>67.826087000000001</v>
      </c>
      <c r="AA40">
        <v>1.7391300000000001</v>
      </c>
      <c r="AB40">
        <v>30.434782999999999</v>
      </c>
      <c r="AC40" s="2">
        <v>0.65600000000000003</v>
      </c>
      <c r="AD40" s="2">
        <f t="shared" si="10"/>
        <v>82.612399999999994</v>
      </c>
      <c r="AE40" s="2">
        <f t="shared" si="11"/>
        <v>55.480799999999995</v>
      </c>
      <c r="AF40" s="2">
        <f t="shared" si="12"/>
        <v>67.826087000000001</v>
      </c>
      <c r="AG40" s="2">
        <v>83.135800000000003</v>
      </c>
      <c r="AH40" s="2">
        <v>40.144500000000001</v>
      </c>
      <c r="AI40" s="2">
        <v>70</v>
      </c>
      <c r="AJ40" s="2">
        <v>0.65600000000000003</v>
      </c>
      <c r="AK40" s="2">
        <f t="shared" si="13"/>
        <v>32.200000000000003</v>
      </c>
      <c r="AL40" s="2">
        <f t="shared" si="14"/>
        <v>30.434782999999999</v>
      </c>
      <c r="AM40" s="2">
        <v>27.9</v>
      </c>
      <c r="AN40" s="2">
        <v>28.260870000000001</v>
      </c>
    </row>
    <row r="41" spans="1:40" x14ac:dyDescent="0.25">
      <c r="A41" s="2">
        <v>0.96299999999999997</v>
      </c>
      <c r="B41">
        <v>0.421734</v>
      </c>
      <c r="C41">
        <v>0.70656300000000005</v>
      </c>
      <c r="D41">
        <v>0.30056899999999998</v>
      </c>
      <c r="E41">
        <v>0.42539700000000003</v>
      </c>
      <c r="F41">
        <v>1</v>
      </c>
      <c r="G41">
        <v>230</v>
      </c>
      <c r="H41">
        <v>4</v>
      </c>
      <c r="I41">
        <v>205</v>
      </c>
      <c r="J41">
        <v>21</v>
      </c>
      <c r="K41">
        <v>0</v>
      </c>
      <c r="L41">
        <v>23711</v>
      </c>
      <c r="M41">
        <v>331</v>
      </c>
      <c r="N41">
        <v>708</v>
      </c>
      <c r="O41">
        <v>0.417375</v>
      </c>
      <c r="P41">
        <v>0.27953</v>
      </c>
      <c r="Q41">
        <v>1.7391300000000001</v>
      </c>
      <c r="R41">
        <v>9.1304350000000003</v>
      </c>
      <c r="S41">
        <v>89.130435000000006</v>
      </c>
      <c r="U41" s="2">
        <v>0.77700000000000002</v>
      </c>
      <c r="V41">
        <v>357</v>
      </c>
      <c r="W41">
        <v>558</v>
      </c>
      <c r="X41">
        <v>0.74048199999999997</v>
      </c>
      <c r="Y41">
        <v>0.47712900000000003</v>
      </c>
      <c r="Z41">
        <v>40.869565000000001</v>
      </c>
      <c r="AA41">
        <v>3.4782609999999998</v>
      </c>
      <c r="AB41">
        <v>55.652174000000002</v>
      </c>
      <c r="AC41" s="2">
        <v>0.77700000000000002</v>
      </c>
      <c r="AD41" s="2">
        <f t="shared" si="10"/>
        <v>74.048199999999994</v>
      </c>
      <c r="AE41" s="2">
        <f t="shared" si="11"/>
        <v>47.712900000000005</v>
      </c>
      <c r="AF41" s="2">
        <f t="shared" si="12"/>
        <v>40.869565000000001</v>
      </c>
      <c r="AG41" s="2">
        <v>74.702500000000001</v>
      </c>
      <c r="AH41" s="2">
        <v>30.1327</v>
      </c>
      <c r="AI41" s="2">
        <v>38.260869999999997</v>
      </c>
      <c r="AJ41" s="2">
        <v>0.77700000000000002</v>
      </c>
      <c r="AK41" s="2">
        <f t="shared" si="13"/>
        <v>35.700000000000003</v>
      </c>
      <c r="AL41" s="2">
        <f t="shared" si="14"/>
        <v>55.652174000000002</v>
      </c>
      <c r="AM41" s="2">
        <v>29.5</v>
      </c>
      <c r="AN41" s="2">
        <v>60</v>
      </c>
    </row>
    <row r="42" spans="1:40" x14ac:dyDescent="0.25">
      <c r="A42" s="2">
        <v>0.98299999999999998</v>
      </c>
      <c r="B42">
        <v>0.31882700000000003</v>
      </c>
      <c r="C42">
        <v>0.69042599999999998</v>
      </c>
      <c r="D42">
        <v>0.20727000000000001</v>
      </c>
      <c r="E42">
        <v>0.30020599999999997</v>
      </c>
      <c r="F42">
        <v>1</v>
      </c>
      <c r="G42">
        <v>230</v>
      </c>
      <c r="H42">
        <v>3</v>
      </c>
      <c r="I42">
        <v>163</v>
      </c>
      <c r="J42">
        <v>64</v>
      </c>
      <c r="K42">
        <v>0</v>
      </c>
      <c r="L42">
        <v>28877</v>
      </c>
      <c r="M42">
        <v>301</v>
      </c>
      <c r="N42">
        <v>648</v>
      </c>
      <c r="O42">
        <v>0.29291200000000001</v>
      </c>
      <c r="P42">
        <v>0.24654000000000001</v>
      </c>
      <c r="Q42">
        <v>1.3043480000000001</v>
      </c>
      <c r="R42">
        <v>27.826087000000001</v>
      </c>
      <c r="S42">
        <v>70.869564999999994</v>
      </c>
      <c r="U42" s="2">
        <v>0.86299999999999999</v>
      </c>
      <c r="V42">
        <v>366</v>
      </c>
      <c r="W42">
        <v>680</v>
      </c>
      <c r="X42">
        <v>0.64810400000000001</v>
      </c>
      <c r="Y42">
        <v>0.41462199999999999</v>
      </c>
      <c r="Z42">
        <v>21.304348000000001</v>
      </c>
      <c r="AA42">
        <v>3.913043</v>
      </c>
      <c r="AB42">
        <v>74.782608999999994</v>
      </c>
      <c r="AC42" s="2">
        <v>0.86299999999999999</v>
      </c>
      <c r="AD42" s="2">
        <f t="shared" si="10"/>
        <v>64.810400000000001</v>
      </c>
      <c r="AE42" s="2">
        <f t="shared" si="11"/>
        <v>41.462199999999996</v>
      </c>
      <c r="AF42" s="2">
        <f t="shared" si="12"/>
        <v>21.304348000000001</v>
      </c>
      <c r="AG42" s="2">
        <v>65.624600000000001</v>
      </c>
      <c r="AH42" s="2">
        <v>19.9923</v>
      </c>
      <c r="AI42" s="2">
        <v>16.521739</v>
      </c>
      <c r="AJ42" s="2">
        <v>0.86299999999999999</v>
      </c>
      <c r="AK42" s="2">
        <f t="shared" si="13"/>
        <v>36.6</v>
      </c>
      <c r="AL42" s="2">
        <f t="shared" si="14"/>
        <v>74.782608999999994</v>
      </c>
      <c r="AM42" s="2">
        <v>29.9</v>
      </c>
      <c r="AN42" s="2">
        <v>81.304348000000005</v>
      </c>
    </row>
    <row r="43" spans="1:40" x14ac:dyDescent="0.25">
      <c r="A43" s="38" t="s">
        <v>1201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0"/>
      <c r="U43" s="2">
        <v>0.93</v>
      </c>
      <c r="V43">
        <v>356</v>
      </c>
      <c r="W43">
        <v>730</v>
      </c>
      <c r="X43">
        <v>0.52540900000000001</v>
      </c>
      <c r="Y43">
        <v>0.34238099999999999</v>
      </c>
      <c r="Z43">
        <v>7.3913039999999999</v>
      </c>
      <c r="AA43">
        <v>5.2173910000000001</v>
      </c>
      <c r="AB43">
        <v>87.391304000000005</v>
      </c>
      <c r="AC43" s="2">
        <v>0.93</v>
      </c>
      <c r="AD43" s="2">
        <f t="shared" si="10"/>
        <v>52.540900000000001</v>
      </c>
      <c r="AE43" s="2">
        <f t="shared" si="11"/>
        <v>34.238099999999996</v>
      </c>
      <c r="AF43" s="2">
        <f t="shared" si="12"/>
        <v>7.3913039999999999</v>
      </c>
      <c r="AG43" s="2">
        <v>53.1419</v>
      </c>
      <c r="AH43" s="2">
        <v>18.6981</v>
      </c>
      <c r="AI43" s="2">
        <v>5.6521739999999996</v>
      </c>
      <c r="AJ43" s="2">
        <v>0.93</v>
      </c>
      <c r="AK43" s="2">
        <f t="shared" si="13"/>
        <v>35.6</v>
      </c>
      <c r="AL43" s="2">
        <f t="shared" si="14"/>
        <v>87.391304000000005</v>
      </c>
      <c r="AM43" s="2">
        <v>31.1</v>
      </c>
      <c r="AN43" s="2">
        <v>90.434782999999996</v>
      </c>
    </row>
    <row r="44" spans="1:40" x14ac:dyDescent="0.25">
      <c r="A44" s="2" t="s">
        <v>1168</v>
      </c>
      <c r="B44" s="2" t="s">
        <v>1158</v>
      </c>
      <c r="C44" s="2" t="s">
        <v>58</v>
      </c>
      <c r="D44" s="2" t="s">
        <v>59</v>
      </c>
      <c r="E44" s="2" t="s">
        <v>21</v>
      </c>
      <c r="F44" s="2" t="s">
        <v>22</v>
      </c>
      <c r="G44" s="2" t="s">
        <v>23</v>
      </c>
      <c r="H44" s="2" t="s">
        <v>573</v>
      </c>
      <c r="I44" s="2" t="s">
        <v>574</v>
      </c>
      <c r="J44" s="2" t="s">
        <v>575</v>
      </c>
      <c r="K44" s="2" t="s">
        <v>27</v>
      </c>
      <c r="L44" s="2" t="s">
        <v>28</v>
      </c>
      <c r="M44" s="2" t="s">
        <v>29</v>
      </c>
      <c r="N44" s="2" t="s">
        <v>576</v>
      </c>
      <c r="O44" s="2" t="s">
        <v>31</v>
      </c>
      <c r="P44" s="2" t="s">
        <v>32</v>
      </c>
      <c r="Q44" s="2" t="s">
        <v>16</v>
      </c>
      <c r="R44" s="2" t="s">
        <v>17</v>
      </c>
      <c r="S44" s="2" t="s">
        <v>18</v>
      </c>
      <c r="U44" s="2">
        <v>0.96299999999999997</v>
      </c>
      <c r="V44">
        <v>331</v>
      </c>
      <c r="W44">
        <v>708</v>
      </c>
      <c r="X44">
        <v>0.417375</v>
      </c>
      <c r="Y44">
        <v>0.27953</v>
      </c>
      <c r="Z44">
        <v>1.7391300000000001</v>
      </c>
      <c r="AA44">
        <v>9.1304350000000003</v>
      </c>
      <c r="AB44">
        <v>89.130435000000006</v>
      </c>
      <c r="AC44" s="2">
        <v>0.96299999999999997</v>
      </c>
      <c r="AD44" s="2">
        <f t="shared" si="10"/>
        <v>41.737499999999997</v>
      </c>
      <c r="AE44" s="2">
        <f t="shared" si="11"/>
        <v>27.952999999999999</v>
      </c>
      <c r="AF44" s="2">
        <f t="shared" si="12"/>
        <v>1.7391300000000001</v>
      </c>
      <c r="AG44" s="2">
        <v>41.987200000000001</v>
      </c>
      <c r="AH44" s="2">
        <v>16.588699999999999</v>
      </c>
      <c r="AI44" s="2">
        <v>1.3043480000000001</v>
      </c>
      <c r="AJ44" s="2">
        <v>0.96299999999999997</v>
      </c>
      <c r="AK44" s="2">
        <f t="shared" si="13"/>
        <v>33.1</v>
      </c>
      <c r="AL44" s="2">
        <f t="shared" si="14"/>
        <v>89.130435000000006</v>
      </c>
      <c r="AM44" s="2">
        <v>31.3</v>
      </c>
      <c r="AN44" s="2">
        <v>91.739130000000003</v>
      </c>
    </row>
    <row r="45" spans="1:40" x14ac:dyDescent="0.25">
      <c r="A45" s="2">
        <v>0</v>
      </c>
      <c r="B45">
        <v>0.94441399999999998</v>
      </c>
      <c r="C45">
        <v>0.93962299999999999</v>
      </c>
      <c r="D45">
        <v>0.94925499999999996</v>
      </c>
      <c r="E45">
        <v>0.98039500000000002</v>
      </c>
      <c r="F45">
        <v>0.97044699999999995</v>
      </c>
      <c r="G45">
        <v>230</v>
      </c>
      <c r="H45">
        <v>222</v>
      </c>
      <c r="I45">
        <v>7</v>
      </c>
      <c r="J45">
        <v>1</v>
      </c>
      <c r="K45">
        <v>1232</v>
      </c>
      <c r="L45">
        <v>809</v>
      </c>
      <c r="M45">
        <v>110</v>
      </c>
      <c r="N45">
        <v>37</v>
      </c>
      <c r="O45">
        <v>0.94787399999999999</v>
      </c>
      <c r="P45">
        <v>0.34516000000000002</v>
      </c>
      <c r="Q45">
        <v>96.521738999999997</v>
      </c>
      <c r="R45">
        <v>0.43478299999999998</v>
      </c>
      <c r="S45">
        <v>3.0434779999999999</v>
      </c>
      <c r="U45" s="2">
        <v>0.98299999999999998</v>
      </c>
      <c r="V45">
        <v>301</v>
      </c>
      <c r="W45">
        <v>648</v>
      </c>
      <c r="X45">
        <v>0.29291200000000001</v>
      </c>
      <c r="Y45">
        <v>0.24654000000000001</v>
      </c>
      <c r="Z45">
        <v>1.3043480000000001</v>
      </c>
      <c r="AA45">
        <v>27.826087000000001</v>
      </c>
      <c r="AB45">
        <v>70.869564999999994</v>
      </c>
      <c r="AC45" s="2">
        <v>0.98299999999999998</v>
      </c>
      <c r="AD45" s="2">
        <f t="shared" si="10"/>
        <v>29.2912</v>
      </c>
      <c r="AE45" s="2">
        <f t="shared" si="11"/>
        <v>24.654</v>
      </c>
      <c r="AF45" s="2">
        <f t="shared" si="12"/>
        <v>1.3043480000000001</v>
      </c>
      <c r="AG45" s="2">
        <v>29.543199999999999</v>
      </c>
      <c r="AH45" s="2">
        <v>13.081000000000001</v>
      </c>
      <c r="AI45" s="2">
        <v>0.86956500000000003</v>
      </c>
      <c r="AJ45" s="2">
        <v>0.98299999999999998</v>
      </c>
      <c r="AK45" s="2">
        <f t="shared" si="13"/>
        <v>30.1</v>
      </c>
      <c r="AL45" s="2">
        <f t="shared" si="14"/>
        <v>70.869564999999994</v>
      </c>
      <c r="AM45" s="2">
        <v>29.2</v>
      </c>
      <c r="AN45" s="2">
        <v>75.217391000000006</v>
      </c>
    </row>
    <row r="46" spans="1:40" x14ac:dyDescent="0.25">
      <c r="A46" s="2">
        <v>2E-3</v>
      </c>
      <c r="B46">
        <v>0.94858200000000004</v>
      </c>
      <c r="C46">
        <v>0.94493199999999999</v>
      </c>
      <c r="D46">
        <v>0.95226</v>
      </c>
      <c r="E46">
        <v>0.97903799999999996</v>
      </c>
      <c r="F46">
        <v>0.97150400000000003</v>
      </c>
      <c r="G46">
        <v>230</v>
      </c>
      <c r="H46">
        <v>223</v>
      </c>
      <c r="I46">
        <v>6</v>
      </c>
      <c r="J46">
        <v>1</v>
      </c>
      <c r="K46">
        <v>1185</v>
      </c>
      <c r="L46">
        <v>865</v>
      </c>
      <c r="M46">
        <v>102</v>
      </c>
      <c r="N46">
        <v>39</v>
      </c>
      <c r="O46">
        <v>0.94784900000000005</v>
      </c>
      <c r="P46">
        <v>0.312421</v>
      </c>
      <c r="Q46">
        <v>96.956522000000007</v>
      </c>
      <c r="R46">
        <v>0.43478299999999998</v>
      </c>
      <c r="S46">
        <v>2.6086960000000001</v>
      </c>
      <c r="U46" s="48" t="s">
        <v>1233</v>
      </c>
      <c r="V46" s="48"/>
      <c r="W46" s="48"/>
      <c r="X46" s="48"/>
      <c r="Y46" s="48"/>
      <c r="Z46" s="48"/>
      <c r="AA46" s="48"/>
      <c r="AB46" s="48"/>
      <c r="AC46" s="48" t="s">
        <v>1243</v>
      </c>
      <c r="AD46" s="48"/>
      <c r="AE46" s="48"/>
      <c r="AF46" s="48"/>
      <c r="AG46" s="48"/>
      <c r="AH46" s="48"/>
      <c r="AI46" s="48"/>
      <c r="AJ46" s="48" t="s">
        <v>1244</v>
      </c>
      <c r="AK46" s="48"/>
      <c r="AL46" s="48"/>
      <c r="AM46" s="48"/>
      <c r="AN46" s="48"/>
    </row>
    <row r="47" spans="1:40" x14ac:dyDescent="0.25">
      <c r="A47" s="2">
        <v>4.0000000000000001E-3</v>
      </c>
      <c r="B47">
        <v>0.95202500000000001</v>
      </c>
      <c r="C47">
        <v>0.94759099999999996</v>
      </c>
      <c r="D47">
        <v>0.95650100000000005</v>
      </c>
      <c r="E47">
        <v>0.979159</v>
      </c>
      <c r="F47">
        <v>0.97003799999999996</v>
      </c>
      <c r="G47">
        <v>230</v>
      </c>
      <c r="H47">
        <v>222</v>
      </c>
      <c r="I47">
        <v>7</v>
      </c>
      <c r="J47">
        <v>1</v>
      </c>
      <c r="K47">
        <v>1248</v>
      </c>
      <c r="L47">
        <v>860</v>
      </c>
      <c r="M47">
        <v>100</v>
      </c>
      <c r="N47">
        <v>43</v>
      </c>
      <c r="O47">
        <v>0.946492</v>
      </c>
      <c r="P47">
        <v>0.33345399999999997</v>
      </c>
      <c r="Q47">
        <v>96.521738999999997</v>
      </c>
      <c r="R47">
        <v>0.43478299999999998</v>
      </c>
      <c r="S47">
        <v>3.0434779999999999</v>
      </c>
      <c r="U47" s="49" t="s">
        <v>1168</v>
      </c>
      <c r="V47" s="49"/>
      <c r="W47" s="49"/>
      <c r="X47" s="49"/>
      <c r="Y47" s="49"/>
      <c r="Z47" s="49"/>
      <c r="AA47" s="49"/>
      <c r="AB47" s="49"/>
      <c r="AC47" s="49" t="s">
        <v>1168</v>
      </c>
      <c r="AD47" s="49"/>
      <c r="AE47" s="49"/>
      <c r="AF47" s="49"/>
      <c r="AG47" s="49"/>
      <c r="AH47" s="49"/>
      <c r="AI47" s="49"/>
      <c r="AJ47" s="49" t="s">
        <v>1168</v>
      </c>
      <c r="AK47" s="49"/>
      <c r="AL47" s="49"/>
      <c r="AM47" s="49"/>
      <c r="AN47" s="49"/>
    </row>
    <row r="48" spans="1:40" x14ac:dyDescent="0.25">
      <c r="A48" s="2">
        <v>1.4E-2</v>
      </c>
      <c r="B48">
        <v>0.95257899999999995</v>
      </c>
      <c r="C48">
        <v>0.94911800000000002</v>
      </c>
      <c r="D48">
        <v>0.95606400000000002</v>
      </c>
      <c r="E48">
        <v>0.97928000000000004</v>
      </c>
      <c r="F48">
        <v>0.97216499999999995</v>
      </c>
      <c r="G48">
        <v>230</v>
      </c>
      <c r="H48">
        <v>221</v>
      </c>
      <c r="I48">
        <v>8</v>
      </c>
      <c r="J48">
        <v>1</v>
      </c>
      <c r="K48">
        <v>1157</v>
      </c>
      <c r="L48">
        <v>855</v>
      </c>
      <c r="M48">
        <v>95</v>
      </c>
      <c r="N48">
        <v>36</v>
      </c>
      <c r="O48">
        <v>0.94894000000000001</v>
      </c>
      <c r="P48">
        <v>0.33900799999999998</v>
      </c>
      <c r="Q48">
        <v>96.086956999999998</v>
      </c>
      <c r="R48">
        <v>0.43478299999999998</v>
      </c>
      <c r="S48">
        <v>3.4782609999999998</v>
      </c>
      <c r="U48" s="2" t="s">
        <v>1168</v>
      </c>
      <c r="V48" s="2" t="s">
        <v>29</v>
      </c>
      <c r="W48" s="2" t="s">
        <v>576</v>
      </c>
      <c r="X48" s="2" t="s">
        <v>31</v>
      </c>
      <c r="Y48" s="2" t="s">
        <v>32</v>
      </c>
      <c r="Z48" s="2" t="s">
        <v>16</v>
      </c>
      <c r="AA48" s="2" t="s">
        <v>17</v>
      </c>
      <c r="AB48" s="2" t="s">
        <v>18</v>
      </c>
      <c r="AC48" s="2" t="s">
        <v>1168</v>
      </c>
      <c r="AD48" s="2" t="s">
        <v>1171</v>
      </c>
      <c r="AE48" s="2" t="s">
        <v>1173</v>
      </c>
      <c r="AF48" s="2" t="s">
        <v>1172</v>
      </c>
      <c r="AG48" s="2" t="s">
        <v>1181</v>
      </c>
      <c r="AH48" s="2" t="s">
        <v>1181</v>
      </c>
      <c r="AI48" s="2" t="s">
        <v>1181</v>
      </c>
      <c r="AJ48" s="2" t="s">
        <v>1168</v>
      </c>
      <c r="AK48" s="2" t="s">
        <v>1175</v>
      </c>
      <c r="AL48" s="2" t="s">
        <v>1176</v>
      </c>
      <c r="AM48" s="2" t="s">
        <v>1181</v>
      </c>
      <c r="AN48" s="2" t="s">
        <v>1181</v>
      </c>
    </row>
    <row r="49" spans="1:40" x14ac:dyDescent="0.25">
      <c r="A49" s="2">
        <v>0.20300000000000001</v>
      </c>
      <c r="B49">
        <v>0.92238100000000001</v>
      </c>
      <c r="C49">
        <v>0.93311999999999995</v>
      </c>
      <c r="D49">
        <v>0.911887</v>
      </c>
      <c r="E49">
        <v>0.96275299999999997</v>
      </c>
      <c r="F49">
        <v>0.98517100000000002</v>
      </c>
      <c r="G49">
        <v>230</v>
      </c>
      <c r="H49">
        <v>220</v>
      </c>
      <c r="I49">
        <v>7</v>
      </c>
      <c r="J49">
        <v>3</v>
      </c>
      <c r="K49">
        <v>598</v>
      </c>
      <c r="L49">
        <v>1537</v>
      </c>
      <c r="M49">
        <v>143</v>
      </c>
      <c r="N49">
        <v>104</v>
      </c>
      <c r="O49">
        <v>0.94479599999999997</v>
      </c>
      <c r="P49">
        <v>0.412607</v>
      </c>
      <c r="Q49">
        <v>95.652174000000002</v>
      </c>
      <c r="R49">
        <v>1.3043480000000001</v>
      </c>
      <c r="S49">
        <v>3.0434779999999999</v>
      </c>
      <c r="U49" s="2">
        <v>0</v>
      </c>
      <c r="V49">
        <v>110</v>
      </c>
      <c r="W49">
        <v>37</v>
      </c>
      <c r="X49">
        <v>0.94787399999999999</v>
      </c>
      <c r="Y49">
        <v>0.34516000000000002</v>
      </c>
      <c r="Z49">
        <v>96.521738999999997</v>
      </c>
      <c r="AA49">
        <v>0.43478299999999998</v>
      </c>
      <c r="AB49">
        <v>3.0434779999999999</v>
      </c>
      <c r="AC49" s="2">
        <v>0</v>
      </c>
      <c r="AD49" s="2">
        <f t="shared" ref="AD49:AD60" si="15">X49*100</f>
        <v>94.787400000000005</v>
      </c>
      <c r="AE49" s="2">
        <f t="shared" ref="AE49:AE60" si="16">Y49*100</f>
        <v>34.516000000000005</v>
      </c>
      <c r="AF49" s="2">
        <f t="shared" ref="AF49:AF60" si="17">Z49</f>
        <v>96.521738999999997</v>
      </c>
      <c r="AG49" s="2">
        <v>94.438400000000001</v>
      </c>
      <c r="AH49" s="2">
        <v>36.854399999999998</v>
      </c>
      <c r="AI49" s="2">
        <v>96.086956999999998</v>
      </c>
      <c r="AJ49" s="2">
        <v>0</v>
      </c>
      <c r="AK49" s="2">
        <f t="shared" ref="AK49:AK60" si="18">(V49/10)</f>
        <v>11</v>
      </c>
      <c r="AL49" s="2">
        <f t="shared" ref="AL49:AL60" si="19">AB49</f>
        <v>3.0434779999999999</v>
      </c>
      <c r="AM49" s="2">
        <v>10.5</v>
      </c>
      <c r="AN49" s="2">
        <v>3.4782609999999998</v>
      </c>
    </row>
    <row r="50" spans="1:40" x14ac:dyDescent="0.25">
      <c r="A50" s="2">
        <v>0.47499999999999998</v>
      </c>
      <c r="B50">
        <v>0.86623799999999995</v>
      </c>
      <c r="C50">
        <v>0.90668000000000004</v>
      </c>
      <c r="D50">
        <v>0.82925000000000004</v>
      </c>
      <c r="E50">
        <v>0.91113500000000003</v>
      </c>
      <c r="F50">
        <v>0.99621099999999996</v>
      </c>
      <c r="G50">
        <v>230</v>
      </c>
      <c r="H50">
        <v>200</v>
      </c>
      <c r="I50">
        <v>26</v>
      </c>
      <c r="J50">
        <v>4</v>
      </c>
      <c r="K50">
        <v>143</v>
      </c>
      <c r="L50">
        <v>3667</v>
      </c>
      <c r="M50">
        <v>214</v>
      </c>
      <c r="N50">
        <v>248</v>
      </c>
      <c r="O50">
        <v>0.90248399999999995</v>
      </c>
      <c r="P50">
        <v>0.41762300000000002</v>
      </c>
      <c r="Q50">
        <v>86.956522000000007</v>
      </c>
      <c r="R50">
        <v>1.7391300000000001</v>
      </c>
      <c r="S50">
        <v>11.304347999999999</v>
      </c>
      <c r="U50" s="2">
        <v>2E-3</v>
      </c>
      <c r="V50">
        <v>102</v>
      </c>
      <c r="W50">
        <v>39</v>
      </c>
      <c r="X50">
        <v>0.94784900000000005</v>
      </c>
      <c r="Y50">
        <v>0.312421</v>
      </c>
      <c r="Z50">
        <v>96.956522000000007</v>
      </c>
      <c r="AA50">
        <v>0.43478299999999998</v>
      </c>
      <c r="AB50">
        <v>2.6086960000000001</v>
      </c>
      <c r="AC50" s="2">
        <v>2E-3</v>
      </c>
      <c r="AD50" s="2">
        <f t="shared" si="15"/>
        <v>94.784900000000007</v>
      </c>
      <c r="AE50" s="2">
        <f t="shared" si="16"/>
        <v>31.242100000000001</v>
      </c>
      <c r="AF50" s="2">
        <f t="shared" si="17"/>
        <v>96.956522000000007</v>
      </c>
      <c r="AG50" s="2">
        <v>94.486899999999991</v>
      </c>
      <c r="AH50" s="2">
        <v>34.483699999999999</v>
      </c>
      <c r="AI50" s="2">
        <v>95.652174000000002</v>
      </c>
      <c r="AJ50" s="2">
        <v>2E-3</v>
      </c>
      <c r="AK50" s="2">
        <f t="shared" si="18"/>
        <v>10.199999999999999</v>
      </c>
      <c r="AL50" s="2">
        <f t="shared" si="19"/>
        <v>2.6086960000000001</v>
      </c>
      <c r="AM50" s="2">
        <v>12.9</v>
      </c>
      <c r="AN50" s="2">
        <v>3.913043</v>
      </c>
    </row>
    <row r="51" spans="1:40" x14ac:dyDescent="0.25">
      <c r="A51" s="2">
        <v>0.65600000000000003</v>
      </c>
      <c r="B51">
        <v>0.75248000000000004</v>
      </c>
      <c r="C51">
        <v>0.82297900000000002</v>
      </c>
      <c r="D51">
        <v>0.693106</v>
      </c>
      <c r="E51">
        <v>0.84134299999999995</v>
      </c>
      <c r="F51">
        <v>0.99899300000000002</v>
      </c>
      <c r="G51">
        <v>230</v>
      </c>
      <c r="H51">
        <v>160</v>
      </c>
      <c r="I51">
        <v>66</v>
      </c>
      <c r="J51">
        <v>4</v>
      </c>
      <c r="K51">
        <v>35</v>
      </c>
      <c r="L51">
        <v>6547</v>
      </c>
      <c r="M51">
        <v>272</v>
      </c>
      <c r="N51">
        <v>401</v>
      </c>
      <c r="O51">
        <v>0.83390299999999995</v>
      </c>
      <c r="P51">
        <v>0.37766300000000003</v>
      </c>
      <c r="Q51">
        <v>69.565217000000004</v>
      </c>
      <c r="R51">
        <v>1.7391300000000001</v>
      </c>
      <c r="S51">
        <v>28.695651999999999</v>
      </c>
      <c r="U51" s="2">
        <v>4.0000000000000001E-3</v>
      </c>
      <c r="V51">
        <v>100</v>
      </c>
      <c r="W51">
        <v>43</v>
      </c>
      <c r="X51">
        <v>0.946492</v>
      </c>
      <c r="Y51">
        <v>0.33345399999999997</v>
      </c>
      <c r="Z51">
        <v>96.521738999999997</v>
      </c>
      <c r="AA51">
        <v>0.43478299999999998</v>
      </c>
      <c r="AB51">
        <v>3.0434779999999999</v>
      </c>
      <c r="AC51" s="2">
        <v>4.0000000000000001E-3</v>
      </c>
      <c r="AD51" s="2">
        <f t="shared" si="15"/>
        <v>94.649199999999993</v>
      </c>
      <c r="AE51" s="2">
        <f t="shared" si="16"/>
        <v>33.345399999999998</v>
      </c>
      <c r="AF51" s="2">
        <f t="shared" si="17"/>
        <v>96.521738999999997</v>
      </c>
      <c r="AG51" s="2">
        <v>94.368099999999998</v>
      </c>
      <c r="AH51" s="2">
        <v>34.674500000000002</v>
      </c>
      <c r="AI51" s="2">
        <v>96.086956999999998</v>
      </c>
      <c r="AJ51" s="2">
        <v>4.0000000000000001E-3</v>
      </c>
      <c r="AK51" s="2">
        <f t="shared" si="18"/>
        <v>10</v>
      </c>
      <c r="AL51" s="2">
        <f t="shared" si="19"/>
        <v>3.0434779999999999</v>
      </c>
      <c r="AM51" s="2">
        <v>9</v>
      </c>
      <c r="AN51" s="2">
        <v>3.4782609999999998</v>
      </c>
    </row>
    <row r="52" spans="1:40" x14ac:dyDescent="0.25">
      <c r="A52" s="2">
        <v>0.77700000000000002</v>
      </c>
      <c r="B52">
        <v>0.65862600000000004</v>
      </c>
      <c r="C52">
        <v>0.76599499999999998</v>
      </c>
      <c r="D52">
        <v>0.57765699999999998</v>
      </c>
      <c r="E52">
        <v>0.75388299999999997</v>
      </c>
      <c r="F52">
        <v>0.99967899999999998</v>
      </c>
      <c r="G52">
        <v>230</v>
      </c>
      <c r="H52">
        <v>89</v>
      </c>
      <c r="I52">
        <v>137</v>
      </c>
      <c r="J52">
        <v>4</v>
      </c>
      <c r="K52">
        <v>10</v>
      </c>
      <c r="L52">
        <v>10156</v>
      </c>
      <c r="M52">
        <v>297</v>
      </c>
      <c r="N52">
        <v>540</v>
      </c>
      <c r="O52">
        <v>0.746444</v>
      </c>
      <c r="P52">
        <v>0.30859700000000001</v>
      </c>
      <c r="Q52">
        <v>38.695652000000003</v>
      </c>
      <c r="R52">
        <v>1.7391300000000001</v>
      </c>
      <c r="S52">
        <v>59.565216999999997</v>
      </c>
      <c r="U52" s="2">
        <v>1.4E-2</v>
      </c>
      <c r="V52">
        <v>95</v>
      </c>
      <c r="W52">
        <v>36</v>
      </c>
      <c r="X52">
        <v>0.94894000000000001</v>
      </c>
      <c r="Y52">
        <v>0.33900799999999998</v>
      </c>
      <c r="Z52">
        <v>96.086956999999998</v>
      </c>
      <c r="AA52">
        <v>0.43478299999999998</v>
      </c>
      <c r="AB52">
        <v>3.4782609999999998</v>
      </c>
      <c r="AC52" s="2">
        <v>1.4E-2</v>
      </c>
      <c r="AD52" s="2">
        <f t="shared" si="15"/>
        <v>94.894000000000005</v>
      </c>
      <c r="AE52" s="2">
        <f t="shared" si="16"/>
        <v>33.900799999999997</v>
      </c>
      <c r="AF52" s="2">
        <f t="shared" si="17"/>
        <v>96.086956999999998</v>
      </c>
      <c r="AG52" s="2">
        <v>94.717100000000002</v>
      </c>
      <c r="AH52" s="2">
        <v>33.906599999999997</v>
      </c>
      <c r="AI52" s="2">
        <v>96.086956999999998</v>
      </c>
      <c r="AJ52" s="2">
        <v>1.4E-2</v>
      </c>
      <c r="AK52" s="2">
        <f t="shared" si="18"/>
        <v>9.5</v>
      </c>
      <c r="AL52" s="2">
        <f t="shared" si="19"/>
        <v>3.4782609999999998</v>
      </c>
      <c r="AM52" s="2">
        <v>9.1</v>
      </c>
      <c r="AN52" s="2">
        <v>3.4782609999999998</v>
      </c>
    </row>
    <row r="53" spans="1:40" x14ac:dyDescent="0.25">
      <c r="A53" s="2">
        <v>0.86299999999999999</v>
      </c>
      <c r="B53">
        <v>0.58103000000000005</v>
      </c>
      <c r="C53">
        <v>0.72821199999999997</v>
      </c>
      <c r="D53">
        <v>0.48333900000000002</v>
      </c>
      <c r="E53">
        <v>0.66373400000000005</v>
      </c>
      <c r="F53">
        <v>1</v>
      </c>
      <c r="G53">
        <v>230</v>
      </c>
      <c r="H53">
        <v>39</v>
      </c>
      <c r="I53">
        <v>186</v>
      </c>
      <c r="J53">
        <v>5</v>
      </c>
      <c r="K53">
        <v>0</v>
      </c>
      <c r="L53">
        <v>13876</v>
      </c>
      <c r="M53">
        <v>296</v>
      </c>
      <c r="N53">
        <v>640</v>
      </c>
      <c r="O53">
        <v>0.65656099999999995</v>
      </c>
      <c r="P53">
        <v>0.198909</v>
      </c>
      <c r="Q53">
        <v>16.956522</v>
      </c>
      <c r="R53">
        <v>2.1739130000000002</v>
      </c>
      <c r="S53">
        <v>80.869564999999994</v>
      </c>
      <c r="U53" s="2">
        <v>0.20300000000000001</v>
      </c>
      <c r="V53">
        <v>143</v>
      </c>
      <c r="W53">
        <v>104</v>
      </c>
      <c r="X53">
        <v>0.94479599999999997</v>
      </c>
      <c r="Y53">
        <v>0.412607</v>
      </c>
      <c r="Z53">
        <v>95.652174000000002</v>
      </c>
      <c r="AA53">
        <v>1.3043480000000001</v>
      </c>
      <c r="AB53">
        <v>3.0434779999999999</v>
      </c>
      <c r="AC53" s="2">
        <v>0.20300000000000001</v>
      </c>
      <c r="AD53" s="2">
        <f t="shared" si="15"/>
        <v>94.479599999999991</v>
      </c>
      <c r="AE53" s="2">
        <f t="shared" si="16"/>
        <v>41.2607</v>
      </c>
      <c r="AF53" s="2">
        <f t="shared" si="17"/>
        <v>95.652174000000002</v>
      </c>
      <c r="AG53" s="2">
        <v>94.118500000000012</v>
      </c>
      <c r="AH53" s="2">
        <v>39.782000000000004</v>
      </c>
      <c r="AI53" s="2">
        <v>93.913043000000002</v>
      </c>
      <c r="AJ53" s="2">
        <v>0.20300000000000001</v>
      </c>
      <c r="AK53" s="2">
        <f t="shared" si="18"/>
        <v>14.3</v>
      </c>
      <c r="AL53" s="2">
        <f t="shared" si="19"/>
        <v>3.0434779999999999</v>
      </c>
      <c r="AM53" s="2">
        <v>14.8</v>
      </c>
      <c r="AN53" s="2">
        <v>4.7826089999999999</v>
      </c>
    </row>
    <row r="54" spans="1:40" x14ac:dyDescent="0.25">
      <c r="A54" s="2">
        <v>0.93</v>
      </c>
      <c r="B54">
        <v>0.496363</v>
      </c>
      <c r="C54">
        <v>0.708646</v>
      </c>
      <c r="D54">
        <v>0.38194600000000001</v>
      </c>
      <c r="E54">
        <v>0.53898000000000001</v>
      </c>
      <c r="F54">
        <v>1</v>
      </c>
      <c r="G54">
        <v>230</v>
      </c>
      <c r="H54">
        <v>13</v>
      </c>
      <c r="I54">
        <v>208</v>
      </c>
      <c r="J54">
        <v>9</v>
      </c>
      <c r="K54">
        <v>0</v>
      </c>
      <c r="L54">
        <v>19024</v>
      </c>
      <c r="M54">
        <v>312</v>
      </c>
      <c r="N54">
        <v>717</v>
      </c>
      <c r="O54">
        <v>0.53141899999999997</v>
      </c>
      <c r="P54">
        <v>0.18534400000000001</v>
      </c>
      <c r="Q54">
        <v>5.6521739999999996</v>
      </c>
      <c r="R54">
        <v>3.913043</v>
      </c>
      <c r="S54">
        <v>90.434782999999996</v>
      </c>
      <c r="U54" s="2">
        <v>0.47499999999999998</v>
      </c>
      <c r="V54">
        <v>214</v>
      </c>
      <c r="W54">
        <v>248</v>
      </c>
      <c r="X54">
        <v>0.90248399999999995</v>
      </c>
      <c r="Y54">
        <v>0.41762300000000002</v>
      </c>
      <c r="Z54">
        <v>86.956522000000007</v>
      </c>
      <c r="AA54">
        <v>1.7391300000000001</v>
      </c>
      <c r="AB54">
        <v>11.304347999999999</v>
      </c>
      <c r="AC54" s="2">
        <v>0.47499999999999998</v>
      </c>
      <c r="AD54" s="2">
        <f t="shared" si="15"/>
        <v>90.24839999999999</v>
      </c>
      <c r="AE54" s="2">
        <f t="shared" si="16"/>
        <v>41.762300000000003</v>
      </c>
      <c r="AF54" s="2">
        <f t="shared" si="17"/>
        <v>86.956522000000007</v>
      </c>
      <c r="AG54" s="2">
        <v>89.843699999999998</v>
      </c>
      <c r="AH54" s="2">
        <v>39.569400000000002</v>
      </c>
      <c r="AI54" s="2">
        <v>85.217391000000006</v>
      </c>
      <c r="AJ54" s="2">
        <v>0.47499999999999998</v>
      </c>
      <c r="AK54" s="2">
        <f t="shared" si="18"/>
        <v>21.4</v>
      </c>
      <c r="AL54" s="2">
        <f t="shared" si="19"/>
        <v>11.304347999999999</v>
      </c>
      <c r="AM54" s="2">
        <v>20.8</v>
      </c>
      <c r="AN54" s="2">
        <v>13.043478</v>
      </c>
    </row>
    <row r="55" spans="1:40" x14ac:dyDescent="0.25">
      <c r="A55" s="2">
        <v>0.96299999999999997</v>
      </c>
      <c r="B55">
        <v>0.409387</v>
      </c>
      <c r="C55">
        <v>0.68385499999999999</v>
      </c>
      <c r="D55">
        <v>0.29213600000000001</v>
      </c>
      <c r="E55">
        <v>0.42719000000000001</v>
      </c>
      <c r="F55">
        <v>1</v>
      </c>
      <c r="G55">
        <v>230</v>
      </c>
      <c r="H55">
        <v>3</v>
      </c>
      <c r="I55">
        <v>211</v>
      </c>
      <c r="J55">
        <v>16</v>
      </c>
      <c r="K55">
        <v>0</v>
      </c>
      <c r="L55">
        <v>23637</v>
      </c>
      <c r="M55">
        <v>312</v>
      </c>
      <c r="N55">
        <v>715</v>
      </c>
      <c r="O55">
        <v>0.41962899999999997</v>
      </c>
      <c r="P55">
        <v>0.16020200000000001</v>
      </c>
      <c r="Q55">
        <v>1.3043480000000001</v>
      </c>
      <c r="R55">
        <v>6.9565219999999997</v>
      </c>
      <c r="S55">
        <v>91.739130000000003</v>
      </c>
      <c r="U55" s="2">
        <v>0.65600000000000003</v>
      </c>
      <c r="V55">
        <v>272</v>
      </c>
      <c r="W55">
        <v>401</v>
      </c>
      <c r="X55">
        <v>0.83390299999999995</v>
      </c>
      <c r="Y55">
        <v>0.37766300000000003</v>
      </c>
      <c r="Z55">
        <v>69.565217000000004</v>
      </c>
      <c r="AA55">
        <v>1.7391300000000001</v>
      </c>
      <c r="AB55">
        <v>28.695651999999999</v>
      </c>
      <c r="AC55" s="2">
        <v>0.65600000000000003</v>
      </c>
      <c r="AD55" s="2">
        <f t="shared" si="15"/>
        <v>83.390299999999996</v>
      </c>
      <c r="AE55" s="2">
        <f t="shared" si="16"/>
        <v>37.766300000000001</v>
      </c>
      <c r="AF55" s="2">
        <f t="shared" si="17"/>
        <v>69.565217000000004</v>
      </c>
      <c r="AG55" s="2">
        <v>83.135800000000003</v>
      </c>
      <c r="AH55" s="2">
        <v>40.144500000000001</v>
      </c>
      <c r="AI55" s="2">
        <v>70</v>
      </c>
      <c r="AJ55" s="2">
        <v>0.65600000000000003</v>
      </c>
      <c r="AK55" s="2">
        <f t="shared" si="18"/>
        <v>27.2</v>
      </c>
      <c r="AL55" s="2">
        <f t="shared" si="19"/>
        <v>28.695651999999999</v>
      </c>
      <c r="AM55" s="2">
        <v>27.9</v>
      </c>
      <c r="AN55" s="2">
        <v>28.260870000000001</v>
      </c>
    </row>
    <row r="56" spans="1:40" x14ac:dyDescent="0.25">
      <c r="A56" s="2">
        <v>0.98299999999999998</v>
      </c>
      <c r="B56">
        <v>0.30855100000000002</v>
      </c>
      <c r="C56">
        <v>0.66426300000000005</v>
      </c>
      <c r="D56">
        <v>0.20094500000000001</v>
      </c>
      <c r="E56">
        <v>0.302508</v>
      </c>
      <c r="F56">
        <v>1</v>
      </c>
      <c r="G56">
        <v>230</v>
      </c>
      <c r="H56">
        <v>2</v>
      </c>
      <c r="I56">
        <v>173</v>
      </c>
      <c r="J56">
        <v>55</v>
      </c>
      <c r="K56">
        <v>0</v>
      </c>
      <c r="L56">
        <v>28782</v>
      </c>
      <c r="M56">
        <v>292</v>
      </c>
      <c r="N56">
        <v>656</v>
      </c>
      <c r="O56">
        <v>0.29543199999999997</v>
      </c>
      <c r="P56">
        <v>0.13089600000000001</v>
      </c>
      <c r="Q56">
        <v>0.86956500000000003</v>
      </c>
      <c r="R56">
        <v>23.913042999999998</v>
      </c>
      <c r="S56">
        <v>75.217391000000006</v>
      </c>
      <c r="U56" s="2">
        <v>0.77700000000000002</v>
      </c>
      <c r="V56">
        <v>297</v>
      </c>
      <c r="W56">
        <v>540</v>
      </c>
      <c r="X56">
        <v>0.746444</v>
      </c>
      <c r="Y56">
        <v>0.30859700000000001</v>
      </c>
      <c r="Z56">
        <v>38.695652000000003</v>
      </c>
      <c r="AA56">
        <v>1.7391300000000001</v>
      </c>
      <c r="AB56">
        <v>59.565216999999997</v>
      </c>
      <c r="AC56" s="2">
        <v>0.77700000000000002</v>
      </c>
      <c r="AD56" s="2">
        <f t="shared" si="15"/>
        <v>74.644400000000005</v>
      </c>
      <c r="AE56" s="2">
        <f t="shared" si="16"/>
        <v>30.8597</v>
      </c>
      <c r="AF56" s="2">
        <f t="shared" si="17"/>
        <v>38.695652000000003</v>
      </c>
      <c r="AG56" s="2">
        <v>74.702500000000001</v>
      </c>
      <c r="AH56" s="2">
        <v>30.1327</v>
      </c>
      <c r="AI56" s="2">
        <v>38.260869999999997</v>
      </c>
      <c r="AJ56" s="2">
        <v>0.77700000000000002</v>
      </c>
      <c r="AK56" s="2">
        <f t="shared" si="18"/>
        <v>29.7</v>
      </c>
      <c r="AL56" s="2">
        <f t="shared" si="19"/>
        <v>59.565216999999997</v>
      </c>
      <c r="AM56" s="2">
        <v>29.5</v>
      </c>
      <c r="AN56" s="2">
        <v>60</v>
      </c>
    </row>
    <row r="57" spans="1:40" x14ac:dyDescent="0.25">
      <c r="A57" s="38" t="s">
        <v>1234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40"/>
      <c r="U57" s="2">
        <v>0.86299999999999999</v>
      </c>
      <c r="V57">
        <v>296</v>
      </c>
      <c r="W57">
        <v>640</v>
      </c>
      <c r="X57">
        <v>0.65656099999999995</v>
      </c>
      <c r="Y57">
        <v>0.198909</v>
      </c>
      <c r="Z57">
        <v>16.956522</v>
      </c>
      <c r="AA57">
        <v>2.1739130000000002</v>
      </c>
      <c r="AB57">
        <v>80.869564999999994</v>
      </c>
      <c r="AC57" s="2">
        <v>0.86299999999999999</v>
      </c>
      <c r="AD57" s="2">
        <f t="shared" si="15"/>
        <v>65.656099999999995</v>
      </c>
      <c r="AE57" s="2">
        <f t="shared" si="16"/>
        <v>19.890900000000002</v>
      </c>
      <c r="AF57" s="2">
        <f t="shared" si="17"/>
        <v>16.956522</v>
      </c>
      <c r="AG57" s="2">
        <v>65.624600000000001</v>
      </c>
      <c r="AH57" s="2">
        <v>19.9923</v>
      </c>
      <c r="AI57" s="2">
        <v>16.521739</v>
      </c>
      <c r="AJ57" s="2">
        <v>0.86299999999999999</v>
      </c>
      <c r="AK57" s="2">
        <f t="shared" si="18"/>
        <v>29.6</v>
      </c>
      <c r="AL57" s="2">
        <f t="shared" si="19"/>
        <v>80.869564999999994</v>
      </c>
      <c r="AM57" s="2">
        <v>29.9</v>
      </c>
      <c r="AN57" s="2">
        <v>81.304348000000005</v>
      </c>
    </row>
    <row r="58" spans="1:40" x14ac:dyDescent="0.25">
      <c r="A58" s="2" t="s">
        <v>1168</v>
      </c>
      <c r="B58" s="2" t="s">
        <v>1158</v>
      </c>
      <c r="C58" s="2" t="s">
        <v>58</v>
      </c>
      <c r="D58" s="2" t="s">
        <v>59</v>
      </c>
      <c r="E58" s="2" t="s">
        <v>21</v>
      </c>
      <c r="F58" s="2" t="s">
        <v>22</v>
      </c>
      <c r="G58" s="2" t="s">
        <v>23</v>
      </c>
      <c r="H58" s="2" t="s">
        <v>573</v>
      </c>
      <c r="I58" s="2" t="s">
        <v>574</v>
      </c>
      <c r="J58" s="2" t="s">
        <v>575</v>
      </c>
      <c r="K58" s="2" t="s">
        <v>27</v>
      </c>
      <c r="L58" s="2" t="s">
        <v>28</v>
      </c>
      <c r="M58" s="2" t="s">
        <v>29</v>
      </c>
      <c r="N58" s="2" t="s">
        <v>576</v>
      </c>
      <c r="O58" s="2" t="s">
        <v>31</v>
      </c>
      <c r="P58" s="2" t="s">
        <v>32</v>
      </c>
      <c r="Q58" s="2" t="s">
        <v>16</v>
      </c>
      <c r="R58" s="2" t="s">
        <v>17</v>
      </c>
      <c r="S58" s="2" t="s">
        <v>18</v>
      </c>
      <c r="U58" s="2">
        <v>0.93</v>
      </c>
      <c r="V58">
        <v>312</v>
      </c>
      <c r="W58">
        <v>717</v>
      </c>
      <c r="X58">
        <v>0.53141899999999997</v>
      </c>
      <c r="Y58">
        <v>0.18534400000000001</v>
      </c>
      <c r="Z58">
        <v>5.6521739999999996</v>
      </c>
      <c r="AA58">
        <v>3.913043</v>
      </c>
      <c r="AB58">
        <v>90.434782999999996</v>
      </c>
      <c r="AC58" s="2">
        <v>0.93</v>
      </c>
      <c r="AD58" s="2">
        <f t="shared" si="15"/>
        <v>53.1419</v>
      </c>
      <c r="AE58" s="2">
        <f t="shared" si="16"/>
        <v>18.534400000000002</v>
      </c>
      <c r="AF58" s="2">
        <f t="shared" si="17"/>
        <v>5.6521739999999996</v>
      </c>
      <c r="AG58" s="2">
        <v>53.1419</v>
      </c>
      <c r="AH58" s="2">
        <v>18.6981</v>
      </c>
      <c r="AI58" s="2">
        <v>5.6521739999999996</v>
      </c>
      <c r="AJ58" s="2">
        <v>0.93</v>
      </c>
      <c r="AK58" s="2">
        <f t="shared" si="18"/>
        <v>31.2</v>
      </c>
      <c r="AL58" s="2">
        <f t="shared" si="19"/>
        <v>90.434782999999996</v>
      </c>
      <c r="AM58" s="2">
        <v>31.1</v>
      </c>
      <c r="AN58" s="2">
        <v>90.434782999999996</v>
      </c>
    </row>
    <row r="59" spans="1:40" x14ac:dyDescent="0.25">
      <c r="A59" s="2">
        <v>0</v>
      </c>
      <c r="B59">
        <v>0.86262099999999997</v>
      </c>
      <c r="C59">
        <v>0.78867200000000004</v>
      </c>
      <c r="D59">
        <v>0.95187200000000005</v>
      </c>
      <c r="E59">
        <v>0.99883699999999997</v>
      </c>
      <c r="F59">
        <v>0.82758399999999999</v>
      </c>
      <c r="G59">
        <v>230</v>
      </c>
      <c r="H59">
        <v>230</v>
      </c>
      <c r="I59">
        <v>0</v>
      </c>
      <c r="J59">
        <v>0</v>
      </c>
      <c r="K59">
        <v>8587</v>
      </c>
      <c r="L59">
        <v>48</v>
      </c>
      <c r="M59">
        <v>258</v>
      </c>
      <c r="N59">
        <v>8</v>
      </c>
      <c r="O59">
        <v>0.78449000000000002</v>
      </c>
      <c r="P59">
        <v>0.33117200000000002</v>
      </c>
      <c r="Q59">
        <v>100</v>
      </c>
      <c r="R59">
        <v>0</v>
      </c>
      <c r="S59">
        <v>0</v>
      </c>
      <c r="U59" s="2">
        <v>0.96299999999999997</v>
      </c>
      <c r="V59">
        <v>312</v>
      </c>
      <c r="W59">
        <v>715</v>
      </c>
      <c r="X59">
        <v>0.41962899999999997</v>
      </c>
      <c r="Y59">
        <v>0.16020200000000001</v>
      </c>
      <c r="Z59">
        <v>1.3043480000000001</v>
      </c>
      <c r="AA59">
        <v>6.9565219999999997</v>
      </c>
      <c r="AB59">
        <v>91.739130000000003</v>
      </c>
      <c r="AC59" s="2">
        <v>0.96299999999999997</v>
      </c>
      <c r="AD59" s="2">
        <f t="shared" si="15"/>
        <v>41.962899999999998</v>
      </c>
      <c r="AE59" s="2">
        <f t="shared" si="16"/>
        <v>16.020200000000003</v>
      </c>
      <c r="AF59" s="2">
        <f t="shared" si="17"/>
        <v>1.3043480000000001</v>
      </c>
      <c r="AG59" s="2">
        <v>41.987200000000001</v>
      </c>
      <c r="AH59" s="2">
        <v>16.588699999999999</v>
      </c>
      <c r="AI59" s="2">
        <v>1.3043480000000001</v>
      </c>
      <c r="AJ59" s="2">
        <v>0.96299999999999997</v>
      </c>
      <c r="AK59" s="2">
        <f t="shared" si="18"/>
        <v>31.2</v>
      </c>
      <c r="AL59" s="2">
        <f t="shared" si="19"/>
        <v>91.739130000000003</v>
      </c>
      <c r="AM59" s="2">
        <v>31.3</v>
      </c>
      <c r="AN59" s="2">
        <v>91.739130000000003</v>
      </c>
    </row>
    <row r="60" spans="1:40" x14ac:dyDescent="0.25">
      <c r="A60" s="2">
        <v>2E-3</v>
      </c>
      <c r="B60">
        <v>0.90757200000000005</v>
      </c>
      <c r="C60">
        <v>0.86725300000000005</v>
      </c>
      <c r="D60">
        <v>0.951824</v>
      </c>
      <c r="E60">
        <v>0.99384499999999998</v>
      </c>
      <c r="F60">
        <v>0.90554000000000001</v>
      </c>
      <c r="G60">
        <v>230</v>
      </c>
      <c r="H60">
        <v>227</v>
      </c>
      <c r="I60">
        <v>3</v>
      </c>
      <c r="J60">
        <v>0</v>
      </c>
      <c r="K60">
        <v>4278</v>
      </c>
      <c r="L60">
        <v>254</v>
      </c>
      <c r="M60">
        <v>192</v>
      </c>
      <c r="N60">
        <v>27</v>
      </c>
      <c r="O60">
        <v>0.88551999999999997</v>
      </c>
      <c r="P60">
        <v>0.33970899999999998</v>
      </c>
      <c r="Q60">
        <v>98.695651999999995</v>
      </c>
      <c r="R60">
        <v>0</v>
      </c>
      <c r="S60">
        <v>1.3043480000000001</v>
      </c>
      <c r="U60" s="2">
        <v>0.98299999999999998</v>
      </c>
      <c r="V60">
        <v>292</v>
      </c>
      <c r="W60">
        <v>656</v>
      </c>
      <c r="X60">
        <v>0.29543199999999997</v>
      </c>
      <c r="Y60">
        <v>0.13089600000000001</v>
      </c>
      <c r="Z60">
        <v>0.86956500000000003</v>
      </c>
      <c r="AA60">
        <v>23.913042999999998</v>
      </c>
      <c r="AB60">
        <v>75.217391000000006</v>
      </c>
      <c r="AC60" s="2">
        <v>0.98299999999999998</v>
      </c>
      <c r="AD60" s="2">
        <f t="shared" si="15"/>
        <v>29.543199999999999</v>
      </c>
      <c r="AE60" s="2">
        <f t="shared" si="16"/>
        <v>13.089600000000001</v>
      </c>
      <c r="AF60" s="2">
        <f t="shared" si="17"/>
        <v>0.86956500000000003</v>
      </c>
      <c r="AG60" s="2">
        <v>29.543199999999999</v>
      </c>
      <c r="AH60" s="2">
        <v>13.081000000000001</v>
      </c>
      <c r="AI60" s="2">
        <v>0.86956500000000003</v>
      </c>
      <c r="AJ60" s="2">
        <v>0.98299999999999998</v>
      </c>
      <c r="AK60" s="2">
        <f t="shared" si="18"/>
        <v>29.2</v>
      </c>
      <c r="AL60" s="2">
        <f t="shared" si="19"/>
        <v>75.217391000000006</v>
      </c>
      <c r="AM60" s="2">
        <v>29.2</v>
      </c>
      <c r="AN60" s="2">
        <v>75.217391000000006</v>
      </c>
    </row>
    <row r="61" spans="1:40" x14ac:dyDescent="0.25">
      <c r="A61" s="2">
        <v>4.0000000000000001E-3</v>
      </c>
      <c r="B61">
        <v>0.92910300000000001</v>
      </c>
      <c r="C61">
        <v>0.89884500000000001</v>
      </c>
      <c r="D61">
        <v>0.96146900000000002</v>
      </c>
      <c r="E61">
        <v>0.98991899999999999</v>
      </c>
      <c r="F61">
        <v>0.92544199999999999</v>
      </c>
      <c r="G61">
        <v>230</v>
      </c>
      <c r="H61">
        <v>224</v>
      </c>
      <c r="I61">
        <v>5</v>
      </c>
      <c r="J61">
        <v>1</v>
      </c>
      <c r="K61">
        <v>3291</v>
      </c>
      <c r="L61">
        <v>416</v>
      </c>
      <c r="M61">
        <v>161</v>
      </c>
      <c r="N61">
        <v>30</v>
      </c>
      <c r="O61">
        <v>0.90626399999999996</v>
      </c>
      <c r="P61">
        <v>0.37658700000000001</v>
      </c>
      <c r="Q61">
        <v>97.391304000000005</v>
      </c>
      <c r="R61">
        <v>0.43478299999999998</v>
      </c>
      <c r="S61">
        <v>2.1739130000000002</v>
      </c>
      <c r="U61" s="48" t="s">
        <v>1245</v>
      </c>
      <c r="V61" s="48"/>
      <c r="W61" s="48"/>
      <c r="X61" s="48"/>
      <c r="Y61" s="48"/>
      <c r="Z61" s="48"/>
      <c r="AA61" s="48"/>
      <c r="AB61" s="48"/>
      <c r="AC61" s="48" t="s">
        <v>1246</v>
      </c>
      <c r="AD61" s="48"/>
      <c r="AE61" s="48"/>
      <c r="AF61" s="48"/>
      <c r="AG61" s="48"/>
      <c r="AH61" s="48"/>
      <c r="AI61" s="48"/>
      <c r="AJ61" s="48" t="s">
        <v>1247</v>
      </c>
      <c r="AK61" s="48"/>
      <c r="AL61" s="48"/>
      <c r="AM61" s="48"/>
      <c r="AN61" s="48"/>
    </row>
    <row r="62" spans="1:40" x14ac:dyDescent="0.25">
      <c r="A62" s="2">
        <v>1.4E-2</v>
      </c>
      <c r="B62">
        <v>0.94413999999999998</v>
      </c>
      <c r="C62">
        <v>0.92987200000000003</v>
      </c>
      <c r="D62">
        <v>0.95885100000000001</v>
      </c>
      <c r="E62">
        <v>0.98490200000000006</v>
      </c>
      <c r="F62">
        <v>0.95513599999999999</v>
      </c>
      <c r="G62">
        <v>230</v>
      </c>
      <c r="H62">
        <v>224</v>
      </c>
      <c r="I62">
        <v>5</v>
      </c>
      <c r="J62">
        <v>1</v>
      </c>
      <c r="K62">
        <v>1909</v>
      </c>
      <c r="L62">
        <v>623</v>
      </c>
      <c r="M62">
        <v>121</v>
      </c>
      <c r="N62">
        <v>36</v>
      </c>
      <c r="O62">
        <v>0.93570799999999998</v>
      </c>
      <c r="P62">
        <v>0.372363</v>
      </c>
      <c r="Q62">
        <v>97.391304000000005</v>
      </c>
      <c r="R62">
        <v>0.43478299999999998</v>
      </c>
      <c r="S62">
        <v>2.1739130000000002</v>
      </c>
      <c r="U62" s="49" t="s">
        <v>1168</v>
      </c>
      <c r="V62" s="49"/>
      <c r="W62" s="49"/>
      <c r="X62" s="49"/>
      <c r="Y62" s="49"/>
      <c r="Z62" s="49"/>
      <c r="AA62" s="49"/>
      <c r="AB62" s="49"/>
      <c r="AC62" s="49" t="s">
        <v>1168</v>
      </c>
      <c r="AD62" s="49"/>
      <c r="AE62" s="49"/>
      <c r="AF62" s="49"/>
      <c r="AG62" s="49"/>
      <c r="AH62" s="49"/>
      <c r="AI62" s="49"/>
      <c r="AJ62" s="49" t="s">
        <v>1168</v>
      </c>
      <c r="AK62" s="49"/>
      <c r="AL62" s="49"/>
      <c r="AM62" s="49"/>
      <c r="AN62" s="49"/>
    </row>
    <row r="63" spans="1:40" x14ac:dyDescent="0.25">
      <c r="A63" s="2">
        <v>0.20300000000000001</v>
      </c>
      <c r="B63">
        <v>0.92283999999999999</v>
      </c>
      <c r="C63">
        <v>0.93246300000000004</v>
      </c>
      <c r="D63">
        <v>0.91341300000000003</v>
      </c>
      <c r="E63">
        <v>0.96389199999999997</v>
      </c>
      <c r="F63">
        <v>0.98399400000000004</v>
      </c>
      <c r="G63">
        <v>230</v>
      </c>
      <c r="H63">
        <v>220</v>
      </c>
      <c r="I63">
        <v>8</v>
      </c>
      <c r="J63">
        <v>2</v>
      </c>
      <c r="K63">
        <v>647</v>
      </c>
      <c r="L63">
        <v>1490</v>
      </c>
      <c r="M63">
        <v>138</v>
      </c>
      <c r="N63">
        <v>97</v>
      </c>
      <c r="O63">
        <v>0.94486899999999996</v>
      </c>
      <c r="P63">
        <v>0.41821900000000001</v>
      </c>
      <c r="Q63">
        <v>95.652174000000002</v>
      </c>
      <c r="R63">
        <v>0.86956500000000003</v>
      </c>
      <c r="S63">
        <v>3.4782609999999998</v>
      </c>
      <c r="U63" s="2" t="s">
        <v>1168</v>
      </c>
      <c r="V63" s="2" t="s">
        <v>29</v>
      </c>
      <c r="W63" s="2" t="s">
        <v>576</v>
      </c>
      <c r="X63" s="2" t="s">
        <v>31</v>
      </c>
      <c r="Y63" s="2" t="s">
        <v>32</v>
      </c>
      <c r="Z63" s="2" t="s">
        <v>16</v>
      </c>
      <c r="AA63" s="2" t="s">
        <v>17</v>
      </c>
      <c r="AB63" s="2" t="s">
        <v>18</v>
      </c>
      <c r="AC63" s="2" t="s">
        <v>1168</v>
      </c>
      <c r="AD63" s="2" t="s">
        <v>1171</v>
      </c>
      <c r="AE63" s="2" t="s">
        <v>1173</v>
      </c>
      <c r="AF63" s="2" t="s">
        <v>1172</v>
      </c>
      <c r="AG63" s="2" t="s">
        <v>1181</v>
      </c>
      <c r="AH63" s="2" t="s">
        <v>1181</v>
      </c>
      <c r="AI63" s="2" t="s">
        <v>1181</v>
      </c>
      <c r="AJ63" s="2" t="s">
        <v>1168</v>
      </c>
      <c r="AK63" s="2" t="s">
        <v>1175</v>
      </c>
      <c r="AL63" s="2" t="s">
        <v>1176</v>
      </c>
      <c r="AM63" s="2" t="s">
        <v>1181</v>
      </c>
      <c r="AN63" s="2" t="s">
        <v>1181</v>
      </c>
    </row>
    <row r="64" spans="1:40" x14ac:dyDescent="0.25">
      <c r="A64" s="2">
        <v>0.47499999999999998</v>
      </c>
      <c r="B64">
        <v>0.86620399999999997</v>
      </c>
      <c r="C64">
        <v>0.90642999999999996</v>
      </c>
      <c r="D64">
        <v>0.82939499999999999</v>
      </c>
      <c r="E64">
        <v>0.91137800000000002</v>
      </c>
      <c r="F64">
        <v>0.996027</v>
      </c>
      <c r="G64">
        <v>230</v>
      </c>
      <c r="H64">
        <v>200</v>
      </c>
      <c r="I64">
        <v>26</v>
      </c>
      <c r="J64">
        <v>4</v>
      </c>
      <c r="K64">
        <v>150</v>
      </c>
      <c r="L64">
        <v>3657</v>
      </c>
      <c r="M64">
        <v>215</v>
      </c>
      <c r="N64">
        <v>245</v>
      </c>
      <c r="O64">
        <v>0.902532</v>
      </c>
      <c r="P64">
        <v>0.41931600000000002</v>
      </c>
      <c r="Q64">
        <v>86.956522000000007</v>
      </c>
      <c r="R64">
        <v>1.7391300000000001</v>
      </c>
      <c r="S64">
        <v>11.304347999999999</v>
      </c>
      <c r="U64" s="2">
        <v>0</v>
      </c>
      <c r="V64">
        <v>258</v>
      </c>
      <c r="W64">
        <v>8</v>
      </c>
      <c r="X64">
        <v>0.78449000000000002</v>
      </c>
      <c r="Y64">
        <v>0.33117200000000002</v>
      </c>
      <c r="Z64">
        <v>100</v>
      </c>
      <c r="AA64">
        <v>0</v>
      </c>
      <c r="AB64">
        <v>0</v>
      </c>
      <c r="AC64" s="2">
        <v>0</v>
      </c>
      <c r="AD64" s="2">
        <f t="shared" ref="AD64:AD75" si="20">X64*100</f>
        <v>78.448999999999998</v>
      </c>
      <c r="AE64" s="2">
        <f t="shared" ref="AE64:AE75" si="21">Y64*100</f>
        <v>33.117200000000004</v>
      </c>
      <c r="AF64" s="2">
        <f t="shared" ref="AF64:AF75" si="22">Z64</f>
        <v>100</v>
      </c>
      <c r="AG64" s="2">
        <v>94.438400000000001</v>
      </c>
      <c r="AH64" s="2">
        <v>36.854399999999998</v>
      </c>
      <c r="AI64" s="2">
        <v>96.086956999999998</v>
      </c>
      <c r="AJ64" s="2">
        <v>0</v>
      </c>
      <c r="AK64" s="2">
        <f t="shared" ref="AK64:AK75" si="23">(V64/10)</f>
        <v>25.8</v>
      </c>
      <c r="AL64" s="2">
        <f t="shared" ref="AL64:AL75" si="24">AB64</f>
        <v>0</v>
      </c>
      <c r="AM64" s="2">
        <v>10.5</v>
      </c>
      <c r="AN64" s="2">
        <v>3.4782609999999998</v>
      </c>
    </row>
    <row r="65" spans="1:40" x14ac:dyDescent="0.25">
      <c r="A65" s="2">
        <v>0.65600000000000003</v>
      </c>
      <c r="B65">
        <v>0.75248000000000004</v>
      </c>
      <c r="C65">
        <v>0.82297900000000002</v>
      </c>
      <c r="D65">
        <v>0.693106</v>
      </c>
      <c r="E65">
        <v>0.84134299999999995</v>
      </c>
      <c r="F65">
        <v>0.99899300000000002</v>
      </c>
      <c r="G65">
        <v>230</v>
      </c>
      <c r="H65">
        <v>160</v>
      </c>
      <c r="I65">
        <v>66</v>
      </c>
      <c r="J65">
        <v>4</v>
      </c>
      <c r="K65">
        <v>35</v>
      </c>
      <c r="L65">
        <v>6547</v>
      </c>
      <c r="M65">
        <v>272</v>
      </c>
      <c r="N65">
        <v>401</v>
      </c>
      <c r="O65">
        <v>0.83390299999999995</v>
      </c>
      <c r="P65">
        <v>0.37766300000000003</v>
      </c>
      <c r="Q65">
        <v>69.565217000000004</v>
      </c>
      <c r="R65">
        <v>1.7391300000000001</v>
      </c>
      <c r="S65">
        <v>28.695651999999999</v>
      </c>
      <c r="U65" s="2">
        <v>2E-3</v>
      </c>
      <c r="V65">
        <v>192</v>
      </c>
      <c r="W65">
        <v>27</v>
      </c>
      <c r="X65">
        <v>0.88551999999999997</v>
      </c>
      <c r="Y65">
        <v>0.33970899999999998</v>
      </c>
      <c r="Z65">
        <v>98.695651999999995</v>
      </c>
      <c r="AA65">
        <v>0</v>
      </c>
      <c r="AB65">
        <v>1.3043480000000001</v>
      </c>
      <c r="AC65" s="2">
        <v>2E-3</v>
      </c>
      <c r="AD65" s="2">
        <f t="shared" si="20"/>
        <v>88.551999999999992</v>
      </c>
      <c r="AE65" s="2">
        <f t="shared" si="21"/>
        <v>33.9709</v>
      </c>
      <c r="AF65" s="2">
        <f t="shared" si="22"/>
        <v>98.695651999999995</v>
      </c>
      <c r="AG65" s="2">
        <v>94.486899999999991</v>
      </c>
      <c r="AH65" s="2">
        <v>34.483699999999999</v>
      </c>
      <c r="AI65" s="2">
        <v>95.652174000000002</v>
      </c>
      <c r="AJ65" s="2">
        <v>2E-3</v>
      </c>
      <c r="AK65" s="2">
        <f t="shared" si="23"/>
        <v>19.2</v>
      </c>
      <c r="AL65" s="2">
        <f t="shared" si="24"/>
        <v>1.3043480000000001</v>
      </c>
      <c r="AM65" s="2">
        <v>12.9</v>
      </c>
      <c r="AN65" s="2">
        <v>3.913043</v>
      </c>
    </row>
    <row r="66" spans="1:40" x14ac:dyDescent="0.25">
      <c r="A66" s="2">
        <v>0.77700000000000002</v>
      </c>
      <c r="B66">
        <v>0.65862600000000004</v>
      </c>
      <c r="C66">
        <v>0.76599499999999998</v>
      </c>
      <c r="D66">
        <v>0.57765699999999998</v>
      </c>
      <c r="E66">
        <v>0.75388299999999997</v>
      </c>
      <c r="F66">
        <v>0.99967899999999998</v>
      </c>
      <c r="G66">
        <v>230</v>
      </c>
      <c r="H66">
        <v>89</v>
      </c>
      <c r="I66">
        <v>137</v>
      </c>
      <c r="J66">
        <v>4</v>
      </c>
      <c r="K66">
        <v>10</v>
      </c>
      <c r="L66">
        <v>10156</v>
      </c>
      <c r="M66">
        <v>297</v>
      </c>
      <c r="N66">
        <v>540</v>
      </c>
      <c r="O66">
        <v>0.746444</v>
      </c>
      <c r="P66">
        <v>0.30859700000000001</v>
      </c>
      <c r="Q66">
        <v>38.695652000000003</v>
      </c>
      <c r="R66">
        <v>1.7391300000000001</v>
      </c>
      <c r="S66">
        <v>59.565216999999997</v>
      </c>
      <c r="U66" s="2">
        <v>4.0000000000000001E-3</v>
      </c>
      <c r="V66">
        <v>161</v>
      </c>
      <c r="W66">
        <v>30</v>
      </c>
      <c r="X66">
        <v>0.90626399999999996</v>
      </c>
      <c r="Y66">
        <v>0.37658700000000001</v>
      </c>
      <c r="Z66">
        <v>97.391304000000005</v>
      </c>
      <c r="AA66">
        <v>0.43478299999999998</v>
      </c>
      <c r="AB66">
        <v>2.1739130000000002</v>
      </c>
      <c r="AC66" s="2">
        <v>4.0000000000000001E-3</v>
      </c>
      <c r="AD66" s="2">
        <f t="shared" si="20"/>
        <v>90.62639999999999</v>
      </c>
      <c r="AE66" s="2">
        <f t="shared" si="21"/>
        <v>37.658700000000003</v>
      </c>
      <c r="AF66" s="2">
        <f t="shared" si="22"/>
        <v>97.391304000000005</v>
      </c>
      <c r="AG66" s="2">
        <v>94.368099999999998</v>
      </c>
      <c r="AH66" s="2">
        <v>34.674500000000002</v>
      </c>
      <c r="AI66" s="2">
        <v>96.086956999999998</v>
      </c>
      <c r="AJ66" s="2">
        <v>4.0000000000000001E-3</v>
      </c>
      <c r="AK66" s="2">
        <f t="shared" si="23"/>
        <v>16.100000000000001</v>
      </c>
      <c r="AL66" s="2">
        <f t="shared" si="24"/>
        <v>2.1739130000000002</v>
      </c>
      <c r="AM66" s="2">
        <v>9</v>
      </c>
      <c r="AN66" s="2">
        <v>3.4782609999999998</v>
      </c>
    </row>
    <row r="67" spans="1:40" x14ac:dyDescent="0.25">
      <c r="A67" s="2">
        <v>0.86299999999999999</v>
      </c>
      <c r="B67">
        <v>0.58103000000000005</v>
      </c>
      <c r="C67">
        <v>0.72821199999999997</v>
      </c>
      <c r="D67">
        <v>0.48333900000000002</v>
      </c>
      <c r="E67">
        <v>0.66373400000000005</v>
      </c>
      <c r="F67">
        <v>1</v>
      </c>
      <c r="G67">
        <v>230</v>
      </c>
      <c r="H67">
        <v>39</v>
      </c>
      <c r="I67">
        <v>186</v>
      </c>
      <c r="J67">
        <v>5</v>
      </c>
      <c r="K67">
        <v>0</v>
      </c>
      <c r="L67">
        <v>13876</v>
      </c>
      <c r="M67">
        <v>296</v>
      </c>
      <c r="N67">
        <v>640</v>
      </c>
      <c r="O67">
        <v>0.65656099999999995</v>
      </c>
      <c r="P67">
        <v>0.198909</v>
      </c>
      <c r="Q67">
        <v>16.956522</v>
      </c>
      <c r="R67">
        <v>2.1739130000000002</v>
      </c>
      <c r="S67">
        <v>80.869564999999994</v>
      </c>
      <c r="U67" s="2">
        <v>1.4E-2</v>
      </c>
      <c r="V67">
        <v>121</v>
      </c>
      <c r="W67">
        <v>36</v>
      </c>
      <c r="X67">
        <v>0.93570799999999998</v>
      </c>
      <c r="Y67">
        <v>0.372363</v>
      </c>
      <c r="Z67">
        <v>97.391304000000005</v>
      </c>
      <c r="AA67">
        <v>0.43478299999999998</v>
      </c>
      <c r="AB67">
        <v>2.1739130000000002</v>
      </c>
      <c r="AC67" s="2">
        <v>1.4E-2</v>
      </c>
      <c r="AD67" s="2">
        <f t="shared" si="20"/>
        <v>93.570799999999991</v>
      </c>
      <c r="AE67" s="2">
        <f t="shared" si="21"/>
        <v>37.2363</v>
      </c>
      <c r="AF67" s="2">
        <f t="shared" si="22"/>
        <v>97.391304000000005</v>
      </c>
      <c r="AG67" s="2">
        <v>94.717100000000002</v>
      </c>
      <c r="AH67" s="2">
        <v>33.906599999999997</v>
      </c>
      <c r="AI67" s="2">
        <v>96.086956999999998</v>
      </c>
      <c r="AJ67" s="2">
        <v>1.4E-2</v>
      </c>
      <c r="AK67" s="2">
        <f t="shared" si="23"/>
        <v>12.1</v>
      </c>
      <c r="AL67" s="2">
        <f t="shared" si="24"/>
        <v>2.1739130000000002</v>
      </c>
      <c r="AM67" s="2">
        <v>9.1</v>
      </c>
      <c r="AN67" s="2">
        <v>3.4782609999999998</v>
      </c>
    </row>
    <row r="68" spans="1:40" x14ac:dyDescent="0.25">
      <c r="A68" s="2">
        <v>0.93</v>
      </c>
      <c r="B68">
        <v>0.496363</v>
      </c>
      <c r="C68">
        <v>0.708646</v>
      </c>
      <c r="D68">
        <v>0.38194600000000001</v>
      </c>
      <c r="E68">
        <v>0.53898000000000001</v>
      </c>
      <c r="F68">
        <v>1</v>
      </c>
      <c r="G68">
        <v>230</v>
      </c>
      <c r="H68">
        <v>13</v>
      </c>
      <c r="I68">
        <v>208</v>
      </c>
      <c r="J68">
        <v>9</v>
      </c>
      <c r="K68">
        <v>0</v>
      </c>
      <c r="L68">
        <v>19024</v>
      </c>
      <c r="M68">
        <v>312</v>
      </c>
      <c r="N68">
        <v>717</v>
      </c>
      <c r="O68">
        <v>0.53141899999999997</v>
      </c>
      <c r="P68">
        <v>0.18534400000000001</v>
      </c>
      <c r="Q68">
        <v>5.6521739999999996</v>
      </c>
      <c r="R68">
        <v>3.913043</v>
      </c>
      <c r="S68">
        <v>90.434782999999996</v>
      </c>
      <c r="U68" s="2">
        <v>0.20300000000000001</v>
      </c>
      <c r="V68">
        <v>138</v>
      </c>
      <c r="W68">
        <v>97</v>
      </c>
      <c r="X68">
        <v>0.94486899999999996</v>
      </c>
      <c r="Y68">
        <v>0.41821900000000001</v>
      </c>
      <c r="Z68">
        <v>95.652174000000002</v>
      </c>
      <c r="AA68">
        <v>0.86956500000000003</v>
      </c>
      <c r="AB68">
        <v>3.4782609999999998</v>
      </c>
      <c r="AC68" s="2">
        <v>0.20300000000000001</v>
      </c>
      <c r="AD68" s="2">
        <f t="shared" si="20"/>
        <v>94.486899999999991</v>
      </c>
      <c r="AE68" s="2">
        <f t="shared" si="21"/>
        <v>41.821899999999999</v>
      </c>
      <c r="AF68" s="2">
        <f t="shared" si="22"/>
        <v>95.652174000000002</v>
      </c>
      <c r="AG68" s="2">
        <v>94.118500000000012</v>
      </c>
      <c r="AH68" s="2">
        <v>39.782000000000004</v>
      </c>
      <c r="AI68" s="2">
        <v>93.913043000000002</v>
      </c>
      <c r="AJ68" s="2">
        <v>0.20300000000000001</v>
      </c>
      <c r="AK68" s="2">
        <f t="shared" si="23"/>
        <v>13.8</v>
      </c>
      <c r="AL68" s="2">
        <f t="shared" si="24"/>
        <v>3.4782609999999998</v>
      </c>
      <c r="AM68" s="2">
        <v>14.8</v>
      </c>
      <c r="AN68" s="2">
        <v>4.7826089999999999</v>
      </c>
    </row>
    <row r="69" spans="1:40" x14ac:dyDescent="0.25">
      <c r="A69" s="2">
        <v>0.96299999999999997</v>
      </c>
      <c r="B69">
        <v>0.409387</v>
      </c>
      <c r="C69">
        <v>0.68385499999999999</v>
      </c>
      <c r="D69">
        <v>0.29213600000000001</v>
      </c>
      <c r="E69">
        <v>0.42719000000000001</v>
      </c>
      <c r="F69">
        <v>1</v>
      </c>
      <c r="G69">
        <v>230</v>
      </c>
      <c r="H69">
        <v>3</v>
      </c>
      <c r="I69">
        <v>211</v>
      </c>
      <c r="J69">
        <v>16</v>
      </c>
      <c r="K69">
        <v>0</v>
      </c>
      <c r="L69">
        <v>23637</v>
      </c>
      <c r="M69">
        <v>312</v>
      </c>
      <c r="N69">
        <v>715</v>
      </c>
      <c r="O69">
        <v>0.41962899999999997</v>
      </c>
      <c r="P69">
        <v>0.16020200000000001</v>
      </c>
      <c r="Q69">
        <v>1.3043480000000001</v>
      </c>
      <c r="R69">
        <v>6.9565219999999997</v>
      </c>
      <c r="S69">
        <v>91.739130000000003</v>
      </c>
      <c r="U69" s="2">
        <v>0.47499999999999998</v>
      </c>
      <c r="V69">
        <v>215</v>
      </c>
      <c r="W69">
        <v>245</v>
      </c>
      <c r="X69">
        <v>0.902532</v>
      </c>
      <c r="Y69">
        <v>0.41931600000000002</v>
      </c>
      <c r="Z69">
        <v>86.956522000000007</v>
      </c>
      <c r="AA69">
        <v>1.7391300000000001</v>
      </c>
      <c r="AB69">
        <v>11.304347999999999</v>
      </c>
      <c r="AC69" s="2">
        <v>0.47499999999999998</v>
      </c>
      <c r="AD69" s="2">
        <f t="shared" si="20"/>
        <v>90.253200000000007</v>
      </c>
      <c r="AE69" s="2">
        <f t="shared" si="21"/>
        <v>41.931600000000003</v>
      </c>
      <c r="AF69" s="2">
        <f t="shared" si="22"/>
        <v>86.956522000000007</v>
      </c>
      <c r="AG69" s="2">
        <v>89.843699999999998</v>
      </c>
      <c r="AH69" s="2">
        <v>39.569400000000002</v>
      </c>
      <c r="AI69" s="2">
        <v>85.217391000000006</v>
      </c>
      <c r="AJ69" s="2">
        <v>0.47499999999999998</v>
      </c>
      <c r="AK69" s="2">
        <f t="shared" si="23"/>
        <v>21.5</v>
      </c>
      <c r="AL69" s="2">
        <f t="shared" si="24"/>
        <v>11.304347999999999</v>
      </c>
      <c r="AM69" s="2">
        <v>20.8</v>
      </c>
      <c r="AN69" s="2">
        <v>13.043478</v>
      </c>
    </row>
    <row r="70" spans="1:40" x14ac:dyDescent="0.25">
      <c r="A70" s="2">
        <v>0.98299999999999998</v>
      </c>
      <c r="B70">
        <v>0.30855100000000002</v>
      </c>
      <c r="C70">
        <v>0.66426300000000005</v>
      </c>
      <c r="D70">
        <v>0.20094500000000001</v>
      </c>
      <c r="E70">
        <v>0.302508</v>
      </c>
      <c r="F70">
        <v>1</v>
      </c>
      <c r="G70">
        <v>230</v>
      </c>
      <c r="H70">
        <v>2</v>
      </c>
      <c r="I70">
        <v>173</v>
      </c>
      <c r="J70">
        <v>55</v>
      </c>
      <c r="K70">
        <v>0</v>
      </c>
      <c r="L70">
        <v>28782</v>
      </c>
      <c r="M70">
        <v>292</v>
      </c>
      <c r="N70">
        <v>656</v>
      </c>
      <c r="O70">
        <v>0.29543199999999997</v>
      </c>
      <c r="P70">
        <v>0.13089600000000001</v>
      </c>
      <c r="Q70">
        <v>0.86956500000000003</v>
      </c>
      <c r="R70">
        <v>23.913042999999998</v>
      </c>
      <c r="S70">
        <v>75.217391000000006</v>
      </c>
      <c r="U70" s="2">
        <v>0.65600000000000003</v>
      </c>
      <c r="V70">
        <v>272</v>
      </c>
      <c r="W70">
        <v>401</v>
      </c>
      <c r="X70">
        <v>0.83390299999999995</v>
      </c>
      <c r="Y70">
        <v>0.37766300000000003</v>
      </c>
      <c r="Z70">
        <v>69.565217000000004</v>
      </c>
      <c r="AA70">
        <v>1.7391300000000001</v>
      </c>
      <c r="AB70">
        <v>28.695651999999999</v>
      </c>
      <c r="AC70" s="2">
        <v>0.65600000000000003</v>
      </c>
      <c r="AD70" s="2">
        <f t="shared" si="20"/>
        <v>83.390299999999996</v>
      </c>
      <c r="AE70" s="2">
        <f t="shared" si="21"/>
        <v>37.766300000000001</v>
      </c>
      <c r="AF70" s="2">
        <f t="shared" si="22"/>
        <v>69.565217000000004</v>
      </c>
      <c r="AG70" s="2">
        <v>83.135800000000003</v>
      </c>
      <c r="AH70" s="2">
        <v>40.144500000000001</v>
      </c>
      <c r="AI70" s="2">
        <v>70</v>
      </c>
      <c r="AJ70" s="2">
        <v>0.65600000000000003</v>
      </c>
      <c r="AK70" s="2">
        <f t="shared" si="23"/>
        <v>27.2</v>
      </c>
      <c r="AL70" s="2">
        <f t="shared" si="24"/>
        <v>28.695651999999999</v>
      </c>
      <c r="AM70" s="2">
        <v>27.9</v>
      </c>
      <c r="AN70" s="2">
        <v>28.260870000000001</v>
      </c>
    </row>
    <row r="71" spans="1:40" ht="15" customHeight="1" x14ac:dyDescent="0.25">
      <c r="U71" s="2">
        <v>0.77700000000000002</v>
      </c>
      <c r="V71">
        <v>297</v>
      </c>
      <c r="W71">
        <v>540</v>
      </c>
      <c r="X71">
        <v>0.746444</v>
      </c>
      <c r="Y71">
        <v>0.30859700000000001</v>
      </c>
      <c r="Z71">
        <v>38.695652000000003</v>
      </c>
      <c r="AA71">
        <v>1.7391300000000001</v>
      </c>
      <c r="AB71">
        <v>59.565216999999997</v>
      </c>
      <c r="AC71" s="2">
        <v>0.77700000000000002</v>
      </c>
      <c r="AD71" s="2">
        <f t="shared" si="20"/>
        <v>74.644400000000005</v>
      </c>
      <c r="AE71" s="2">
        <f t="shared" si="21"/>
        <v>30.8597</v>
      </c>
      <c r="AF71" s="2">
        <f t="shared" si="22"/>
        <v>38.695652000000003</v>
      </c>
      <c r="AG71" s="2">
        <v>74.702500000000001</v>
      </c>
      <c r="AH71" s="2">
        <v>30.1327</v>
      </c>
      <c r="AI71" s="2">
        <v>38.260869999999997</v>
      </c>
      <c r="AJ71" s="2">
        <v>0.77700000000000002</v>
      </c>
      <c r="AK71" s="2">
        <f t="shared" si="23"/>
        <v>29.7</v>
      </c>
      <c r="AL71" s="2">
        <f t="shared" si="24"/>
        <v>59.565216999999997</v>
      </c>
      <c r="AM71" s="2">
        <v>29.5</v>
      </c>
      <c r="AN71" s="2">
        <v>60</v>
      </c>
    </row>
    <row r="72" spans="1:40" ht="15" customHeight="1" x14ac:dyDescent="0.25">
      <c r="U72" s="2">
        <v>0.86299999999999999</v>
      </c>
      <c r="V72">
        <v>296</v>
      </c>
      <c r="W72">
        <v>640</v>
      </c>
      <c r="X72">
        <v>0.65656099999999995</v>
      </c>
      <c r="Y72">
        <v>0.198909</v>
      </c>
      <c r="Z72">
        <v>16.956522</v>
      </c>
      <c r="AA72">
        <v>2.1739130000000002</v>
      </c>
      <c r="AB72">
        <v>80.869564999999994</v>
      </c>
      <c r="AC72" s="2">
        <v>0.86299999999999999</v>
      </c>
      <c r="AD72" s="2">
        <f t="shared" si="20"/>
        <v>65.656099999999995</v>
      </c>
      <c r="AE72" s="2">
        <f t="shared" si="21"/>
        <v>19.890900000000002</v>
      </c>
      <c r="AF72" s="2">
        <f t="shared" si="22"/>
        <v>16.956522</v>
      </c>
      <c r="AG72" s="2">
        <v>65.624600000000001</v>
      </c>
      <c r="AH72" s="2">
        <v>19.9923</v>
      </c>
      <c r="AI72" s="2">
        <v>16.521739</v>
      </c>
      <c r="AJ72" s="2">
        <v>0.86299999999999999</v>
      </c>
      <c r="AK72" s="2">
        <f t="shared" si="23"/>
        <v>29.6</v>
      </c>
      <c r="AL72" s="2">
        <f t="shared" si="24"/>
        <v>80.869564999999994</v>
      </c>
      <c r="AM72" s="2">
        <v>29.9</v>
      </c>
      <c r="AN72" s="2">
        <v>81.304348000000005</v>
      </c>
    </row>
    <row r="73" spans="1:40" x14ac:dyDescent="0.25">
      <c r="U73" s="2">
        <v>0.93</v>
      </c>
      <c r="V73">
        <v>312</v>
      </c>
      <c r="W73">
        <v>717</v>
      </c>
      <c r="X73">
        <v>0.53141899999999997</v>
      </c>
      <c r="Y73">
        <v>0.18534400000000001</v>
      </c>
      <c r="Z73">
        <v>5.6521739999999996</v>
      </c>
      <c r="AA73">
        <v>3.913043</v>
      </c>
      <c r="AB73">
        <v>90.434782999999996</v>
      </c>
      <c r="AC73" s="2">
        <v>0.93</v>
      </c>
      <c r="AD73" s="2">
        <f t="shared" si="20"/>
        <v>53.1419</v>
      </c>
      <c r="AE73" s="2">
        <f t="shared" si="21"/>
        <v>18.534400000000002</v>
      </c>
      <c r="AF73" s="2">
        <f t="shared" si="22"/>
        <v>5.6521739999999996</v>
      </c>
      <c r="AG73" s="2">
        <v>53.1419</v>
      </c>
      <c r="AH73" s="2">
        <v>18.6981</v>
      </c>
      <c r="AI73" s="2">
        <v>5.6521739999999996</v>
      </c>
      <c r="AJ73" s="2">
        <v>0.93</v>
      </c>
      <c r="AK73" s="2">
        <f t="shared" si="23"/>
        <v>31.2</v>
      </c>
      <c r="AL73" s="2">
        <f t="shared" si="24"/>
        <v>90.434782999999996</v>
      </c>
      <c r="AM73" s="2">
        <v>31.1</v>
      </c>
      <c r="AN73" s="2">
        <v>90.434782999999996</v>
      </c>
    </row>
    <row r="74" spans="1:40" x14ac:dyDescent="0.25">
      <c r="U74" s="2">
        <v>0.96299999999999997</v>
      </c>
      <c r="V74">
        <v>312</v>
      </c>
      <c r="W74">
        <v>715</v>
      </c>
      <c r="X74">
        <v>0.41962899999999997</v>
      </c>
      <c r="Y74">
        <v>0.16020200000000001</v>
      </c>
      <c r="Z74">
        <v>1.3043480000000001</v>
      </c>
      <c r="AA74">
        <v>6.9565219999999997</v>
      </c>
      <c r="AB74">
        <v>91.739130000000003</v>
      </c>
      <c r="AC74" s="2">
        <v>0.96299999999999997</v>
      </c>
      <c r="AD74" s="2">
        <f t="shared" si="20"/>
        <v>41.962899999999998</v>
      </c>
      <c r="AE74" s="2">
        <f t="shared" si="21"/>
        <v>16.020200000000003</v>
      </c>
      <c r="AF74" s="2">
        <f t="shared" si="22"/>
        <v>1.3043480000000001</v>
      </c>
      <c r="AG74" s="2">
        <v>41.987200000000001</v>
      </c>
      <c r="AH74" s="2">
        <v>16.588699999999999</v>
      </c>
      <c r="AI74" s="2">
        <v>1.3043480000000001</v>
      </c>
      <c r="AJ74" s="2">
        <v>0.96299999999999997</v>
      </c>
      <c r="AK74" s="2">
        <f t="shared" si="23"/>
        <v>31.2</v>
      </c>
      <c r="AL74" s="2">
        <f t="shared" si="24"/>
        <v>91.739130000000003</v>
      </c>
      <c r="AM74" s="2">
        <v>31.3</v>
      </c>
      <c r="AN74" s="2">
        <v>91.739130000000003</v>
      </c>
    </row>
    <row r="75" spans="1:40" x14ac:dyDescent="0.25">
      <c r="U75" s="2">
        <v>0.98299999999999998</v>
      </c>
      <c r="V75">
        <v>292</v>
      </c>
      <c r="W75">
        <v>656</v>
      </c>
      <c r="X75">
        <v>0.29543199999999997</v>
      </c>
      <c r="Y75">
        <v>0.13089600000000001</v>
      </c>
      <c r="Z75">
        <v>0.86956500000000003</v>
      </c>
      <c r="AA75">
        <v>23.913042999999998</v>
      </c>
      <c r="AB75">
        <v>75.217391000000006</v>
      </c>
      <c r="AC75" s="2">
        <v>0.98299999999999998</v>
      </c>
      <c r="AD75" s="2">
        <f t="shared" si="20"/>
        <v>29.543199999999999</v>
      </c>
      <c r="AE75" s="2">
        <f t="shared" si="21"/>
        <v>13.089600000000001</v>
      </c>
      <c r="AF75" s="2">
        <f t="shared" si="22"/>
        <v>0.86956500000000003</v>
      </c>
      <c r="AG75" s="2">
        <v>29.543199999999999</v>
      </c>
      <c r="AH75" s="2">
        <v>13.081000000000001</v>
      </c>
      <c r="AI75" s="2">
        <v>0.86956500000000003</v>
      </c>
      <c r="AJ75" s="2">
        <v>0.98299999999999998</v>
      </c>
      <c r="AK75" s="2">
        <f t="shared" si="23"/>
        <v>29.2</v>
      </c>
      <c r="AL75" s="2">
        <f t="shared" si="24"/>
        <v>75.217391000000006</v>
      </c>
      <c r="AM75" s="2">
        <v>29.2</v>
      </c>
      <c r="AN75" s="2">
        <v>75.217391000000006</v>
      </c>
    </row>
  </sheetData>
  <mergeCells count="35">
    <mergeCell ref="A1:S1"/>
    <mergeCell ref="A15:S15"/>
    <mergeCell ref="A29:S29"/>
    <mergeCell ref="A43:S43"/>
    <mergeCell ref="A57:S57"/>
    <mergeCell ref="AJ32:AN32"/>
    <mergeCell ref="AC1:AI1"/>
    <mergeCell ref="AJ1:AN1"/>
    <mergeCell ref="U2:AB2"/>
    <mergeCell ref="AC2:AI2"/>
    <mergeCell ref="AJ2:AN2"/>
    <mergeCell ref="U16:AB16"/>
    <mergeCell ref="AC16:AI16"/>
    <mergeCell ref="AJ16:AN16"/>
    <mergeCell ref="U1:AB1"/>
    <mergeCell ref="U17:AB17"/>
    <mergeCell ref="AC17:AI17"/>
    <mergeCell ref="AJ17:AN17"/>
    <mergeCell ref="U31:AB31"/>
    <mergeCell ref="AC31:AI31"/>
    <mergeCell ref="AJ31:AN31"/>
    <mergeCell ref="U62:AB62"/>
    <mergeCell ref="AC62:AI62"/>
    <mergeCell ref="AJ62:AN62"/>
    <mergeCell ref="AC46:AI46"/>
    <mergeCell ref="AJ46:AN46"/>
    <mergeCell ref="U47:AB47"/>
    <mergeCell ref="AC47:AI47"/>
    <mergeCell ref="AJ47:AN47"/>
    <mergeCell ref="U61:AB61"/>
    <mergeCell ref="AC61:AI61"/>
    <mergeCell ref="AJ61:AN61"/>
    <mergeCell ref="U46:AB46"/>
    <mergeCell ref="U32:AB32"/>
    <mergeCell ref="AC32:AI3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AB55-8A38-4187-9AAE-B793011F1977}">
  <dimension ref="A1:AQ212"/>
  <sheetViews>
    <sheetView topLeftCell="O190" zoomScaleNormal="100" workbookViewId="0">
      <selection activeCell="AG199" sqref="AG199:AH199"/>
    </sheetView>
  </sheetViews>
  <sheetFormatPr defaultRowHeight="15" x14ac:dyDescent="0.25"/>
  <cols>
    <col min="2" max="2" width="9.5703125" customWidth="1"/>
    <col min="6" max="6" width="10" customWidth="1"/>
  </cols>
  <sheetData>
    <row r="1" spans="1:36" x14ac:dyDescent="0.25">
      <c r="A1" s="38" t="s">
        <v>1202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40"/>
      <c r="U1" s="38" t="s">
        <v>1211</v>
      </c>
      <c r="V1" s="39"/>
      <c r="W1" s="39"/>
      <c r="X1" s="39"/>
      <c r="Y1" s="39"/>
      <c r="Z1" s="40"/>
      <c r="AA1" s="48" t="s">
        <v>1174</v>
      </c>
      <c r="AB1" s="48"/>
      <c r="AC1" s="48"/>
      <c r="AD1" s="48"/>
      <c r="AE1" s="9"/>
      <c r="AF1" s="9"/>
      <c r="AG1" s="9"/>
      <c r="AH1" s="48" t="s">
        <v>1177</v>
      </c>
      <c r="AI1" s="48"/>
      <c r="AJ1" s="48"/>
    </row>
    <row r="2" spans="1:36" x14ac:dyDescent="0.25">
      <c r="A2" s="2" t="s">
        <v>1168</v>
      </c>
      <c r="B2" s="2" t="s">
        <v>1158</v>
      </c>
      <c r="C2" s="2" t="s">
        <v>58</v>
      </c>
      <c r="D2" s="2" t="s">
        <v>59</v>
      </c>
      <c r="E2" s="2" t="s">
        <v>21</v>
      </c>
      <c r="F2" s="2" t="s">
        <v>22</v>
      </c>
      <c r="G2" s="2" t="s">
        <v>23</v>
      </c>
      <c r="H2" s="2" t="s">
        <v>573</v>
      </c>
      <c r="I2" s="2" t="s">
        <v>574</v>
      </c>
      <c r="J2" s="2" t="s">
        <v>575</v>
      </c>
      <c r="K2" s="2" t="s">
        <v>27</v>
      </c>
      <c r="L2" s="2" t="s">
        <v>28</v>
      </c>
      <c r="M2" s="2" t="s">
        <v>29</v>
      </c>
      <c r="N2" s="2" t="s">
        <v>576</v>
      </c>
      <c r="O2" s="2" t="s">
        <v>31</v>
      </c>
      <c r="P2" s="2" t="s">
        <v>32</v>
      </c>
      <c r="Q2" s="2" t="s">
        <v>16</v>
      </c>
      <c r="R2" s="2" t="s">
        <v>17</v>
      </c>
      <c r="S2" s="2" t="s">
        <v>18</v>
      </c>
      <c r="U2" s="45" t="s">
        <v>1168</v>
      </c>
      <c r="V2" s="46"/>
      <c r="W2" s="46"/>
      <c r="X2" s="46"/>
      <c r="Y2" s="46"/>
      <c r="Z2" s="47"/>
      <c r="AA2" s="49" t="s">
        <v>1168</v>
      </c>
      <c r="AB2" s="49"/>
      <c r="AC2" s="49"/>
      <c r="AD2" s="49"/>
      <c r="AE2" s="10"/>
      <c r="AF2" s="10"/>
      <c r="AG2" s="10"/>
      <c r="AH2" s="49" t="s">
        <v>1168</v>
      </c>
      <c r="AI2" s="49"/>
      <c r="AJ2" s="49"/>
    </row>
    <row r="3" spans="1:36" x14ac:dyDescent="0.25">
      <c r="A3" s="2">
        <v>0</v>
      </c>
      <c r="B3">
        <v>0.93860399999999999</v>
      </c>
      <c r="C3">
        <v>0.94050500000000004</v>
      </c>
      <c r="D3">
        <v>0.93671000000000004</v>
      </c>
      <c r="E3">
        <v>0.96351399999999998</v>
      </c>
      <c r="F3">
        <v>0.96741900000000003</v>
      </c>
      <c r="G3">
        <v>234</v>
      </c>
      <c r="H3">
        <v>211</v>
      </c>
      <c r="I3">
        <v>17</v>
      </c>
      <c r="J3">
        <v>6</v>
      </c>
      <c r="K3">
        <v>1391</v>
      </c>
      <c r="L3">
        <v>1564</v>
      </c>
      <c r="M3">
        <v>121</v>
      </c>
      <c r="N3">
        <v>51</v>
      </c>
      <c r="O3">
        <v>0.92824099999999998</v>
      </c>
      <c r="P3">
        <v>0.393596</v>
      </c>
      <c r="Q3">
        <v>90.170940000000002</v>
      </c>
      <c r="R3">
        <v>2.5641029999999998</v>
      </c>
      <c r="S3">
        <v>7.2649569999999999</v>
      </c>
      <c r="U3" s="2" t="s">
        <v>1168</v>
      </c>
      <c r="V3" s="2" t="s">
        <v>31</v>
      </c>
      <c r="W3" s="2" t="s">
        <v>32</v>
      </c>
      <c r="X3" s="2" t="s">
        <v>16</v>
      </c>
      <c r="Y3" s="2" t="s">
        <v>29</v>
      </c>
      <c r="Z3" s="2" t="s">
        <v>18</v>
      </c>
      <c r="AA3" s="2" t="s">
        <v>1168</v>
      </c>
      <c r="AB3" s="2" t="s">
        <v>1171</v>
      </c>
      <c r="AC3" s="2" t="s">
        <v>1173</v>
      </c>
      <c r="AD3" s="2" t="s">
        <v>1172</v>
      </c>
      <c r="AE3" s="2"/>
      <c r="AF3" s="2"/>
      <c r="AG3" s="2"/>
      <c r="AH3" s="2" t="s">
        <v>1168</v>
      </c>
      <c r="AI3" s="2" t="s">
        <v>1175</v>
      </c>
      <c r="AJ3" s="2" t="s">
        <v>1176</v>
      </c>
    </row>
    <row r="4" spans="1:36" x14ac:dyDescent="0.25">
      <c r="A4" s="2">
        <v>2E-3</v>
      </c>
      <c r="B4">
        <v>0.94005899999999998</v>
      </c>
      <c r="C4">
        <v>0.94279400000000002</v>
      </c>
      <c r="D4">
        <v>0.93733999999999995</v>
      </c>
      <c r="E4">
        <v>0.96134500000000001</v>
      </c>
      <c r="F4">
        <v>0.96693899999999999</v>
      </c>
      <c r="G4">
        <v>234</v>
      </c>
      <c r="H4">
        <v>213</v>
      </c>
      <c r="I4">
        <v>14</v>
      </c>
      <c r="J4">
        <v>7</v>
      </c>
      <c r="K4">
        <v>1409</v>
      </c>
      <c r="L4">
        <v>1657</v>
      </c>
      <c r="M4">
        <v>142</v>
      </c>
      <c r="N4">
        <v>60</v>
      </c>
      <c r="O4">
        <v>0.92516200000000004</v>
      </c>
      <c r="P4">
        <v>0.37770199999999998</v>
      </c>
      <c r="Q4">
        <v>91.025640999999993</v>
      </c>
      <c r="R4">
        <v>2.9914529999999999</v>
      </c>
      <c r="S4">
        <v>5.9829059999999998</v>
      </c>
      <c r="U4" s="2">
        <v>0</v>
      </c>
      <c r="V4">
        <v>0.92824099999999998</v>
      </c>
      <c r="W4">
        <v>0.393596</v>
      </c>
      <c r="X4">
        <v>90.170940000000002</v>
      </c>
      <c r="Y4">
        <v>121</v>
      </c>
      <c r="Z4">
        <v>7.2649569999999999</v>
      </c>
      <c r="AA4" s="2">
        <v>0</v>
      </c>
      <c r="AB4" s="2">
        <f t="shared" ref="AB4:AB15" si="0">V4*100</f>
        <v>92.824100000000001</v>
      </c>
      <c r="AC4" s="2">
        <f t="shared" ref="AC4:AC15" si="1">W4*100</f>
        <v>39.3596</v>
      </c>
      <c r="AD4" s="2">
        <f t="shared" ref="AD4:AD15" si="2">X4</f>
        <v>90.170940000000002</v>
      </c>
      <c r="AE4" s="2"/>
      <c r="AF4" s="2"/>
      <c r="AG4" s="2"/>
      <c r="AH4" s="2">
        <v>0</v>
      </c>
      <c r="AI4" s="2">
        <f t="shared" ref="AI4:AI15" si="3">(Y4/10)</f>
        <v>12.1</v>
      </c>
      <c r="AJ4" s="2">
        <f t="shared" ref="AJ4:AJ15" si="4">Z4</f>
        <v>7.2649569999999999</v>
      </c>
    </row>
    <row r="5" spans="1:36" x14ac:dyDescent="0.25">
      <c r="A5" s="2">
        <v>4.0000000000000001E-3</v>
      </c>
      <c r="B5">
        <v>0.94463699999999995</v>
      </c>
      <c r="C5">
        <v>0.94610700000000003</v>
      </c>
      <c r="D5">
        <v>0.94317200000000001</v>
      </c>
      <c r="E5">
        <v>0.96321100000000004</v>
      </c>
      <c r="F5">
        <v>0.96620899999999998</v>
      </c>
      <c r="G5">
        <v>234</v>
      </c>
      <c r="H5">
        <v>211</v>
      </c>
      <c r="I5">
        <v>16</v>
      </c>
      <c r="J5">
        <v>7</v>
      </c>
      <c r="K5">
        <v>1444</v>
      </c>
      <c r="L5">
        <v>1577</v>
      </c>
      <c r="M5">
        <v>116</v>
      </c>
      <c r="N5">
        <v>54</v>
      </c>
      <c r="O5">
        <v>0.92681800000000003</v>
      </c>
      <c r="P5">
        <v>0.39262000000000002</v>
      </c>
      <c r="Q5">
        <v>90.170940000000002</v>
      </c>
      <c r="R5">
        <v>2.9914529999999999</v>
      </c>
      <c r="S5">
        <v>6.8376070000000002</v>
      </c>
      <c r="U5" s="2">
        <v>2E-3</v>
      </c>
      <c r="V5">
        <v>0.92516200000000004</v>
      </c>
      <c r="W5">
        <v>0.37770199999999998</v>
      </c>
      <c r="X5">
        <v>91.025640999999993</v>
      </c>
      <c r="Y5">
        <v>142</v>
      </c>
      <c r="Z5">
        <v>5.9829059999999998</v>
      </c>
      <c r="AA5" s="2">
        <v>2E-3</v>
      </c>
      <c r="AB5" s="2">
        <f t="shared" si="0"/>
        <v>92.516199999999998</v>
      </c>
      <c r="AC5" s="2">
        <f t="shared" si="1"/>
        <v>37.770199999999996</v>
      </c>
      <c r="AD5" s="2">
        <f t="shared" si="2"/>
        <v>91.025640999999993</v>
      </c>
      <c r="AE5" s="2"/>
      <c r="AF5" s="2"/>
      <c r="AG5" s="2"/>
      <c r="AH5" s="2">
        <v>2E-3</v>
      </c>
      <c r="AI5" s="2">
        <f t="shared" si="3"/>
        <v>14.2</v>
      </c>
      <c r="AJ5" s="2">
        <f t="shared" si="4"/>
        <v>5.9829059999999998</v>
      </c>
    </row>
    <row r="6" spans="1:36" x14ac:dyDescent="0.25">
      <c r="A6" s="2">
        <v>1.4E-2</v>
      </c>
      <c r="B6">
        <v>0.93692900000000001</v>
      </c>
      <c r="C6">
        <v>0.94186599999999998</v>
      </c>
      <c r="D6">
        <v>0.93204399999999998</v>
      </c>
      <c r="E6">
        <v>0.96066799999999997</v>
      </c>
      <c r="F6">
        <v>0.97079099999999996</v>
      </c>
      <c r="G6">
        <v>234</v>
      </c>
      <c r="H6">
        <v>212</v>
      </c>
      <c r="I6">
        <v>15</v>
      </c>
      <c r="J6">
        <v>7</v>
      </c>
      <c r="K6">
        <v>1239</v>
      </c>
      <c r="L6">
        <v>1686</v>
      </c>
      <c r="M6">
        <v>139</v>
      </c>
      <c r="N6">
        <v>58</v>
      </c>
      <c r="O6">
        <v>0.92852100000000004</v>
      </c>
      <c r="P6">
        <v>0.360815</v>
      </c>
      <c r="Q6">
        <v>90.598291000000003</v>
      </c>
      <c r="R6">
        <v>2.9914529999999999</v>
      </c>
      <c r="S6">
        <v>6.4102560000000004</v>
      </c>
      <c r="U6" s="2">
        <v>4.0000000000000001E-3</v>
      </c>
      <c r="V6">
        <v>0.92681800000000003</v>
      </c>
      <c r="W6">
        <v>0.39262000000000002</v>
      </c>
      <c r="X6">
        <v>90.170940000000002</v>
      </c>
      <c r="Y6">
        <v>116</v>
      </c>
      <c r="Z6">
        <v>6.8376070000000002</v>
      </c>
      <c r="AA6" s="2">
        <v>4.0000000000000001E-3</v>
      </c>
      <c r="AB6" s="2">
        <f t="shared" si="0"/>
        <v>92.68180000000001</v>
      </c>
      <c r="AC6" s="2">
        <f t="shared" si="1"/>
        <v>39.262</v>
      </c>
      <c r="AD6" s="2">
        <f t="shared" si="2"/>
        <v>90.170940000000002</v>
      </c>
      <c r="AE6" s="2"/>
      <c r="AF6" s="2"/>
      <c r="AG6" s="2"/>
      <c r="AH6" s="2">
        <v>4.0000000000000001E-3</v>
      </c>
      <c r="AI6" s="2">
        <f t="shared" si="3"/>
        <v>11.6</v>
      </c>
      <c r="AJ6" s="2">
        <f t="shared" si="4"/>
        <v>6.8376070000000002</v>
      </c>
    </row>
    <row r="7" spans="1:36" x14ac:dyDescent="0.25">
      <c r="A7" s="2">
        <v>0.20300000000000001</v>
      </c>
      <c r="B7">
        <v>0.87521199999999999</v>
      </c>
      <c r="C7">
        <v>0.89777700000000005</v>
      </c>
      <c r="D7">
        <v>0.85375400000000001</v>
      </c>
      <c r="E7">
        <v>0.93871599999999999</v>
      </c>
      <c r="F7">
        <v>0.98712100000000003</v>
      </c>
      <c r="G7">
        <v>234</v>
      </c>
      <c r="H7">
        <v>207</v>
      </c>
      <c r="I7">
        <v>21</v>
      </c>
      <c r="J7">
        <v>6</v>
      </c>
      <c r="K7">
        <v>525</v>
      </c>
      <c r="L7">
        <v>2627</v>
      </c>
      <c r="M7">
        <v>197</v>
      </c>
      <c r="N7">
        <v>122</v>
      </c>
      <c r="O7">
        <v>0.92187300000000005</v>
      </c>
      <c r="P7">
        <v>0.43754399999999999</v>
      </c>
      <c r="Q7">
        <v>88.461538000000004</v>
      </c>
      <c r="R7">
        <v>2.5641029999999998</v>
      </c>
      <c r="S7">
        <v>8.9743589999999998</v>
      </c>
      <c r="U7" s="2">
        <v>1.4E-2</v>
      </c>
      <c r="V7">
        <v>0.92852100000000004</v>
      </c>
      <c r="W7">
        <v>0.360815</v>
      </c>
      <c r="X7">
        <v>90.598291000000003</v>
      </c>
      <c r="Y7">
        <v>139</v>
      </c>
      <c r="Z7">
        <v>6.4102560000000004</v>
      </c>
      <c r="AA7" s="2">
        <v>1.4E-2</v>
      </c>
      <c r="AB7" s="2">
        <f t="shared" si="0"/>
        <v>92.852100000000007</v>
      </c>
      <c r="AC7" s="2">
        <f t="shared" si="1"/>
        <v>36.081499999999998</v>
      </c>
      <c r="AD7" s="2">
        <f t="shared" si="2"/>
        <v>90.598291000000003</v>
      </c>
      <c r="AE7" s="2"/>
      <c r="AF7" s="2"/>
      <c r="AG7" s="2"/>
      <c r="AH7" s="2">
        <v>1.4E-2</v>
      </c>
      <c r="AI7" s="2">
        <f t="shared" si="3"/>
        <v>13.9</v>
      </c>
      <c r="AJ7" s="2">
        <f t="shared" si="4"/>
        <v>6.4102560000000004</v>
      </c>
    </row>
    <row r="8" spans="1:36" x14ac:dyDescent="0.25">
      <c r="A8" s="2">
        <v>0.47499999999999998</v>
      </c>
      <c r="B8">
        <v>0.74518099999999998</v>
      </c>
      <c r="C8">
        <v>0.783771</v>
      </c>
      <c r="D8">
        <v>0.71021299999999998</v>
      </c>
      <c r="E8">
        <v>0.90208999999999995</v>
      </c>
      <c r="F8">
        <v>0.99551999999999996</v>
      </c>
      <c r="G8">
        <v>234</v>
      </c>
      <c r="H8">
        <v>193</v>
      </c>
      <c r="I8">
        <v>33</v>
      </c>
      <c r="J8">
        <v>8</v>
      </c>
      <c r="K8">
        <v>174</v>
      </c>
      <c r="L8">
        <v>4197</v>
      </c>
      <c r="M8">
        <v>342</v>
      </c>
      <c r="N8">
        <v>252</v>
      </c>
      <c r="O8">
        <v>0.89005299999999998</v>
      </c>
      <c r="P8">
        <v>0.43242000000000003</v>
      </c>
      <c r="Q8">
        <v>82.478632000000005</v>
      </c>
      <c r="R8">
        <v>3.418803</v>
      </c>
      <c r="S8">
        <v>14.102563999999999</v>
      </c>
      <c r="U8" s="2">
        <v>0.20300000000000001</v>
      </c>
      <c r="V8">
        <v>0.92187300000000005</v>
      </c>
      <c r="W8">
        <v>0.43754399999999999</v>
      </c>
      <c r="X8">
        <v>88.461538000000004</v>
      </c>
      <c r="Y8">
        <v>197</v>
      </c>
      <c r="Z8">
        <v>8.9743589999999998</v>
      </c>
      <c r="AA8" s="2">
        <v>0.20300000000000001</v>
      </c>
      <c r="AB8" s="2">
        <f t="shared" si="0"/>
        <v>92.187300000000008</v>
      </c>
      <c r="AC8" s="2">
        <f t="shared" si="1"/>
        <v>43.754399999999997</v>
      </c>
      <c r="AD8" s="2">
        <f t="shared" si="2"/>
        <v>88.461538000000004</v>
      </c>
      <c r="AE8" s="2"/>
      <c r="AF8" s="2"/>
      <c r="AG8" s="2"/>
      <c r="AH8" s="2">
        <v>0.20300000000000001</v>
      </c>
      <c r="AI8" s="2">
        <f t="shared" si="3"/>
        <v>19.7</v>
      </c>
      <c r="AJ8" s="2">
        <f t="shared" si="4"/>
        <v>8.9743589999999998</v>
      </c>
    </row>
    <row r="9" spans="1:36" x14ac:dyDescent="0.25">
      <c r="A9" s="2">
        <v>0.65600000000000003</v>
      </c>
      <c r="B9">
        <v>0.58872899999999995</v>
      </c>
      <c r="C9">
        <v>0.63864600000000005</v>
      </c>
      <c r="D9">
        <v>0.54605000000000004</v>
      </c>
      <c r="E9">
        <v>0.85351999999999995</v>
      </c>
      <c r="F9">
        <v>0.99825399999999997</v>
      </c>
      <c r="G9">
        <v>234</v>
      </c>
      <c r="H9">
        <v>166</v>
      </c>
      <c r="I9">
        <v>58</v>
      </c>
      <c r="J9">
        <v>10</v>
      </c>
      <c r="K9">
        <v>64</v>
      </c>
      <c r="L9">
        <v>6279</v>
      </c>
      <c r="M9">
        <v>522</v>
      </c>
      <c r="N9">
        <v>402</v>
      </c>
      <c r="O9">
        <v>0.83984999999999999</v>
      </c>
      <c r="P9">
        <v>0.30269800000000002</v>
      </c>
      <c r="Q9">
        <v>70.940171000000007</v>
      </c>
      <c r="R9">
        <v>4.273504</v>
      </c>
      <c r="S9">
        <v>24.786325000000001</v>
      </c>
      <c r="U9" s="2">
        <v>0.47499999999999998</v>
      </c>
      <c r="V9">
        <v>0.89005299999999998</v>
      </c>
      <c r="W9">
        <v>0.43242000000000003</v>
      </c>
      <c r="X9">
        <v>82.478632000000005</v>
      </c>
      <c r="Y9">
        <v>342</v>
      </c>
      <c r="Z9">
        <v>14.102563999999999</v>
      </c>
      <c r="AA9" s="2">
        <v>0.47499999999999998</v>
      </c>
      <c r="AB9" s="2">
        <f t="shared" si="0"/>
        <v>89.005300000000005</v>
      </c>
      <c r="AC9" s="2">
        <f t="shared" si="1"/>
        <v>43.242000000000004</v>
      </c>
      <c r="AD9" s="2">
        <f t="shared" si="2"/>
        <v>82.478632000000005</v>
      </c>
      <c r="AE9" s="2"/>
      <c r="AF9" s="2"/>
      <c r="AG9" s="2"/>
      <c r="AH9" s="2">
        <v>0.47499999999999998</v>
      </c>
      <c r="AI9" s="2">
        <f t="shared" si="3"/>
        <v>34.200000000000003</v>
      </c>
      <c r="AJ9" s="2">
        <f t="shared" si="4"/>
        <v>14.102563999999999</v>
      </c>
    </row>
    <row r="10" spans="1:36" x14ac:dyDescent="0.25">
      <c r="A10" s="2">
        <v>0.77700000000000002</v>
      </c>
      <c r="B10">
        <v>0.488624</v>
      </c>
      <c r="C10">
        <v>0.55788599999999999</v>
      </c>
      <c r="D10">
        <v>0.43466100000000002</v>
      </c>
      <c r="E10">
        <v>0.77881800000000001</v>
      </c>
      <c r="F10">
        <v>0.99961</v>
      </c>
      <c r="G10">
        <v>234</v>
      </c>
      <c r="H10">
        <v>119</v>
      </c>
      <c r="I10">
        <v>106</v>
      </c>
      <c r="J10">
        <v>9</v>
      </c>
      <c r="K10">
        <v>13</v>
      </c>
      <c r="L10">
        <v>9475</v>
      </c>
      <c r="M10">
        <v>707</v>
      </c>
      <c r="N10">
        <v>561</v>
      </c>
      <c r="O10">
        <v>0.76200999999999997</v>
      </c>
      <c r="P10">
        <v>0.26991700000000002</v>
      </c>
      <c r="Q10">
        <v>50.854700999999999</v>
      </c>
      <c r="R10">
        <v>3.8461539999999999</v>
      </c>
      <c r="S10">
        <v>45.299145000000003</v>
      </c>
      <c r="U10" s="2">
        <v>0.65600000000000003</v>
      </c>
      <c r="V10">
        <v>0.83984999999999999</v>
      </c>
      <c r="W10">
        <v>0.30269800000000002</v>
      </c>
      <c r="X10">
        <v>70.940171000000007</v>
      </c>
      <c r="Y10">
        <v>522</v>
      </c>
      <c r="Z10">
        <v>24.786325000000001</v>
      </c>
      <c r="AA10" s="2">
        <v>0.65600000000000003</v>
      </c>
      <c r="AB10" s="2">
        <f t="shared" si="0"/>
        <v>83.984999999999999</v>
      </c>
      <c r="AC10" s="2">
        <f t="shared" si="1"/>
        <v>30.269800000000004</v>
      </c>
      <c r="AD10" s="2">
        <f t="shared" si="2"/>
        <v>70.940171000000007</v>
      </c>
      <c r="AE10" s="2"/>
      <c r="AF10" s="2"/>
      <c r="AG10" s="2"/>
      <c r="AH10" s="2">
        <v>0.65600000000000003</v>
      </c>
      <c r="AI10" s="2">
        <f t="shared" si="3"/>
        <v>52.2</v>
      </c>
      <c r="AJ10" s="2">
        <f t="shared" si="4"/>
        <v>24.786325000000001</v>
      </c>
    </row>
    <row r="11" spans="1:36" x14ac:dyDescent="0.25">
      <c r="A11" s="2">
        <v>0.86299999999999999</v>
      </c>
      <c r="B11">
        <v>0.40940100000000001</v>
      </c>
      <c r="C11">
        <v>0.496058</v>
      </c>
      <c r="D11">
        <v>0.34851799999999999</v>
      </c>
      <c r="E11">
        <v>0.70257599999999998</v>
      </c>
      <c r="F11">
        <v>1</v>
      </c>
      <c r="G11">
        <v>234</v>
      </c>
      <c r="H11">
        <v>53</v>
      </c>
      <c r="I11">
        <v>172</v>
      </c>
      <c r="J11">
        <v>9</v>
      </c>
      <c r="K11">
        <v>0</v>
      </c>
      <c r="L11">
        <v>12725</v>
      </c>
      <c r="M11">
        <v>803</v>
      </c>
      <c r="N11">
        <v>662</v>
      </c>
      <c r="O11">
        <v>0.68380700000000005</v>
      </c>
      <c r="P11">
        <v>0.207041</v>
      </c>
      <c r="Q11">
        <v>22.649573</v>
      </c>
      <c r="R11">
        <v>3.8461539999999999</v>
      </c>
      <c r="S11">
        <v>73.504273999999995</v>
      </c>
      <c r="U11" s="2">
        <v>0.77700000000000002</v>
      </c>
      <c r="V11">
        <v>0.76200999999999997</v>
      </c>
      <c r="W11">
        <v>0.26991700000000002</v>
      </c>
      <c r="X11">
        <v>50.854700999999999</v>
      </c>
      <c r="Y11">
        <v>707</v>
      </c>
      <c r="Z11">
        <v>45.299145000000003</v>
      </c>
      <c r="AA11" s="2">
        <v>0.77700000000000002</v>
      </c>
      <c r="AB11" s="2">
        <f t="shared" si="0"/>
        <v>76.200999999999993</v>
      </c>
      <c r="AC11" s="2">
        <f t="shared" si="1"/>
        <v>26.991700000000002</v>
      </c>
      <c r="AD11" s="2">
        <f t="shared" si="2"/>
        <v>50.854700999999999</v>
      </c>
      <c r="AE11" s="2"/>
      <c r="AF11" s="2"/>
      <c r="AG11" s="2"/>
      <c r="AH11" s="2">
        <v>0.77700000000000002</v>
      </c>
      <c r="AI11" s="2">
        <f t="shared" si="3"/>
        <v>70.7</v>
      </c>
      <c r="AJ11" s="2">
        <f t="shared" si="4"/>
        <v>45.299145000000003</v>
      </c>
    </row>
    <row r="12" spans="1:36" x14ac:dyDescent="0.25">
      <c r="A12" s="2">
        <v>0.93</v>
      </c>
      <c r="B12">
        <v>0.32941199999999998</v>
      </c>
      <c r="C12">
        <v>0.43998700000000002</v>
      </c>
      <c r="D12">
        <v>0.26325300000000001</v>
      </c>
      <c r="E12">
        <v>0.59831900000000005</v>
      </c>
      <c r="F12">
        <v>1</v>
      </c>
      <c r="G12">
        <v>234</v>
      </c>
      <c r="H12">
        <v>13</v>
      </c>
      <c r="I12">
        <v>210</v>
      </c>
      <c r="J12">
        <v>11</v>
      </c>
      <c r="K12">
        <v>0</v>
      </c>
      <c r="L12">
        <v>17155</v>
      </c>
      <c r="M12">
        <v>867</v>
      </c>
      <c r="N12">
        <v>693</v>
      </c>
      <c r="O12">
        <v>0.57801800000000003</v>
      </c>
      <c r="P12">
        <v>0.155747</v>
      </c>
      <c r="Q12">
        <v>5.5555560000000002</v>
      </c>
      <c r="R12">
        <v>4.7008549999999998</v>
      </c>
      <c r="S12">
        <v>89.743589999999998</v>
      </c>
      <c r="U12" s="2">
        <v>0.86299999999999999</v>
      </c>
      <c r="V12">
        <v>0.68380700000000005</v>
      </c>
      <c r="W12">
        <v>0.207041</v>
      </c>
      <c r="X12">
        <v>22.649573</v>
      </c>
      <c r="Y12">
        <v>803</v>
      </c>
      <c r="Z12">
        <v>73.504273999999995</v>
      </c>
      <c r="AA12" s="2">
        <v>0.86299999999999999</v>
      </c>
      <c r="AB12" s="2">
        <f t="shared" si="0"/>
        <v>68.380700000000004</v>
      </c>
      <c r="AC12" s="2">
        <f t="shared" si="1"/>
        <v>20.7041</v>
      </c>
      <c r="AD12" s="2">
        <f t="shared" si="2"/>
        <v>22.649573</v>
      </c>
      <c r="AE12" s="2"/>
      <c r="AF12" s="2"/>
      <c r="AG12" s="2"/>
      <c r="AH12" s="2">
        <v>0.86299999999999999</v>
      </c>
      <c r="AI12" s="2">
        <f t="shared" si="3"/>
        <v>80.3</v>
      </c>
      <c r="AJ12" s="2">
        <f t="shared" si="4"/>
        <v>73.504273999999995</v>
      </c>
    </row>
    <row r="13" spans="1:36" x14ac:dyDescent="0.25">
      <c r="A13" s="2">
        <v>0.96299999999999997</v>
      </c>
      <c r="B13">
        <v>0.28327999999999998</v>
      </c>
      <c r="C13">
        <v>0.42741499999999999</v>
      </c>
      <c r="D13">
        <v>0.211842</v>
      </c>
      <c r="E13">
        <v>0.49563499999999999</v>
      </c>
      <c r="F13">
        <v>1</v>
      </c>
      <c r="G13">
        <v>234</v>
      </c>
      <c r="H13">
        <v>7</v>
      </c>
      <c r="I13">
        <v>214</v>
      </c>
      <c r="J13">
        <v>13</v>
      </c>
      <c r="K13">
        <v>0</v>
      </c>
      <c r="L13">
        <v>21492</v>
      </c>
      <c r="M13">
        <v>854</v>
      </c>
      <c r="N13">
        <v>699</v>
      </c>
      <c r="O13">
        <v>0.47559400000000002</v>
      </c>
      <c r="P13">
        <v>0.140072</v>
      </c>
      <c r="Q13">
        <v>2.9914529999999999</v>
      </c>
      <c r="R13">
        <v>5.5555560000000002</v>
      </c>
      <c r="S13">
        <v>91.452990999999997</v>
      </c>
      <c r="U13" s="2">
        <v>0.93</v>
      </c>
      <c r="V13">
        <v>0.57801800000000003</v>
      </c>
      <c r="W13">
        <v>0.155747</v>
      </c>
      <c r="X13">
        <v>5.5555560000000002</v>
      </c>
      <c r="Y13">
        <v>867</v>
      </c>
      <c r="Z13">
        <v>89.743589999999998</v>
      </c>
      <c r="AA13" s="2">
        <v>0.93</v>
      </c>
      <c r="AB13" s="2">
        <f t="shared" si="0"/>
        <v>57.8018</v>
      </c>
      <c r="AC13" s="2">
        <f t="shared" si="1"/>
        <v>15.5747</v>
      </c>
      <c r="AD13" s="2">
        <f t="shared" si="2"/>
        <v>5.5555560000000002</v>
      </c>
      <c r="AE13" s="2"/>
      <c r="AF13" s="2"/>
      <c r="AG13" s="2"/>
      <c r="AH13" s="2">
        <v>0.93</v>
      </c>
      <c r="AI13" s="2">
        <f t="shared" si="3"/>
        <v>86.7</v>
      </c>
      <c r="AJ13" s="2">
        <f t="shared" si="4"/>
        <v>89.743589999999998</v>
      </c>
    </row>
    <row r="14" spans="1:36" x14ac:dyDescent="0.25">
      <c r="A14" s="2">
        <v>0.98299999999999998</v>
      </c>
      <c r="B14">
        <v>0.24287400000000001</v>
      </c>
      <c r="C14">
        <v>0.440527</v>
      </c>
      <c r="D14">
        <v>0.167653</v>
      </c>
      <c r="E14">
        <v>0.38057299999999999</v>
      </c>
      <c r="F14">
        <v>1</v>
      </c>
      <c r="G14">
        <v>234</v>
      </c>
      <c r="H14">
        <v>1</v>
      </c>
      <c r="I14">
        <v>209</v>
      </c>
      <c r="J14">
        <v>24</v>
      </c>
      <c r="K14">
        <v>0</v>
      </c>
      <c r="L14">
        <v>26177</v>
      </c>
      <c r="M14">
        <v>801</v>
      </c>
      <c r="N14">
        <v>676</v>
      </c>
      <c r="O14">
        <v>0.36161900000000002</v>
      </c>
      <c r="P14">
        <v>0.13705899999999999</v>
      </c>
      <c r="Q14">
        <v>0.42735000000000001</v>
      </c>
      <c r="R14">
        <v>10.256410000000001</v>
      </c>
      <c r="S14">
        <v>89.316238999999996</v>
      </c>
      <c r="U14" s="2">
        <v>0.96299999999999997</v>
      </c>
      <c r="V14">
        <v>0.47559400000000002</v>
      </c>
      <c r="W14">
        <v>0.140072</v>
      </c>
      <c r="X14">
        <v>2.9914529999999999</v>
      </c>
      <c r="Y14">
        <v>854</v>
      </c>
      <c r="Z14">
        <v>91.452990999999997</v>
      </c>
      <c r="AA14" s="2">
        <v>0.96299999999999997</v>
      </c>
      <c r="AB14" s="2">
        <f t="shared" si="0"/>
        <v>47.559400000000004</v>
      </c>
      <c r="AC14" s="2">
        <f t="shared" si="1"/>
        <v>14.007200000000001</v>
      </c>
      <c r="AD14" s="2">
        <f t="shared" si="2"/>
        <v>2.9914529999999999</v>
      </c>
      <c r="AE14" s="2"/>
      <c r="AF14" s="2"/>
      <c r="AG14" s="2"/>
      <c r="AH14" s="2">
        <v>0.96299999999999997</v>
      </c>
      <c r="AI14" s="2">
        <f t="shared" si="3"/>
        <v>85.4</v>
      </c>
      <c r="AJ14" s="2">
        <f t="shared" si="4"/>
        <v>91.452990999999997</v>
      </c>
    </row>
    <row r="15" spans="1:36" x14ac:dyDescent="0.25">
      <c r="A15" s="38" t="s">
        <v>1203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0"/>
      <c r="U15" s="2">
        <v>0.98299999999999998</v>
      </c>
      <c r="V15">
        <v>0.36161900000000002</v>
      </c>
      <c r="W15">
        <v>0.13705899999999999</v>
      </c>
      <c r="X15">
        <v>0.42735000000000001</v>
      </c>
      <c r="Y15">
        <v>801</v>
      </c>
      <c r="Z15">
        <v>89.316238999999996</v>
      </c>
      <c r="AA15" s="2">
        <v>0.98299999999999998</v>
      </c>
      <c r="AB15" s="2">
        <f t="shared" si="0"/>
        <v>36.161900000000003</v>
      </c>
      <c r="AC15" s="2">
        <f t="shared" si="1"/>
        <v>13.705899999999998</v>
      </c>
      <c r="AD15" s="2">
        <f t="shared" si="2"/>
        <v>0.42735000000000001</v>
      </c>
      <c r="AE15" s="2"/>
      <c r="AF15" s="2"/>
      <c r="AG15" s="2"/>
      <c r="AH15" s="2">
        <v>0.98299999999999998</v>
      </c>
      <c r="AI15" s="2">
        <f t="shared" si="3"/>
        <v>80.099999999999994</v>
      </c>
      <c r="AJ15" s="2">
        <f t="shared" si="4"/>
        <v>89.316238999999996</v>
      </c>
    </row>
    <row r="16" spans="1:36" x14ac:dyDescent="0.25">
      <c r="A16" s="2" t="s">
        <v>1168</v>
      </c>
      <c r="B16" s="2" t="s">
        <v>1158</v>
      </c>
      <c r="C16" s="2" t="s">
        <v>58</v>
      </c>
      <c r="D16" s="2" t="s">
        <v>59</v>
      </c>
      <c r="E16" s="2" t="s">
        <v>21</v>
      </c>
      <c r="F16" s="2" t="s">
        <v>22</v>
      </c>
      <c r="G16" s="2" t="s">
        <v>23</v>
      </c>
      <c r="H16" s="2" t="s">
        <v>573</v>
      </c>
      <c r="I16" s="2" t="s">
        <v>574</v>
      </c>
      <c r="J16" s="2" t="s">
        <v>575</v>
      </c>
      <c r="K16" s="2" t="s">
        <v>27</v>
      </c>
      <c r="L16" s="2" t="s">
        <v>28</v>
      </c>
      <c r="M16" s="2" t="s">
        <v>29</v>
      </c>
      <c r="N16" s="2" t="s">
        <v>576</v>
      </c>
      <c r="O16" s="2" t="s">
        <v>31</v>
      </c>
      <c r="P16" s="2" t="s">
        <v>32</v>
      </c>
      <c r="Q16" s="2" t="s">
        <v>16</v>
      </c>
      <c r="R16" s="2" t="s">
        <v>17</v>
      </c>
      <c r="S16" s="2" t="s">
        <v>18</v>
      </c>
      <c r="U16" s="38" t="s">
        <v>1212</v>
      </c>
      <c r="V16" s="39"/>
      <c r="W16" s="39"/>
      <c r="X16" s="39"/>
      <c r="Y16" s="39"/>
      <c r="Z16" s="40"/>
      <c r="AA16" s="48" t="s">
        <v>1174</v>
      </c>
      <c r="AB16" s="48"/>
      <c r="AC16" s="48"/>
      <c r="AD16" s="48"/>
      <c r="AE16" s="9"/>
      <c r="AF16" s="9"/>
      <c r="AG16" s="9"/>
      <c r="AH16" s="48" t="s">
        <v>1177</v>
      </c>
      <c r="AI16" s="48"/>
      <c r="AJ16" s="48"/>
    </row>
    <row r="17" spans="1:43" x14ac:dyDescent="0.25">
      <c r="A17" s="2">
        <v>0</v>
      </c>
      <c r="B17">
        <v>0.94181300000000001</v>
      </c>
      <c r="C17">
        <v>0.93778300000000003</v>
      </c>
      <c r="D17">
        <v>0.945878</v>
      </c>
      <c r="E17">
        <v>0.968553</v>
      </c>
      <c r="F17">
        <v>0.96026500000000004</v>
      </c>
      <c r="G17">
        <v>234</v>
      </c>
      <c r="H17">
        <v>215</v>
      </c>
      <c r="I17">
        <v>13</v>
      </c>
      <c r="J17">
        <v>6</v>
      </c>
      <c r="K17">
        <v>1718</v>
      </c>
      <c r="L17">
        <v>1348</v>
      </c>
      <c r="M17">
        <v>116</v>
      </c>
      <c r="N17">
        <v>50</v>
      </c>
      <c r="O17">
        <v>0.92576899999999995</v>
      </c>
      <c r="P17">
        <v>0.41515999999999997</v>
      </c>
      <c r="Q17">
        <v>91.880341999999999</v>
      </c>
      <c r="R17">
        <v>2.5641029999999998</v>
      </c>
      <c r="S17">
        <v>5.5555560000000002</v>
      </c>
      <c r="U17" s="45" t="s">
        <v>1168</v>
      </c>
      <c r="V17" s="46"/>
      <c r="W17" s="46"/>
      <c r="X17" s="46"/>
      <c r="Y17" s="46"/>
      <c r="Z17" s="47"/>
      <c r="AA17" s="49" t="s">
        <v>1168</v>
      </c>
      <c r="AB17" s="49"/>
      <c r="AC17" s="49"/>
      <c r="AD17" s="49"/>
      <c r="AE17" s="10"/>
      <c r="AF17" s="10"/>
      <c r="AG17" s="10"/>
      <c r="AH17" s="49" t="s">
        <v>1168</v>
      </c>
      <c r="AI17" s="49"/>
      <c r="AJ17" s="49"/>
    </row>
    <row r="18" spans="1:43" x14ac:dyDescent="0.25">
      <c r="A18" s="2">
        <v>2E-3</v>
      </c>
      <c r="B18">
        <v>0.94038600000000006</v>
      </c>
      <c r="C18">
        <v>0.936697</v>
      </c>
      <c r="D18">
        <v>0.94410499999999997</v>
      </c>
      <c r="E18">
        <v>0.96740999999999999</v>
      </c>
      <c r="F18">
        <v>0.95981899999999998</v>
      </c>
      <c r="G18">
        <v>234</v>
      </c>
      <c r="H18">
        <v>214</v>
      </c>
      <c r="I18">
        <v>13</v>
      </c>
      <c r="J18">
        <v>7</v>
      </c>
      <c r="K18">
        <v>1736</v>
      </c>
      <c r="L18">
        <v>1397</v>
      </c>
      <c r="M18">
        <v>120</v>
      </c>
      <c r="N18">
        <v>51</v>
      </c>
      <c r="O18">
        <v>0.92411200000000004</v>
      </c>
      <c r="P18">
        <v>0.414856</v>
      </c>
      <c r="Q18">
        <v>91.452990999999997</v>
      </c>
      <c r="R18">
        <v>2.9914529999999999</v>
      </c>
      <c r="S18">
        <v>5.5555560000000002</v>
      </c>
      <c r="U18" s="2" t="s">
        <v>1168</v>
      </c>
      <c r="V18" s="2" t="s">
        <v>31</v>
      </c>
      <c r="W18" s="2" t="s">
        <v>32</v>
      </c>
      <c r="X18" s="2" t="s">
        <v>16</v>
      </c>
      <c r="Y18" s="2" t="s">
        <v>29</v>
      </c>
      <c r="Z18" s="2" t="s">
        <v>18</v>
      </c>
      <c r="AA18" s="2" t="s">
        <v>1168</v>
      </c>
      <c r="AB18" s="2" t="s">
        <v>1171</v>
      </c>
      <c r="AC18" s="2" t="s">
        <v>1173</v>
      </c>
      <c r="AD18" s="2" t="s">
        <v>1172</v>
      </c>
      <c r="AE18" s="2"/>
      <c r="AF18" s="2"/>
      <c r="AG18" s="2"/>
      <c r="AH18" s="2" t="s">
        <v>1168</v>
      </c>
      <c r="AI18" s="2" t="s">
        <v>1175</v>
      </c>
      <c r="AJ18" s="2" t="s">
        <v>1176</v>
      </c>
    </row>
    <row r="19" spans="1:43" x14ac:dyDescent="0.25">
      <c r="A19" s="2">
        <v>4.0000000000000001E-3</v>
      </c>
      <c r="B19">
        <v>0.94535100000000005</v>
      </c>
      <c r="C19">
        <v>0.94158799999999998</v>
      </c>
      <c r="D19">
        <v>0.94914399999999999</v>
      </c>
      <c r="E19">
        <v>0.96808700000000003</v>
      </c>
      <c r="F19">
        <v>0.96038000000000001</v>
      </c>
      <c r="G19">
        <v>234</v>
      </c>
      <c r="H19">
        <v>214</v>
      </c>
      <c r="I19">
        <v>13</v>
      </c>
      <c r="J19">
        <v>7</v>
      </c>
      <c r="K19">
        <v>1712</v>
      </c>
      <c r="L19">
        <v>1368</v>
      </c>
      <c r="M19">
        <v>111</v>
      </c>
      <c r="N19">
        <v>51</v>
      </c>
      <c r="O19">
        <v>0.92555900000000002</v>
      </c>
      <c r="P19">
        <v>0.40280700000000003</v>
      </c>
      <c r="Q19">
        <v>91.452990999999997</v>
      </c>
      <c r="R19">
        <v>2.9914529999999999</v>
      </c>
      <c r="S19">
        <v>5.5555560000000002</v>
      </c>
      <c r="U19" s="2">
        <v>0</v>
      </c>
      <c r="V19">
        <v>0.92576899999999995</v>
      </c>
      <c r="W19">
        <v>0.41515999999999997</v>
      </c>
      <c r="X19">
        <v>91.880341999999999</v>
      </c>
      <c r="Y19">
        <v>116</v>
      </c>
      <c r="Z19">
        <v>5.5555560000000002</v>
      </c>
      <c r="AA19" s="2">
        <v>0</v>
      </c>
      <c r="AB19" s="2">
        <f t="shared" ref="AB19:AB30" si="5">V19*100</f>
        <v>92.576899999999995</v>
      </c>
      <c r="AC19" s="2">
        <f t="shared" ref="AC19:AC30" si="6">W19*100</f>
        <v>41.515999999999998</v>
      </c>
      <c r="AD19" s="2">
        <f t="shared" ref="AD19:AD30" si="7">X19</f>
        <v>91.880341999999999</v>
      </c>
      <c r="AE19" s="2"/>
      <c r="AF19" s="2"/>
      <c r="AG19" s="2"/>
      <c r="AH19" s="2">
        <v>0</v>
      </c>
      <c r="AI19" s="2">
        <f t="shared" ref="AI19:AI30" si="8">(Y19/10)</f>
        <v>11.6</v>
      </c>
      <c r="AJ19" s="2">
        <f t="shared" ref="AJ19:AJ30" si="9">Z19</f>
        <v>5.5555560000000002</v>
      </c>
    </row>
    <row r="20" spans="1:43" x14ac:dyDescent="0.25">
      <c r="A20" s="2">
        <v>1.4E-2</v>
      </c>
      <c r="B20">
        <v>0.94545500000000005</v>
      </c>
      <c r="C20">
        <v>0.94289900000000004</v>
      </c>
      <c r="D20">
        <v>0.94802399999999998</v>
      </c>
      <c r="E20">
        <v>0.967387</v>
      </c>
      <c r="F20">
        <v>0.96215700000000004</v>
      </c>
      <c r="G20">
        <v>234</v>
      </c>
      <c r="H20">
        <v>214</v>
      </c>
      <c r="I20">
        <v>14</v>
      </c>
      <c r="J20">
        <v>6</v>
      </c>
      <c r="K20">
        <v>1631</v>
      </c>
      <c r="L20">
        <v>1398</v>
      </c>
      <c r="M20">
        <v>121</v>
      </c>
      <c r="N20">
        <v>52</v>
      </c>
      <c r="O20">
        <v>0.92651499999999998</v>
      </c>
      <c r="P20">
        <v>0.4037</v>
      </c>
      <c r="Q20">
        <v>91.452990999999997</v>
      </c>
      <c r="R20">
        <v>2.5641029999999998</v>
      </c>
      <c r="S20">
        <v>5.9829059999999998</v>
      </c>
      <c r="U20" s="2">
        <v>2E-3</v>
      </c>
      <c r="V20">
        <v>0.92411200000000004</v>
      </c>
      <c r="W20">
        <v>0.414856</v>
      </c>
      <c r="X20">
        <v>91.452990999999997</v>
      </c>
      <c r="Y20">
        <v>120</v>
      </c>
      <c r="Z20">
        <v>5.5555560000000002</v>
      </c>
      <c r="AA20" s="2">
        <v>2E-3</v>
      </c>
      <c r="AB20" s="2">
        <f t="shared" si="5"/>
        <v>92.411200000000008</v>
      </c>
      <c r="AC20" s="2">
        <f t="shared" si="6"/>
        <v>41.485599999999998</v>
      </c>
      <c r="AD20" s="2">
        <f t="shared" si="7"/>
        <v>91.452990999999997</v>
      </c>
      <c r="AE20" s="2"/>
      <c r="AF20" s="2"/>
      <c r="AG20" s="2"/>
      <c r="AH20" s="2">
        <v>2E-3</v>
      </c>
      <c r="AI20" s="2">
        <f t="shared" si="8"/>
        <v>12</v>
      </c>
      <c r="AJ20" s="2">
        <f t="shared" si="9"/>
        <v>5.5555560000000002</v>
      </c>
    </row>
    <row r="21" spans="1:43" x14ac:dyDescent="0.25">
      <c r="A21" s="2">
        <v>0.20300000000000001</v>
      </c>
      <c r="B21">
        <v>0.90175499999999997</v>
      </c>
      <c r="C21">
        <v>0.91517499999999996</v>
      </c>
      <c r="D21">
        <v>0.88872300000000004</v>
      </c>
      <c r="E21">
        <v>0.95238699999999998</v>
      </c>
      <c r="F21">
        <v>0.98073399999999999</v>
      </c>
      <c r="G21">
        <v>234</v>
      </c>
      <c r="H21">
        <v>213</v>
      </c>
      <c r="I21">
        <v>14</v>
      </c>
      <c r="J21">
        <v>7</v>
      </c>
      <c r="K21">
        <v>802</v>
      </c>
      <c r="L21">
        <v>2041</v>
      </c>
      <c r="M21">
        <v>159</v>
      </c>
      <c r="N21">
        <v>86</v>
      </c>
      <c r="O21">
        <v>0.92996800000000002</v>
      </c>
      <c r="P21">
        <v>0.43859799999999999</v>
      </c>
      <c r="Q21">
        <v>91.025640999999993</v>
      </c>
      <c r="R21">
        <v>2.9914529999999999</v>
      </c>
      <c r="S21">
        <v>5.9829059999999998</v>
      </c>
      <c r="U21" s="2">
        <v>4.0000000000000001E-3</v>
      </c>
      <c r="V21">
        <v>0.92555900000000002</v>
      </c>
      <c r="W21">
        <v>0.40280700000000003</v>
      </c>
      <c r="X21">
        <v>91.452990999999997</v>
      </c>
      <c r="Y21">
        <v>111</v>
      </c>
      <c r="Z21">
        <v>5.5555560000000002</v>
      </c>
      <c r="AA21" s="2">
        <v>4.0000000000000001E-3</v>
      </c>
      <c r="AB21" s="2">
        <f t="shared" si="5"/>
        <v>92.555900000000008</v>
      </c>
      <c r="AC21" s="2">
        <f t="shared" si="6"/>
        <v>40.280700000000003</v>
      </c>
      <c r="AD21" s="2">
        <f t="shared" si="7"/>
        <v>91.452990999999997</v>
      </c>
      <c r="AE21" s="2"/>
      <c r="AF21" s="2"/>
      <c r="AG21" s="2"/>
      <c r="AH21" s="2">
        <v>4.0000000000000001E-3</v>
      </c>
      <c r="AI21" s="2">
        <f t="shared" si="8"/>
        <v>11.1</v>
      </c>
      <c r="AJ21" s="2">
        <f t="shared" si="9"/>
        <v>5.5555560000000002</v>
      </c>
    </row>
    <row r="22" spans="1:43" x14ac:dyDescent="0.25">
      <c r="A22" s="2">
        <v>0.47499999999999998</v>
      </c>
      <c r="B22">
        <v>0.84307500000000002</v>
      </c>
      <c r="C22">
        <v>0.87397999999999998</v>
      </c>
      <c r="D22">
        <v>0.81428199999999995</v>
      </c>
      <c r="E22">
        <v>0.92345900000000003</v>
      </c>
      <c r="F22">
        <v>0.99116099999999996</v>
      </c>
      <c r="G22">
        <v>234</v>
      </c>
      <c r="H22">
        <v>199</v>
      </c>
      <c r="I22">
        <v>27</v>
      </c>
      <c r="J22">
        <v>8</v>
      </c>
      <c r="K22">
        <v>353</v>
      </c>
      <c r="L22">
        <v>3281</v>
      </c>
      <c r="M22">
        <v>221</v>
      </c>
      <c r="N22">
        <v>153</v>
      </c>
      <c r="O22">
        <v>0.91006900000000002</v>
      </c>
      <c r="P22">
        <v>0.43120599999999998</v>
      </c>
      <c r="Q22">
        <v>85.042734999999993</v>
      </c>
      <c r="R22">
        <v>3.418803</v>
      </c>
      <c r="S22">
        <v>11.538462000000001</v>
      </c>
      <c r="U22" s="2">
        <v>1.4E-2</v>
      </c>
      <c r="V22">
        <v>0.92651499999999998</v>
      </c>
      <c r="W22">
        <v>0.4037</v>
      </c>
      <c r="X22">
        <v>91.452990999999997</v>
      </c>
      <c r="Y22">
        <v>121</v>
      </c>
      <c r="Z22">
        <v>5.9829059999999998</v>
      </c>
      <c r="AA22" s="2">
        <v>1.4E-2</v>
      </c>
      <c r="AB22" s="2">
        <f t="shared" si="5"/>
        <v>92.651499999999999</v>
      </c>
      <c r="AC22" s="2">
        <f t="shared" si="6"/>
        <v>40.369999999999997</v>
      </c>
      <c r="AD22" s="2">
        <f t="shared" si="7"/>
        <v>91.452990999999997</v>
      </c>
      <c r="AE22" s="2"/>
      <c r="AF22" s="2"/>
      <c r="AG22" s="2"/>
      <c r="AH22" s="2">
        <v>1.4E-2</v>
      </c>
      <c r="AI22" s="2">
        <f t="shared" si="8"/>
        <v>12.1</v>
      </c>
      <c r="AJ22" s="2">
        <f t="shared" si="9"/>
        <v>5.9829059999999998</v>
      </c>
    </row>
    <row r="23" spans="1:43" x14ac:dyDescent="0.25">
      <c r="A23" s="2">
        <v>0.65600000000000003</v>
      </c>
      <c r="B23">
        <v>0.73591899999999999</v>
      </c>
      <c r="C23">
        <v>0.77910999999999997</v>
      </c>
      <c r="D23">
        <v>0.69726600000000005</v>
      </c>
      <c r="E23">
        <v>0.891289</v>
      </c>
      <c r="F23">
        <v>0.99590800000000002</v>
      </c>
      <c r="G23">
        <v>234</v>
      </c>
      <c r="H23">
        <v>182</v>
      </c>
      <c r="I23">
        <v>43</v>
      </c>
      <c r="J23">
        <v>9</v>
      </c>
      <c r="K23">
        <v>157</v>
      </c>
      <c r="L23">
        <v>4660</v>
      </c>
      <c r="M23">
        <v>279</v>
      </c>
      <c r="N23">
        <v>232</v>
      </c>
      <c r="O23">
        <v>0.88111799999999996</v>
      </c>
      <c r="P23">
        <v>0.31194699999999997</v>
      </c>
      <c r="Q23">
        <v>77.777777999999998</v>
      </c>
      <c r="R23">
        <v>3.8461539999999999</v>
      </c>
      <c r="S23">
        <v>18.376068</v>
      </c>
      <c r="U23" s="2">
        <v>0.20300000000000001</v>
      </c>
      <c r="V23">
        <v>0.92996800000000002</v>
      </c>
      <c r="W23">
        <v>0.43859799999999999</v>
      </c>
      <c r="X23">
        <v>91.025640999999993</v>
      </c>
      <c r="Y23">
        <v>159</v>
      </c>
      <c r="Z23">
        <v>5.9829059999999998</v>
      </c>
      <c r="AA23" s="2">
        <v>0.20300000000000001</v>
      </c>
      <c r="AB23" s="2">
        <f t="shared" si="5"/>
        <v>92.996800000000007</v>
      </c>
      <c r="AC23" s="2">
        <f t="shared" si="6"/>
        <v>43.8598</v>
      </c>
      <c r="AD23" s="2">
        <f t="shared" si="7"/>
        <v>91.025640999999993</v>
      </c>
      <c r="AE23" s="2"/>
      <c r="AF23" s="2"/>
      <c r="AG23" s="2"/>
      <c r="AH23" s="2">
        <v>0.20300000000000001</v>
      </c>
      <c r="AI23" s="2">
        <f t="shared" si="8"/>
        <v>15.9</v>
      </c>
      <c r="AJ23" s="2">
        <f t="shared" si="9"/>
        <v>5.9829059999999998</v>
      </c>
    </row>
    <row r="24" spans="1:43" x14ac:dyDescent="0.25">
      <c r="A24" s="2">
        <v>0.77700000000000002</v>
      </c>
      <c r="B24">
        <v>0.62959500000000002</v>
      </c>
      <c r="C24">
        <v>0.68728800000000001</v>
      </c>
      <c r="D24">
        <v>0.58083700000000005</v>
      </c>
      <c r="E24">
        <v>0.843692</v>
      </c>
      <c r="F24">
        <v>0.99831599999999998</v>
      </c>
      <c r="G24">
        <v>234</v>
      </c>
      <c r="H24">
        <v>159</v>
      </c>
      <c r="I24">
        <v>67</v>
      </c>
      <c r="J24">
        <v>8</v>
      </c>
      <c r="K24">
        <v>61</v>
      </c>
      <c r="L24">
        <v>6700</v>
      </c>
      <c r="M24">
        <v>401</v>
      </c>
      <c r="N24">
        <v>343</v>
      </c>
      <c r="O24">
        <v>0.83291300000000001</v>
      </c>
      <c r="P24">
        <v>0.33096999999999999</v>
      </c>
      <c r="Q24">
        <v>67.948718</v>
      </c>
      <c r="R24">
        <v>3.418803</v>
      </c>
      <c r="S24">
        <v>28.632479</v>
      </c>
      <c r="U24" s="2">
        <v>0.47499999999999998</v>
      </c>
      <c r="V24">
        <v>0.91006900000000002</v>
      </c>
      <c r="W24">
        <v>0.43120599999999998</v>
      </c>
      <c r="X24">
        <v>85.042734999999993</v>
      </c>
      <c r="Y24">
        <v>221</v>
      </c>
      <c r="Z24">
        <v>11.538462000000001</v>
      </c>
      <c r="AA24" s="2">
        <v>0.47499999999999998</v>
      </c>
      <c r="AB24" s="2">
        <f t="shared" si="5"/>
        <v>91.006900000000002</v>
      </c>
      <c r="AC24" s="2">
        <f t="shared" si="6"/>
        <v>43.120599999999996</v>
      </c>
      <c r="AD24" s="2">
        <f t="shared" si="7"/>
        <v>85.042734999999993</v>
      </c>
      <c r="AE24" s="2"/>
      <c r="AF24" s="2"/>
      <c r="AG24" s="2"/>
      <c r="AH24" s="2">
        <v>0.47499999999999998</v>
      </c>
      <c r="AI24" s="2">
        <f t="shared" si="8"/>
        <v>22.1</v>
      </c>
      <c r="AJ24" s="2">
        <f t="shared" si="9"/>
        <v>11.538462000000001</v>
      </c>
    </row>
    <row r="25" spans="1:43" x14ac:dyDescent="0.25">
      <c r="A25" s="2">
        <v>0.86299999999999999</v>
      </c>
      <c r="B25">
        <v>0.56045199999999995</v>
      </c>
      <c r="C25">
        <v>0.63791100000000001</v>
      </c>
      <c r="D25">
        <v>0.49976599999999999</v>
      </c>
      <c r="E25">
        <v>0.782999</v>
      </c>
      <c r="F25">
        <v>0.99943400000000004</v>
      </c>
      <c r="G25">
        <v>234</v>
      </c>
      <c r="H25">
        <v>129</v>
      </c>
      <c r="I25">
        <v>97</v>
      </c>
      <c r="J25">
        <v>8</v>
      </c>
      <c r="K25">
        <v>19</v>
      </c>
      <c r="L25">
        <v>9292</v>
      </c>
      <c r="M25">
        <v>449</v>
      </c>
      <c r="N25">
        <v>403</v>
      </c>
      <c r="O25">
        <v>0.77206900000000001</v>
      </c>
      <c r="P25">
        <v>0.28499400000000003</v>
      </c>
      <c r="Q25">
        <v>55.128205000000001</v>
      </c>
      <c r="R25">
        <v>3.418803</v>
      </c>
      <c r="S25">
        <v>41.452990999999997</v>
      </c>
      <c r="U25" s="2">
        <v>0.65600000000000003</v>
      </c>
      <c r="V25">
        <v>0.88111799999999996</v>
      </c>
      <c r="W25">
        <v>0.31194699999999997</v>
      </c>
      <c r="X25">
        <v>77.777777999999998</v>
      </c>
      <c r="Y25">
        <v>279</v>
      </c>
      <c r="Z25">
        <v>18.376068</v>
      </c>
      <c r="AA25" s="2">
        <v>0.65600000000000003</v>
      </c>
      <c r="AB25" s="2">
        <f t="shared" si="5"/>
        <v>88.111800000000002</v>
      </c>
      <c r="AC25" s="2">
        <f t="shared" si="6"/>
        <v>31.194699999999997</v>
      </c>
      <c r="AD25" s="2">
        <f t="shared" si="7"/>
        <v>77.777777999999998</v>
      </c>
      <c r="AE25" s="2"/>
      <c r="AF25" s="2"/>
      <c r="AG25" s="2"/>
      <c r="AH25" s="2">
        <v>0.65600000000000003</v>
      </c>
      <c r="AI25" s="2">
        <f t="shared" si="8"/>
        <v>27.9</v>
      </c>
      <c r="AJ25" s="2">
        <f t="shared" si="9"/>
        <v>18.376068</v>
      </c>
    </row>
    <row r="26" spans="1:43" x14ac:dyDescent="0.25">
      <c r="A26" s="2">
        <v>0.93</v>
      </c>
      <c r="B26">
        <v>0.50538099999999997</v>
      </c>
      <c r="C26">
        <v>0.618927</v>
      </c>
      <c r="D26">
        <v>0.427039</v>
      </c>
      <c r="E26">
        <v>0.68996599999999997</v>
      </c>
      <c r="F26">
        <v>1</v>
      </c>
      <c r="G26">
        <v>234</v>
      </c>
      <c r="H26">
        <v>42</v>
      </c>
      <c r="I26">
        <v>183</v>
      </c>
      <c r="J26">
        <v>9</v>
      </c>
      <c r="K26">
        <v>0</v>
      </c>
      <c r="L26">
        <v>13262</v>
      </c>
      <c r="M26">
        <v>451</v>
      </c>
      <c r="N26">
        <v>409</v>
      </c>
      <c r="O26">
        <v>0.679423</v>
      </c>
      <c r="P26">
        <v>0.183251</v>
      </c>
      <c r="Q26">
        <v>17.948718</v>
      </c>
      <c r="R26">
        <v>3.8461539999999999</v>
      </c>
      <c r="S26">
        <v>78.205128000000002</v>
      </c>
      <c r="U26" s="2">
        <v>0.77700000000000002</v>
      </c>
      <c r="V26">
        <v>0.83291300000000001</v>
      </c>
      <c r="W26">
        <v>0.33096999999999999</v>
      </c>
      <c r="X26">
        <v>67.948718</v>
      </c>
      <c r="Y26">
        <v>401</v>
      </c>
      <c r="Z26">
        <v>28.632479</v>
      </c>
      <c r="AA26" s="2">
        <v>0.77700000000000002</v>
      </c>
      <c r="AB26" s="2">
        <f t="shared" si="5"/>
        <v>83.291300000000007</v>
      </c>
      <c r="AC26" s="2">
        <f t="shared" si="6"/>
        <v>33.097000000000001</v>
      </c>
      <c r="AD26" s="2">
        <f t="shared" si="7"/>
        <v>67.948718</v>
      </c>
      <c r="AE26" s="2"/>
      <c r="AF26" s="2"/>
      <c r="AG26" s="2"/>
      <c r="AH26" s="2">
        <v>0.77700000000000002</v>
      </c>
      <c r="AI26" s="2">
        <f t="shared" si="8"/>
        <v>40.1</v>
      </c>
      <c r="AJ26" s="2">
        <f t="shared" si="9"/>
        <v>28.632479</v>
      </c>
    </row>
    <row r="27" spans="1:43" x14ac:dyDescent="0.25">
      <c r="A27" s="2">
        <v>0.96299999999999997</v>
      </c>
      <c r="B27">
        <v>0.43244500000000002</v>
      </c>
      <c r="C27">
        <v>0.57986499999999996</v>
      </c>
      <c r="D27">
        <v>0.34478900000000001</v>
      </c>
      <c r="E27">
        <v>0.59460199999999996</v>
      </c>
      <c r="F27">
        <v>1</v>
      </c>
      <c r="G27">
        <v>234</v>
      </c>
      <c r="H27">
        <v>19</v>
      </c>
      <c r="I27">
        <v>205</v>
      </c>
      <c r="J27">
        <v>10</v>
      </c>
      <c r="K27">
        <v>0</v>
      </c>
      <c r="L27">
        <v>17317</v>
      </c>
      <c r="M27">
        <v>469</v>
      </c>
      <c r="N27">
        <v>424</v>
      </c>
      <c r="O27">
        <v>0.58362199999999997</v>
      </c>
      <c r="P27">
        <v>0.16284000000000001</v>
      </c>
      <c r="Q27">
        <v>8.1196579999999994</v>
      </c>
      <c r="R27">
        <v>4.273504</v>
      </c>
      <c r="S27">
        <v>87.606837999999996</v>
      </c>
      <c r="U27" s="2">
        <v>0.86299999999999999</v>
      </c>
      <c r="V27">
        <v>0.77206900000000001</v>
      </c>
      <c r="W27">
        <v>0.28499400000000003</v>
      </c>
      <c r="X27">
        <v>55.128205000000001</v>
      </c>
      <c r="Y27">
        <v>449</v>
      </c>
      <c r="Z27">
        <v>41.452990999999997</v>
      </c>
      <c r="AA27" s="2">
        <v>0.86299999999999999</v>
      </c>
      <c r="AB27" s="2">
        <f t="shared" si="5"/>
        <v>77.206900000000005</v>
      </c>
      <c r="AC27" s="2">
        <f t="shared" si="6"/>
        <v>28.499400000000001</v>
      </c>
      <c r="AD27" s="2">
        <f t="shared" si="7"/>
        <v>55.128205000000001</v>
      </c>
      <c r="AE27" s="2"/>
      <c r="AF27" s="2"/>
      <c r="AG27" s="2"/>
      <c r="AH27" s="2">
        <v>0.86299999999999999</v>
      </c>
      <c r="AI27" s="2">
        <f t="shared" si="8"/>
        <v>44.9</v>
      </c>
      <c r="AJ27" s="2">
        <f t="shared" si="9"/>
        <v>41.452990999999997</v>
      </c>
    </row>
    <row r="28" spans="1:43" x14ac:dyDescent="0.25">
      <c r="A28" s="2">
        <v>0.98299999999999998</v>
      </c>
      <c r="B28">
        <v>0.34838200000000002</v>
      </c>
      <c r="C28">
        <v>0.53851400000000005</v>
      </c>
      <c r="D28">
        <v>0.25747500000000001</v>
      </c>
      <c r="E28">
        <v>0.47812100000000002</v>
      </c>
      <c r="F28">
        <v>1</v>
      </c>
      <c r="G28">
        <v>234</v>
      </c>
      <c r="H28">
        <v>5</v>
      </c>
      <c r="I28">
        <v>209</v>
      </c>
      <c r="J28">
        <v>20</v>
      </c>
      <c r="K28">
        <v>0</v>
      </c>
      <c r="L28">
        <v>22219</v>
      </c>
      <c r="M28">
        <v>472</v>
      </c>
      <c r="N28">
        <v>427</v>
      </c>
      <c r="O28">
        <v>0.46703499999999998</v>
      </c>
      <c r="P28">
        <v>0.174904</v>
      </c>
      <c r="Q28">
        <v>2.136752</v>
      </c>
      <c r="R28">
        <v>8.5470089999999992</v>
      </c>
      <c r="S28">
        <v>89.316238999999996</v>
      </c>
      <c r="U28" s="2">
        <v>0.93</v>
      </c>
      <c r="V28">
        <v>0.679423</v>
      </c>
      <c r="W28">
        <v>0.183251</v>
      </c>
      <c r="X28">
        <v>17.948718</v>
      </c>
      <c r="Y28">
        <v>451</v>
      </c>
      <c r="Z28">
        <v>78.205128000000002</v>
      </c>
      <c r="AA28" s="2">
        <v>0.93</v>
      </c>
      <c r="AB28" s="2">
        <f t="shared" si="5"/>
        <v>67.942300000000003</v>
      </c>
      <c r="AC28" s="2">
        <f t="shared" si="6"/>
        <v>18.325099999999999</v>
      </c>
      <c r="AD28" s="2">
        <f t="shared" si="7"/>
        <v>17.948718</v>
      </c>
      <c r="AE28" s="2"/>
      <c r="AF28" s="2"/>
      <c r="AG28" s="2"/>
      <c r="AH28" s="2">
        <v>0.93</v>
      </c>
      <c r="AI28" s="2">
        <f t="shared" si="8"/>
        <v>45.1</v>
      </c>
      <c r="AJ28" s="2">
        <f t="shared" si="9"/>
        <v>78.205128000000002</v>
      </c>
    </row>
    <row r="29" spans="1:43" x14ac:dyDescent="0.25">
      <c r="A29" s="38" t="s">
        <v>1204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0"/>
      <c r="U29" s="2">
        <v>0.96299999999999997</v>
      </c>
      <c r="V29">
        <v>0.58362199999999997</v>
      </c>
      <c r="W29">
        <v>0.16284000000000001</v>
      </c>
      <c r="X29">
        <v>8.1196579999999994</v>
      </c>
      <c r="Y29">
        <v>469</v>
      </c>
      <c r="Z29">
        <v>87.606837999999996</v>
      </c>
      <c r="AA29" s="2">
        <v>0.96299999999999997</v>
      </c>
      <c r="AB29" s="2">
        <f t="shared" si="5"/>
        <v>58.362199999999994</v>
      </c>
      <c r="AC29" s="2">
        <f t="shared" si="6"/>
        <v>16.284000000000002</v>
      </c>
      <c r="AD29" s="2">
        <f t="shared" si="7"/>
        <v>8.1196579999999994</v>
      </c>
      <c r="AE29" s="2"/>
      <c r="AF29" s="2"/>
      <c r="AG29" s="2"/>
      <c r="AH29" s="2">
        <v>0.96299999999999997</v>
      </c>
      <c r="AI29" s="2">
        <f t="shared" si="8"/>
        <v>46.9</v>
      </c>
      <c r="AJ29" s="2">
        <f t="shared" si="9"/>
        <v>87.606837999999996</v>
      </c>
    </row>
    <row r="30" spans="1:43" x14ac:dyDescent="0.25">
      <c r="A30" s="2" t="s">
        <v>1168</v>
      </c>
      <c r="B30" s="2" t="s">
        <v>1158</v>
      </c>
      <c r="C30" s="2" t="s">
        <v>58</v>
      </c>
      <c r="D30" s="2" t="s">
        <v>59</v>
      </c>
      <c r="E30" s="2" t="s">
        <v>21</v>
      </c>
      <c r="F30" s="2" t="s">
        <v>22</v>
      </c>
      <c r="G30" s="2" t="s">
        <v>23</v>
      </c>
      <c r="H30" s="2" t="s">
        <v>573</v>
      </c>
      <c r="I30" s="2" t="s">
        <v>574</v>
      </c>
      <c r="J30" s="2" t="s">
        <v>575</v>
      </c>
      <c r="K30" s="2" t="s">
        <v>27</v>
      </c>
      <c r="L30" s="2" t="s">
        <v>28</v>
      </c>
      <c r="M30" s="2" t="s">
        <v>29</v>
      </c>
      <c r="N30" s="2" t="s">
        <v>576</v>
      </c>
      <c r="O30" s="2" t="s">
        <v>31</v>
      </c>
      <c r="P30" s="2" t="s">
        <v>32</v>
      </c>
      <c r="Q30" s="2" t="s">
        <v>16</v>
      </c>
      <c r="R30" s="2" t="s">
        <v>17</v>
      </c>
      <c r="S30" s="2" t="s">
        <v>18</v>
      </c>
      <c r="U30" s="2">
        <v>0.98299999999999998</v>
      </c>
      <c r="V30">
        <v>0.46703499999999998</v>
      </c>
      <c r="W30">
        <v>0.174904</v>
      </c>
      <c r="X30">
        <v>2.136752</v>
      </c>
      <c r="Y30">
        <v>472</v>
      </c>
      <c r="Z30">
        <v>89.316238999999996</v>
      </c>
      <c r="AA30" s="2">
        <v>0.98299999999999998</v>
      </c>
      <c r="AB30" s="2">
        <f t="shared" si="5"/>
        <v>46.703499999999998</v>
      </c>
      <c r="AC30" s="2">
        <f t="shared" si="6"/>
        <v>17.490400000000001</v>
      </c>
      <c r="AD30" s="2">
        <f t="shared" si="7"/>
        <v>2.136752</v>
      </c>
      <c r="AE30" s="2"/>
      <c r="AF30" s="2"/>
      <c r="AG30" s="2"/>
      <c r="AH30" s="2">
        <v>0.98299999999999998</v>
      </c>
      <c r="AI30" s="2">
        <f t="shared" si="8"/>
        <v>47.2</v>
      </c>
      <c r="AJ30" s="2">
        <f t="shared" si="9"/>
        <v>89.316238999999996</v>
      </c>
    </row>
    <row r="31" spans="1:43" x14ac:dyDescent="0.25">
      <c r="A31" s="2">
        <v>0</v>
      </c>
      <c r="B31">
        <v>0.93285499999999999</v>
      </c>
      <c r="C31">
        <v>0.91635500000000003</v>
      </c>
      <c r="D31">
        <v>0.94996000000000003</v>
      </c>
      <c r="E31">
        <v>0.97657799999999995</v>
      </c>
      <c r="F31">
        <v>0.94203199999999998</v>
      </c>
      <c r="G31">
        <v>234</v>
      </c>
      <c r="H31">
        <v>217</v>
      </c>
      <c r="I31">
        <v>11</v>
      </c>
      <c r="J31">
        <v>6</v>
      </c>
      <c r="K31">
        <v>2576</v>
      </c>
      <c r="L31">
        <v>1004</v>
      </c>
      <c r="M31">
        <v>103</v>
      </c>
      <c r="N31">
        <v>33</v>
      </c>
      <c r="O31">
        <v>0.91408100000000003</v>
      </c>
      <c r="P31">
        <v>0.39131700000000003</v>
      </c>
      <c r="Q31">
        <v>92.735043000000005</v>
      </c>
      <c r="R31">
        <v>2.5641029999999998</v>
      </c>
      <c r="S31">
        <v>4.7008549999999998</v>
      </c>
      <c r="U31" s="38" t="s">
        <v>1210</v>
      </c>
      <c r="V31" s="39"/>
      <c r="W31" s="39"/>
      <c r="X31" s="39"/>
      <c r="Y31" s="39"/>
      <c r="Z31" s="40"/>
      <c r="AA31" s="38" t="s">
        <v>1174</v>
      </c>
      <c r="AB31" s="39"/>
      <c r="AC31" s="39"/>
      <c r="AD31" s="39"/>
      <c r="AE31" s="39"/>
      <c r="AF31" s="39"/>
      <c r="AG31" s="40"/>
      <c r="AH31" s="48" t="s">
        <v>1177</v>
      </c>
      <c r="AI31" s="48"/>
      <c r="AJ31" s="48"/>
      <c r="AK31" s="12" t="s">
        <v>1174</v>
      </c>
      <c r="AL31" s="12"/>
      <c r="AM31" s="12"/>
      <c r="AN31" s="12"/>
      <c r="AO31" s="12" t="s">
        <v>1177</v>
      </c>
      <c r="AP31" s="12"/>
      <c r="AQ31" s="12"/>
    </row>
    <row r="32" spans="1:43" x14ac:dyDescent="0.25">
      <c r="A32" s="2">
        <v>2E-3</v>
      </c>
      <c r="B32">
        <v>0.93222300000000002</v>
      </c>
      <c r="C32">
        <v>0.91681000000000001</v>
      </c>
      <c r="D32">
        <v>0.94816400000000001</v>
      </c>
      <c r="E32">
        <v>0.97576200000000002</v>
      </c>
      <c r="F32">
        <v>0.94349499999999997</v>
      </c>
      <c r="G32">
        <v>234</v>
      </c>
      <c r="H32">
        <v>216</v>
      </c>
      <c r="I32">
        <v>12</v>
      </c>
      <c r="J32">
        <v>6</v>
      </c>
      <c r="K32">
        <v>2505</v>
      </c>
      <c r="L32">
        <v>1039</v>
      </c>
      <c r="M32">
        <v>106</v>
      </c>
      <c r="N32">
        <v>36</v>
      </c>
      <c r="O32">
        <v>0.91485099999999997</v>
      </c>
      <c r="P32">
        <v>0.408557</v>
      </c>
      <c r="Q32">
        <v>92.307692000000003</v>
      </c>
      <c r="R32">
        <v>2.5641029999999998</v>
      </c>
      <c r="S32">
        <v>5.1282050000000003</v>
      </c>
      <c r="U32" s="45" t="s">
        <v>1168</v>
      </c>
      <c r="V32" s="46"/>
      <c r="W32" s="46"/>
      <c r="X32" s="46"/>
      <c r="Y32" s="46"/>
      <c r="Z32" s="47"/>
      <c r="AA32" s="45" t="s">
        <v>1168</v>
      </c>
      <c r="AB32" s="46"/>
      <c r="AC32" s="46"/>
      <c r="AD32" s="46"/>
      <c r="AE32" s="46"/>
      <c r="AF32" s="46"/>
      <c r="AG32" s="47"/>
      <c r="AH32" s="49" t="s">
        <v>1168</v>
      </c>
      <c r="AI32" s="49"/>
      <c r="AJ32" s="49"/>
      <c r="AK32" s="12" t="s">
        <v>1168</v>
      </c>
      <c r="AL32" s="12"/>
      <c r="AM32" s="12"/>
      <c r="AN32" s="12"/>
      <c r="AO32" s="12" t="s">
        <v>1168</v>
      </c>
      <c r="AP32" s="12"/>
      <c r="AQ32" s="12"/>
    </row>
    <row r="33" spans="1:43" x14ac:dyDescent="0.25">
      <c r="A33" s="2">
        <v>4.0000000000000001E-3</v>
      </c>
      <c r="B33">
        <v>0.93616200000000005</v>
      </c>
      <c r="C33">
        <v>0.92076499999999994</v>
      </c>
      <c r="D33">
        <v>0.95208300000000001</v>
      </c>
      <c r="E33">
        <v>0.97660199999999997</v>
      </c>
      <c r="F33">
        <v>0.94447700000000001</v>
      </c>
      <c r="G33">
        <v>234</v>
      </c>
      <c r="H33">
        <v>216</v>
      </c>
      <c r="I33">
        <v>12</v>
      </c>
      <c r="J33">
        <v>6</v>
      </c>
      <c r="K33">
        <v>2461</v>
      </c>
      <c r="L33">
        <v>1003</v>
      </c>
      <c r="M33">
        <v>106</v>
      </c>
      <c r="N33">
        <v>36</v>
      </c>
      <c r="O33">
        <v>0.916717</v>
      </c>
      <c r="P33">
        <v>0.39636300000000002</v>
      </c>
      <c r="Q33">
        <v>92.307692000000003</v>
      </c>
      <c r="R33">
        <v>2.5641029999999998</v>
      </c>
      <c r="S33">
        <v>5.1282050000000003</v>
      </c>
      <c r="U33" s="2" t="s">
        <v>1168</v>
      </c>
      <c r="V33" s="2" t="s">
        <v>31</v>
      </c>
      <c r="W33" s="2" t="s">
        <v>32</v>
      </c>
      <c r="X33" s="2" t="s">
        <v>16</v>
      </c>
      <c r="Y33" s="2" t="s">
        <v>29</v>
      </c>
      <c r="Z33" s="2" t="s">
        <v>18</v>
      </c>
      <c r="AA33" s="2" t="s">
        <v>1168</v>
      </c>
      <c r="AB33" s="2" t="s">
        <v>1171</v>
      </c>
      <c r="AC33" s="2" t="s">
        <v>1173</v>
      </c>
      <c r="AD33" s="2" t="s">
        <v>1172</v>
      </c>
      <c r="AE33" s="2" t="s">
        <v>1181</v>
      </c>
      <c r="AF33" s="2" t="s">
        <v>1181</v>
      </c>
      <c r="AG33" s="2" t="s">
        <v>1181</v>
      </c>
      <c r="AH33" s="2" t="s">
        <v>1168</v>
      </c>
      <c r="AI33" s="2" t="s">
        <v>1175</v>
      </c>
      <c r="AJ33" s="2" t="s">
        <v>1176</v>
      </c>
      <c r="AK33" s="12" t="s">
        <v>1168</v>
      </c>
      <c r="AL33" s="11" t="s">
        <v>1171</v>
      </c>
      <c r="AM33" s="12" t="s">
        <v>1173</v>
      </c>
      <c r="AN33" s="12" t="s">
        <v>1172</v>
      </c>
      <c r="AO33" s="12" t="s">
        <v>1168</v>
      </c>
      <c r="AP33" s="12" t="s">
        <v>1175</v>
      </c>
      <c r="AQ33" s="12" t="s">
        <v>1176</v>
      </c>
    </row>
    <row r="34" spans="1:43" x14ac:dyDescent="0.25">
      <c r="A34" s="2">
        <v>1.4E-2</v>
      </c>
      <c r="B34">
        <v>0.93618699999999999</v>
      </c>
      <c r="C34">
        <v>0.92140299999999997</v>
      </c>
      <c r="D34">
        <v>0.95145299999999999</v>
      </c>
      <c r="E34">
        <v>0.97580800000000001</v>
      </c>
      <c r="F34">
        <v>0.94498899999999997</v>
      </c>
      <c r="G34">
        <v>234</v>
      </c>
      <c r="H34">
        <v>217</v>
      </c>
      <c r="I34">
        <v>12</v>
      </c>
      <c r="J34">
        <v>5</v>
      </c>
      <c r="K34">
        <v>2435</v>
      </c>
      <c r="L34">
        <v>1037</v>
      </c>
      <c r="M34">
        <v>105</v>
      </c>
      <c r="N34">
        <v>37</v>
      </c>
      <c r="O34">
        <v>0.91655399999999998</v>
      </c>
      <c r="P34">
        <v>0.39397300000000002</v>
      </c>
      <c r="Q34">
        <v>92.735043000000005</v>
      </c>
      <c r="R34">
        <v>2.136752</v>
      </c>
      <c r="S34">
        <v>5.1282050000000003</v>
      </c>
      <c r="U34" s="2">
        <v>0</v>
      </c>
      <c r="V34">
        <v>0.91408100000000003</v>
      </c>
      <c r="W34">
        <v>0.39131700000000003</v>
      </c>
      <c r="X34">
        <v>92.735043000000005</v>
      </c>
      <c r="Y34">
        <v>103</v>
      </c>
      <c r="Z34">
        <v>4.7008549999999998</v>
      </c>
      <c r="AA34" s="2">
        <v>0</v>
      </c>
      <c r="AB34" s="13">
        <f t="shared" ref="AB34:AB45" si="10">V34*100</f>
        <v>91.408100000000005</v>
      </c>
      <c r="AC34" s="2">
        <f t="shared" ref="AC34:AC45" si="11">W34*100</f>
        <v>39.131700000000002</v>
      </c>
      <c r="AD34" s="2">
        <f t="shared" ref="AD34:AD45" si="12">X34</f>
        <v>92.735043000000005</v>
      </c>
      <c r="AE34" s="11">
        <v>92.558199999999999</v>
      </c>
      <c r="AF34" s="12">
        <v>33.420400000000001</v>
      </c>
      <c r="AG34" s="12">
        <v>97.435896999999997</v>
      </c>
      <c r="AH34" s="2">
        <v>0</v>
      </c>
      <c r="AI34" s="2">
        <f t="shared" ref="AI34:AI45" si="13">(Y34/10)</f>
        <v>10.3</v>
      </c>
      <c r="AJ34" s="2">
        <f t="shared" ref="AJ34:AJ45" si="14">Z34</f>
        <v>4.7008549999999998</v>
      </c>
      <c r="AK34" s="12">
        <v>0</v>
      </c>
      <c r="AL34" s="11">
        <v>92.558199999999999</v>
      </c>
      <c r="AM34" s="12">
        <v>33.420400000000001</v>
      </c>
      <c r="AN34" s="12">
        <v>97.435896999999997</v>
      </c>
      <c r="AO34" s="12">
        <v>0</v>
      </c>
      <c r="AP34" s="12">
        <v>10.6</v>
      </c>
      <c r="AQ34" s="12">
        <v>2.136752</v>
      </c>
    </row>
    <row r="35" spans="1:43" x14ac:dyDescent="0.25">
      <c r="A35" s="2">
        <v>0.20300000000000001</v>
      </c>
      <c r="B35">
        <v>0.93388300000000002</v>
      </c>
      <c r="C35">
        <v>0.93181099999999994</v>
      </c>
      <c r="D35">
        <v>0.93596299999999999</v>
      </c>
      <c r="E35">
        <v>0.96759700000000004</v>
      </c>
      <c r="F35">
        <v>0.96330400000000005</v>
      </c>
      <c r="G35">
        <v>234</v>
      </c>
      <c r="H35">
        <v>217</v>
      </c>
      <c r="I35">
        <v>11</v>
      </c>
      <c r="J35">
        <v>6</v>
      </c>
      <c r="K35">
        <v>1580</v>
      </c>
      <c r="L35">
        <v>1389</v>
      </c>
      <c r="M35">
        <v>105</v>
      </c>
      <c r="N35">
        <v>44</v>
      </c>
      <c r="O35">
        <v>0.928288</v>
      </c>
      <c r="P35">
        <v>0.40698499999999999</v>
      </c>
      <c r="Q35">
        <v>92.735043000000005</v>
      </c>
      <c r="R35">
        <v>2.5641029999999998</v>
      </c>
      <c r="S35">
        <v>4.7008549999999998</v>
      </c>
      <c r="U35" s="2">
        <v>2E-3</v>
      </c>
      <c r="V35">
        <v>0.91485099999999997</v>
      </c>
      <c r="W35">
        <v>0.408557</v>
      </c>
      <c r="X35">
        <v>92.307692000000003</v>
      </c>
      <c r="Y35">
        <v>106</v>
      </c>
      <c r="Z35">
        <v>5.1282050000000003</v>
      </c>
      <c r="AA35" s="2">
        <v>2E-3</v>
      </c>
      <c r="AB35" s="13">
        <f t="shared" si="10"/>
        <v>91.485100000000003</v>
      </c>
      <c r="AC35" s="2">
        <f t="shared" si="11"/>
        <v>40.855699999999999</v>
      </c>
      <c r="AD35" s="2">
        <f t="shared" si="12"/>
        <v>92.307692000000003</v>
      </c>
      <c r="AE35" s="11">
        <v>93.115800000000007</v>
      </c>
      <c r="AF35" s="12">
        <v>33.018999999999998</v>
      </c>
      <c r="AG35" s="12">
        <v>96.581197000000003</v>
      </c>
      <c r="AH35" s="2">
        <v>2E-3</v>
      </c>
      <c r="AI35" s="2">
        <f t="shared" si="13"/>
        <v>10.6</v>
      </c>
      <c r="AJ35" s="2">
        <f t="shared" si="14"/>
        <v>5.1282050000000003</v>
      </c>
      <c r="AK35" s="12">
        <v>2E-3</v>
      </c>
      <c r="AL35" s="11">
        <v>93.115800000000007</v>
      </c>
      <c r="AM35" s="12">
        <v>33.018999999999998</v>
      </c>
      <c r="AN35" s="12">
        <v>96.581197000000003</v>
      </c>
      <c r="AO35" s="12">
        <v>2E-3</v>
      </c>
      <c r="AP35" s="12">
        <v>13</v>
      </c>
      <c r="AQ35" s="12">
        <v>2.9914529999999999</v>
      </c>
    </row>
    <row r="36" spans="1:43" x14ac:dyDescent="0.25">
      <c r="A36" s="2">
        <v>0.47499999999999998</v>
      </c>
      <c r="B36">
        <v>0.89903999999999995</v>
      </c>
      <c r="C36">
        <v>0.90940299999999996</v>
      </c>
      <c r="D36">
        <v>0.88890999999999998</v>
      </c>
      <c r="E36">
        <v>0.95357599999999998</v>
      </c>
      <c r="F36">
        <v>0.97556100000000001</v>
      </c>
      <c r="G36">
        <v>234</v>
      </c>
      <c r="H36">
        <v>208</v>
      </c>
      <c r="I36">
        <v>19</v>
      </c>
      <c r="J36">
        <v>7</v>
      </c>
      <c r="K36">
        <v>1024</v>
      </c>
      <c r="L36">
        <v>1990</v>
      </c>
      <c r="M36">
        <v>151</v>
      </c>
      <c r="N36">
        <v>78</v>
      </c>
      <c r="O36">
        <v>0.92616500000000002</v>
      </c>
      <c r="P36">
        <v>0.36334100000000003</v>
      </c>
      <c r="Q36">
        <v>88.888889000000006</v>
      </c>
      <c r="R36">
        <v>2.9914529999999999</v>
      </c>
      <c r="S36">
        <v>8.1196579999999994</v>
      </c>
      <c r="U36" s="2">
        <v>4.0000000000000001E-3</v>
      </c>
      <c r="V36">
        <v>0.916717</v>
      </c>
      <c r="W36">
        <v>0.39636300000000002</v>
      </c>
      <c r="X36">
        <v>92.307692000000003</v>
      </c>
      <c r="Y36">
        <v>106</v>
      </c>
      <c r="Z36">
        <v>5.1282050000000003</v>
      </c>
      <c r="AA36" s="2">
        <v>4.0000000000000001E-3</v>
      </c>
      <c r="AB36" s="13">
        <f t="shared" si="10"/>
        <v>91.671700000000001</v>
      </c>
      <c r="AC36" s="2">
        <f t="shared" si="11"/>
        <v>39.636300000000006</v>
      </c>
      <c r="AD36" s="2">
        <f t="shared" si="12"/>
        <v>92.307692000000003</v>
      </c>
      <c r="AE36" s="11">
        <v>92.9011</v>
      </c>
      <c r="AF36" s="12">
        <v>29.412199999999999</v>
      </c>
      <c r="AG36" s="12">
        <v>97.008546999999993</v>
      </c>
      <c r="AH36" s="2">
        <v>4.0000000000000001E-3</v>
      </c>
      <c r="AI36" s="2">
        <f t="shared" si="13"/>
        <v>10.6</v>
      </c>
      <c r="AJ36" s="2">
        <f t="shared" si="14"/>
        <v>5.1282050000000003</v>
      </c>
      <c r="AK36" s="12">
        <v>4.0000000000000001E-3</v>
      </c>
      <c r="AL36" s="11">
        <v>92.9011</v>
      </c>
      <c r="AM36" s="12">
        <v>29.412199999999999</v>
      </c>
      <c r="AN36" s="12">
        <v>97.008546999999993</v>
      </c>
      <c r="AO36" s="12">
        <v>4.0000000000000001E-3</v>
      </c>
      <c r="AP36" s="12">
        <v>9</v>
      </c>
      <c r="AQ36" s="12">
        <v>2.5641029999999998</v>
      </c>
    </row>
    <row r="37" spans="1:43" x14ac:dyDescent="0.25">
      <c r="A37" s="2">
        <v>0.65600000000000003</v>
      </c>
      <c r="B37">
        <v>0.86448400000000003</v>
      </c>
      <c r="C37">
        <v>0.88761100000000004</v>
      </c>
      <c r="D37">
        <v>0.84253299999999998</v>
      </c>
      <c r="E37">
        <v>0.93369999999999997</v>
      </c>
      <c r="F37">
        <v>0.983657</v>
      </c>
      <c r="G37">
        <v>234</v>
      </c>
      <c r="H37">
        <v>204</v>
      </c>
      <c r="I37">
        <v>22</v>
      </c>
      <c r="J37">
        <v>8</v>
      </c>
      <c r="K37">
        <v>665</v>
      </c>
      <c r="L37">
        <v>2842</v>
      </c>
      <c r="M37">
        <v>178</v>
      </c>
      <c r="N37">
        <v>114</v>
      </c>
      <c r="O37">
        <v>0.91403400000000001</v>
      </c>
      <c r="P37">
        <v>0.37688899999999997</v>
      </c>
      <c r="Q37">
        <v>87.179486999999995</v>
      </c>
      <c r="R37">
        <v>3.418803</v>
      </c>
      <c r="S37">
        <v>9.4017090000000003</v>
      </c>
      <c r="U37" s="2">
        <v>1.4E-2</v>
      </c>
      <c r="V37">
        <v>0.91655399999999998</v>
      </c>
      <c r="W37">
        <v>0.39397300000000002</v>
      </c>
      <c r="X37">
        <v>92.735043000000005</v>
      </c>
      <c r="Y37">
        <v>105</v>
      </c>
      <c r="Z37">
        <v>5.1282050000000003</v>
      </c>
      <c r="AA37" s="2">
        <v>1.4E-2</v>
      </c>
      <c r="AB37" s="13">
        <f t="shared" si="10"/>
        <v>91.6554</v>
      </c>
      <c r="AC37" s="2">
        <f t="shared" si="11"/>
        <v>39.397300000000001</v>
      </c>
      <c r="AD37" s="2">
        <f t="shared" si="12"/>
        <v>92.735043000000005</v>
      </c>
      <c r="AE37" s="11">
        <v>93.51230000000001</v>
      </c>
      <c r="AF37" s="12">
        <v>30.541499999999999</v>
      </c>
      <c r="AG37" s="12">
        <v>97.008546999999993</v>
      </c>
      <c r="AH37" s="2">
        <v>1.4E-2</v>
      </c>
      <c r="AI37" s="2">
        <f t="shared" si="13"/>
        <v>10.5</v>
      </c>
      <c r="AJ37" s="2">
        <f t="shared" si="14"/>
        <v>5.1282050000000003</v>
      </c>
      <c r="AK37" s="12">
        <v>1.4E-2</v>
      </c>
      <c r="AL37" s="11">
        <v>93.51230000000001</v>
      </c>
      <c r="AM37" s="12">
        <v>30.541499999999999</v>
      </c>
      <c r="AN37" s="12">
        <v>97.008546999999993</v>
      </c>
      <c r="AO37" s="12">
        <v>1.4E-2</v>
      </c>
      <c r="AP37" s="12">
        <v>9.6999999999999993</v>
      </c>
      <c r="AQ37" s="12">
        <v>2.5641029999999998</v>
      </c>
    </row>
    <row r="38" spans="1:43" x14ac:dyDescent="0.25">
      <c r="A38" s="2">
        <v>0.77700000000000002</v>
      </c>
      <c r="B38">
        <v>0.80709799999999998</v>
      </c>
      <c r="C38">
        <v>0.84441100000000002</v>
      </c>
      <c r="D38">
        <v>0.77294399999999996</v>
      </c>
      <c r="E38">
        <v>0.90530999999999995</v>
      </c>
      <c r="F38">
        <v>0.98901600000000001</v>
      </c>
      <c r="G38">
        <v>234</v>
      </c>
      <c r="H38">
        <v>205</v>
      </c>
      <c r="I38">
        <v>21</v>
      </c>
      <c r="J38">
        <v>8</v>
      </c>
      <c r="K38">
        <v>431</v>
      </c>
      <c r="L38">
        <v>4059</v>
      </c>
      <c r="M38">
        <v>217</v>
      </c>
      <c r="N38">
        <v>153</v>
      </c>
      <c r="O38">
        <v>0.89019300000000001</v>
      </c>
      <c r="P38">
        <v>0.44093599999999999</v>
      </c>
      <c r="Q38">
        <v>87.606837999999996</v>
      </c>
      <c r="R38">
        <v>3.418803</v>
      </c>
      <c r="S38">
        <v>8.9743589999999998</v>
      </c>
      <c r="U38" s="2">
        <v>0.20300000000000001</v>
      </c>
      <c r="V38">
        <v>0.928288</v>
      </c>
      <c r="W38">
        <v>0.40698499999999999</v>
      </c>
      <c r="X38">
        <v>92.735043000000005</v>
      </c>
      <c r="Y38">
        <v>105</v>
      </c>
      <c r="Z38">
        <v>4.7008549999999998</v>
      </c>
      <c r="AA38" s="2">
        <v>0.20300000000000001</v>
      </c>
      <c r="AB38" s="13">
        <f t="shared" si="10"/>
        <v>92.828800000000001</v>
      </c>
      <c r="AC38" s="2">
        <f t="shared" si="11"/>
        <v>40.698499999999996</v>
      </c>
      <c r="AD38" s="2">
        <f t="shared" si="12"/>
        <v>92.735043000000005</v>
      </c>
      <c r="AE38" s="11">
        <v>94.244900000000001</v>
      </c>
      <c r="AF38" s="12">
        <v>40.812399999999997</v>
      </c>
      <c r="AG38" s="12">
        <v>97.008546999999993</v>
      </c>
      <c r="AH38" s="2">
        <v>0.20300000000000001</v>
      </c>
      <c r="AI38" s="2">
        <f t="shared" si="13"/>
        <v>10.5</v>
      </c>
      <c r="AJ38" s="2">
        <f t="shared" si="14"/>
        <v>4.7008549999999998</v>
      </c>
      <c r="AK38" s="12">
        <v>0.20300000000000001</v>
      </c>
      <c r="AL38" s="11">
        <v>94.244900000000001</v>
      </c>
      <c r="AM38" s="12">
        <v>40.812399999999997</v>
      </c>
      <c r="AN38" s="12">
        <v>97.008546999999993</v>
      </c>
      <c r="AO38" s="12">
        <v>0.20300000000000001</v>
      </c>
      <c r="AP38" s="12">
        <v>13.4</v>
      </c>
      <c r="AQ38" s="12">
        <v>2.5641029999999998</v>
      </c>
    </row>
    <row r="39" spans="1:43" x14ac:dyDescent="0.25">
      <c r="A39" s="2">
        <v>0.86299999999999999</v>
      </c>
      <c r="B39">
        <v>0.74102699999999999</v>
      </c>
      <c r="C39">
        <v>0.79706200000000005</v>
      </c>
      <c r="D39">
        <v>0.692353</v>
      </c>
      <c r="E39">
        <v>0.86499199999999998</v>
      </c>
      <c r="F39">
        <v>0.99580999999999997</v>
      </c>
      <c r="G39">
        <v>234</v>
      </c>
      <c r="H39">
        <v>181</v>
      </c>
      <c r="I39">
        <v>45</v>
      </c>
      <c r="J39">
        <v>8</v>
      </c>
      <c r="K39">
        <v>156</v>
      </c>
      <c r="L39">
        <v>5787</v>
      </c>
      <c r="M39">
        <v>232</v>
      </c>
      <c r="N39">
        <v>192</v>
      </c>
      <c r="O39">
        <v>0.85594000000000003</v>
      </c>
      <c r="P39">
        <v>0.35463800000000001</v>
      </c>
      <c r="Q39">
        <v>77.350426999999996</v>
      </c>
      <c r="R39">
        <v>3.418803</v>
      </c>
      <c r="S39">
        <v>19.230768999999999</v>
      </c>
      <c r="U39" s="2">
        <v>0.47499999999999998</v>
      </c>
      <c r="V39">
        <v>0.92616500000000002</v>
      </c>
      <c r="W39">
        <v>0.36334100000000003</v>
      </c>
      <c r="X39">
        <v>88.888889000000006</v>
      </c>
      <c r="Y39">
        <v>151</v>
      </c>
      <c r="Z39">
        <v>8.1196579999999994</v>
      </c>
      <c r="AA39" s="2">
        <v>0.47499999999999998</v>
      </c>
      <c r="AB39" s="13">
        <f t="shared" si="10"/>
        <v>92.616500000000002</v>
      </c>
      <c r="AC39" s="2">
        <f t="shared" si="11"/>
        <v>36.334099999999999</v>
      </c>
      <c r="AD39" s="2">
        <f t="shared" si="12"/>
        <v>88.888889000000006</v>
      </c>
      <c r="AE39" s="11">
        <v>90.603300000000004</v>
      </c>
      <c r="AF39" s="12">
        <v>37.713299999999997</v>
      </c>
      <c r="AG39" s="12">
        <v>86.752137000000005</v>
      </c>
      <c r="AH39" s="2">
        <v>0.47499999999999998</v>
      </c>
      <c r="AI39" s="2">
        <f t="shared" si="13"/>
        <v>15.1</v>
      </c>
      <c r="AJ39" s="2">
        <f t="shared" si="14"/>
        <v>8.1196579999999994</v>
      </c>
      <c r="AK39" s="12">
        <v>0.47499999999999998</v>
      </c>
      <c r="AL39" s="11">
        <v>90.603300000000004</v>
      </c>
      <c r="AM39" s="12">
        <v>37.713299999999997</v>
      </c>
      <c r="AN39" s="12">
        <v>86.752137000000005</v>
      </c>
      <c r="AO39" s="12">
        <v>0.47499999999999998</v>
      </c>
      <c r="AP39" s="12">
        <v>21.7</v>
      </c>
      <c r="AQ39" s="12">
        <v>12.393162</v>
      </c>
    </row>
    <row r="40" spans="1:43" x14ac:dyDescent="0.25">
      <c r="A40" s="2">
        <v>0.93</v>
      </c>
      <c r="B40">
        <v>0.66901699999999997</v>
      </c>
      <c r="C40">
        <v>0.75238300000000002</v>
      </c>
      <c r="D40">
        <v>0.60228199999999998</v>
      </c>
      <c r="E40">
        <v>0.79970600000000003</v>
      </c>
      <c r="F40">
        <v>0.99900900000000004</v>
      </c>
      <c r="G40">
        <v>234</v>
      </c>
      <c r="H40">
        <v>124</v>
      </c>
      <c r="I40">
        <v>101</v>
      </c>
      <c r="J40">
        <v>9</v>
      </c>
      <c r="K40">
        <v>34</v>
      </c>
      <c r="L40">
        <v>8583</v>
      </c>
      <c r="M40">
        <v>243</v>
      </c>
      <c r="N40">
        <v>227</v>
      </c>
      <c r="O40">
        <v>0.793242</v>
      </c>
      <c r="P40">
        <v>0.27379700000000001</v>
      </c>
      <c r="Q40">
        <v>52.991453</v>
      </c>
      <c r="R40">
        <v>3.8461539999999999</v>
      </c>
      <c r="S40">
        <v>43.162393000000002</v>
      </c>
      <c r="U40" s="2">
        <v>0.65600000000000003</v>
      </c>
      <c r="V40">
        <v>0.91403400000000001</v>
      </c>
      <c r="W40">
        <v>0.37688899999999997</v>
      </c>
      <c r="X40">
        <v>87.179486999999995</v>
      </c>
      <c r="Y40">
        <v>178</v>
      </c>
      <c r="Z40">
        <v>9.4017090000000003</v>
      </c>
      <c r="AA40" s="2">
        <v>0.65600000000000003</v>
      </c>
      <c r="AB40" s="13">
        <f t="shared" si="10"/>
        <v>91.403400000000005</v>
      </c>
      <c r="AC40" s="2">
        <f t="shared" si="11"/>
        <v>37.688899999999997</v>
      </c>
      <c r="AD40" s="2">
        <f t="shared" si="12"/>
        <v>87.179486999999995</v>
      </c>
      <c r="AE40" s="11">
        <v>84.603200000000001</v>
      </c>
      <c r="AF40" s="12">
        <v>33.297800000000002</v>
      </c>
      <c r="AG40" s="12">
        <v>76.068376000000001</v>
      </c>
      <c r="AH40" s="2">
        <v>0.65600000000000003</v>
      </c>
      <c r="AI40" s="2">
        <f t="shared" si="13"/>
        <v>17.8</v>
      </c>
      <c r="AJ40" s="2">
        <f t="shared" si="14"/>
        <v>9.4017090000000003</v>
      </c>
      <c r="AK40" s="12">
        <v>0.65600000000000003</v>
      </c>
      <c r="AL40" s="11">
        <v>84.603200000000001</v>
      </c>
      <c r="AM40" s="12">
        <v>33.297800000000002</v>
      </c>
      <c r="AN40" s="12">
        <v>76.068376000000001</v>
      </c>
      <c r="AO40" s="12">
        <v>0.65600000000000003</v>
      </c>
      <c r="AP40" s="12">
        <v>25.9</v>
      </c>
      <c r="AQ40" s="12">
        <v>22.649573</v>
      </c>
    </row>
    <row r="41" spans="1:43" x14ac:dyDescent="0.25">
      <c r="A41" s="2">
        <v>0.96299999999999997</v>
      </c>
      <c r="B41">
        <v>0.61121999999999999</v>
      </c>
      <c r="C41">
        <v>0.73416099999999995</v>
      </c>
      <c r="D41">
        <v>0.52354800000000001</v>
      </c>
      <c r="E41">
        <v>0.71293700000000004</v>
      </c>
      <c r="F41">
        <v>0.99973800000000002</v>
      </c>
      <c r="G41">
        <v>234</v>
      </c>
      <c r="H41">
        <v>62</v>
      </c>
      <c r="I41">
        <v>162</v>
      </c>
      <c r="J41">
        <v>10</v>
      </c>
      <c r="K41">
        <v>8</v>
      </c>
      <c r="L41">
        <v>12288</v>
      </c>
      <c r="M41">
        <v>240</v>
      </c>
      <c r="N41">
        <v>231</v>
      </c>
      <c r="O41">
        <v>0.70714399999999999</v>
      </c>
      <c r="P41">
        <v>0.22948099999999999</v>
      </c>
      <c r="Q41">
        <v>26.495726000000001</v>
      </c>
      <c r="R41">
        <v>4.273504</v>
      </c>
      <c r="S41">
        <v>69.230768999999995</v>
      </c>
      <c r="U41" s="2">
        <v>0.77700000000000002</v>
      </c>
      <c r="V41">
        <v>0.89019300000000001</v>
      </c>
      <c r="W41">
        <v>0.44093599999999999</v>
      </c>
      <c r="X41">
        <v>87.606837999999996</v>
      </c>
      <c r="Y41">
        <v>217</v>
      </c>
      <c r="Z41">
        <v>8.9743589999999998</v>
      </c>
      <c r="AA41" s="2">
        <v>0.77700000000000002</v>
      </c>
      <c r="AB41" s="13">
        <f t="shared" si="10"/>
        <v>89.019300000000001</v>
      </c>
      <c r="AC41" s="2">
        <f t="shared" si="11"/>
        <v>44.093600000000002</v>
      </c>
      <c r="AD41" s="2">
        <f t="shared" si="12"/>
        <v>87.606837999999996</v>
      </c>
      <c r="AE41" s="11">
        <v>76.757800000000003</v>
      </c>
      <c r="AF41" s="12">
        <v>27.486899999999999</v>
      </c>
      <c r="AG41" s="12">
        <v>47.008547</v>
      </c>
      <c r="AH41" s="2">
        <v>0.77700000000000002</v>
      </c>
      <c r="AI41" s="2">
        <f t="shared" si="13"/>
        <v>21.7</v>
      </c>
      <c r="AJ41" s="2">
        <f t="shared" si="14"/>
        <v>8.9743589999999998</v>
      </c>
      <c r="AK41" s="12">
        <v>0.77700000000000002</v>
      </c>
      <c r="AL41" s="11">
        <v>76.757800000000003</v>
      </c>
      <c r="AM41" s="12">
        <v>27.486899999999999</v>
      </c>
      <c r="AN41" s="12">
        <v>47.008547</v>
      </c>
      <c r="AO41" s="12">
        <v>0.77700000000000002</v>
      </c>
      <c r="AP41" s="12">
        <v>30.4</v>
      </c>
      <c r="AQ41" s="12">
        <v>50.854700999999999</v>
      </c>
    </row>
    <row r="42" spans="1:43" x14ac:dyDescent="0.25">
      <c r="A42" s="2">
        <v>0.98299999999999998</v>
      </c>
      <c r="B42">
        <v>0.55311900000000003</v>
      </c>
      <c r="C42">
        <v>0.73642600000000003</v>
      </c>
      <c r="D42">
        <v>0.44288</v>
      </c>
      <c r="E42">
        <v>0.60139100000000001</v>
      </c>
      <c r="F42">
        <v>1</v>
      </c>
      <c r="G42">
        <v>234</v>
      </c>
      <c r="H42">
        <v>25</v>
      </c>
      <c r="I42">
        <v>197</v>
      </c>
      <c r="J42">
        <v>12</v>
      </c>
      <c r="K42">
        <v>0</v>
      </c>
      <c r="L42">
        <v>17017</v>
      </c>
      <c r="M42">
        <v>237</v>
      </c>
      <c r="N42">
        <v>232</v>
      </c>
      <c r="O42">
        <v>0.59584000000000004</v>
      </c>
      <c r="P42">
        <v>0.258351</v>
      </c>
      <c r="Q42">
        <v>10.683761000000001</v>
      </c>
      <c r="R42">
        <v>5.1282050000000003</v>
      </c>
      <c r="S42">
        <v>84.188034000000002</v>
      </c>
      <c r="U42" s="2">
        <v>0.86299999999999999</v>
      </c>
      <c r="V42">
        <v>0.85594000000000003</v>
      </c>
      <c r="W42">
        <v>0.35463800000000001</v>
      </c>
      <c r="X42">
        <v>77.350426999999996</v>
      </c>
      <c r="Y42">
        <v>232</v>
      </c>
      <c r="Z42">
        <v>19.230768999999999</v>
      </c>
      <c r="AA42" s="2">
        <v>0.86299999999999999</v>
      </c>
      <c r="AB42" s="13">
        <f t="shared" si="10"/>
        <v>85.594000000000008</v>
      </c>
      <c r="AC42" s="2">
        <f t="shared" si="11"/>
        <v>35.463799999999999</v>
      </c>
      <c r="AD42" s="2">
        <f t="shared" si="12"/>
        <v>77.350426999999996</v>
      </c>
      <c r="AE42" s="11">
        <v>68.304100000000005</v>
      </c>
      <c r="AF42" s="12">
        <v>22.296499999999998</v>
      </c>
      <c r="AG42" s="12">
        <v>20.940170999999999</v>
      </c>
      <c r="AH42" s="2">
        <v>0.86299999999999999</v>
      </c>
      <c r="AI42" s="2">
        <f t="shared" si="13"/>
        <v>23.2</v>
      </c>
      <c r="AJ42" s="2">
        <f t="shared" si="14"/>
        <v>19.230768999999999</v>
      </c>
      <c r="AK42" s="12">
        <v>0.86299999999999999</v>
      </c>
      <c r="AL42" s="11">
        <v>68.304100000000005</v>
      </c>
      <c r="AM42" s="12">
        <v>22.296499999999998</v>
      </c>
      <c r="AN42" s="12">
        <v>20.940170999999999</v>
      </c>
      <c r="AO42" s="12">
        <v>0.86299999999999999</v>
      </c>
      <c r="AP42" s="12">
        <v>31.1</v>
      </c>
      <c r="AQ42" s="12">
        <v>76.068376000000001</v>
      </c>
    </row>
    <row r="43" spans="1:43" x14ac:dyDescent="0.25">
      <c r="A43" s="38" t="s">
        <v>1205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0"/>
      <c r="U43" s="2">
        <v>0.93</v>
      </c>
      <c r="V43">
        <v>0.793242</v>
      </c>
      <c r="W43">
        <v>0.27379700000000001</v>
      </c>
      <c r="X43">
        <v>52.991453</v>
      </c>
      <c r="Y43">
        <v>243</v>
      </c>
      <c r="Z43">
        <v>43.162393000000002</v>
      </c>
      <c r="AA43" s="2">
        <v>0.93</v>
      </c>
      <c r="AB43" s="13">
        <f t="shared" si="10"/>
        <v>79.324200000000005</v>
      </c>
      <c r="AC43" s="2">
        <f t="shared" si="11"/>
        <v>27.3797</v>
      </c>
      <c r="AD43" s="2">
        <f t="shared" si="12"/>
        <v>52.991453</v>
      </c>
      <c r="AE43" s="11">
        <v>56.175699999999992</v>
      </c>
      <c r="AF43" s="12">
        <v>15.5585</v>
      </c>
      <c r="AG43" s="12">
        <v>5.5555560000000002</v>
      </c>
      <c r="AH43" s="2">
        <v>0.93</v>
      </c>
      <c r="AI43" s="2">
        <f t="shared" si="13"/>
        <v>24.3</v>
      </c>
      <c r="AJ43" s="2">
        <f t="shared" si="14"/>
        <v>43.162393000000002</v>
      </c>
      <c r="AK43" s="12">
        <v>0.93</v>
      </c>
      <c r="AL43" s="11">
        <v>56.175699999999992</v>
      </c>
      <c r="AM43" s="12">
        <v>15.5585</v>
      </c>
      <c r="AN43" s="12">
        <v>5.5555560000000002</v>
      </c>
      <c r="AO43" s="12">
        <v>0.93</v>
      </c>
      <c r="AP43" s="12">
        <v>31</v>
      </c>
      <c r="AQ43" s="12">
        <v>90.598291000000003</v>
      </c>
    </row>
    <row r="44" spans="1:43" x14ac:dyDescent="0.25">
      <c r="A44" s="2" t="s">
        <v>1168</v>
      </c>
      <c r="B44" s="2" t="s">
        <v>1158</v>
      </c>
      <c r="C44" s="2" t="s">
        <v>58</v>
      </c>
      <c r="D44" s="2" t="s">
        <v>59</v>
      </c>
      <c r="E44" s="2" t="s">
        <v>21</v>
      </c>
      <c r="F44" s="2" t="s">
        <v>22</v>
      </c>
      <c r="G44" s="2" t="s">
        <v>23</v>
      </c>
      <c r="H44" s="2" t="s">
        <v>573</v>
      </c>
      <c r="I44" s="2" t="s">
        <v>574</v>
      </c>
      <c r="J44" s="2" t="s">
        <v>575</v>
      </c>
      <c r="K44" s="2" t="s">
        <v>27</v>
      </c>
      <c r="L44" s="2" t="s">
        <v>28</v>
      </c>
      <c r="M44" s="2" t="s">
        <v>29</v>
      </c>
      <c r="N44" s="2" t="s">
        <v>576</v>
      </c>
      <c r="O44" s="2" t="s">
        <v>31</v>
      </c>
      <c r="P44" s="2" t="s">
        <v>32</v>
      </c>
      <c r="Q44" s="2" t="s">
        <v>16</v>
      </c>
      <c r="R44" s="2" t="s">
        <v>17</v>
      </c>
      <c r="S44" s="2" t="s">
        <v>18</v>
      </c>
      <c r="U44" s="2">
        <v>0.96299999999999997</v>
      </c>
      <c r="V44">
        <v>0.70714399999999999</v>
      </c>
      <c r="W44">
        <v>0.22948099999999999</v>
      </c>
      <c r="X44">
        <v>26.495726000000001</v>
      </c>
      <c r="Y44">
        <v>240</v>
      </c>
      <c r="Z44">
        <v>69.230768999999995</v>
      </c>
      <c r="AA44" s="2">
        <v>0.96299999999999997</v>
      </c>
      <c r="AB44" s="13">
        <f t="shared" si="10"/>
        <v>70.714399999999998</v>
      </c>
      <c r="AC44" s="2">
        <f t="shared" si="11"/>
        <v>22.9481</v>
      </c>
      <c r="AD44" s="2">
        <f t="shared" si="12"/>
        <v>26.495726000000001</v>
      </c>
      <c r="AE44" s="11">
        <v>40.560200000000002</v>
      </c>
      <c r="AF44" s="12">
        <v>15.436299999999999</v>
      </c>
      <c r="AG44" s="12">
        <v>0.85470100000000004</v>
      </c>
      <c r="AH44" s="2">
        <v>0.96299999999999997</v>
      </c>
      <c r="AI44" s="2">
        <f t="shared" si="13"/>
        <v>24</v>
      </c>
      <c r="AJ44" s="2">
        <f t="shared" si="14"/>
        <v>69.230768999999995</v>
      </c>
      <c r="AK44" s="12">
        <v>0.96299999999999997</v>
      </c>
      <c r="AL44" s="11">
        <v>40.560200000000002</v>
      </c>
      <c r="AM44" s="12">
        <v>15.436299999999999</v>
      </c>
      <c r="AN44" s="12">
        <v>0.85470100000000004</v>
      </c>
      <c r="AO44" s="12">
        <v>0.96299999999999997</v>
      </c>
      <c r="AP44" s="12">
        <v>30.6</v>
      </c>
      <c r="AQ44" s="12">
        <v>91.025640999999993</v>
      </c>
    </row>
    <row r="45" spans="1:43" x14ac:dyDescent="0.25">
      <c r="A45" s="2">
        <v>0</v>
      </c>
      <c r="B45">
        <v>0.94242899999999996</v>
      </c>
      <c r="C45">
        <v>0.93914299999999995</v>
      </c>
      <c r="D45">
        <v>0.94573799999999997</v>
      </c>
      <c r="E45">
        <v>0.96743299999999999</v>
      </c>
      <c r="F45">
        <v>0.96068799999999999</v>
      </c>
      <c r="G45">
        <v>234</v>
      </c>
      <c r="H45">
        <v>214</v>
      </c>
      <c r="I45">
        <v>12</v>
      </c>
      <c r="J45">
        <v>8</v>
      </c>
      <c r="K45">
        <v>1697</v>
      </c>
      <c r="L45">
        <v>1396</v>
      </c>
      <c r="M45">
        <v>112</v>
      </c>
      <c r="N45">
        <v>48</v>
      </c>
      <c r="O45">
        <v>0.92523200000000005</v>
      </c>
      <c r="P45">
        <v>0.41283399999999998</v>
      </c>
      <c r="Q45">
        <v>91.452990999999997</v>
      </c>
      <c r="R45">
        <v>3.418803</v>
      </c>
      <c r="S45">
        <v>5.1282050000000003</v>
      </c>
      <c r="U45" s="2">
        <v>0.98299999999999998</v>
      </c>
      <c r="V45">
        <v>0.59584000000000004</v>
      </c>
      <c r="W45">
        <v>0.258351</v>
      </c>
      <c r="X45">
        <v>10.683761000000001</v>
      </c>
      <c r="Y45">
        <v>237</v>
      </c>
      <c r="Z45">
        <v>84.188034000000002</v>
      </c>
      <c r="AA45" s="2">
        <v>0.98299999999999998</v>
      </c>
      <c r="AB45" s="13">
        <f t="shared" si="10"/>
        <v>59.584000000000003</v>
      </c>
      <c r="AC45" s="2">
        <f t="shared" si="11"/>
        <v>25.835100000000001</v>
      </c>
      <c r="AD45" s="2">
        <f t="shared" si="12"/>
        <v>10.683761000000001</v>
      </c>
      <c r="AE45" s="11">
        <v>28.606300000000001</v>
      </c>
      <c r="AF45" s="12">
        <v>12.446</v>
      </c>
      <c r="AG45" s="12">
        <v>0.42735000000000001</v>
      </c>
      <c r="AH45" s="2">
        <v>0.98299999999999998</v>
      </c>
      <c r="AI45" s="2">
        <f t="shared" si="13"/>
        <v>23.7</v>
      </c>
      <c r="AJ45" s="2">
        <f t="shared" si="14"/>
        <v>84.188034000000002</v>
      </c>
      <c r="AK45" s="12">
        <v>0.98299999999999998</v>
      </c>
      <c r="AL45" s="11">
        <v>28.606300000000001</v>
      </c>
      <c r="AM45" s="12">
        <v>12.446</v>
      </c>
      <c r="AN45" s="12">
        <v>0.42735000000000001</v>
      </c>
      <c r="AO45" s="12">
        <v>0.98299999999999998</v>
      </c>
      <c r="AP45" s="12">
        <v>28.9</v>
      </c>
      <c r="AQ45" s="12">
        <v>71.367520999999996</v>
      </c>
    </row>
    <row r="46" spans="1:43" x14ac:dyDescent="0.25">
      <c r="A46" s="2">
        <v>2E-3</v>
      </c>
      <c r="B46">
        <v>0.94104200000000005</v>
      </c>
      <c r="C46">
        <v>0.93799999999999994</v>
      </c>
      <c r="D46">
        <v>0.94410499999999997</v>
      </c>
      <c r="E46">
        <v>0.96684999999999999</v>
      </c>
      <c r="F46">
        <v>0.96059799999999995</v>
      </c>
      <c r="G46">
        <v>234</v>
      </c>
      <c r="H46">
        <v>214</v>
      </c>
      <c r="I46">
        <v>13</v>
      </c>
      <c r="J46">
        <v>7</v>
      </c>
      <c r="K46">
        <v>1700</v>
      </c>
      <c r="L46">
        <v>1421</v>
      </c>
      <c r="M46">
        <v>115</v>
      </c>
      <c r="N46">
        <v>51</v>
      </c>
      <c r="O46">
        <v>0.92450900000000003</v>
      </c>
      <c r="P46">
        <v>0.41372199999999998</v>
      </c>
      <c r="Q46">
        <v>91.452990999999997</v>
      </c>
      <c r="R46">
        <v>2.9914529999999999</v>
      </c>
      <c r="S46">
        <v>5.5555560000000002</v>
      </c>
    </row>
    <row r="47" spans="1:43" x14ac:dyDescent="0.25">
      <c r="A47" s="2">
        <v>4.0000000000000001E-3</v>
      </c>
      <c r="B47">
        <v>0.94557000000000002</v>
      </c>
      <c r="C47">
        <v>0.94202399999999997</v>
      </c>
      <c r="D47">
        <v>0.94914399999999999</v>
      </c>
      <c r="E47">
        <v>0.96787699999999999</v>
      </c>
      <c r="F47">
        <v>0.96061600000000003</v>
      </c>
      <c r="G47">
        <v>234</v>
      </c>
      <c r="H47">
        <v>214</v>
      </c>
      <c r="I47">
        <v>13</v>
      </c>
      <c r="J47">
        <v>7</v>
      </c>
      <c r="K47">
        <v>1701</v>
      </c>
      <c r="L47">
        <v>1377</v>
      </c>
      <c r="M47">
        <v>109</v>
      </c>
      <c r="N47">
        <v>50</v>
      </c>
      <c r="O47">
        <v>0.92565200000000003</v>
      </c>
      <c r="P47">
        <v>0.39531699999999997</v>
      </c>
      <c r="Q47">
        <v>91.452990999999997</v>
      </c>
      <c r="R47">
        <v>2.9914529999999999</v>
      </c>
      <c r="S47">
        <v>5.5555560000000002</v>
      </c>
    </row>
    <row r="48" spans="1:43" x14ac:dyDescent="0.25">
      <c r="A48" s="2">
        <v>1.4E-2</v>
      </c>
      <c r="B48">
        <v>0.94658100000000001</v>
      </c>
      <c r="C48">
        <v>0.94528199999999996</v>
      </c>
      <c r="D48">
        <v>0.94788399999999995</v>
      </c>
      <c r="E48">
        <v>0.96624399999999999</v>
      </c>
      <c r="F48">
        <v>0.96359099999999998</v>
      </c>
      <c r="G48">
        <v>234</v>
      </c>
      <c r="H48">
        <v>213</v>
      </c>
      <c r="I48">
        <v>13</v>
      </c>
      <c r="J48">
        <v>8</v>
      </c>
      <c r="K48">
        <v>1565</v>
      </c>
      <c r="L48">
        <v>1447</v>
      </c>
      <c r="M48">
        <v>113</v>
      </c>
      <c r="N48">
        <v>48</v>
      </c>
      <c r="O48">
        <v>0.92709799999999998</v>
      </c>
      <c r="P48">
        <v>0.40174799999999999</v>
      </c>
      <c r="Q48">
        <v>91.025640999999993</v>
      </c>
      <c r="R48">
        <v>3.418803</v>
      </c>
      <c r="S48">
        <v>5.5555560000000002</v>
      </c>
    </row>
    <row r="49" spans="1:19" x14ac:dyDescent="0.25">
      <c r="A49" s="2">
        <v>0.20300000000000001</v>
      </c>
      <c r="B49">
        <v>0.90239599999999998</v>
      </c>
      <c r="C49">
        <v>0.91649599999999998</v>
      </c>
      <c r="D49">
        <v>0.88872300000000004</v>
      </c>
      <c r="E49">
        <v>0.95180299999999995</v>
      </c>
      <c r="F49">
        <v>0.98154799999999998</v>
      </c>
      <c r="G49">
        <v>234</v>
      </c>
      <c r="H49">
        <v>212</v>
      </c>
      <c r="I49">
        <v>15</v>
      </c>
      <c r="J49">
        <v>7</v>
      </c>
      <c r="K49">
        <v>767</v>
      </c>
      <c r="L49">
        <v>2066</v>
      </c>
      <c r="M49">
        <v>158</v>
      </c>
      <c r="N49">
        <v>85</v>
      </c>
      <c r="O49">
        <v>0.93022400000000005</v>
      </c>
      <c r="P49">
        <v>0.466275</v>
      </c>
      <c r="Q49">
        <v>90.598291000000003</v>
      </c>
      <c r="R49">
        <v>2.9914529999999999</v>
      </c>
      <c r="S49">
        <v>6.4102560000000004</v>
      </c>
    </row>
    <row r="50" spans="1:19" x14ac:dyDescent="0.25">
      <c r="A50" s="2">
        <v>0.47499999999999998</v>
      </c>
      <c r="B50">
        <v>0.84411499999999995</v>
      </c>
      <c r="C50">
        <v>0.87621700000000002</v>
      </c>
      <c r="D50">
        <v>0.81428199999999995</v>
      </c>
      <c r="E50">
        <v>0.92161599999999999</v>
      </c>
      <c r="F50">
        <v>0.99171600000000004</v>
      </c>
      <c r="G50">
        <v>234</v>
      </c>
      <c r="H50">
        <v>200</v>
      </c>
      <c r="I50">
        <v>26</v>
      </c>
      <c r="J50">
        <v>8</v>
      </c>
      <c r="K50">
        <v>330</v>
      </c>
      <c r="L50">
        <v>3360</v>
      </c>
      <c r="M50">
        <v>207</v>
      </c>
      <c r="N50">
        <v>146</v>
      </c>
      <c r="O50">
        <v>0.90908900000000004</v>
      </c>
      <c r="P50">
        <v>0.39883600000000002</v>
      </c>
      <c r="Q50">
        <v>85.470084999999997</v>
      </c>
      <c r="R50">
        <v>3.418803</v>
      </c>
      <c r="S50">
        <v>11.111110999999999</v>
      </c>
    </row>
    <row r="51" spans="1:19" x14ac:dyDescent="0.25">
      <c r="A51" s="2">
        <v>0.65600000000000003</v>
      </c>
      <c r="B51">
        <v>0.73701700000000003</v>
      </c>
      <c r="C51">
        <v>0.78157500000000002</v>
      </c>
      <c r="D51">
        <v>0.69726600000000005</v>
      </c>
      <c r="E51">
        <v>0.88867600000000002</v>
      </c>
      <c r="F51">
        <v>0.99612999999999996</v>
      </c>
      <c r="G51">
        <v>234</v>
      </c>
      <c r="H51">
        <v>182</v>
      </c>
      <c r="I51">
        <v>43</v>
      </c>
      <c r="J51">
        <v>9</v>
      </c>
      <c r="K51">
        <v>148</v>
      </c>
      <c r="L51">
        <v>4772</v>
      </c>
      <c r="M51">
        <v>271</v>
      </c>
      <c r="N51">
        <v>227</v>
      </c>
      <c r="O51">
        <v>0.87890199999999996</v>
      </c>
      <c r="P51">
        <v>0.30728299999999997</v>
      </c>
      <c r="Q51">
        <v>77.777777999999998</v>
      </c>
      <c r="R51">
        <v>3.8461539999999999</v>
      </c>
      <c r="S51">
        <v>18.376068</v>
      </c>
    </row>
    <row r="52" spans="1:19" x14ac:dyDescent="0.25">
      <c r="A52" s="2">
        <v>0.77700000000000002</v>
      </c>
      <c r="B52">
        <v>0.63258599999999998</v>
      </c>
      <c r="C52">
        <v>0.69445800000000002</v>
      </c>
      <c r="D52">
        <v>0.58083700000000005</v>
      </c>
      <c r="E52">
        <v>0.83522300000000005</v>
      </c>
      <c r="F52">
        <v>0.99860499999999996</v>
      </c>
      <c r="G52">
        <v>234</v>
      </c>
      <c r="H52">
        <v>153</v>
      </c>
      <c r="I52">
        <v>73</v>
      </c>
      <c r="J52">
        <v>8</v>
      </c>
      <c r="K52">
        <v>50</v>
      </c>
      <c r="L52">
        <v>7063</v>
      </c>
      <c r="M52">
        <v>349</v>
      </c>
      <c r="N52">
        <v>303</v>
      </c>
      <c r="O52">
        <v>0.82591499999999995</v>
      </c>
      <c r="P52">
        <v>0.285661</v>
      </c>
      <c r="Q52">
        <v>65.384614999999997</v>
      </c>
      <c r="R52">
        <v>3.418803</v>
      </c>
      <c r="S52">
        <v>31.196580999999998</v>
      </c>
    </row>
    <row r="53" spans="1:19" x14ac:dyDescent="0.25">
      <c r="A53" s="2">
        <v>0.86299999999999999</v>
      </c>
      <c r="B53">
        <v>0.56318299999999999</v>
      </c>
      <c r="C53">
        <v>0.64514899999999997</v>
      </c>
      <c r="D53">
        <v>0.49969599999999997</v>
      </c>
      <c r="E53">
        <v>0.77452100000000002</v>
      </c>
      <c r="F53">
        <v>0.99997000000000003</v>
      </c>
      <c r="G53">
        <v>234</v>
      </c>
      <c r="H53">
        <v>119</v>
      </c>
      <c r="I53">
        <v>104</v>
      </c>
      <c r="J53">
        <v>11</v>
      </c>
      <c r="K53">
        <v>1</v>
      </c>
      <c r="L53">
        <v>9655</v>
      </c>
      <c r="M53">
        <v>404</v>
      </c>
      <c r="N53">
        <v>367</v>
      </c>
      <c r="O53">
        <v>0.76506300000000005</v>
      </c>
      <c r="P53">
        <v>0.26967400000000002</v>
      </c>
      <c r="Q53">
        <v>50.854700999999999</v>
      </c>
      <c r="R53">
        <v>4.7008549999999998</v>
      </c>
      <c r="S53">
        <v>44.444443999999997</v>
      </c>
    </row>
    <row r="54" spans="1:19" x14ac:dyDescent="0.25">
      <c r="A54" s="2">
        <v>0.93</v>
      </c>
      <c r="B54">
        <v>0.50722699999999998</v>
      </c>
      <c r="C54">
        <v>0.62544599999999995</v>
      </c>
      <c r="D54">
        <v>0.42659399999999997</v>
      </c>
      <c r="E54">
        <v>0.68206500000000003</v>
      </c>
      <c r="F54">
        <v>1</v>
      </c>
      <c r="G54">
        <v>234</v>
      </c>
      <c r="H54">
        <v>40</v>
      </c>
      <c r="I54">
        <v>181</v>
      </c>
      <c r="J54">
        <v>13</v>
      </c>
      <c r="K54">
        <v>0</v>
      </c>
      <c r="L54">
        <v>13600</v>
      </c>
      <c r="M54">
        <v>418</v>
      </c>
      <c r="N54">
        <v>380</v>
      </c>
      <c r="O54">
        <v>0.67229300000000003</v>
      </c>
      <c r="P54">
        <v>0.17971799999999999</v>
      </c>
      <c r="Q54">
        <v>17.094017000000001</v>
      </c>
      <c r="R54">
        <v>5.5555560000000002</v>
      </c>
      <c r="S54">
        <v>77.350426999999996</v>
      </c>
    </row>
    <row r="55" spans="1:19" x14ac:dyDescent="0.25">
      <c r="A55" s="2">
        <v>0.96299999999999997</v>
      </c>
      <c r="B55">
        <v>0.43473200000000001</v>
      </c>
      <c r="C55">
        <v>0.58960100000000004</v>
      </c>
      <c r="D55">
        <v>0.34429700000000002</v>
      </c>
      <c r="E55">
        <v>0.58394999999999997</v>
      </c>
      <c r="F55">
        <v>1</v>
      </c>
      <c r="G55">
        <v>234</v>
      </c>
      <c r="H55">
        <v>16</v>
      </c>
      <c r="I55">
        <v>203</v>
      </c>
      <c r="J55">
        <v>15</v>
      </c>
      <c r="K55">
        <v>0</v>
      </c>
      <c r="L55">
        <v>17772</v>
      </c>
      <c r="M55">
        <v>424</v>
      </c>
      <c r="N55">
        <v>384</v>
      </c>
      <c r="O55">
        <v>0.57402399999999998</v>
      </c>
      <c r="P55">
        <v>0.16226499999999999</v>
      </c>
      <c r="Q55">
        <v>6.8376070000000002</v>
      </c>
      <c r="R55">
        <v>6.4102560000000004</v>
      </c>
      <c r="S55">
        <v>86.752137000000005</v>
      </c>
    </row>
    <row r="56" spans="1:19" x14ac:dyDescent="0.25">
      <c r="A56" s="2">
        <v>0.98299999999999998</v>
      </c>
      <c r="B56">
        <v>0.35034799999999999</v>
      </c>
      <c r="C56">
        <v>0.54995000000000005</v>
      </c>
      <c r="D56">
        <v>0.257052</v>
      </c>
      <c r="E56">
        <v>0.46740999999999999</v>
      </c>
      <c r="F56">
        <v>1</v>
      </c>
      <c r="G56">
        <v>234</v>
      </c>
      <c r="H56">
        <v>5</v>
      </c>
      <c r="I56">
        <v>205</v>
      </c>
      <c r="J56">
        <v>24</v>
      </c>
      <c r="K56">
        <v>0</v>
      </c>
      <c r="L56">
        <v>22675</v>
      </c>
      <c r="M56">
        <v>427</v>
      </c>
      <c r="N56">
        <v>386</v>
      </c>
      <c r="O56">
        <v>0.45738099999999998</v>
      </c>
      <c r="P56">
        <v>0.17501</v>
      </c>
      <c r="Q56">
        <v>2.136752</v>
      </c>
      <c r="R56">
        <v>10.256410000000001</v>
      </c>
      <c r="S56">
        <v>87.606837999999996</v>
      </c>
    </row>
    <row r="57" spans="1:19" x14ac:dyDescent="0.25">
      <c r="A57" s="38" t="s">
        <v>1206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40"/>
    </row>
    <row r="58" spans="1:19" x14ac:dyDescent="0.25">
      <c r="A58" s="2" t="s">
        <v>1168</v>
      </c>
      <c r="B58" s="2" t="s">
        <v>1158</v>
      </c>
      <c r="C58" s="2" t="s">
        <v>58</v>
      </c>
      <c r="D58" s="2" t="s">
        <v>59</v>
      </c>
      <c r="E58" s="2" t="s">
        <v>21</v>
      </c>
      <c r="F58" s="2" t="s">
        <v>22</v>
      </c>
      <c r="G58" s="2" t="s">
        <v>23</v>
      </c>
      <c r="H58" s="2" t="s">
        <v>573</v>
      </c>
      <c r="I58" s="2" t="s">
        <v>574</v>
      </c>
      <c r="J58" s="2" t="s">
        <v>575</v>
      </c>
      <c r="K58" s="2" t="s">
        <v>27</v>
      </c>
      <c r="L58" s="2" t="s">
        <v>28</v>
      </c>
      <c r="M58" s="2" t="s">
        <v>29</v>
      </c>
      <c r="N58" s="2" t="s">
        <v>576</v>
      </c>
      <c r="O58" s="2" t="s">
        <v>31</v>
      </c>
      <c r="P58" s="2" t="s">
        <v>32</v>
      </c>
      <c r="Q58" s="2" t="s">
        <v>16</v>
      </c>
      <c r="R58" s="2" t="s">
        <v>17</v>
      </c>
      <c r="S58" s="2" t="s">
        <v>18</v>
      </c>
    </row>
    <row r="59" spans="1:19" x14ac:dyDescent="0.25">
      <c r="A59" s="2">
        <v>0</v>
      </c>
      <c r="B59">
        <v>0.93310400000000004</v>
      </c>
      <c r="C59">
        <v>0.91847100000000004</v>
      </c>
      <c r="D59">
        <v>0.94821100000000003</v>
      </c>
      <c r="E59">
        <v>0.97459499999999999</v>
      </c>
      <c r="F59">
        <v>0.94402799999999998</v>
      </c>
      <c r="G59">
        <v>234</v>
      </c>
      <c r="H59">
        <v>213</v>
      </c>
      <c r="I59">
        <v>11</v>
      </c>
      <c r="J59">
        <v>10</v>
      </c>
      <c r="K59">
        <v>2477</v>
      </c>
      <c r="L59">
        <v>1089</v>
      </c>
      <c r="M59">
        <v>98</v>
      </c>
      <c r="N59">
        <v>34</v>
      </c>
      <c r="O59">
        <v>0.914524</v>
      </c>
      <c r="P59">
        <v>0.383135</v>
      </c>
      <c r="Q59">
        <v>91.025640999999993</v>
      </c>
      <c r="R59">
        <v>4.273504</v>
      </c>
      <c r="S59">
        <v>4.7008549999999998</v>
      </c>
    </row>
    <row r="60" spans="1:19" x14ac:dyDescent="0.25">
      <c r="A60" s="2">
        <v>2E-3</v>
      </c>
      <c r="B60">
        <v>0.932589</v>
      </c>
      <c r="C60">
        <v>0.91916100000000001</v>
      </c>
      <c r="D60">
        <v>0.94641399999999998</v>
      </c>
      <c r="E60">
        <v>0.97361500000000001</v>
      </c>
      <c r="F60">
        <v>0.94557899999999995</v>
      </c>
      <c r="G60">
        <v>234</v>
      </c>
      <c r="H60">
        <v>212</v>
      </c>
      <c r="I60">
        <v>12</v>
      </c>
      <c r="J60">
        <v>10</v>
      </c>
      <c r="K60">
        <v>2402</v>
      </c>
      <c r="L60">
        <v>1131</v>
      </c>
      <c r="M60">
        <v>99</v>
      </c>
      <c r="N60">
        <v>38</v>
      </c>
      <c r="O60">
        <v>0.91527099999999995</v>
      </c>
      <c r="P60">
        <v>0.397449</v>
      </c>
      <c r="Q60">
        <v>90.598291000000003</v>
      </c>
      <c r="R60">
        <v>4.273504</v>
      </c>
      <c r="S60">
        <v>5.1282050000000003</v>
      </c>
    </row>
    <row r="61" spans="1:19" x14ac:dyDescent="0.25">
      <c r="A61" s="2">
        <v>4.0000000000000001E-3</v>
      </c>
      <c r="B61">
        <v>0.93627800000000005</v>
      </c>
      <c r="C61">
        <v>0.92263300000000004</v>
      </c>
      <c r="D61">
        <v>0.95033400000000001</v>
      </c>
      <c r="E61">
        <v>0.97457199999999999</v>
      </c>
      <c r="F61">
        <v>0.94616400000000001</v>
      </c>
      <c r="G61">
        <v>234</v>
      </c>
      <c r="H61">
        <v>212</v>
      </c>
      <c r="I61">
        <v>12</v>
      </c>
      <c r="J61">
        <v>10</v>
      </c>
      <c r="K61">
        <v>2377</v>
      </c>
      <c r="L61">
        <v>1090</v>
      </c>
      <c r="M61">
        <v>100</v>
      </c>
      <c r="N61">
        <v>37</v>
      </c>
      <c r="O61">
        <v>0.91678700000000002</v>
      </c>
      <c r="P61">
        <v>0.38824799999999998</v>
      </c>
      <c r="Q61">
        <v>90.598291000000003</v>
      </c>
      <c r="R61">
        <v>4.273504</v>
      </c>
      <c r="S61">
        <v>5.1282050000000003</v>
      </c>
    </row>
    <row r="62" spans="1:19" x14ac:dyDescent="0.25">
      <c r="A62" s="2">
        <v>1.4E-2</v>
      </c>
      <c r="B62">
        <v>0.93692900000000001</v>
      </c>
      <c r="C62">
        <v>0.92464800000000003</v>
      </c>
      <c r="D62">
        <v>0.94954000000000005</v>
      </c>
      <c r="E62">
        <v>0.97345199999999998</v>
      </c>
      <c r="F62">
        <v>0.94793300000000003</v>
      </c>
      <c r="G62">
        <v>234</v>
      </c>
      <c r="H62">
        <v>212</v>
      </c>
      <c r="I62">
        <v>12</v>
      </c>
      <c r="J62">
        <v>10</v>
      </c>
      <c r="K62">
        <v>2292</v>
      </c>
      <c r="L62">
        <v>1138</v>
      </c>
      <c r="M62">
        <v>100</v>
      </c>
      <c r="N62">
        <v>37</v>
      </c>
      <c r="O62">
        <v>0.91764999999999997</v>
      </c>
      <c r="P62">
        <v>0.38611099999999998</v>
      </c>
      <c r="Q62">
        <v>90.598291000000003</v>
      </c>
      <c r="R62">
        <v>4.273504</v>
      </c>
      <c r="S62">
        <v>5.1282050000000003</v>
      </c>
    </row>
    <row r="63" spans="1:19" x14ac:dyDescent="0.25">
      <c r="A63" s="2">
        <v>0.20300000000000001</v>
      </c>
      <c r="B63">
        <v>0.93403700000000001</v>
      </c>
      <c r="C63">
        <v>0.93355900000000003</v>
      </c>
      <c r="D63">
        <v>0.93451700000000004</v>
      </c>
      <c r="E63">
        <v>0.96565999999999996</v>
      </c>
      <c r="F63">
        <v>0.96467000000000003</v>
      </c>
      <c r="G63">
        <v>234</v>
      </c>
      <c r="H63">
        <v>213</v>
      </c>
      <c r="I63">
        <v>11</v>
      </c>
      <c r="J63">
        <v>10</v>
      </c>
      <c r="K63">
        <v>1516</v>
      </c>
      <c r="L63">
        <v>1472</v>
      </c>
      <c r="M63">
        <v>101</v>
      </c>
      <c r="N63">
        <v>42</v>
      </c>
      <c r="O63">
        <v>0.92793800000000004</v>
      </c>
      <c r="P63">
        <v>0.407024</v>
      </c>
      <c r="Q63">
        <v>91.025640999999993</v>
      </c>
      <c r="R63">
        <v>4.273504</v>
      </c>
      <c r="S63">
        <v>4.7008549999999998</v>
      </c>
    </row>
    <row r="64" spans="1:19" x14ac:dyDescent="0.25">
      <c r="A64" s="2">
        <v>0.47499999999999998</v>
      </c>
      <c r="B64">
        <v>0.90110599999999996</v>
      </c>
      <c r="C64">
        <v>0.91517499999999996</v>
      </c>
      <c r="D64">
        <v>0.887463</v>
      </c>
      <c r="E64">
        <v>0.94891099999999995</v>
      </c>
      <c r="F64">
        <v>0.97854099999999999</v>
      </c>
      <c r="G64">
        <v>234</v>
      </c>
      <c r="H64">
        <v>203</v>
      </c>
      <c r="I64">
        <v>20</v>
      </c>
      <c r="J64">
        <v>11</v>
      </c>
      <c r="K64">
        <v>892</v>
      </c>
      <c r="L64">
        <v>2190</v>
      </c>
      <c r="M64">
        <v>138</v>
      </c>
      <c r="N64">
        <v>73</v>
      </c>
      <c r="O64">
        <v>0.92488199999999998</v>
      </c>
      <c r="P64">
        <v>0.37785200000000002</v>
      </c>
      <c r="Q64">
        <v>86.752137000000005</v>
      </c>
      <c r="R64">
        <v>4.7008549999999998</v>
      </c>
      <c r="S64">
        <v>8.5470089999999992</v>
      </c>
    </row>
    <row r="65" spans="1:19" x14ac:dyDescent="0.25">
      <c r="A65" s="2">
        <v>0.65600000000000003</v>
      </c>
      <c r="B65">
        <v>0.86604599999999998</v>
      </c>
      <c r="C65">
        <v>0.89237500000000003</v>
      </c>
      <c r="D65">
        <v>0.84122600000000003</v>
      </c>
      <c r="E65">
        <v>0.92835800000000002</v>
      </c>
      <c r="F65">
        <v>0.98480500000000004</v>
      </c>
      <c r="G65">
        <v>234</v>
      </c>
      <c r="H65">
        <v>200</v>
      </c>
      <c r="I65">
        <v>22</v>
      </c>
      <c r="J65">
        <v>12</v>
      </c>
      <c r="K65">
        <v>614</v>
      </c>
      <c r="L65">
        <v>3071</v>
      </c>
      <c r="M65">
        <v>164</v>
      </c>
      <c r="N65">
        <v>110</v>
      </c>
      <c r="O65">
        <v>0.91020900000000005</v>
      </c>
      <c r="P65">
        <v>0.35985699999999998</v>
      </c>
      <c r="Q65">
        <v>85.470084999999997</v>
      </c>
      <c r="R65">
        <v>5.1282050000000003</v>
      </c>
      <c r="S65">
        <v>9.4017090000000003</v>
      </c>
    </row>
    <row r="66" spans="1:19" x14ac:dyDescent="0.25">
      <c r="A66" s="2">
        <v>0.77700000000000002</v>
      </c>
      <c r="B66">
        <v>0.81038900000000003</v>
      </c>
      <c r="C66">
        <v>0.85283900000000001</v>
      </c>
      <c r="D66">
        <v>0.77196399999999998</v>
      </c>
      <c r="E66">
        <v>0.89644500000000005</v>
      </c>
      <c r="F66">
        <v>0.99036100000000005</v>
      </c>
      <c r="G66">
        <v>234</v>
      </c>
      <c r="H66">
        <v>194</v>
      </c>
      <c r="I66">
        <v>27</v>
      </c>
      <c r="J66">
        <v>13</v>
      </c>
      <c r="K66">
        <v>374</v>
      </c>
      <c r="L66">
        <v>4439</v>
      </c>
      <c r="M66">
        <v>186</v>
      </c>
      <c r="N66">
        <v>137</v>
      </c>
      <c r="O66">
        <v>0.88338099999999997</v>
      </c>
      <c r="P66">
        <v>0.39685300000000001</v>
      </c>
      <c r="Q66">
        <v>82.905983000000006</v>
      </c>
      <c r="R66">
        <v>5.5555560000000002</v>
      </c>
      <c r="S66">
        <v>11.538462000000001</v>
      </c>
    </row>
    <row r="67" spans="1:19" x14ac:dyDescent="0.25">
      <c r="A67" s="2">
        <v>0.86299999999999999</v>
      </c>
      <c r="B67">
        <v>0.744062</v>
      </c>
      <c r="C67">
        <v>0.80550699999999997</v>
      </c>
      <c r="D67">
        <v>0.691326</v>
      </c>
      <c r="E67">
        <v>0.85507699999999998</v>
      </c>
      <c r="F67">
        <v>0.99630300000000005</v>
      </c>
      <c r="G67">
        <v>234</v>
      </c>
      <c r="H67">
        <v>168</v>
      </c>
      <c r="I67">
        <v>51</v>
      </c>
      <c r="J67">
        <v>15</v>
      </c>
      <c r="K67">
        <v>136</v>
      </c>
      <c r="L67">
        <v>6212</v>
      </c>
      <c r="M67">
        <v>212</v>
      </c>
      <c r="N67">
        <v>180</v>
      </c>
      <c r="O67">
        <v>0.84695799999999999</v>
      </c>
      <c r="P67">
        <v>0.34947400000000001</v>
      </c>
      <c r="Q67">
        <v>71.794871999999998</v>
      </c>
      <c r="R67">
        <v>6.4102560000000004</v>
      </c>
      <c r="S67">
        <v>21.794872000000002</v>
      </c>
    </row>
    <row r="68" spans="1:19" x14ac:dyDescent="0.25">
      <c r="A68" s="2">
        <v>0.93</v>
      </c>
      <c r="B68">
        <v>0.67126699999999995</v>
      </c>
      <c r="C68">
        <v>0.75921099999999997</v>
      </c>
      <c r="D68">
        <v>0.60158199999999995</v>
      </c>
      <c r="E68">
        <v>0.79158499999999998</v>
      </c>
      <c r="F68">
        <v>0.99899899999999997</v>
      </c>
      <c r="G68">
        <v>234</v>
      </c>
      <c r="H68">
        <v>116</v>
      </c>
      <c r="I68">
        <v>103</v>
      </c>
      <c r="J68">
        <v>15</v>
      </c>
      <c r="K68">
        <v>34</v>
      </c>
      <c r="L68">
        <v>8931</v>
      </c>
      <c r="M68">
        <v>226</v>
      </c>
      <c r="N68">
        <v>212</v>
      </c>
      <c r="O68">
        <v>0.78551800000000005</v>
      </c>
      <c r="P68">
        <v>0.27200999999999997</v>
      </c>
      <c r="Q68">
        <v>49.572650000000003</v>
      </c>
      <c r="R68">
        <v>6.4102560000000004</v>
      </c>
      <c r="S68">
        <v>44.017094</v>
      </c>
    </row>
    <row r="69" spans="1:19" x14ac:dyDescent="0.25">
      <c r="A69" s="2">
        <v>0.96299999999999997</v>
      </c>
      <c r="B69">
        <v>0.61463000000000001</v>
      </c>
      <c r="C69">
        <v>0.74559399999999998</v>
      </c>
      <c r="D69">
        <v>0.52280099999999996</v>
      </c>
      <c r="E69">
        <v>0.70106999999999997</v>
      </c>
      <c r="F69">
        <v>0.99983299999999997</v>
      </c>
      <c r="G69">
        <v>234</v>
      </c>
      <c r="H69">
        <v>59</v>
      </c>
      <c r="I69">
        <v>160</v>
      </c>
      <c r="J69">
        <v>15</v>
      </c>
      <c r="K69">
        <v>5</v>
      </c>
      <c r="L69">
        <v>12796</v>
      </c>
      <c r="M69">
        <v>213</v>
      </c>
      <c r="N69">
        <v>206</v>
      </c>
      <c r="O69">
        <v>0.69597699999999996</v>
      </c>
      <c r="P69">
        <v>0.230799</v>
      </c>
      <c r="Q69">
        <v>25.213674999999999</v>
      </c>
      <c r="R69">
        <v>6.4102560000000004</v>
      </c>
      <c r="S69">
        <v>68.376068000000004</v>
      </c>
    </row>
    <row r="70" spans="1:19" x14ac:dyDescent="0.25">
      <c r="A70" s="2">
        <v>0.98299999999999998</v>
      </c>
      <c r="B70">
        <v>0.55642899999999995</v>
      </c>
      <c r="C70">
        <v>0.75137399999999999</v>
      </c>
      <c r="D70">
        <v>0.441803</v>
      </c>
      <c r="E70">
        <v>0.58799299999999999</v>
      </c>
      <c r="F70">
        <v>1</v>
      </c>
      <c r="G70">
        <v>234</v>
      </c>
      <c r="H70">
        <v>24</v>
      </c>
      <c r="I70">
        <v>190</v>
      </c>
      <c r="J70">
        <v>20</v>
      </c>
      <c r="K70">
        <v>0</v>
      </c>
      <c r="L70">
        <v>17589</v>
      </c>
      <c r="M70">
        <v>208</v>
      </c>
      <c r="N70">
        <v>203</v>
      </c>
      <c r="O70">
        <v>0.583121</v>
      </c>
      <c r="P70">
        <v>0.25898700000000002</v>
      </c>
      <c r="Q70">
        <v>10.256410000000001</v>
      </c>
      <c r="R70">
        <v>8.5470089999999992</v>
      </c>
      <c r="S70">
        <v>81.196580999999995</v>
      </c>
    </row>
    <row r="71" spans="1:19" x14ac:dyDescent="0.25">
      <c r="A71" s="38" t="s">
        <v>1207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40"/>
    </row>
    <row r="72" spans="1:19" x14ac:dyDescent="0.25">
      <c r="A72" s="2" t="s">
        <v>1168</v>
      </c>
      <c r="B72" s="2" t="s">
        <v>1158</v>
      </c>
      <c r="C72" s="2" t="s">
        <v>58</v>
      </c>
      <c r="D72" s="2" t="s">
        <v>59</v>
      </c>
      <c r="E72" s="2" t="s">
        <v>21</v>
      </c>
      <c r="F72" s="2" t="s">
        <v>22</v>
      </c>
      <c r="G72" s="2" t="s">
        <v>23</v>
      </c>
      <c r="H72" s="2" t="s">
        <v>573</v>
      </c>
      <c r="I72" s="2" t="s">
        <v>574</v>
      </c>
      <c r="J72" s="2" t="s">
        <v>575</v>
      </c>
      <c r="K72" s="2" t="s">
        <v>27</v>
      </c>
      <c r="L72" s="2" t="s">
        <v>28</v>
      </c>
      <c r="M72" s="2" t="s">
        <v>29</v>
      </c>
      <c r="N72" s="2" t="s">
        <v>576</v>
      </c>
      <c r="O72" s="2" t="s">
        <v>31</v>
      </c>
      <c r="P72" s="2" t="s">
        <v>32</v>
      </c>
      <c r="Q72" s="2" t="s">
        <v>16</v>
      </c>
      <c r="R72" s="2" t="s">
        <v>17</v>
      </c>
      <c r="S72" s="2" t="s">
        <v>18</v>
      </c>
    </row>
    <row r="73" spans="1:19" x14ac:dyDescent="0.25">
      <c r="A73" s="2">
        <v>0</v>
      </c>
      <c r="B73">
        <v>0.93345699999999998</v>
      </c>
      <c r="C73">
        <v>0.948994</v>
      </c>
      <c r="D73">
        <v>0.91842000000000001</v>
      </c>
      <c r="E73">
        <v>0.94765100000000002</v>
      </c>
      <c r="F73">
        <v>0.97919699999999998</v>
      </c>
      <c r="G73">
        <v>234</v>
      </c>
      <c r="H73">
        <v>206</v>
      </c>
      <c r="I73">
        <v>21</v>
      </c>
      <c r="J73">
        <v>7</v>
      </c>
      <c r="K73">
        <v>863</v>
      </c>
      <c r="L73">
        <v>2244</v>
      </c>
      <c r="M73">
        <v>129</v>
      </c>
      <c r="N73">
        <v>80</v>
      </c>
      <c r="O73">
        <v>0.92450900000000003</v>
      </c>
      <c r="P73">
        <v>0.42983300000000002</v>
      </c>
      <c r="Q73">
        <v>88.034188</v>
      </c>
      <c r="R73">
        <v>2.9914529999999999</v>
      </c>
      <c r="S73">
        <v>8.9743589999999998</v>
      </c>
    </row>
    <row r="74" spans="1:19" x14ac:dyDescent="0.25">
      <c r="A74" s="2">
        <v>2E-3</v>
      </c>
      <c r="B74">
        <v>0.91975600000000002</v>
      </c>
      <c r="C74">
        <v>0.93875900000000001</v>
      </c>
      <c r="D74">
        <v>0.90150699999999995</v>
      </c>
      <c r="E74">
        <v>0.943685</v>
      </c>
      <c r="F74">
        <v>0.98267899999999997</v>
      </c>
      <c r="G74">
        <v>234</v>
      </c>
      <c r="H74">
        <v>206</v>
      </c>
      <c r="I74">
        <v>21</v>
      </c>
      <c r="J74">
        <v>7</v>
      </c>
      <c r="K74">
        <v>713</v>
      </c>
      <c r="L74">
        <v>2414</v>
      </c>
      <c r="M74">
        <v>157</v>
      </c>
      <c r="N74">
        <v>96</v>
      </c>
      <c r="O74">
        <v>0.92338900000000002</v>
      </c>
      <c r="P74">
        <v>0.43731599999999998</v>
      </c>
      <c r="Q74">
        <v>88.034188</v>
      </c>
      <c r="R74">
        <v>2.9914529999999999</v>
      </c>
      <c r="S74">
        <v>8.9743589999999998</v>
      </c>
    </row>
    <row r="75" spans="1:19" x14ac:dyDescent="0.25">
      <c r="A75" s="2">
        <v>4.0000000000000001E-3</v>
      </c>
      <c r="B75">
        <v>0.94067500000000004</v>
      </c>
      <c r="C75">
        <v>0.95577000000000001</v>
      </c>
      <c r="D75">
        <v>0.92604900000000001</v>
      </c>
      <c r="E75">
        <v>0.94744099999999998</v>
      </c>
      <c r="F75">
        <v>0.97784899999999997</v>
      </c>
      <c r="G75">
        <v>234</v>
      </c>
      <c r="H75">
        <v>206</v>
      </c>
      <c r="I75">
        <v>21</v>
      </c>
      <c r="J75">
        <v>7</v>
      </c>
      <c r="K75">
        <v>920</v>
      </c>
      <c r="L75">
        <v>2253</v>
      </c>
      <c r="M75">
        <v>126</v>
      </c>
      <c r="N75">
        <v>80</v>
      </c>
      <c r="O75">
        <v>0.92303900000000005</v>
      </c>
      <c r="P75">
        <v>0.42976700000000001</v>
      </c>
      <c r="Q75">
        <v>88.034188</v>
      </c>
      <c r="R75">
        <v>2.9914529999999999</v>
      </c>
      <c r="S75">
        <v>8.9743589999999998</v>
      </c>
    </row>
    <row r="76" spans="1:19" x14ac:dyDescent="0.25">
      <c r="A76" s="2">
        <v>1.4E-2</v>
      </c>
      <c r="B76">
        <v>0.94008400000000003</v>
      </c>
      <c r="C76">
        <v>0.95651600000000003</v>
      </c>
      <c r="D76">
        <v>0.92420599999999997</v>
      </c>
      <c r="E76">
        <v>0.94697399999999998</v>
      </c>
      <c r="F76">
        <v>0.98008099999999998</v>
      </c>
      <c r="G76">
        <v>234</v>
      </c>
      <c r="H76">
        <v>208</v>
      </c>
      <c r="I76">
        <v>19</v>
      </c>
      <c r="J76">
        <v>7</v>
      </c>
      <c r="K76">
        <v>825</v>
      </c>
      <c r="L76">
        <v>2273</v>
      </c>
      <c r="M76">
        <v>130</v>
      </c>
      <c r="N76">
        <v>82</v>
      </c>
      <c r="O76">
        <v>0.92469599999999996</v>
      </c>
      <c r="P76">
        <v>0.450015</v>
      </c>
      <c r="Q76">
        <v>88.888889000000006</v>
      </c>
      <c r="R76">
        <v>2.9914529999999999</v>
      </c>
      <c r="S76">
        <v>8.1196579999999994</v>
      </c>
    </row>
    <row r="77" spans="1:19" x14ac:dyDescent="0.25">
      <c r="A77" s="2">
        <v>0.20300000000000001</v>
      </c>
      <c r="B77">
        <v>0.91</v>
      </c>
      <c r="C77">
        <v>0.94070600000000004</v>
      </c>
      <c r="D77">
        <v>0.88123499999999999</v>
      </c>
      <c r="E77">
        <v>0.92705199999999999</v>
      </c>
      <c r="F77">
        <v>0.98961500000000002</v>
      </c>
      <c r="G77">
        <v>234</v>
      </c>
      <c r="H77">
        <v>199</v>
      </c>
      <c r="I77">
        <v>27</v>
      </c>
      <c r="J77">
        <v>8</v>
      </c>
      <c r="K77">
        <v>417</v>
      </c>
      <c r="L77">
        <v>3127</v>
      </c>
      <c r="M77">
        <v>163</v>
      </c>
      <c r="N77">
        <v>132</v>
      </c>
      <c r="O77">
        <v>0.91352100000000003</v>
      </c>
      <c r="P77">
        <v>0.42739700000000003</v>
      </c>
      <c r="Q77">
        <v>85.042734999999993</v>
      </c>
      <c r="R77">
        <v>3.418803</v>
      </c>
      <c r="S77">
        <v>11.538462000000001</v>
      </c>
    </row>
    <row r="78" spans="1:19" x14ac:dyDescent="0.25">
      <c r="A78" s="2">
        <v>0.47499999999999998</v>
      </c>
      <c r="B78">
        <v>0.85239100000000001</v>
      </c>
      <c r="C78">
        <v>0.91239099999999995</v>
      </c>
      <c r="D78">
        <v>0.79979500000000003</v>
      </c>
      <c r="E78">
        <v>0.87458599999999997</v>
      </c>
      <c r="F78">
        <v>0.99771100000000001</v>
      </c>
      <c r="G78">
        <v>234</v>
      </c>
      <c r="H78">
        <v>174</v>
      </c>
      <c r="I78">
        <v>52</v>
      </c>
      <c r="J78">
        <v>8</v>
      </c>
      <c r="K78">
        <v>86</v>
      </c>
      <c r="L78">
        <v>5376</v>
      </c>
      <c r="M78">
        <v>209</v>
      </c>
      <c r="N78">
        <v>259</v>
      </c>
      <c r="O78">
        <v>0.86770400000000003</v>
      </c>
      <c r="P78">
        <v>0.42253400000000002</v>
      </c>
      <c r="Q78">
        <v>74.358974000000003</v>
      </c>
      <c r="R78">
        <v>3.418803</v>
      </c>
      <c r="S78">
        <v>22.222221999999999</v>
      </c>
    </row>
    <row r="79" spans="1:19" x14ac:dyDescent="0.25">
      <c r="A79" s="2">
        <v>0.65600000000000003</v>
      </c>
      <c r="B79">
        <v>0.74331499999999995</v>
      </c>
      <c r="C79">
        <v>0.83134699999999995</v>
      </c>
      <c r="D79">
        <v>0.67214099999999999</v>
      </c>
      <c r="E79">
        <v>0.80791299999999999</v>
      </c>
      <c r="F79">
        <v>0.99927900000000003</v>
      </c>
      <c r="G79">
        <v>234</v>
      </c>
      <c r="H79">
        <v>128</v>
      </c>
      <c r="I79">
        <v>94</v>
      </c>
      <c r="J79">
        <v>12</v>
      </c>
      <c r="K79">
        <v>25</v>
      </c>
      <c r="L79">
        <v>8234</v>
      </c>
      <c r="M79">
        <v>249</v>
      </c>
      <c r="N79">
        <v>404</v>
      </c>
      <c r="O79">
        <v>0.80152100000000004</v>
      </c>
      <c r="P79">
        <v>0.33117400000000002</v>
      </c>
      <c r="Q79">
        <v>54.700854999999997</v>
      </c>
      <c r="R79">
        <v>5.1282050000000003</v>
      </c>
      <c r="S79">
        <v>40.170940000000002</v>
      </c>
    </row>
    <row r="80" spans="1:19" x14ac:dyDescent="0.25">
      <c r="A80" s="2">
        <v>0.77700000000000002</v>
      </c>
      <c r="B80">
        <v>0.64850600000000003</v>
      </c>
      <c r="C80">
        <v>0.77059200000000005</v>
      </c>
      <c r="D80">
        <v>0.55981400000000003</v>
      </c>
      <c r="E80">
        <v>0.72631000000000001</v>
      </c>
      <c r="F80">
        <v>0.99977499999999997</v>
      </c>
      <c r="G80">
        <v>234</v>
      </c>
      <c r="H80">
        <v>68</v>
      </c>
      <c r="I80">
        <v>156</v>
      </c>
      <c r="J80">
        <v>10</v>
      </c>
      <c r="K80">
        <v>7</v>
      </c>
      <c r="L80">
        <v>11732</v>
      </c>
      <c r="M80">
        <v>278</v>
      </c>
      <c r="N80">
        <v>532</v>
      </c>
      <c r="O80">
        <v>0.719661</v>
      </c>
      <c r="P80">
        <v>0.24568300000000001</v>
      </c>
      <c r="Q80">
        <v>29.059829000000001</v>
      </c>
      <c r="R80">
        <v>4.273504</v>
      </c>
      <c r="S80">
        <v>66.666667000000004</v>
      </c>
    </row>
    <row r="81" spans="1:19" x14ac:dyDescent="0.25">
      <c r="A81" s="2">
        <v>0.86299999999999999</v>
      </c>
      <c r="B81">
        <v>0.57256399999999996</v>
      </c>
      <c r="C81">
        <v>0.73410299999999995</v>
      </c>
      <c r="D81">
        <v>0.46929599999999999</v>
      </c>
      <c r="E81">
        <v>0.63927800000000001</v>
      </c>
      <c r="F81">
        <v>1</v>
      </c>
      <c r="G81">
        <v>234</v>
      </c>
      <c r="H81">
        <v>31</v>
      </c>
      <c r="I81">
        <v>193</v>
      </c>
      <c r="J81">
        <v>10</v>
      </c>
      <c r="K81">
        <v>0</v>
      </c>
      <c r="L81">
        <v>15449</v>
      </c>
      <c r="M81">
        <v>284</v>
      </c>
      <c r="N81">
        <v>635</v>
      </c>
      <c r="O81">
        <v>0.63264699999999996</v>
      </c>
      <c r="P81">
        <v>0.16655</v>
      </c>
      <c r="Q81">
        <v>13.247863000000001</v>
      </c>
      <c r="R81">
        <v>4.273504</v>
      </c>
      <c r="S81">
        <v>82.478632000000005</v>
      </c>
    </row>
    <row r="82" spans="1:19" x14ac:dyDescent="0.25">
      <c r="A82" s="2">
        <v>0.93</v>
      </c>
      <c r="B82">
        <v>0.489898</v>
      </c>
      <c r="C82">
        <v>0.71632200000000001</v>
      </c>
      <c r="D82">
        <v>0.37223699999999998</v>
      </c>
      <c r="E82">
        <v>0.51964999999999995</v>
      </c>
      <c r="F82">
        <v>1</v>
      </c>
      <c r="G82">
        <v>234</v>
      </c>
      <c r="H82">
        <v>8</v>
      </c>
      <c r="I82">
        <v>213</v>
      </c>
      <c r="J82">
        <v>13</v>
      </c>
      <c r="K82">
        <v>0</v>
      </c>
      <c r="L82">
        <v>20558</v>
      </c>
      <c r="M82">
        <v>302</v>
      </c>
      <c r="N82">
        <v>709</v>
      </c>
      <c r="O82">
        <v>0.51259399999999999</v>
      </c>
      <c r="P82">
        <v>0.162743</v>
      </c>
      <c r="Q82">
        <v>3.418803</v>
      </c>
      <c r="R82">
        <v>5.5555560000000002</v>
      </c>
      <c r="S82">
        <v>91.025640999999993</v>
      </c>
    </row>
    <row r="83" spans="1:19" x14ac:dyDescent="0.25">
      <c r="A83" s="2">
        <v>0.96299999999999997</v>
      </c>
      <c r="B83">
        <v>0.40359099999999998</v>
      </c>
      <c r="C83">
        <v>0.69068499999999999</v>
      </c>
      <c r="D83">
        <v>0.28508899999999998</v>
      </c>
      <c r="E83">
        <v>0.41276299999999999</v>
      </c>
      <c r="F83">
        <v>1</v>
      </c>
      <c r="G83">
        <v>234</v>
      </c>
      <c r="H83">
        <v>2</v>
      </c>
      <c r="I83">
        <v>213</v>
      </c>
      <c r="J83">
        <v>19</v>
      </c>
      <c r="K83">
        <v>0</v>
      </c>
      <c r="L83">
        <v>25095</v>
      </c>
      <c r="M83">
        <v>306</v>
      </c>
      <c r="N83">
        <v>712</v>
      </c>
      <c r="O83">
        <v>0.40560200000000002</v>
      </c>
      <c r="P83">
        <v>0.154363</v>
      </c>
      <c r="Q83">
        <v>0.85470100000000004</v>
      </c>
      <c r="R83">
        <v>8.1196579999999994</v>
      </c>
      <c r="S83">
        <v>91.025640999999993</v>
      </c>
    </row>
    <row r="84" spans="1:19" x14ac:dyDescent="0.25">
      <c r="A84" s="2">
        <v>0.98299999999999998</v>
      </c>
      <c r="B84">
        <v>0.30371999999999999</v>
      </c>
      <c r="C84">
        <v>0.67043200000000003</v>
      </c>
      <c r="D84">
        <v>0.19633100000000001</v>
      </c>
      <c r="E84">
        <v>0.29284300000000002</v>
      </c>
      <c r="F84">
        <v>1</v>
      </c>
      <c r="G84">
        <v>234</v>
      </c>
      <c r="H84">
        <v>1</v>
      </c>
      <c r="I84">
        <v>167</v>
      </c>
      <c r="J84">
        <v>66</v>
      </c>
      <c r="K84">
        <v>0</v>
      </c>
      <c r="L84">
        <v>30144</v>
      </c>
      <c r="M84">
        <v>289</v>
      </c>
      <c r="N84">
        <v>653</v>
      </c>
      <c r="O84">
        <v>0.28606300000000001</v>
      </c>
      <c r="P84">
        <v>0.12446</v>
      </c>
      <c r="Q84">
        <v>0.42735000000000001</v>
      </c>
      <c r="R84">
        <v>28.205127999999998</v>
      </c>
      <c r="S84">
        <v>71.367520999999996</v>
      </c>
    </row>
    <row r="85" spans="1:19" x14ac:dyDescent="0.25">
      <c r="A85" s="38" t="s">
        <v>1208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40"/>
    </row>
    <row r="86" spans="1:19" x14ac:dyDescent="0.25">
      <c r="A86" s="2" t="s">
        <v>1168</v>
      </c>
      <c r="B86" s="2" t="s">
        <v>1158</v>
      </c>
      <c r="C86" s="2" t="s">
        <v>58</v>
      </c>
      <c r="D86" s="2" t="s">
        <v>59</v>
      </c>
      <c r="E86" s="2" t="s">
        <v>21</v>
      </c>
      <c r="F86" s="2" t="s">
        <v>22</v>
      </c>
      <c r="G86" s="2" t="s">
        <v>23</v>
      </c>
      <c r="H86" s="2" t="s">
        <v>573</v>
      </c>
      <c r="I86" s="2" t="s">
        <v>574</v>
      </c>
      <c r="J86" s="2" t="s">
        <v>575</v>
      </c>
      <c r="K86" s="2" t="s">
        <v>27</v>
      </c>
      <c r="L86" s="2" t="s">
        <v>28</v>
      </c>
      <c r="M86" s="2" t="s">
        <v>29</v>
      </c>
      <c r="N86" s="2" t="s">
        <v>576</v>
      </c>
      <c r="O86" s="2" t="s">
        <v>31</v>
      </c>
      <c r="P86" s="2" t="s">
        <v>32</v>
      </c>
      <c r="Q86" s="2" t="s">
        <v>16</v>
      </c>
      <c r="R86" s="2" t="s">
        <v>17</v>
      </c>
      <c r="S86" s="2" t="s">
        <v>18</v>
      </c>
    </row>
    <row r="87" spans="1:19" x14ac:dyDescent="0.25">
      <c r="A87" s="2">
        <v>0</v>
      </c>
      <c r="B87">
        <v>0.93440900000000005</v>
      </c>
      <c r="C87">
        <v>0.95096499999999995</v>
      </c>
      <c r="D87">
        <v>0.91842000000000001</v>
      </c>
      <c r="E87">
        <v>0.94622799999999996</v>
      </c>
      <c r="F87">
        <v>0.97975800000000002</v>
      </c>
      <c r="G87">
        <v>234</v>
      </c>
      <c r="H87">
        <v>206</v>
      </c>
      <c r="I87">
        <v>21</v>
      </c>
      <c r="J87">
        <v>7</v>
      </c>
      <c r="K87">
        <v>838</v>
      </c>
      <c r="L87">
        <v>2305</v>
      </c>
      <c r="M87">
        <v>120</v>
      </c>
      <c r="N87">
        <v>76</v>
      </c>
      <c r="O87">
        <v>0.92387900000000001</v>
      </c>
      <c r="P87">
        <v>0.43029099999999998</v>
      </c>
      <c r="Q87">
        <v>88.034188</v>
      </c>
      <c r="R87">
        <v>2.9914529999999999</v>
      </c>
      <c r="S87">
        <v>8.9743589999999998</v>
      </c>
    </row>
    <row r="88" spans="1:19" x14ac:dyDescent="0.25">
      <c r="A88" s="2">
        <v>2E-3</v>
      </c>
      <c r="B88">
        <v>0.92123600000000005</v>
      </c>
      <c r="C88">
        <v>0.94184699999999999</v>
      </c>
      <c r="D88">
        <v>0.90150699999999995</v>
      </c>
      <c r="E88">
        <v>0.94144499999999998</v>
      </c>
      <c r="F88">
        <v>0.98357300000000003</v>
      </c>
      <c r="G88">
        <v>234</v>
      </c>
      <c r="H88">
        <v>206</v>
      </c>
      <c r="I88">
        <v>21</v>
      </c>
      <c r="J88">
        <v>7</v>
      </c>
      <c r="K88">
        <v>674</v>
      </c>
      <c r="L88">
        <v>2510</v>
      </c>
      <c r="M88">
        <v>138</v>
      </c>
      <c r="N88">
        <v>93</v>
      </c>
      <c r="O88">
        <v>0.92250299999999996</v>
      </c>
      <c r="P88">
        <v>0.44701000000000002</v>
      </c>
      <c r="Q88">
        <v>88.034188</v>
      </c>
      <c r="R88">
        <v>2.9914529999999999</v>
      </c>
      <c r="S88">
        <v>8.9743589999999998</v>
      </c>
    </row>
    <row r="89" spans="1:19" x14ac:dyDescent="0.25">
      <c r="A89" s="2">
        <v>4.0000000000000001E-3</v>
      </c>
      <c r="B89">
        <v>0.941411</v>
      </c>
      <c r="C89">
        <v>0.957291</v>
      </c>
      <c r="D89">
        <v>0.92604900000000001</v>
      </c>
      <c r="E89">
        <v>0.94650800000000002</v>
      </c>
      <c r="F89">
        <v>0.97844100000000001</v>
      </c>
      <c r="G89">
        <v>234</v>
      </c>
      <c r="H89">
        <v>206</v>
      </c>
      <c r="I89">
        <v>21</v>
      </c>
      <c r="J89">
        <v>7</v>
      </c>
      <c r="K89">
        <v>894</v>
      </c>
      <c r="L89">
        <v>2293</v>
      </c>
      <c r="M89">
        <v>119</v>
      </c>
      <c r="N89">
        <v>77</v>
      </c>
      <c r="O89">
        <v>0.92287600000000003</v>
      </c>
      <c r="P89">
        <v>0.43053599999999997</v>
      </c>
      <c r="Q89">
        <v>88.034188</v>
      </c>
      <c r="R89">
        <v>2.9914529999999999</v>
      </c>
      <c r="S89">
        <v>8.9743589999999998</v>
      </c>
    </row>
    <row r="90" spans="1:19" x14ac:dyDescent="0.25">
      <c r="A90" s="2">
        <v>1.4E-2</v>
      </c>
      <c r="B90">
        <v>0.94096599999999997</v>
      </c>
      <c r="C90">
        <v>0.95834399999999997</v>
      </c>
      <c r="D90">
        <v>0.92420599999999997</v>
      </c>
      <c r="E90">
        <v>0.945878</v>
      </c>
      <c r="F90">
        <v>0.98081700000000005</v>
      </c>
      <c r="G90">
        <v>234</v>
      </c>
      <c r="H90">
        <v>208</v>
      </c>
      <c r="I90">
        <v>19</v>
      </c>
      <c r="J90">
        <v>7</v>
      </c>
      <c r="K90">
        <v>793</v>
      </c>
      <c r="L90">
        <v>2320</v>
      </c>
      <c r="M90">
        <v>119</v>
      </c>
      <c r="N90">
        <v>79</v>
      </c>
      <c r="O90">
        <v>0.92460200000000003</v>
      </c>
      <c r="P90">
        <v>0.45427499999999998</v>
      </c>
      <c r="Q90">
        <v>88.888889000000006</v>
      </c>
      <c r="R90">
        <v>2.9914529999999999</v>
      </c>
      <c r="S90">
        <v>8.1196579999999994</v>
      </c>
    </row>
    <row r="91" spans="1:19" x14ac:dyDescent="0.25">
      <c r="A91" s="2">
        <v>0.20300000000000001</v>
      </c>
      <c r="B91">
        <v>0.91053499999999998</v>
      </c>
      <c r="C91">
        <v>0.94201100000000004</v>
      </c>
      <c r="D91">
        <v>0.88109499999999996</v>
      </c>
      <c r="E91">
        <v>0.92583899999999997</v>
      </c>
      <c r="F91">
        <v>0.98984899999999998</v>
      </c>
      <c r="G91">
        <v>234</v>
      </c>
      <c r="H91">
        <v>199</v>
      </c>
      <c r="I91">
        <v>26</v>
      </c>
      <c r="J91">
        <v>9</v>
      </c>
      <c r="K91">
        <v>407</v>
      </c>
      <c r="L91">
        <v>3179</v>
      </c>
      <c r="M91">
        <v>156</v>
      </c>
      <c r="N91">
        <v>125</v>
      </c>
      <c r="O91">
        <v>0.91270499999999999</v>
      </c>
      <c r="P91">
        <v>0.422823</v>
      </c>
      <c r="Q91">
        <v>85.042734999999993</v>
      </c>
      <c r="R91">
        <v>3.8461539999999999</v>
      </c>
      <c r="S91">
        <v>11.111110999999999</v>
      </c>
    </row>
    <row r="92" spans="1:19" x14ac:dyDescent="0.25">
      <c r="A92" s="2">
        <v>0.47499999999999998</v>
      </c>
      <c r="B92">
        <v>0.85370699999999999</v>
      </c>
      <c r="C92">
        <v>0.915412</v>
      </c>
      <c r="D92">
        <v>0.79979500000000003</v>
      </c>
      <c r="E92">
        <v>0.87169300000000005</v>
      </c>
      <c r="F92">
        <v>0.99770400000000004</v>
      </c>
      <c r="G92">
        <v>234</v>
      </c>
      <c r="H92">
        <v>172</v>
      </c>
      <c r="I92">
        <v>54</v>
      </c>
      <c r="J92">
        <v>8</v>
      </c>
      <c r="K92">
        <v>86</v>
      </c>
      <c r="L92">
        <v>5500</v>
      </c>
      <c r="M92">
        <v>190</v>
      </c>
      <c r="N92">
        <v>249</v>
      </c>
      <c r="O92">
        <v>0.865255</v>
      </c>
      <c r="P92">
        <v>0.407584</v>
      </c>
      <c r="Q92">
        <v>73.504273999999995</v>
      </c>
      <c r="R92">
        <v>3.418803</v>
      </c>
      <c r="S92">
        <v>23.076923000000001</v>
      </c>
    </row>
    <row r="93" spans="1:19" x14ac:dyDescent="0.25">
      <c r="A93" s="2">
        <v>0.65600000000000003</v>
      </c>
      <c r="B93">
        <v>0.74455400000000005</v>
      </c>
      <c r="C93">
        <v>0.834453</v>
      </c>
      <c r="D93">
        <v>0.67214099999999999</v>
      </c>
      <c r="E93">
        <v>0.80492699999999995</v>
      </c>
      <c r="F93">
        <v>0.999305</v>
      </c>
      <c r="G93">
        <v>234</v>
      </c>
      <c r="H93">
        <v>130</v>
      </c>
      <c r="I93">
        <v>91</v>
      </c>
      <c r="J93">
        <v>13</v>
      </c>
      <c r="K93">
        <v>24</v>
      </c>
      <c r="L93">
        <v>8362</v>
      </c>
      <c r="M93">
        <v>235</v>
      </c>
      <c r="N93">
        <v>385</v>
      </c>
      <c r="O93">
        <v>0.79888499999999996</v>
      </c>
      <c r="P93">
        <v>0.33693499999999998</v>
      </c>
      <c r="Q93">
        <v>55.555556000000003</v>
      </c>
      <c r="R93">
        <v>5.5555560000000002</v>
      </c>
      <c r="S93">
        <v>38.888888999999999</v>
      </c>
    </row>
    <row r="94" spans="1:19" x14ac:dyDescent="0.25">
      <c r="A94" s="2">
        <v>0.77700000000000002</v>
      </c>
      <c r="B94">
        <v>0.65011399999999997</v>
      </c>
      <c r="C94">
        <v>0.77514700000000003</v>
      </c>
      <c r="D94">
        <v>0.55981400000000003</v>
      </c>
      <c r="E94">
        <v>0.72204100000000004</v>
      </c>
      <c r="F94">
        <v>0.99977400000000005</v>
      </c>
      <c r="G94">
        <v>234</v>
      </c>
      <c r="H94">
        <v>65</v>
      </c>
      <c r="I94">
        <v>159</v>
      </c>
      <c r="J94">
        <v>10</v>
      </c>
      <c r="K94">
        <v>7</v>
      </c>
      <c r="L94">
        <v>11915</v>
      </c>
      <c r="M94">
        <v>252</v>
      </c>
      <c r="N94">
        <v>507</v>
      </c>
      <c r="O94">
        <v>0.71599900000000005</v>
      </c>
      <c r="P94">
        <v>0.24585499999999999</v>
      </c>
      <c r="Q94">
        <v>27.777778000000001</v>
      </c>
      <c r="R94">
        <v>4.273504</v>
      </c>
      <c r="S94">
        <v>67.948718</v>
      </c>
    </row>
    <row r="95" spans="1:19" x14ac:dyDescent="0.25">
      <c r="A95" s="2">
        <v>0.86299999999999999</v>
      </c>
      <c r="B95">
        <v>0.57479199999999997</v>
      </c>
      <c r="C95">
        <v>0.74182199999999998</v>
      </c>
      <c r="D95">
        <v>0.46915600000000002</v>
      </c>
      <c r="E95">
        <v>0.63243700000000003</v>
      </c>
      <c r="F95">
        <v>1</v>
      </c>
      <c r="G95">
        <v>234</v>
      </c>
      <c r="H95">
        <v>30</v>
      </c>
      <c r="I95">
        <v>192</v>
      </c>
      <c r="J95">
        <v>12</v>
      </c>
      <c r="K95">
        <v>0</v>
      </c>
      <c r="L95">
        <v>15742</v>
      </c>
      <c r="M95">
        <v>252</v>
      </c>
      <c r="N95">
        <v>599</v>
      </c>
      <c r="O95">
        <v>0.62655300000000003</v>
      </c>
      <c r="P95">
        <v>0.166658</v>
      </c>
      <c r="Q95">
        <v>12.820513</v>
      </c>
      <c r="R95">
        <v>5.1282050000000003</v>
      </c>
      <c r="S95">
        <v>82.051282</v>
      </c>
    </row>
    <row r="96" spans="1:19" x14ac:dyDescent="0.25">
      <c r="A96" s="2">
        <v>0.93</v>
      </c>
      <c r="B96">
        <v>0.49332999999999999</v>
      </c>
      <c r="C96">
        <v>0.73391499999999998</v>
      </c>
      <c r="D96">
        <v>0.37153599999999998</v>
      </c>
      <c r="E96">
        <v>0.50623899999999999</v>
      </c>
      <c r="F96">
        <v>1</v>
      </c>
      <c r="G96">
        <v>234</v>
      </c>
      <c r="H96">
        <v>7</v>
      </c>
      <c r="I96">
        <v>209</v>
      </c>
      <c r="J96">
        <v>18</v>
      </c>
      <c r="K96">
        <v>0</v>
      </c>
      <c r="L96">
        <v>21132</v>
      </c>
      <c r="M96">
        <v>237</v>
      </c>
      <c r="N96">
        <v>633</v>
      </c>
      <c r="O96">
        <v>0.50070099999999995</v>
      </c>
      <c r="P96">
        <v>0.16237499999999999</v>
      </c>
      <c r="Q96">
        <v>2.9914529999999999</v>
      </c>
      <c r="R96">
        <v>7.6923079999999997</v>
      </c>
      <c r="S96">
        <v>89.316238999999996</v>
      </c>
    </row>
    <row r="97" spans="1:19" x14ac:dyDescent="0.25">
      <c r="A97" s="2">
        <v>0.96299999999999997</v>
      </c>
      <c r="B97">
        <v>0.406638</v>
      </c>
      <c r="C97">
        <v>0.71501800000000004</v>
      </c>
      <c r="D97">
        <v>0.28410600000000003</v>
      </c>
      <c r="E97">
        <v>0.39734199999999997</v>
      </c>
      <c r="F97">
        <v>1</v>
      </c>
      <c r="G97">
        <v>234</v>
      </c>
      <c r="H97">
        <v>1</v>
      </c>
      <c r="I97">
        <v>201</v>
      </c>
      <c r="J97">
        <v>32</v>
      </c>
      <c r="K97">
        <v>0</v>
      </c>
      <c r="L97">
        <v>25754</v>
      </c>
      <c r="M97">
        <v>231</v>
      </c>
      <c r="N97">
        <v>626</v>
      </c>
      <c r="O97">
        <v>0.39193600000000001</v>
      </c>
      <c r="P97">
        <v>0.15421699999999999</v>
      </c>
      <c r="Q97">
        <v>0.42735000000000001</v>
      </c>
      <c r="R97">
        <v>13.675214</v>
      </c>
      <c r="S97">
        <v>85.897435999999999</v>
      </c>
    </row>
    <row r="98" spans="1:19" x14ac:dyDescent="0.25">
      <c r="A98" s="2">
        <v>0.98299999999999998</v>
      </c>
      <c r="B98">
        <v>0.30682100000000001</v>
      </c>
      <c r="C98">
        <v>0.70872999999999997</v>
      </c>
      <c r="D98">
        <v>0.19579099999999999</v>
      </c>
      <c r="E98">
        <v>0.27625699999999997</v>
      </c>
      <c r="F98">
        <v>1</v>
      </c>
      <c r="G98">
        <v>234</v>
      </c>
      <c r="H98">
        <v>1</v>
      </c>
      <c r="I98">
        <v>151</v>
      </c>
      <c r="J98">
        <v>82</v>
      </c>
      <c r="K98">
        <v>0</v>
      </c>
      <c r="L98">
        <v>30851</v>
      </c>
      <c r="M98">
        <v>211</v>
      </c>
      <c r="N98">
        <v>554</v>
      </c>
      <c r="O98">
        <v>0.27130700000000002</v>
      </c>
      <c r="P98">
        <v>0.12364600000000001</v>
      </c>
      <c r="Q98">
        <v>0.42735000000000001</v>
      </c>
      <c r="R98">
        <v>35.042735</v>
      </c>
      <c r="S98">
        <v>64.529915000000003</v>
      </c>
    </row>
    <row r="99" spans="1:19" x14ac:dyDescent="0.25">
      <c r="A99" s="38" t="s">
        <v>1209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40"/>
    </row>
    <row r="100" spans="1:19" x14ac:dyDescent="0.25">
      <c r="A100" s="2" t="s">
        <v>1168</v>
      </c>
      <c r="B100" s="2" t="s">
        <v>1158</v>
      </c>
      <c r="C100" s="2" t="s">
        <v>58</v>
      </c>
      <c r="D100" s="2" t="s">
        <v>59</v>
      </c>
      <c r="E100" s="2" t="s">
        <v>21</v>
      </c>
      <c r="F100" s="2" t="s">
        <v>22</v>
      </c>
      <c r="G100" s="2" t="s">
        <v>23</v>
      </c>
      <c r="H100" s="2" t="s">
        <v>573</v>
      </c>
      <c r="I100" s="2" t="s">
        <v>574</v>
      </c>
      <c r="J100" s="2" t="s">
        <v>575</v>
      </c>
      <c r="K100" s="2" t="s">
        <v>27</v>
      </c>
      <c r="L100" s="2" t="s">
        <v>28</v>
      </c>
      <c r="M100" s="2" t="s">
        <v>29</v>
      </c>
      <c r="N100" s="2" t="s">
        <v>576</v>
      </c>
      <c r="O100" s="2" t="s">
        <v>31</v>
      </c>
      <c r="P100" s="2" t="s">
        <v>32</v>
      </c>
      <c r="Q100" s="2" t="s">
        <v>16</v>
      </c>
      <c r="R100" s="2" t="s">
        <v>17</v>
      </c>
      <c r="S100" s="2" t="s">
        <v>18</v>
      </c>
    </row>
    <row r="101" spans="1:19" x14ac:dyDescent="0.25">
      <c r="A101" s="2">
        <v>0</v>
      </c>
      <c r="B101">
        <v>0.93468799999999996</v>
      </c>
      <c r="C101">
        <v>0.95367999999999997</v>
      </c>
      <c r="D101">
        <v>0.91643699999999995</v>
      </c>
      <c r="E101">
        <v>0.94268200000000002</v>
      </c>
      <c r="F101">
        <v>0.98099099999999995</v>
      </c>
      <c r="G101">
        <v>234</v>
      </c>
      <c r="H101">
        <v>204</v>
      </c>
      <c r="I101">
        <v>19</v>
      </c>
      <c r="J101">
        <v>11</v>
      </c>
      <c r="K101">
        <v>783</v>
      </c>
      <c r="L101">
        <v>2457</v>
      </c>
      <c r="M101">
        <v>114</v>
      </c>
      <c r="N101">
        <v>73</v>
      </c>
      <c r="O101">
        <v>0.92175600000000002</v>
      </c>
      <c r="P101">
        <v>0.43725599999999998</v>
      </c>
      <c r="Q101">
        <v>87.179486999999995</v>
      </c>
      <c r="R101">
        <v>4.7008549999999998</v>
      </c>
      <c r="S101">
        <v>8.1196579999999994</v>
      </c>
    </row>
    <row r="102" spans="1:19" x14ac:dyDescent="0.25">
      <c r="A102" s="2">
        <v>2E-3</v>
      </c>
      <c r="B102">
        <v>0.92265900000000001</v>
      </c>
      <c r="C102">
        <v>0.94675699999999996</v>
      </c>
      <c r="D102">
        <v>0.89975700000000003</v>
      </c>
      <c r="E102">
        <v>0.93633599999999995</v>
      </c>
      <c r="F102">
        <v>0.98524699999999998</v>
      </c>
      <c r="G102">
        <v>234</v>
      </c>
      <c r="H102">
        <v>203</v>
      </c>
      <c r="I102">
        <v>20</v>
      </c>
      <c r="J102">
        <v>11</v>
      </c>
      <c r="K102">
        <v>601</v>
      </c>
      <c r="L102">
        <v>2729</v>
      </c>
      <c r="M102">
        <v>123</v>
      </c>
      <c r="N102">
        <v>88</v>
      </c>
      <c r="O102">
        <v>0.91944700000000001</v>
      </c>
      <c r="P102">
        <v>0.45340000000000003</v>
      </c>
      <c r="Q102">
        <v>86.752137000000005</v>
      </c>
      <c r="R102">
        <v>4.7008549999999998</v>
      </c>
      <c r="S102">
        <v>8.5470089999999992</v>
      </c>
    </row>
    <row r="103" spans="1:19" x14ac:dyDescent="0.25">
      <c r="A103" s="2">
        <v>4.0000000000000001E-3</v>
      </c>
      <c r="B103">
        <v>0.94152199999999997</v>
      </c>
      <c r="C103">
        <v>0.96035599999999999</v>
      </c>
      <c r="D103">
        <v>0.92341200000000001</v>
      </c>
      <c r="E103">
        <v>0.94193499999999997</v>
      </c>
      <c r="F103">
        <v>0.97962000000000005</v>
      </c>
      <c r="G103">
        <v>234</v>
      </c>
      <c r="H103">
        <v>201</v>
      </c>
      <c r="I103">
        <v>22</v>
      </c>
      <c r="J103">
        <v>11</v>
      </c>
      <c r="K103">
        <v>840</v>
      </c>
      <c r="L103">
        <v>2489</v>
      </c>
      <c r="M103">
        <v>107</v>
      </c>
      <c r="N103">
        <v>73</v>
      </c>
      <c r="O103">
        <v>0.91984299999999997</v>
      </c>
      <c r="P103">
        <v>0.427313</v>
      </c>
      <c r="Q103">
        <v>85.897435999999999</v>
      </c>
      <c r="R103">
        <v>4.7008549999999998</v>
      </c>
      <c r="S103">
        <v>9.4017090000000003</v>
      </c>
    </row>
    <row r="104" spans="1:19" x14ac:dyDescent="0.25">
      <c r="A104" s="2">
        <v>1.4E-2</v>
      </c>
      <c r="B104">
        <v>0.94125499999999995</v>
      </c>
      <c r="C104">
        <v>0.96159600000000001</v>
      </c>
      <c r="D104">
        <v>0.92175600000000002</v>
      </c>
      <c r="E104">
        <v>0.94181899999999996</v>
      </c>
      <c r="F104">
        <v>0.98252600000000001</v>
      </c>
      <c r="G104">
        <v>234</v>
      </c>
      <c r="H104">
        <v>203</v>
      </c>
      <c r="I104">
        <v>18</v>
      </c>
      <c r="J104">
        <v>13</v>
      </c>
      <c r="K104">
        <v>718</v>
      </c>
      <c r="L104">
        <v>2494</v>
      </c>
      <c r="M104">
        <v>110</v>
      </c>
      <c r="N104">
        <v>74</v>
      </c>
      <c r="O104">
        <v>0.92250299999999996</v>
      </c>
      <c r="P104">
        <v>0.45418500000000001</v>
      </c>
      <c r="Q104">
        <v>86.752137000000005</v>
      </c>
      <c r="R104">
        <v>5.5555560000000002</v>
      </c>
      <c r="S104">
        <v>7.6923079999999997</v>
      </c>
    </row>
    <row r="105" spans="1:19" x14ac:dyDescent="0.25">
      <c r="A105" s="2">
        <v>0.20300000000000001</v>
      </c>
      <c r="B105">
        <v>0.91027199999999997</v>
      </c>
      <c r="C105">
        <v>0.94361499999999998</v>
      </c>
      <c r="D105">
        <v>0.87920500000000001</v>
      </c>
      <c r="E105">
        <v>0.92247900000000005</v>
      </c>
      <c r="F105">
        <v>0.99006000000000005</v>
      </c>
      <c r="G105">
        <v>234</v>
      </c>
      <c r="H105">
        <v>195</v>
      </c>
      <c r="I105">
        <v>25</v>
      </c>
      <c r="J105">
        <v>14</v>
      </c>
      <c r="K105">
        <v>397</v>
      </c>
      <c r="L105">
        <v>3323</v>
      </c>
      <c r="M105">
        <v>148</v>
      </c>
      <c r="N105">
        <v>117</v>
      </c>
      <c r="O105">
        <v>0.90976500000000005</v>
      </c>
      <c r="P105">
        <v>0.427398</v>
      </c>
      <c r="Q105">
        <v>83.333332999999996</v>
      </c>
      <c r="R105">
        <v>5.9829059999999998</v>
      </c>
      <c r="S105">
        <v>10.683761000000001</v>
      </c>
    </row>
    <row r="106" spans="1:19" x14ac:dyDescent="0.25">
      <c r="A106" s="2">
        <v>0.47499999999999998</v>
      </c>
      <c r="B106">
        <v>0.85453500000000004</v>
      </c>
      <c r="C106">
        <v>0.91932199999999997</v>
      </c>
      <c r="D106">
        <v>0.79827800000000004</v>
      </c>
      <c r="E106">
        <v>0.86656100000000003</v>
      </c>
      <c r="F106">
        <v>0.99795800000000001</v>
      </c>
      <c r="G106">
        <v>234</v>
      </c>
      <c r="H106">
        <v>164</v>
      </c>
      <c r="I106">
        <v>57</v>
      </c>
      <c r="J106">
        <v>13</v>
      </c>
      <c r="K106">
        <v>76</v>
      </c>
      <c r="L106">
        <v>5720</v>
      </c>
      <c r="M106">
        <v>181</v>
      </c>
      <c r="N106">
        <v>241</v>
      </c>
      <c r="O106">
        <v>0.86056500000000002</v>
      </c>
      <c r="P106">
        <v>0.405505</v>
      </c>
      <c r="Q106">
        <v>70.085470000000001</v>
      </c>
      <c r="R106">
        <v>5.5555560000000002</v>
      </c>
      <c r="S106">
        <v>24.358974</v>
      </c>
    </row>
    <row r="107" spans="1:19" x14ac:dyDescent="0.25">
      <c r="A107" s="2">
        <v>0.65600000000000003</v>
      </c>
      <c r="B107">
        <v>0.74768699999999999</v>
      </c>
      <c r="C107">
        <v>0.84535300000000002</v>
      </c>
      <c r="D107">
        <v>0.67025100000000004</v>
      </c>
      <c r="E107">
        <v>0.79242299999999999</v>
      </c>
      <c r="F107">
        <v>0.99944100000000002</v>
      </c>
      <c r="G107">
        <v>234</v>
      </c>
      <c r="H107">
        <v>124</v>
      </c>
      <c r="I107">
        <v>91</v>
      </c>
      <c r="J107">
        <v>19</v>
      </c>
      <c r="K107">
        <v>19</v>
      </c>
      <c r="L107">
        <v>8898</v>
      </c>
      <c r="M107">
        <v>207</v>
      </c>
      <c r="N107">
        <v>358</v>
      </c>
      <c r="O107">
        <v>0.78715100000000005</v>
      </c>
      <c r="P107">
        <v>0.32464100000000001</v>
      </c>
      <c r="Q107">
        <v>52.991453</v>
      </c>
      <c r="R107">
        <v>8.1196579999999994</v>
      </c>
      <c r="S107">
        <v>38.888888999999999</v>
      </c>
    </row>
    <row r="108" spans="1:19" x14ac:dyDescent="0.25">
      <c r="A108" s="2">
        <v>0.77700000000000002</v>
      </c>
      <c r="B108">
        <v>0.66039199999999998</v>
      </c>
      <c r="C108">
        <v>0.80852299999999999</v>
      </c>
      <c r="D108">
        <v>0.55813500000000005</v>
      </c>
      <c r="E108">
        <v>0.69015099999999996</v>
      </c>
      <c r="F108">
        <v>0.99976299999999996</v>
      </c>
      <c r="G108">
        <v>234</v>
      </c>
      <c r="H108">
        <v>56</v>
      </c>
      <c r="I108">
        <v>158</v>
      </c>
      <c r="J108">
        <v>20</v>
      </c>
      <c r="K108">
        <v>7</v>
      </c>
      <c r="L108">
        <v>13282</v>
      </c>
      <c r="M108">
        <v>176</v>
      </c>
      <c r="N108">
        <v>425</v>
      </c>
      <c r="O108">
        <v>0.68588199999999999</v>
      </c>
      <c r="P108">
        <v>0.22826199999999999</v>
      </c>
      <c r="Q108">
        <v>23.931623999999999</v>
      </c>
      <c r="R108">
        <v>8.5470089999999992</v>
      </c>
      <c r="S108">
        <v>67.521367999999995</v>
      </c>
    </row>
    <row r="109" spans="1:19" x14ac:dyDescent="0.25">
      <c r="A109" s="2">
        <v>0.86299999999999999</v>
      </c>
      <c r="B109">
        <v>0.58588300000000004</v>
      </c>
      <c r="C109">
        <v>0.78488800000000003</v>
      </c>
      <c r="D109">
        <v>0.46738099999999999</v>
      </c>
      <c r="E109">
        <v>0.59547499999999998</v>
      </c>
      <c r="F109">
        <v>1</v>
      </c>
      <c r="G109">
        <v>234</v>
      </c>
      <c r="H109">
        <v>26</v>
      </c>
      <c r="I109">
        <v>189</v>
      </c>
      <c r="J109">
        <v>19</v>
      </c>
      <c r="K109">
        <v>0</v>
      </c>
      <c r="L109">
        <v>17325</v>
      </c>
      <c r="M109">
        <v>160</v>
      </c>
      <c r="N109">
        <v>505</v>
      </c>
      <c r="O109">
        <v>0.59173900000000001</v>
      </c>
      <c r="P109">
        <v>0.16878899999999999</v>
      </c>
      <c r="Q109">
        <v>11.111110999999999</v>
      </c>
      <c r="R109">
        <v>8.1196579999999994</v>
      </c>
      <c r="S109">
        <v>80.769231000000005</v>
      </c>
    </row>
    <row r="110" spans="1:19" x14ac:dyDescent="0.25">
      <c r="A110" s="2">
        <v>0.93</v>
      </c>
      <c r="B110">
        <v>0.50828600000000002</v>
      </c>
      <c r="C110">
        <v>0.81098700000000001</v>
      </c>
      <c r="D110">
        <v>0.37013400000000002</v>
      </c>
      <c r="E110">
        <v>0.45639999999999997</v>
      </c>
      <c r="F110">
        <v>1</v>
      </c>
      <c r="G110">
        <v>234</v>
      </c>
      <c r="H110">
        <v>5</v>
      </c>
      <c r="I110">
        <v>199</v>
      </c>
      <c r="J110">
        <v>30</v>
      </c>
      <c r="K110">
        <v>0</v>
      </c>
      <c r="L110">
        <v>23265</v>
      </c>
      <c r="M110">
        <v>124</v>
      </c>
      <c r="N110">
        <v>490</v>
      </c>
      <c r="O110">
        <v>0.45350299999999999</v>
      </c>
      <c r="P110">
        <v>0.16267499999999999</v>
      </c>
      <c r="Q110">
        <v>2.136752</v>
      </c>
      <c r="R110">
        <v>12.820513</v>
      </c>
      <c r="S110">
        <v>85.042734999999993</v>
      </c>
    </row>
    <row r="111" spans="1:19" x14ac:dyDescent="0.25">
      <c r="A111" s="2">
        <v>0.96299999999999997</v>
      </c>
      <c r="B111">
        <v>0.425678</v>
      </c>
      <c r="C111">
        <v>0.866954</v>
      </c>
      <c r="D111">
        <v>0.28209400000000001</v>
      </c>
      <c r="E111">
        <v>0.32538499999999998</v>
      </c>
      <c r="F111">
        <v>1</v>
      </c>
      <c r="G111">
        <v>234</v>
      </c>
      <c r="H111">
        <v>1</v>
      </c>
      <c r="I111">
        <v>163</v>
      </c>
      <c r="J111">
        <v>70</v>
      </c>
      <c r="K111">
        <v>0</v>
      </c>
      <c r="L111">
        <v>28829</v>
      </c>
      <c r="M111">
        <v>92</v>
      </c>
      <c r="N111">
        <v>421</v>
      </c>
      <c r="O111">
        <v>0.32323200000000002</v>
      </c>
      <c r="P111">
        <v>0.15693799999999999</v>
      </c>
      <c r="Q111">
        <v>0.42735000000000001</v>
      </c>
      <c r="R111">
        <v>29.914529999999999</v>
      </c>
      <c r="S111">
        <v>69.658119999999997</v>
      </c>
    </row>
    <row r="112" spans="1:19" x14ac:dyDescent="0.25">
      <c r="A112" s="2">
        <v>0.98299999999999998</v>
      </c>
      <c r="B112">
        <v>0.28397899999999998</v>
      </c>
      <c r="C112">
        <v>0.97682800000000003</v>
      </c>
      <c r="D112">
        <v>0.16613900000000001</v>
      </c>
      <c r="E112">
        <v>0.17008000000000001</v>
      </c>
      <c r="F112">
        <v>1</v>
      </c>
      <c r="G112">
        <v>234</v>
      </c>
      <c r="H112">
        <v>1</v>
      </c>
      <c r="I112">
        <v>74</v>
      </c>
      <c r="J112">
        <v>159</v>
      </c>
      <c r="K112">
        <v>0</v>
      </c>
      <c r="L112">
        <v>35377</v>
      </c>
      <c r="M112">
        <v>33</v>
      </c>
      <c r="N112">
        <v>238</v>
      </c>
      <c r="O112">
        <v>0.16930600000000001</v>
      </c>
      <c r="P112">
        <v>0.123125</v>
      </c>
      <c r="Q112">
        <v>0.42735000000000001</v>
      </c>
      <c r="R112">
        <v>67.948718</v>
      </c>
      <c r="S112">
        <v>31.623932</v>
      </c>
    </row>
    <row r="113" spans="1:19" x14ac:dyDescent="0.25">
      <c r="A113" s="38" t="s">
        <v>1199</v>
      </c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40"/>
    </row>
    <row r="114" spans="1:19" x14ac:dyDescent="0.25">
      <c r="A114" s="2" t="s">
        <v>1168</v>
      </c>
      <c r="B114" s="2" t="s">
        <v>1158</v>
      </c>
      <c r="C114" s="2" t="s">
        <v>58</v>
      </c>
      <c r="D114" s="2" t="s">
        <v>59</v>
      </c>
      <c r="E114" s="2" t="s">
        <v>21</v>
      </c>
      <c r="F114" s="2" t="s">
        <v>22</v>
      </c>
      <c r="G114" s="2" t="s">
        <v>23</v>
      </c>
      <c r="H114" s="2" t="s">
        <v>573</v>
      </c>
      <c r="I114" s="2" t="s">
        <v>574</v>
      </c>
      <c r="J114" s="2" t="s">
        <v>575</v>
      </c>
      <c r="K114" s="2" t="s">
        <v>27</v>
      </c>
      <c r="L114" s="2" t="s">
        <v>28</v>
      </c>
      <c r="M114" s="2" t="s">
        <v>29</v>
      </c>
      <c r="N114" s="2" t="s">
        <v>576</v>
      </c>
      <c r="O114" s="2" t="s">
        <v>31</v>
      </c>
      <c r="P114" s="2" t="s">
        <v>32</v>
      </c>
      <c r="Q114" s="2" t="s">
        <v>16</v>
      </c>
      <c r="R114" s="2" t="s">
        <v>17</v>
      </c>
      <c r="S114" s="2" t="s">
        <v>18</v>
      </c>
    </row>
    <row r="115" spans="1:19" x14ac:dyDescent="0.25">
      <c r="A115" s="2">
        <v>0</v>
      </c>
      <c r="B115">
        <v>0.937693</v>
      </c>
      <c r="C115">
        <v>0.94279000000000002</v>
      </c>
      <c r="D115">
        <v>0.93265100000000001</v>
      </c>
      <c r="E115">
        <v>0.95471899999999998</v>
      </c>
      <c r="F115">
        <v>0.96509800000000001</v>
      </c>
      <c r="G115">
        <v>234</v>
      </c>
      <c r="H115">
        <v>210</v>
      </c>
      <c r="I115">
        <v>19</v>
      </c>
      <c r="J115">
        <v>5</v>
      </c>
      <c r="K115">
        <v>1480</v>
      </c>
      <c r="L115">
        <v>3303</v>
      </c>
      <c r="M115">
        <v>82</v>
      </c>
      <c r="N115">
        <v>63</v>
      </c>
      <c r="O115">
        <v>0.90395700000000001</v>
      </c>
      <c r="P115">
        <v>0.216393</v>
      </c>
      <c r="Q115">
        <v>85.470084999999997</v>
      </c>
      <c r="R115">
        <v>2.9914529999999999</v>
      </c>
      <c r="S115">
        <v>11.538462000000001</v>
      </c>
    </row>
    <row r="116" spans="1:19" x14ac:dyDescent="0.25">
      <c r="A116" s="2">
        <v>2E-3</v>
      </c>
      <c r="B116">
        <v>0.94181499999999996</v>
      </c>
      <c r="C116">
        <v>0.94491099999999995</v>
      </c>
      <c r="D116">
        <v>0.93873899999999999</v>
      </c>
      <c r="E116">
        <v>0.95954799999999996</v>
      </c>
      <c r="F116">
        <v>0.96585699999999997</v>
      </c>
      <c r="G116">
        <v>234</v>
      </c>
      <c r="H116">
        <v>211</v>
      </c>
      <c r="I116">
        <v>18</v>
      </c>
      <c r="J116">
        <v>5</v>
      </c>
      <c r="K116">
        <v>1454</v>
      </c>
      <c r="L116">
        <v>2209</v>
      </c>
      <c r="M116">
        <v>93</v>
      </c>
      <c r="N116">
        <v>66</v>
      </c>
      <c r="O116">
        <v>0.91795400000000005</v>
      </c>
      <c r="P116">
        <v>0.23941699999999999</v>
      </c>
      <c r="Q116">
        <v>88.461538000000004</v>
      </c>
      <c r="R116">
        <v>2.136752</v>
      </c>
      <c r="S116">
        <v>9.4017090000000003</v>
      </c>
    </row>
    <row r="117" spans="1:19" x14ac:dyDescent="0.25">
      <c r="A117" s="2">
        <v>4.0000000000000001E-3</v>
      </c>
      <c r="B117">
        <v>0.93676999999999999</v>
      </c>
      <c r="C117">
        <v>0.94788899999999998</v>
      </c>
      <c r="D117">
        <v>0.92590899999999998</v>
      </c>
      <c r="E117">
        <v>0.94846699999999995</v>
      </c>
      <c r="F117">
        <v>0.97098300000000004</v>
      </c>
      <c r="G117">
        <v>234</v>
      </c>
      <c r="H117">
        <v>207</v>
      </c>
      <c r="I117">
        <v>22</v>
      </c>
      <c r="J117">
        <v>5</v>
      </c>
      <c r="K117">
        <v>1215</v>
      </c>
      <c r="L117">
        <v>1823</v>
      </c>
      <c r="M117">
        <v>81</v>
      </c>
      <c r="N117">
        <v>48</v>
      </c>
      <c r="O117">
        <v>0.92457900000000004</v>
      </c>
      <c r="P117">
        <v>0.22648499999999999</v>
      </c>
      <c r="Q117">
        <v>89.743589999999998</v>
      </c>
      <c r="R117">
        <v>2.136752</v>
      </c>
      <c r="S117">
        <v>8.1196579999999994</v>
      </c>
    </row>
    <row r="118" spans="1:19" x14ac:dyDescent="0.25">
      <c r="A118" s="2">
        <v>1.4E-2</v>
      </c>
      <c r="B118">
        <v>0.94371099999999997</v>
      </c>
      <c r="C118">
        <v>0.94921199999999994</v>
      </c>
      <c r="D118">
        <v>0.93827300000000002</v>
      </c>
      <c r="E118">
        <v>0.95747199999999999</v>
      </c>
      <c r="F118">
        <v>0.96863500000000002</v>
      </c>
      <c r="G118">
        <v>234</v>
      </c>
      <c r="H118">
        <v>210</v>
      </c>
      <c r="I118">
        <v>19</v>
      </c>
      <c r="J118">
        <v>5</v>
      </c>
      <c r="K118">
        <v>1329</v>
      </c>
      <c r="L118">
        <v>1734</v>
      </c>
      <c r="M118">
        <v>71</v>
      </c>
      <c r="N118">
        <v>41</v>
      </c>
      <c r="O118">
        <v>0.92397200000000002</v>
      </c>
      <c r="P118">
        <v>0.222471</v>
      </c>
      <c r="Q118">
        <v>90.170940000000002</v>
      </c>
      <c r="R118">
        <v>2.136752</v>
      </c>
      <c r="S118">
        <v>7.6923079999999997</v>
      </c>
    </row>
    <row r="119" spans="1:19" x14ac:dyDescent="0.25">
      <c r="A119" s="2">
        <v>0.20300000000000001</v>
      </c>
      <c r="B119">
        <v>0.93649700000000002</v>
      </c>
      <c r="C119">
        <v>0.96637300000000004</v>
      </c>
      <c r="D119">
        <v>0.908412</v>
      </c>
      <c r="E119">
        <v>0.92294600000000004</v>
      </c>
      <c r="F119">
        <v>0.98183399999999998</v>
      </c>
      <c r="G119">
        <v>234</v>
      </c>
      <c r="H119">
        <v>200</v>
      </c>
      <c r="I119">
        <v>27</v>
      </c>
      <c r="J119">
        <v>7</v>
      </c>
      <c r="K119">
        <v>732</v>
      </c>
      <c r="L119">
        <v>1941</v>
      </c>
      <c r="M119">
        <v>79</v>
      </c>
      <c r="N119">
        <v>50</v>
      </c>
      <c r="O119">
        <v>0.91835</v>
      </c>
      <c r="P119">
        <v>0.22999800000000001</v>
      </c>
      <c r="Q119">
        <v>89.743589999999998</v>
      </c>
      <c r="R119">
        <v>2.136752</v>
      </c>
      <c r="S119">
        <v>8.1196579999999994</v>
      </c>
    </row>
    <row r="120" spans="1:19" x14ac:dyDescent="0.25">
      <c r="A120" s="2">
        <v>0.47499999999999998</v>
      </c>
      <c r="B120">
        <v>0.91846399999999995</v>
      </c>
      <c r="C120">
        <v>0.98413499999999998</v>
      </c>
      <c r="D120">
        <v>0.86100900000000002</v>
      </c>
      <c r="E120">
        <v>0.87082999999999999</v>
      </c>
      <c r="F120">
        <v>0.99536000000000002</v>
      </c>
      <c r="G120">
        <v>234</v>
      </c>
      <c r="H120">
        <v>179</v>
      </c>
      <c r="I120">
        <v>46</v>
      </c>
      <c r="J120">
        <v>9</v>
      </c>
      <c r="K120">
        <v>174</v>
      </c>
      <c r="L120">
        <v>21766</v>
      </c>
      <c r="M120">
        <v>12</v>
      </c>
      <c r="N120">
        <v>13</v>
      </c>
      <c r="O120">
        <v>0.48740800000000001</v>
      </c>
      <c r="P120">
        <v>0.22133900000000001</v>
      </c>
      <c r="Q120">
        <v>18.376068</v>
      </c>
      <c r="R120">
        <v>14.529915000000001</v>
      </c>
      <c r="S120">
        <v>67.094016999999994</v>
      </c>
    </row>
    <row r="121" spans="1:19" x14ac:dyDescent="0.25">
      <c r="A121" s="2">
        <v>0.65600000000000003</v>
      </c>
      <c r="B121">
        <v>0.88022400000000001</v>
      </c>
      <c r="C121">
        <v>0.99250400000000005</v>
      </c>
      <c r="D121">
        <v>0.790767</v>
      </c>
      <c r="E121">
        <v>0.79508199999999996</v>
      </c>
      <c r="F121">
        <v>0.99792099999999995</v>
      </c>
      <c r="G121">
        <v>234</v>
      </c>
      <c r="H121">
        <v>153</v>
      </c>
      <c r="I121">
        <v>71</v>
      </c>
      <c r="J121">
        <v>10</v>
      </c>
      <c r="K121">
        <v>71</v>
      </c>
      <c r="L121">
        <v>17359</v>
      </c>
      <c r="M121">
        <v>21</v>
      </c>
      <c r="N121">
        <v>22</v>
      </c>
      <c r="O121">
        <v>0.59381099999999998</v>
      </c>
      <c r="P121">
        <v>0.216395</v>
      </c>
      <c r="Q121">
        <v>32.905982999999999</v>
      </c>
      <c r="R121">
        <v>10.683761000000001</v>
      </c>
      <c r="S121">
        <v>56.410255999999997</v>
      </c>
    </row>
    <row r="122" spans="1:19" x14ac:dyDescent="0.25">
      <c r="A122" s="2">
        <v>0.77700000000000002</v>
      </c>
      <c r="B122">
        <v>0.80776000000000003</v>
      </c>
      <c r="C122">
        <v>0.99678100000000003</v>
      </c>
      <c r="D122">
        <v>0.67900000000000005</v>
      </c>
      <c r="E122">
        <v>0.68095899999999998</v>
      </c>
      <c r="F122">
        <v>0.99965800000000005</v>
      </c>
      <c r="G122">
        <v>234</v>
      </c>
      <c r="H122">
        <v>117</v>
      </c>
      <c r="I122">
        <v>97</v>
      </c>
      <c r="J122">
        <v>20</v>
      </c>
      <c r="K122">
        <v>10</v>
      </c>
      <c r="L122">
        <v>13676</v>
      </c>
      <c r="M122">
        <v>31</v>
      </c>
      <c r="N122">
        <v>32</v>
      </c>
      <c r="O122">
        <v>0.68000300000000002</v>
      </c>
      <c r="P122">
        <v>0.208982</v>
      </c>
      <c r="Q122">
        <v>50</v>
      </c>
      <c r="R122">
        <v>8.5470089999999992</v>
      </c>
      <c r="S122">
        <v>41.452990999999997</v>
      </c>
    </row>
    <row r="123" spans="1:19" x14ac:dyDescent="0.25">
      <c r="A123" s="2">
        <v>0.86299999999999999</v>
      </c>
      <c r="B123">
        <v>0.74438899999999997</v>
      </c>
      <c r="C123">
        <v>0.99846599999999996</v>
      </c>
      <c r="D123">
        <v>0.593391</v>
      </c>
      <c r="E123">
        <v>0.594302</v>
      </c>
      <c r="F123">
        <v>1</v>
      </c>
      <c r="G123">
        <v>234</v>
      </c>
      <c r="H123">
        <v>77</v>
      </c>
      <c r="I123">
        <v>132</v>
      </c>
      <c r="J123">
        <v>25</v>
      </c>
      <c r="K123">
        <v>0</v>
      </c>
      <c r="L123">
        <v>5537</v>
      </c>
      <c r="M123">
        <v>83</v>
      </c>
      <c r="N123">
        <v>75</v>
      </c>
      <c r="O123">
        <v>0.86483500000000002</v>
      </c>
      <c r="P123">
        <v>0.195579</v>
      </c>
      <c r="Q123">
        <v>76.495726000000005</v>
      </c>
      <c r="R123">
        <v>3.8461539999999999</v>
      </c>
      <c r="S123">
        <v>19.65812</v>
      </c>
    </row>
    <row r="124" spans="1:19" x14ac:dyDescent="0.25">
      <c r="A124" s="2">
        <v>0.93</v>
      </c>
      <c r="B124">
        <v>0.65560200000000002</v>
      </c>
      <c r="C124">
        <v>0.99995199999999995</v>
      </c>
      <c r="D124">
        <v>0.48766700000000002</v>
      </c>
      <c r="E124">
        <v>0.48769000000000001</v>
      </c>
      <c r="F124">
        <v>1</v>
      </c>
      <c r="G124">
        <v>234</v>
      </c>
      <c r="H124">
        <v>43</v>
      </c>
      <c r="I124">
        <v>157</v>
      </c>
      <c r="J124">
        <v>34</v>
      </c>
      <c r="K124">
        <v>0</v>
      </c>
      <c r="L124">
        <v>8784</v>
      </c>
      <c r="M124">
        <v>59</v>
      </c>
      <c r="N124">
        <v>54</v>
      </c>
      <c r="O124">
        <v>0.79205000000000003</v>
      </c>
      <c r="P124">
        <v>0.195544</v>
      </c>
      <c r="Q124">
        <v>65.384614999999997</v>
      </c>
      <c r="R124">
        <v>4.273504</v>
      </c>
      <c r="S124">
        <v>30.34188</v>
      </c>
    </row>
    <row r="125" spans="1:19" x14ac:dyDescent="0.25">
      <c r="A125" s="2">
        <v>0.96299999999999997</v>
      </c>
      <c r="B125">
        <v>0.59362000000000004</v>
      </c>
      <c r="C125">
        <v>1</v>
      </c>
      <c r="D125">
        <v>0.42209099999999999</v>
      </c>
      <c r="E125">
        <v>0.42209099999999999</v>
      </c>
      <c r="F125">
        <v>1</v>
      </c>
      <c r="G125">
        <v>234</v>
      </c>
      <c r="H125">
        <v>24</v>
      </c>
      <c r="I125">
        <v>173</v>
      </c>
      <c r="J125">
        <v>37</v>
      </c>
      <c r="K125">
        <v>0</v>
      </c>
      <c r="L125">
        <v>26755</v>
      </c>
      <c r="M125">
        <v>4</v>
      </c>
      <c r="N125">
        <v>4</v>
      </c>
      <c r="O125">
        <v>0.36137599999999998</v>
      </c>
      <c r="P125">
        <v>0.22111</v>
      </c>
      <c r="Q125">
        <v>6.8376070000000002</v>
      </c>
      <c r="R125">
        <v>23.931623999999999</v>
      </c>
      <c r="S125">
        <v>69.230768999999995</v>
      </c>
    </row>
    <row r="126" spans="1:19" x14ac:dyDescent="0.25">
      <c r="A126" s="2">
        <v>0.98299999999999998</v>
      </c>
      <c r="B126">
        <v>0.53100099999999995</v>
      </c>
      <c r="C126">
        <v>1</v>
      </c>
      <c r="D126">
        <v>0.36147099999999999</v>
      </c>
      <c r="E126">
        <v>0.36147099999999999</v>
      </c>
      <c r="F126">
        <v>1</v>
      </c>
      <c r="G126">
        <v>234</v>
      </c>
      <c r="H126">
        <v>16</v>
      </c>
      <c r="I126">
        <v>162</v>
      </c>
      <c r="J126">
        <v>56</v>
      </c>
      <c r="K126">
        <v>0</v>
      </c>
      <c r="L126">
        <v>24319</v>
      </c>
      <c r="M126">
        <v>5</v>
      </c>
      <c r="N126">
        <v>5</v>
      </c>
      <c r="O126">
        <v>0.42197200000000001</v>
      </c>
      <c r="P126">
        <v>0.21268699999999999</v>
      </c>
      <c r="Q126">
        <v>10.256410000000001</v>
      </c>
      <c r="R126">
        <v>15.811966</v>
      </c>
      <c r="S126">
        <v>73.931623999999999</v>
      </c>
    </row>
    <row r="127" spans="1:19" x14ac:dyDescent="0.25">
      <c r="A127" s="38" t="s">
        <v>1200</v>
      </c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40"/>
    </row>
    <row r="128" spans="1:19" x14ac:dyDescent="0.25">
      <c r="A128" s="2" t="s">
        <v>1168</v>
      </c>
      <c r="B128" s="2" t="s">
        <v>1158</v>
      </c>
      <c r="C128" s="2" t="s">
        <v>58</v>
      </c>
      <c r="D128" s="2" t="s">
        <v>59</v>
      </c>
      <c r="E128" s="2" t="s">
        <v>21</v>
      </c>
      <c r="F128" s="2" t="s">
        <v>22</v>
      </c>
      <c r="G128" s="2" t="s">
        <v>23</v>
      </c>
      <c r="H128" s="2" t="s">
        <v>573</v>
      </c>
      <c r="I128" s="2" t="s">
        <v>574</v>
      </c>
      <c r="J128" s="2" t="s">
        <v>575</v>
      </c>
      <c r="K128" s="2" t="s">
        <v>27</v>
      </c>
      <c r="L128" s="2" t="s">
        <v>28</v>
      </c>
      <c r="M128" s="2" t="s">
        <v>29</v>
      </c>
      <c r="N128" s="2" t="s">
        <v>576</v>
      </c>
      <c r="O128" s="2" t="s">
        <v>31</v>
      </c>
      <c r="P128" s="2" t="s">
        <v>32</v>
      </c>
      <c r="Q128" s="2" t="s">
        <v>16</v>
      </c>
      <c r="R128" s="2" t="s">
        <v>17</v>
      </c>
      <c r="S128" s="2" t="s">
        <v>18</v>
      </c>
    </row>
    <row r="129" spans="1:19" x14ac:dyDescent="0.25">
      <c r="A129" s="2">
        <v>0</v>
      </c>
      <c r="B129">
        <v>0.92315000000000003</v>
      </c>
      <c r="C129">
        <v>0.93560100000000002</v>
      </c>
      <c r="D129">
        <v>0.91102499999999997</v>
      </c>
      <c r="E129">
        <v>0.95796199999999998</v>
      </c>
      <c r="F129">
        <v>0.98380500000000004</v>
      </c>
      <c r="G129">
        <v>234</v>
      </c>
      <c r="H129">
        <v>213</v>
      </c>
      <c r="I129">
        <v>16</v>
      </c>
      <c r="J129">
        <v>5</v>
      </c>
      <c r="K129">
        <v>676</v>
      </c>
      <c r="L129">
        <v>1802</v>
      </c>
      <c r="M129">
        <v>122</v>
      </c>
      <c r="N129">
        <v>43</v>
      </c>
      <c r="O129">
        <v>0.93934600000000001</v>
      </c>
      <c r="P129">
        <v>0.222057</v>
      </c>
      <c r="Q129">
        <v>91.025640999999993</v>
      </c>
      <c r="R129">
        <v>2.136752</v>
      </c>
      <c r="S129">
        <v>6.8376070000000002</v>
      </c>
    </row>
    <row r="130" spans="1:19" x14ac:dyDescent="0.25">
      <c r="A130" s="2">
        <v>2E-3</v>
      </c>
      <c r="B130">
        <v>0.92310800000000004</v>
      </c>
      <c r="C130">
        <v>0.93563799999999997</v>
      </c>
      <c r="D130">
        <v>0.91090800000000005</v>
      </c>
      <c r="E130">
        <v>0.95824200000000004</v>
      </c>
      <c r="F130">
        <v>0.98425700000000005</v>
      </c>
      <c r="G130">
        <v>234</v>
      </c>
      <c r="H130">
        <v>213</v>
      </c>
      <c r="I130">
        <v>16</v>
      </c>
      <c r="J130">
        <v>5</v>
      </c>
      <c r="K130">
        <v>657</v>
      </c>
      <c r="L130">
        <v>1790</v>
      </c>
      <c r="M130">
        <v>121</v>
      </c>
      <c r="N130">
        <v>40</v>
      </c>
      <c r="O130">
        <v>0.94009200000000004</v>
      </c>
      <c r="P130">
        <v>0.22256500000000001</v>
      </c>
      <c r="Q130">
        <v>91.025640999999993</v>
      </c>
      <c r="R130">
        <v>2.136752</v>
      </c>
      <c r="S130">
        <v>6.8376070000000002</v>
      </c>
    </row>
    <row r="131" spans="1:19" x14ac:dyDescent="0.25">
      <c r="A131" s="2">
        <v>4.0000000000000001E-3</v>
      </c>
      <c r="B131">
        <v>0.92361499999999996</v>
      </c>
      <c r="C131">
        <v>0.93601599999999996</v>
      </c>
      <c r="D131">
        <v>0.91153799999999996</v>
      </c>
      <c r="E131">
        <v>0.95863900000000002</v>
      </c>
      <c r="F131">
        <v>0.98438099999999995</v>
      </c>
      <c r="G131">
        <v>234</v>
      </c>
      <c r="H131">
        <v>212</v>
      </c>
      <c r="I131">
        <v>17</v>
      </c>
      <c r="J131">
        <v>5</v>
      </c>
      <c r="K131">
        <v>652</v>
      </c>
      <c r="L131">
        <v>1773</v>
      </c>
      <c r="M131">
        <v>121</v>
      </c>
      <c r="N131">
        <v>41</v>
      </c>
      <c r="O131">
        <v>0.94060600000000005</v>
      </c>
      <c r="P131">
        <v>0.23164399999999999</v>
      </c>
      <c r="Q131">
        <v>90.598291000000003</v>
      </c>
      <c r="R131">
        <v>2.136752</v>
      </c>
      <c r="S131">
        <v>7.2649569999999999</v>
      </c>
    </row>
    <row r="132" spans="1:19" x14ac:dyDescent="0.25">
      <c r="A132" s="2">
        <v>1.4E-2</v>
      </c>
      <c r="B132">
        <v>0.92345900000000003</v>
      </c>
      <c r="C132">
        <v>0.93692799999999998</v>
      </c>
      <c r="D132">
        <v>0.91037199999999996</v>
      </c>
      <c r="E132">
        <v>0.95749499999999999</v>
      </c>
      <c r="F132">
        <v>0.98542700000000005</v>
      </c>
      <c r="G132">
        <v>234</v>
      </c>
      <c r="H132">
        <v>212</v>
      </c>
      <c r="I132">
        <v>17</v>
      </c>
      <c r="J132">
        <v>5</v>
      </c>
      <c r="K132">
        <v>607</v>
      </c>
      <c r="L132">
        <v>1822</v>
      </c>
      <c r="M132">
        <v>119</v>
      </c>
      <c r="N132">
        <v>44</v>
      </c>
      <c r="O132">
        <v>0.94055900000000003</v>
      </c>
      <c r="P132">
        <v>0.20954</v>
      </c>
      <c r="Q132">
        <v>90.598291000000003</v>
      </c>
      <c r="R132">
        <v>2.136752</v>
      </c>
      <c r="S132">
        <v>7.2649569999999999</v>
      </c>
    </row>
    <row r="133" spans="1:19" x14ac:dyDescent="0.25">
      <c r="A133" s="2">
        <v>0.20300000000000001</v>
      </c>
      <c r="B133">
        <v>0.92417800000000006</v>
      </c>
      <c r="C133">
        <v>0.94565699999999997</v>
      </c>
      <c r="D133">
        <v>0.90365300000000004</v>
      </c>
      <c r="E133">
        <v>0.94895700000000005</v>
      </c>
      <c r="F133">
        <v>0.99306700000000003</v>
      </c>
      <c r="G133">
        <v>234</v>
      </c>
      <c r="H133">
        <v>211</v>
      </c>
      <c r="I133">
        <v>18</v>
      </c>
      <c r="J133">
        <v>5</v>
      </c>
      <c r="K133">
        <v>284</v>
      </c>
      <c r="L133">
        <v>2188</v>
      </c>
      <c r="M133">
        <v>98</v>
      </c>
      <c r="N133">
        <v>43</v>
      </c>
      <c r="O133">
        <v>0.94004600000000005</v>
      </c>
      <c r="P133">
        <v>0.186696</v>
      </c>
      <c r="Q133">
        <v>90.170940000000002</v>
      </c>
      <c r="R133">
        <v>2.136752</v>
      </c>
      <c r="S133">
        <v>7.6923079999999997</v>
      </c>
    </row>
    <row r="134" spans="1:19" x14ac:dyDescent="0.25">
      <c r="A134" s="2">
        <v>0.47499999999999998</v>
      </c>
      <c r="B134">
        <v>0.896235</v>
      </c>
      <c r="C134">
        <v>0.92806599999999995</v>
      </c>
      <c r="D134">
        <v>0.86651400000000001</v>
      </c>
      <c r="E134">
        <v>0.93148399999999998</v>
      </c>
      <c r="F134">
        <v>0.99765099999999995</v>
      </c>
      <c r="G134">
        <v>234</v>
      </c>
      <c r="H134">
        <v>208</v>
      </c>
      <c r="I134">
        <v>19</v>
      </c>
      <c r="J134">
        <v>7</v>
      </c>
      <c r="K134">
        <v>94</v>
      </c>
      <c r="L134">
        <v>2937</v>
      </c>
      <c r="M134">
        <v>97</v>
      </c>
      <c r="N134">
        <v>72</v>
      </c>
      <c r="O134">
        <v>0.92702799999999996</v>
      </c>
      <c r="P134">
        <v>0.200101</v>
      </c>
      <c r="Q134">
        <v>88.888889000000006</v>
      </c>
      <c r="R134">
        <v>2.9914529999999999</v>
      </c>
      <c r="S134">
        <v>8.1196579999999994</v>
      </c>
    </row>
    <row r="135" spans="1:19" x14ac:dyDescent="0.25">
      <c r="A135" s="2">
        <v>0.65600000000000003</v>
      </c>
      <c r="B135">
        <v>0.86951299999999998</v>
      </c>
      <c r="C135">
        <v>0.91022000000000003</v>
      </c>
      <c r="D135">
        <v>0.832291</v>
      </c>
      <c r="E135">
        <v>0.91345100000000001</v>
      </c>
      <c r="F135">
        <v>0.99897899999999995</v>
      </c>
      <c r="G135">
        <v>234</v>
      </c>
      <c r="H135">
        <v>203</v>
      </c>
      <c r="I135">
        <v>24</v>
      </c>
      <c r="J135">
        <v>7</v>
      </c>
      <c r="K135">
        <v>40</v>
      </c>
      <c r="L135">
        <v>3710</v>
      </c>
      <c r="M135">
        <v>98</v>
      </c>
      <c r="N135">
        <v>84</v>
      </c>
      <c r="O135">
        <v>0.91023200000000004</v>
      </c>
      <c r="P135">
        <v>0.18911600000000001</v>
      </c>
      <c r="Q135">
        <v>86.752137000000005</v>
      </c>
      <c r="R135">
        <v>2.9914529999999999</v>
      </c>
      <c r="S135">
        <v>10.256410000000001</v>
      </c>
    </row>
    <row r="136" spans="1:19" x14ac:dyDescent="0.25">
      <c r="A136" s="2">
        <v>0.77700000000000002</v>
      </c>
      <c r="B136">
        <v>0.82864700000000002</v>
      </c>
      <c r="C136">
        <v>0.880745</v>
      </c>
      <c r="D136">
        <v>0.78236799999999995</v>
      </c>
      <c r="E136">
        <v>0.888046</v>
      </c>
      <c r="F136">
        <v>0.99971100000000002</v>
      </c>
      <c r="G136">
        <v>234</v>
      </c>
      <c r="H136">
        <v>190</v>
      </c>
      <c r="I136">
        <v>37</v>
      </c>
      <c r="J136">
        <v>7</v>
      </c>
      <c r="K136">
        <v>11</v>
      </c>
      <c r="L136">
        <v>4799</v>
      </c>
      <c r="M136">
        <v>111</v>
      </c>
      <c r="N136">
        <v>102</v>
      </c>
      <c r="O136">
        <v>0.88519999999999999</v>
      </c>
      <c r="P136">
        <v>0.22245699999999999</v>
      </c>
      <c r="Q136">
        <v>81.196580999999995</v>
      </c>
      <c r="R136">
        <v>2.9914529999999999</v>
      </c>
      <c r="S136">
        <v>15.811966</v>
      </c>
    </row>
    <row r="137" spans="1:19" x14ac:dyDescent="0.25">
      <c r="A137" s="2">
        <v>0.86299999999999999</v>
      </c>
      <c r="B137">
        <v>0.76481699999999997</v>
      </c>
      <c r="C137">
        <v>0.833283</v>
      </c>
      <c r="D137">
        <v>0.70674700000000001</v>
      </c>
      <c r="E137">
        <v>0.84810099999999999</v>
      </c>
      <c r="F137">
        <v>0.99994499999999997</v>
      </c>
      <c r="G137">
        <v>234</v>
      </c>
      <c r="H137">
        <v>168</v>
      </c>
      <c r="I137">
        <v>58</v>
      </c>
      <c r="J137">
        <v>8</v>
      </c>
      <c r="K137">
        <v>2</v>
      </c>
      <c r="L137">
        <v>6511</v>
      </c>
      <c r="M137">
        <v>136</v>
      </c>
      <c r="N137">
        <v>128</v>
      </c>
      <c r="O137">
        <v>0.84488099999999999</v>
      </c>
      <c r="P137">
        <v>0.20941499999999999</v>
      </c>
      <c r="Q137">
        <v>71.794871999999998</v>
      </c>
      <c r="R137">
        <v>3.418803</v>
      </c>
      <c r="S137">
        <v>24.786325000000001</v>
      </c>
    </row>
    <row r="138" spans="1:19" x14ac:dyDescent="0.25">
      <c r="A138" s="2">
        <v>0.93</v>
      </c>
      <c r="B138">
        <v>0.673377</v>
      </c>
      <c r="C138">
        <v>0.76671299999999998</v>
      </c>
      <c r="D138">
        <v>0.60029900000000003</v>
      </c>
      <c r="E138">
        <v>0.78295099999999995</v>
      </c>
      <c r="F138">
        <v>1</v>
      </c>
      <c r="G138">
        <v>234</v>
      </c>
      <c r="H138">
        <v>119</v>
      </c>
      <c r="I138">
        <v>106</v>
      </c>
      <c r="J138">
        <v>9</v>
      </c>
      <c r="K138">
        <v>0</v>
      </c>
      <c r="L138">
        <v>9301</v>
      </c>
      <c r="M138">
        <v>177</v>
      </c>
      <c r="N138">
        <v>172</v>
      </c>
      <c r="O138">
        <v>0.77881999999999996</v>
      </c>
      <c r="P138">
        <v>0.18890499999999999</v>
      </c>
      <c r="Q138">
        <v>50.854700999999999</v>
      </c>
      <c r="R138">
        <v>3.8461539999999999</v>
      </c>
      <c r="S138">
        <v>45.299145000000003</v>
      </c>
    </row>
    <row r="139" spans="1:19" x14ac:dyDescent="0.25">
      <c r="A139" s="2">
        <v>0.96299999999999997</v>
      </c>
      <c r="B139">
        <v>0.61456200000000005</v>
      </c>
      <c r="C139">
        <v>0.74606399999999995</v>
      </c>
      <c r="D139">
        <v>0.52247100000000002</v>
      </c>
      <c r="E139">
        <v>0.70030400000000004</v>
      </c>
      <c r="F139">
        <v>1</v>
      </c>
      <c r="G139">
        <v>234</v>
      </c>
      <c r="H139">
        <v>61</v>
      </c>
      <c r="I139">
        <v>163</v>
      </c>
      <c r="J139">
        <v>10</v>
      </c>
      <c r="K139">
        <v>0</v>
      </c>
      <c r="L139">
        <v>12830</v>
      </c>
      <c r="M139">
        <v>186</v>
      </c>
      <c r="N139">
        <v>184</v>
      </c>
      <c r="O139">
        <v>0.69595899999999999</v>
      </c>
      <c r="P139">
        <v>0.19334299999999999</v>
      </c>
      <c r="Q139">
        <v>26.068376000000001</v>
      </c>
      <c r="R139">
        <v>4.273504</v>
      </c>
      <c r="S139">
        <v>69.658119999999997</v>
      </c>
    </row>
    <row r="140" spans="1:19" x14ac:dyDescent="0.25">
      <c r="A140" s="2">
        <v>0.98299999999999998</v>
      </c>
      <c r="B140">
        <v>0.56811599999999995</v>
      </c>
      <c r="C140">
        <v>0.76255300000000004</v>
      </c>
      <c r="D140">
        <v>0.45268900000000001</v>
      </c>
      <c r="E140">
        <v>0.59365000000000001</v>
      </c>
      <c r="F140">
        <v>1</v>
      </c>
      <c r="G140">
        <v>234</v>
      </c>
      <c r="H140">
        <v>24</v>
      </c>
      <c r="I140">
        <v>197</v>
      </c>
      <c r="J140">
        <v>13</v>
      </c>
      <c r="K140">
        <v>0</v>
      </c>
      <c r="L140">
        <v>17354</v>
      </c>
      <c r="M140">
        <v>174</v>
      </c>
      <c r="N140">
        <v>174</v>
      </c>
      <c r="O140">
        <v>0.58957499999999996</v>
      </c>
      <c r="P140">
        <v>0.199126</v>
      </c>
      <c r="Q140">
        <v>10.256410000000001</v>
      </c>
      <c r="R140">
        <v>5.5555560000000002</v>
      </c>
      <c r="S140">
        <v>84.188034000000002</v>
      </c>
    </row>
    <row r="141" spans="1:19" x14ac:dyDescent="0.25">
      <c r="A141" s="38" t="s">
        <v>1201</v>
      </c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40"/>
    </row>
    <row r="142" spans="1:19" x14ac:dyDescent="0.25">
      <c r="A142" s="2" t="s">
        <v>1168</v>
      </c>
      <c r="B142" s="2" t="s">
        <v>1158</v>
      </c>
      <c r="C142" s="2" t="s">
        <v>58</v>
      </c>
      <c r="D142" s="2" t="s">
        <v>59</v>
      </c>
      <c r="E142" s="2" t="s">
        <v>21</v>
      </c>
      <c r="F142" s="2" t="s">
        <v>22</v>
      </c>
      <c r="G142" s="2" t="s">
        <v>23</v>
      </c>
      <c r="H142" s="2" t="s">
        <v>573</v>
      </c>
      <c r="I142" s="2" t="s">
        <v>574</v>
      </c>
      <c r="J142" s="2" t="s">
        <v>575</v>
      </c>
      <c r="K142" s="2" t="s">
        <v>27</v>
      </c>
      <c r="L142" s="2" t="s">
        <v>28</v>
      </c>
      <c r="M142" s="2" t="s">
        <v>29</v>
      </c>
      <c r="N142" s="2" t="s">
        <v>576</v>
      </c>
      <c r="O142" s="2" t="s">
        <v>31</v>
      </c>
      <c r="P142" s="2" t="s">
        <v>32</v>
      </c>
      <c r="Q142" s="2" t="s">
        <v>16</v>
      </c>
      <c r="R142" s="2" t="s">
        <v>17</v>
      </c>
      <c r="S142" s="2" t="s">
        <v>18</v>
      </c>
    </row>
    <row r="143" spans="1:19" x14ac:dyDescent="0.25">
      <c r="A143" s="2">
        <v>0</v>
      </c>
      <c r="B143">
        <v>0.91941700000000004</v>
      </c>
      <c r="C143">
        <v>0.91344700000000001</v>
      </c>
      <c r="D143">
        <v>0.92546499999999998</v>
      </c>
      <c r="E143">
        <v>0.96838999999999997</v>
      </c>
      <c r="F143">
        <v>0.95581400000000005</v>
      </c>
      <c r="G143">
        <v>234</v>
      </c>
      <c r="H143">
        <v>217</v>
      </c>
      <c r="I143">
        <v>11</v>
      </c>
      <c r="J143">
        <v>6</v>
      </c>
      <c r="K143">
        <v>1919</v>
      </c>
      <c r="L143">
        <v>1355</v>
      </c>
      <c r="M143">
        <v>127</v>
      </c>
      <c r="N143">
        <v>46</v>
      </c>
      <c r="O143">
        <v>0.92066000000000003</v>
      </c>
      <c r="P143">
        <v>0.39005099999999998</v>
      </c>
      <c r="Q143">
        <v>92.735043000000005</v>
      </c>
      <c r="R143">
        <v>2.5641029999999998</v>
      </c>
      <c r="S143">
        <v>4.7008549999999998</v>
      </c>
    </row>
    <row r="144" spans="1:19" x14ac:dyDescent="0.25">
      <c r="A144" s="2">
        <v>2E-3</v>
      </c>
      <c r="B144">
        <v>0.82920300000000002</v>
      </c>
      <c r="C144">
        <v>0.82360299999999997</v>
      </c>
      <c r="D144">
        <v>0.83488099999999998</v>
      </c>
      <c r="E144">
        <v>0.96890299999999996</v>
      </c>
      <c r="F144">
        <v>0.95581400000000005</v>
      </c>
      <c r="G144">
        <v>234</v>
      </c>
      <c r="H144">
        <v>217</v>
      </c>
      <c r="I144">
        <v>10</v>
      </c>
      <c r="J144">
        <v>7</v>
      </c>
      <c r="K144">
        <v>1920</v>
      </c>
      <c r="L144">
        <v>1333</v>
      </c>
      <c r="M144">
        <v>212</v>
      </c>
      <c r="N144">
        <v>66</v>
      </c>
      <c r="O144">
        <v>0.91916699999999996</v>
      </c>
      <c r="P144">
        <v>0.45150499999999999</v>
      </c>
      <c r="Q144">
        <v>92.735043000000005</v>
      </c>
      <c r="R144">
        <v>2.9914529999999999</v>
      </c>
      <c r="S144">
        <v>4.273504</v>
      </c>
    </row>
    <row r="145" spans="1:19" x14ac:dyDescent="0.25">
      <c r="A145" s="2">
        <v>4.0000000000000001E-3</v>
      </c>
      <c r="B145">
        <v>0.93519300000000005</v>
      </c>
      <c r="C145">
        <v>0.92450200000000005</v>
      </c>
      <c r="D145">
        <v>0.94613400000000003</v>
      </c>
      <c r="E145">
        <v>0.97375500000000004</v>
      </c>
      <c r="F145">
        <v>0.951492</v>
      </c>
      <c r="G145">
        <v>234</v>
      </c>
      <c r="H145">
        <v>218</v>
      </c>
      <c r="I145">
        <v>10</v>
      </c>
      <c r="J145">
        <v>6</v>
      </c>
      <c r="K145">
        <v>2128</v>
      </c>
      <c r="L145">
        <v>1125</v>
      </c>
      <c r="M145">
        <v>111</v>
      </c>
      <c r="N145">
        <v>41</v>
      </c>
      <c r="O145">
        <v>0.92152299999999998</v>
      </c>
      <c r="P145">
        <v>0.428425</v>
      </c>
      <c r="Q145">
        <v>93.162392999999994</v>
      </c>
      <c r="R145">
        <v>2.5641029999999998</v>
      </c>
      <c r="S145">
        <v>4.273504</v>
      </c>
    </row>
    <row r="146" spans="1:19" x14ac:dyDescent="0.25">
      <c r="A146" s="2">
        <v>1.4E-2</v>
      </c>
      <c r="B146">
        <v>0.90708</v>
      </c>
      <c r="C146">
        <v>0.90159199999999995</v>
      </c>
      <c r="D146">
        <v>0.91263499999999997</v>
      </c>
      <c r="E146">
        <v>0.968553</v>
      </c>
      <c r="F146">
        <v>0.95683399999999996</v>
      </c>
      <c r="G146">
        <v>234</v>
      </c>
      <c r="H146">
        <v>218</v>
      </c>
      <c r="I146">
        <v>11</v>
      </c>
      <c r="J146">
        <v>5</v>
      </c>
      <c r="K146">
        <v>1873</v>
      </c>
      <c r="L146">
        <v>1348</v>
      </c>
      <c r="M146">
        <v>147</v>
      </c>
      <c r="N146">
        <v>54</v>
      </c>
      <c r="O146">
        <v>0.92142999999999997</v>
      </c>
      <c r="P146">
        <v>0.39538000000000001</v>
      </c>
      <c r="Q146">
        <v>93.162392999999994</v>
      </c>
      <c r="R146">
        <v>2.136752</v>
      </c>
      <c r="S146">
        <v>4.7008549999999998</v>
      </c>
    </row>
    <row r="147" spans="1:19" x14ac:dyDescent="0.25">
      <c r="A147" s="2">
        <v>0.20300000000000001</v>
      </c>
      <c r="B147">
        <v>0.84837200000000001</v>
      </c>
      <c r="C147">
        <v>0.84990200000000005</v>
      </c>
      <c r="D147">
        <v>0.84684800000000005</v>
      </c>
      <c r="E147">
        <v>0.96412100000000001</v>
      </c>
      <c r="F147">
        <v>0.96759700000000004</v>
      </c>
      <c r="G147">
        <v>234</v>
      </c>
      <c r="H147">
        <v>216</v>
      </c>
      <c r="I147">
        <v>12</v>
      </c>
      <c r="J147">
        <v>6</v>
      </c>
      <c r="K147">
        <v>1384</v>
      </c>
      <c r="L147">
        <v>1538</v>
      </c>
      <c r="M147">
        <v>197</v>
      </c>
      <c r="N147">
        <v>68</v>
      </c>
      <c r="O147">
        <v>0.92723800000000001</v>
      </c>
      <c r="P147">
        <v>0.43219400000000002</v>
      </c>
      <c r="Q147">
        <v>92.307692000000003</v>
      </c>
      <c r="R147">
        <v>2.5641029999999998</v>
      </c>
      <c r="S147">
        <v>5.1282050000000003</v>
      </c>
    </row>
    <row r="148" spans="1:19" x14ac:dyDescent="0.25">
      <c r="A148" s="2">
        <v>0.47499999999999998</v>
      </c>
      <c r="B148">
        <v>0.89326499999999998</v>
      </c>
      <c r="C148">
        <v>0.90711200000000003</v>
      </c>
      <c r="D148">
        <v>0.87983500000000003</v>
      </c>
      <c r="E148">
        <v>0.94835100000000006</v>
      </c>
      <c r="F148">
        <v>0.97775199999999995</v>
      </c>
      <c r="G148">
        <v>234</v>
      </c>
      <c r="H148">
        <v>210</v>
      </c>
      <c r="I148">
        <v>17</v>
      </c>
      <c r="J148">
        <v>7</v>
      </c>
      <c r="K148">
        <v>925</v>
      </c>
      <c r="L148">
        <v>2214</v>
      </c>
      <c r="M148">
        <v>158</v>
      </c>
      <c r="N148">
        <v>84</v>
      </c>
      <c r="O148">
        <v>0.92308599999999996</v>
      </c>
      <c r="P148">
        <v>0.37016500000000002</v>
      </c>
      <c r="Q148">
        <v>89.743589999999998</v>
      </c>
      <c r="R148">
        <v>2.9914529999999999</v>
      </c>
      <c r="S148">
        <v>7.2649569999999999</v>
      </c>
    </row>
    <row r="149" spans="1:19" x14ac:dyDescent="0.25">
      <c r="A149" s="2">
        <v>0.65600000000000003</v>
      </c>
      <c r="B149">
        <v>0.853738</v>
      </c>
      <c r="C149">
        <v>0.87923399999999996</v>
      </c>
      <c r="D149">
        <v>0.82967900000000006</v>
      </c>
      <c r="E149">
        <v>0.92880099999999999</v>
      </c>
      <c r="F149">
        <v>0.98427699999999996</v>
      </c>
      <c r="G149">
        <v>234</v>
      </c>
      <c r="H149">
        <v>202</v>
      </c>
      <c r="I149">
        <v>23</v>
      </c>
      <c r="J149">
        <v>9</v>
      </c>
      <c r="K149">
        <v>636</v>
      </c>
      <c r="L149">
        <v>3052</v>
      </c>
      <c r="M149">
        <v>191</v>
      </c>
      <c r="N149">
        <v>125</v>
      </c>
      <c r="O149">
        <v>0.90950900000000001</v>
      </c>
      <c r="P149">
        <v>0.39617200000000002</v>
      </c>
      <c r="Q149">
        <v>86.324786000000003</v>
      </c>
      <c r="R149">
        <v>3.8461539999999999</v>
      </c>
      <c r="S149">
        <v>9.8290600000000001</v>
      </c>
    </row>
    <row r="150" spans="1:19" x14ac:dyDescent="0.25">
      <c r="A150" s="2">
        <v>0.77700000000000002</v>
      </c>
      <c r="B150">
        <v>0.79909200000000002</v>
      </c>
      <c r="C150">
        <v>0.83766499999999999</v>
      </c>
      <c r="D150">
        <v>0.76391500000000001</v>
      </c>
      <c r="E150">
        <v>0.90234700000000001</v>
      </c>
      <c r="F150">
        <v>0.98946100000000003</v>
      </c>
      <c r="G150">
        <v>234</v>
      </c>
      <c r="H150">
        <v>197</v>
      </c>
      <c r="I150">
        <v>29</v>
      </c>
      <c r="J150">
        <v>8</v>
      </c>
      <c r="K150">
        <v>412</v>
      </c>
      <c r="L150">
        <v>4186</v>
      </c>
      <c r="M150">
        <v>227</v>
      </c>
      <c r="N150">
        <v>158</v>
      </c>
      <c r="O150">
        <v>0.88744000000000001</v>
      </c>
      <c r="P150">
        <v>0.41739300000000001</v>
      </c>
      <c r="Q150">
        <v>84.188034000000002</v>
      </c>
      <c r="R150">
        <v>3.418803</v>
      </c>
      <c r="S150">
        <v>12.393162</v>
      </c>
    </row>
    <row r="151" spans="1:19" x14ac:dyDescent="0.25">
      <c r="A151" s="2">
        <v>0.86299999999999999</v>
      </c>
      <c r="B151">
        <v>0.73958100000000004</v>
      </c>
      <c r="C151">
        <v>0.79501599999999994</v>
      </c>
      <c r="D151">
        <v>0.69137300000000002</v>
      </c>
      <c r="E151">
        <v>0.865645</v>
      </c>
      <c r="F151">
        <v>0.99541299999999999</v>
      </c>
      <c r="G151">
        <v>234</v>
      </c>
      <c r="H151">
        <v>180</v>
      </c>
      <c r="I151">
        <v>46</v>
      </c>
      <c r="J151">
        <v>8</v>
      </c>
      <c r="K151">
        <v>171</v>
      </c>
      <c r="L151">
        <v>5759</v>
      </c>
      <c r="M151">
        <v>233</v>
      </c>
      <c r="N151">
        <v>192</v>
      </c>
      <c r="O151">
        <v>0.85621999999999998</v>
      </c>
      <c r="P151">
        <v>0.34301900000000002</v>
      </c>
      <c r="Q151">
        <v>76.923077000000006</v>
      </c>
      <c r="R151">
        <v>3.418803</v>
      </c>
      <c r="S151">
        <v>19.65812</v>
      </c>
    </row>
    <row r="152" spans="1:19" x14ac:dyDescent="0.25">
      <c r="A152" s="2">
        <v>0.93</v>
      </c>
      <c r="B152">
        <v>0.66835100000000003</v>
      </c>
      <c r="C152">
        <v>0.75153700000000001</v>
      </c>
      <c r="D152">
        <v>0.601746</v>
      </c>
      <c r="E152">
        <v>0.79989299999999997</v>
      </c>
      <c r="F152">
        <v>0.99900900000000004</v>
      </c>
      <c r="G152">
        <v>234</v>
      </c>
      <c r="H152">
        <v>128</v>
      </c>
      <c r="I152">
        <v>97</v>
      </c>
      <c r="J152">
        <v>9</v>
      </c>
      <c r="K152">
        <v>34</v>
      </c>
      <c r="L152">
        <v>8575</v>
      </c>
      <c r="M152">
        <v>243</v>
      </c>
      <c r="N152">
        <v>226</v>
      </c>
      <c r="O152">
        <v>0.79342900000000005</v>
      </c>
      <c r="P152">
        <v>0.28709200000000001</v>
      </c>
      <c r="Q152">
        <v>54.700854999999997</v>
      </c>
      <c r="R152">
        <v>3.8461539999999999</v>
      </c>
      <c r="S152">
        <v>41.452990999999997</v>
      </c>
    </row>
    <row r="153" spans="1:19" x14ac:dyDescent="0.25">
      <c r="A153" s="2">
        <v>0.96299999999999997</v>
      </c>
      <c r="B153">
        <v>0.61152600000000001</v>
      </c>
      <c r="C153">
        <v>0.73407900000000004</v>
      </c>
      <c r="D153">
        <v>0.52403900000000003</v>
      </c>
      <c r="E153">
        <v>0.71368500000000001</v>
      </c>
      <c r="F153">
        <v>0.99973800000000002</v>
      </c>
      <c r="G153">
        <v>234</v>
      </c>
      <c r="H153">
        <v>64</v>
      </c>
      <c r="I153">
        <v>160</v>
      </c>
      <c r="J153">
        <v>10</v>
      </c>
      <c r="K153">
        <v>8</v>
      </c>
      <c r="L153">
        <v>12256</v>
      </c>
      <c r="M153">
        <v>239</v>
      </c>
      <c r="N153">
        <v>230</v>
      </c>
      <c r="O153">
        <v>0.70791499999999996</v>
      </c>
      <c r="P153">
        <v>0.23059299999999999</v>
      </c>
      <c r="Q153">
        <v>27.350427</v>
      </c>
      <c r="R153">
        <v>4.273504</v>
      </c>
      <c r="S153">
        <v>68.376068000000004</v>
      </c>
    </row>
    <row r="154" spans="1:19" x14ac:dyDescent="0.25">
      <c r="A154" s="2">
        <v>0.98299999999999998</v>
      </c>
      <c r="B154">
        <v>0.55331799999999998</v>
      </c>
      <c r="C154">
        <v>0.73654699999999995</v>
      </c>
      <c r="D154">
        <v>0.44309100000000001</v>
      </c>
      <c r="E154">
        <v>0.60157899999999997</v>
      </c>
      <c r="F154">
        <v>1</v>
      </c>
      <c r="G154">
        <v>234</v>
      </c>
      <c r="H154">
        <v>25</v>
      </c>
      <c r="I154">
        <v>197</v>
      </c>
      <c r="J154">
        <v>12</v>
      </c>
      <c r="K154">
        <v>0</v>
      </c>
      <c r="L154">
        <v>17009</v>
      </c>
      <c r="M154">
        <v>237</v>
      </c>
      <c r="N154">
        <v>232</v>
      </c>
      <c r="O154">
        <v>0.59602699999999997</v>
      </c>
      <c r="P154">
        <v>0.25858599999999998</v>
      </c>
      <c r="Q154">
        <v>10.683761000000001</v>
      </c>
      <c r="R154">
        <v>5.1282050000000003</v>
      </c>
      <c r="S154">
        <v>84.188034000000002</v>
      </c>
    </row>
    <row r="155" spans="1:19" x14ac:dyDescent="0.25">
      <c r="A155" s="38" t="s">
        <v>1214</v>
      </c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40"/>
    </row>
    <row r="156" spans="1:19" x14ac:dyDescent="0.25">
      <c r="A156" s="2" t="s">
        <v>1168</v>
      </c>
      <c r="B156" s="2" t="s">
        <v>1158</v>
      </c>
      <c r="C156" s="2" t="s">
        <v>58</v>
      </c>
      <c r="D156" s="2" t="s">
        <v>59</v>
      </c>
      <c r="E156" s="2" t="s">
        <v>21</v>
      </c>
      <c r="F156" s="2" t="s">
        <v>22</v>
      </c>
      <c r="G156" s="2" t="s">
        <v>23</v>
      </c>
      <c r="H156" s="2" t="s">
        <v>573</v>
      </c>
      <c r="I156" s="2" t="s">
        <v>574</v>
      </c>
      <c r="J156" s="2" t="s">
        <v>575</v>
      </c>
      <c r="K156" s="2" t="s">
        <v>27</v>
      </c>
      <c r="L156" s="2" t="s">
        <v>28</v>
      </c>
      <c r="M156" s="2" t="s">
        <v>29</v>
      </c>
      <c r="N156" s="2" t="s">
        <v>576</v>
      </c>
      <c r="O156" s="2" t="s">
        <v>31</v>
      </c>
      <c r="P156" s="2" t="s">
        <v>32</v>
      </c>
      <c r="Q156" s="2" t="s">
        <v>16</v>
      </c>
      <c r="R156" s="2" t="s">
        <v>17</v>
      </c>
      <c r="S156" s="2" t="s">
        <v>18</v>
      </c>
    </row>
    <row r="157" spans="1:19" x14ac:dyDescent="0.25">
      <c r="A157" s="2">
        <v>0</v>
      </c>
      <c r="B157">
        <v>0.91964400000000002</v>
      </c>
      <c r="C157">
        <v>0.91359900000000005</v>
      </c>
      <c r="D157">
        <v>0.92576899999999995</v>
      </c>
      <c r="E157">
        <v>0.96864600000000001</v>
      </c>
      <c r="F157">
        <v>0.95591300000000001</v>
      </c>
      <c r="G157">
        <v>234</v>
      </c>
      <c r="H157">
        <v>217</v>
      </c>
      <c r="I157">
        <v>11</v>
      </c>
      <c r="J157">
        <v>6</v>
      </c>
      <c r="K157">
        <v>1915</v>
      </c>
      <c r="L157">
        <v>1344</v>
      </c>
      <c r="M157">
        <v>126</v>
      </c>
      <c r="N157">
        <v>45</v>
      </c>
      <c r="O157">
        <v>0.92103299999999999</v>
      </c>
      <c r="P157">
        <v>0.38972400000000001</v>
      </c>
      <c r="Q157">
        <v>92.735043000000005</v>
      </c>
      <c r="R157">
        <v>2.5641029999999998</v>
      </c>
      <c r="S157">
        <v>4.7008549999999998</v>
      </c>
    </row>
    <row r="158" spans="1:19" x14ac:dyDescent="0.25">
      <c r="A158" s="2">
        <v>2E-3</v>
      </c>
      <c r="B158">
        <v>0.82740999999999998</v>
      </c>
      <c r="C158">
        <v>0.82181199999999999</v>
      </c>
      <c r="D158">
        <v>0.83308400000000005</v>
      </c>
      <c r="E158">
        <v>0.96894999999999998</v>
      </c>
      <c r="F158">
        <v>0.95583799999999997</v>
      </c>
      <c r="G158">
        <v>234</v>
      </c>
      <c r="H158">
        <v>217</v>
      </c>
      <c r="I158">
        <v>10</v>
      </c>
      <c r="J158">
        <v>7</v>
      </c>
      <c r="K158">
        <v>1919</v>
      </c>
      <c r="L158">
        <v>1331</v>
      </c>
      <c r="M158">
        <v>213</v>
      </c>
      <c r="N158">
        <v>67</v>
      </c>
      <c r="O158">
        <v>0.91921299999999995</v>
      </c>
      <c r="P158">
        <v>0.44716400000000001</v>
      </c>
      <c r="Q158">
        <v>92.735043000000005</v>
      </c>
      <c r="R158">
        <v>2.9914529999999999</v>
      </c>
      <c r="S158">
        <v>4.273504</v>
      </c>
    </row>
    <row r="159" spans="1:19" x14ac:dyDescent="0.25">
      <c r="A159" s="2">
        <v>4.0000000000000001E-3</v>
      </c>
      <c r="B159">
        <v>0.93525499999999995</v>
      </c>
      <c r="C159">
        <v>0.92451099999999997</v>
      </c>
      <c r="D159">
        <v>0.94625099999999995</v>
      </c>
      <c r="E159">
        <v>0.97387199999999996</v>
      </c>
      <c r="F159">
        <v>0.95149700000000004</v>
      </c>
      <c r="G159">
        <v>234</v>
      </c>
      <c r="H159">
        <v>218</v>
      </c>
      <c r="I159">
        <v>10</v>
      </c>
      <c r="J159">
        <v>6</v>
      </c>
      <c r="K159">
        <v>2128</v>
      </c>
      <c r="L159">
        <v>1120</v>
      </c>
      <c r="M159">
        <v>111</v>
      </c>
      <c r="N159">
        <v>41</v>
      </c>
      <c r="O159">
        <v>0.92164000000000001</v>
      </c>
      <c r="P159">
        <v>0.42844900000000002</v>
      </c>
      <c r="Q159">
        <v>93.162392999999994</v>
      </c>
      <c r="R159">
        <v>2.5641029999999998</v>
      </c>
      <c r="S159">
        <v>4.273504</v>
      </c>
    </row>
    <row r="160" spans="1:19" x14ac:dyDescent="0.25">
      <c r="A160" s="2">
        <v>1.4E-2</v>
      </c>
      <c r="B160">
        <v>0.90672799999999998</v>
      </c>
      <c r="C160">
        <v>0.90128399999999997</v>
      </c>
      <c r="D160">
        <v>0.91223799999999999</v>
      </c>
      <c r="E160">
        <v>0.96845999999999999</v>
      </c>
      <c r="F160">
        <v>0.95682999999999996</v>
      </c>
      <c r="G160">
        <v>234</v>
      </c>
      <c r="H160">
        <v>218</v>
      </c>
      <c r="I160">
        <v>11</v>
      </c>
      <c r="J160">
        <v>5</v>
      </c>
      <c r="K160">
        <v>1873</v>
      </c>
      <c r="L160">
        <v>1352</v>
      </c>
      <c r="M160">
        <v>149</v>
      </c>
      <c r="N160">
        <v>56</v>
      </c>
      <c r="O160">
        <v>0.92129000000000005</v>
      </c>
      <c r="P160">
        <v>0.39595900000000001</v>
      </c>
      <c r="Q160">
        <v>93.162392999999994</v>
      </c>
      <c r="R160">
        <v>2.136752</v>
      </c>
      <c r="S160">
        <v>4.7008549999999998</v>
      </c>
    </row>
    <row r="161" spans="1:19" x14ac:dyDescent="0.25">
      <c r="A161" s="2">
        <v>0.20300000000000001</v>
      </c>
      <c r="B161">
        <v>0.844642</v>
      </c>
      <c r="C161">
        <v>0.846244</v>
      </c>
      <c r="D161">
        <v>0.84304599999999996</v>
      </c>
      <c r="E161">
        <v>0.964167</v>
      </c>
      <c r="F161">
        <v>0.96782500000000005</v>
      </c>
      <c r="G161">
        <v>234</v>
      </c>
      <c r="H161">
        <v>216</v>
      </c>
      <c r="I161">
        <v>12</v>
      </c>
      <c r="J161">
        <v>6</v>
      </c>
      <c r="K161">
        <v>1374</v>
      </c>
      <c r="L161">
        <v>1536</v>
      </c>
      <c r="M161">
        <v>196</v>
      </c>
      <c r="N161">
        <v>68</v>
      </c>
      <c r="O161">
        <v>0.92754199999999998</v>
      </c>
      <c r="P161">
        <v>0.43242199999999997</v>
      </c>
      <c r="Q161">
        <v>92.307692000000003</v>
      </c>
      <c r="R161">
        <v>2.5641029999999998</v>
      </c>
      <c r="S161">
        <v>5.1282050000000003</v>
      </c>
    </row>
    <row r="162" spans="1:19" x14ac:dyDescent="0.25">
      <c r="A162" s="2">
        <v>0.47499999999999998</v>
      </c>
      <c r="B162">
        <v>0.89272099999999999</v>
      </c>
      <c r="C162">
        <v>0.90665899999999999</v>
      </c>
      <c r="D162">
        <v>0.87920500000000001</v>
      </c>
      <c r="E162">
        <v>0.94811699999999999</v>
      </c>
      <c r="F162">
        <v>0.97772300000000001</v>
      </c>
      <c r="G162">
        <v>234</v>
      </c>
      <c r="H162">
        <v>210</v>
      </c>
      <c r="I162">
        <v>17</v>
      </c>
      <c r="J162">
        <v>7</v>
      </c>
      <c r="K162">
        <v>926</v>
      </c>
      <c r="L162">
        <v>2224</v>
      </c>
      <c r="M162">
        <v>159</v>
      </c>
      <c r="N162">
        <v>85</v>
      </c>
      <c r="O162">
        <v>0.92280600000000002</v>
      </c>
      <c r="P162">
        <v>0.36998500000000001</v>
      </c>
      <c r="Q162">
        <v>89.743589999999998</v>
      </c>
      <c r="R162">
        <v>2.9914529999999999</v>
      </c>
      <c r="S162">
        <v>7.2649569999999999</v>
      </c>
    </row>
    <row r="163" spans="1:19" x14ac:dyDescent="0.25">
      <c r="A163" s="2">
        <v>0.65600000000000003</v>
      </c>
      <c r="B163">
        <v>0.852441</v>
      </c>
      <c r="C163">
        <v>0.87729599999999996</v>
      </c>
      <c r="D163">
        <v>0.828955</v>
      </c>
      <c r="E163">
        <v>0.93006100000000003</v>
      </c>
      <c r="F163">
        <v>0.98429800000000001</v>
      </c>
      <c r="G163">
        <v>234</v>
      </c>
      <c r="H163">
        <v>202</v>
      </c>
      <c r="I163">
        <v>23</v>
      </c>
      <c r="J163">
        <v>9</v>
      </c>
      <c r="K163">
        <v>636</v>
      </c>
      <c r="L163">
        <v>2998</v>
      </c>
      <c r="M163">
        <v>192</v>
      </c>
      <c r="N163">
        <v>124</v>
      </c>
      <c r="O163">
        <v>0.91074500000000003</v>
      </c>
      <c r="P163">
        <v>0.38730700000000001</v>
      </c>
      <c r="Q163">
        <v>86.324786000000003</v>
      </c>
      <c r="R163">
        <v>3.8461539999999999</v>
      </c>
      <c r="S163">
        <v>9.8290600000000001</v>
      </c>
    </row>
    <row r="164" spans="1:19" x14ac:dyDescent="0.25">
      <c r="A164" s="2">
        <v>0.77700000000000002</v>
      </c>
      <c r="B164">
        <v>0.79562200000000005</v>
      </c>
      <c r="C164">
        <v>0.83416100000000004</v>
      </c>
      <c r="D164">
        <v>0.760486</v>
      </c>
      <c r="E164">
        <v>0.90202000000000004</v>
      </c>
      <c r="F164">
        <v>0.98940600000000001</v>
      </c>
      <c r="G164">
        <v>234</v>
      </c>
      <c r="H164">
        <v>196</v>
      </c>
      <c r="I164">
        <v>30</v>
      </c>
      <c r="J164">
        <v>8</v>
      </c>
      <c r="K164">
        <v>414</v>
      </c>
      <c r="L164">
        <v>4200</v>
      </c>
      <c r="M164">
        <v>229</v>
      </c>
      <c r="N164">
        <v>158</v>
      </c>
      <c r="O164">
        <v>0.88702000000000003</v>
      </c>
      <c r="P164">
        <v>0.416045</v>
      </c>
      <c r="Q164">
        <v>83.760683999999998</v>
      </c>
      <c r="R164">
        <v>3.418803</v>
      </c>
      <c r="S164">
        <v>12.820513</v>
      </c>
    </row>
    <row r="165" spans="1:19" x14ac:dyDescent="0.25">
      <c r="A165" s="2">
        <v>0.86299999999999999</v>
      </c>
      <c r="B165">
        <v>0.73960800000000004</v>
      </c>
      <c r="C165">
        <v>0.79508000000000001</v>
      </c>
      <c r="D165">
        <v>0.69137300000000002</v>
      </c>
      <c r="E165">
        <v>0.86557499999999998</v>
      </c>
      <c r="F165">
        <v>0.99541199999999996</v>
      </c>
      <c r="G165">
        <v>234</v>
      </c>
      <c r="H165">
        <v>180</v>
      </c>
      <c r="I165">
        <v>46</v>
      </c>
      <c r="J165">
        <v>8</v>
      </c>
      <c r="K165">
        <v>171</v>
      </c>
      <c r="L165">
        <v>5762</v>
      </c>
      <c r="M165">
        <v>233</v>
      </c>
      <c r="N165">
        <v>192</v>
      </c>
      <c r="O165">
        <v>0.85614999999999997</v>
      </c>
      <c r="P165">
        <v>0.34307100000000001</v>
      </c>
      <c r="Q165">
        <v>76.923077000000006</v>
      </c>
      <c r="R165">
        <v>3.418803</v>
      </c>
      <c r="S165">
        <v>19.65812</v>
      </c>
    </row>
    <row r="166" spans="1:19" x14ac:dyDescent="0.25">
      <c r="A166" s="2">
        <v>0.93</v>
      </c>
      <c r="B166">
        <v>0.668041</v>
      </c>
      <c r="C166">
        <v>0.75129699999999999</v>
      </c>
      <c r="D166">
        <v>0.60139600000000004</v>
      </c>
      <c r="E166">
        <v>0.79968300000000003</v>
      </c>
      <c r="F166">
        <v>0.99900900000000004</v>
      </c>
      <c r="G166">
        <v>234</v>
      </c>
      <c r="H166">
        <v>126</v>
      </c>
      <c r="I166">
        <v>99</v>
      </c>
      <c r="J166">
        <v>9</v>
      </c>
      <c r="K166">
        <v>34</v>
      </c>
      <c r="L166">
        <v>8584</v>
      </c>
      <c r="M166">
        <v>245</v>
      </c>
      <c r="N166">
        <v>227</v>
      </c>
      <c r="O166">
        <v>0.79317199999999999</v>
      </c>
      <c r="P166">
        <v>0.273345</v>
      </c>
      <c r="Q166">
        <v>53.846153999999999</v>
      </c>
      <c r="R166">
        <v>3.8461539999999999</v>
      </c>
      <c r="S166">
        <v>42.307692000000003</v>
      </c>
    </row>
    <row r="167" spans="1:19" x14ac:dyDescent="0.25">
      <c r="A167" s="2">
        <v>0.96299999999999997</v>
      </c>
      <c r="B167">
        <v>0.61152600000000001</v>
      </c>
      <c r="C167">
        <v>0.73407900000000004</v>
      </c>
      <c r="D167">
        <v>0.52403900000000003</v>
      </c>
      <c r="E167">
        <v>0.71368500000000001</v>
      </c>
      <c r="F167">
        <v>0.99973800000000002</v>
      </c>
      <c r="G167">
        <v>234</v>
      </c>
      <c r="H167">
        <v>64</v>
      </c>
      <c r="I167">
        <v>160</v>
      </c>
      <c r="J167">
        <v>10</v>
      </c>
      <c r="K167">
        <v>8</v>
      </c>
      <c r="L167">
        <v>12256</v>
      </c>
      <c r="M167">
        <v>239</v>
      </c>
      <c r="N167">
        <v>230</v>
      </c>
      <c r="O167">
        <v>0.70791499999999996</v>
      </c>
      <c r="P167">
        <v>0.230572</v>
      </c>
      <c r="Q167">
        <v>27.350427</v>
      </c>
      <c r="R167">
        <v>4.273504</v>
      </c>
      <c r="S167">
        <v>68.376068000000004</v>
      </c>
    </row>
    <row r="168" spans="1:19" x14ac:dyDescent="0.25">
      <c r="A168" s="2">
        <v>0.98299999999999998</v>
      </c>
      <c r="B168">
        <v>0.55331799999999998</v>
      </c>
      <c r="C168">
        <v>0.73654699999999995</v>
      </c>
      <c r="D168">
        <v>0.44309100000000001</v>
      </c>
      <c r="E168">
        <v>0.60157899999999997</v>
      </c>
      <c r="F168">
        <v>1</v>
      </c>
      <c r="G168">
        <v>234</v>
      </c>
      <c r="H168">
        <v>25</v>
      </c>
      <c r="I168">
        <v>197</v>
      </c>
      <c r="J168">
        <v>12</v>
      </c>
      <c r="K168">
        <v>0</v>
      </c>
      <c r="L168">
        <v>17009</v>
      </c>
      <c r="M168">
        <v>237</v>
      </c>
      <c r="N168">
        <v>232</v>
      </c>
      <c r="O168">
        <v>0.59602699999999997</v>
      </c>
      <c r="P168">
        <v>0.25858599999999998</v>
      </c>
      <c r="Q168">
        <v>10.683761000000001</v>
      </c>
      <c r="R168">
        <v>5.1282050000000003</v>
      </c>
      <c r="S168">
        <v>84.188034000000002</v>
      </c>
    </row>
    <row r="169" spans="1:19" x14ac:dyDescent="0.25">
      <c r="A169" s="38" t="s">
        <v>1213</v>
      </c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40"/>
    </row>
    <row r="170" spans="1:19" x14ac:dyDescent="0.25">
      <c r="A170" s="2" t="s">
        <v>1168</v>
      </c>
      <c r="B170" s="2" t="s">
        <v>1158</v>
      </c>
      <c r="C170" s="2" t="s">
        <v>58</v>
      </c>
      <c r="D170" s="2" t="s">
        <v>59</v>
      </c>
      <c r="E170" s="2" t="s">
        <v>21</v>
      </c>
      <c r="F170" s="2" t="s">
        <v>22</v>
      </c>
      <c r="G170" s="2" t="s">
        <v>23</v>
      </c>
      <c r="H170" s="2" t="s">
        <v>573</v>
      </c>
      <c r="I170" s="2" t="s">
        <v>574</v>
      </c>
      <c r="J170" s="2" t="s">
        <v>575</v>
      </c>
      <c r="K170" s="2" t="s">
        <v>27</v>
      </c>
      <c r="L170" s="2" t="s">
        <v>28</v>
      </c>
      <c r="M170" s="2" t="s">
        <v>29</v>
      </c>
      <c r="N170" s="2" t="s">
        <v>576</v>
      </c>
      <c r="O170" s="2" t="s">
        <v>31</v>
      </c>
      <c r="P170" s="2" t="s">
        <v>32</v>
      </c>
      <c r="Q170" s="2" t="s">
        <v>16</v>
      </c>
      <c r="R170" s="2" t="s">
        <v>17</v>
      </c>
      <c r="S170" s="2" t="s">
        <v>18</v>
      </c>
    </row>
    <row r="171" spans="1:19" x14ac:dyDescent="0.25">
      <c r="A171" s="2">
        <v>0</v>
      </c>
      <c r="B171">
        <v>0.96527700000000005</v>
      </c>
      <c r="C171">
        <v>1</v>
      </c>
      <c r="D171">
        <v>0.93288400000000005</v>
      </c>
      <c r="E171">
        <v>0.93288400000000005</v>
      </c>
      <c r="F171">
        <v>1</v>
      </c>
      <c r="G171">
        <v>234</v>
      </c>
      <c r="H171">
        <v>207</v>
      </c>
      <c r="I171">
        <v>19</v>
      </c>
      <c r="J171">
        <v>8</v>
      </c>
      <c r="K171">
        <v>0</v>
      </c>
      <c r="L171">
        <v>2877</v>
      </c>
      <c r="M171">
        <v>1</v>
      </c>
      <c r="N171">
        <v>7</v>
      </c>
      <c r="O171">
        <v>0.93286100000000005</v>
      </c>
      <c r="P171">
        <v>0.145954</v>
      </c>
      <c r="Q171">
        <v>88.461538000000004</v>
      </c>
      <c r="R171">
        <v>3.418803</v>
      </c>
      <c r="S171">
        <v>8.1196579999999994</v>
      </c>
    </row>
    <row r="172" spans="1:19" x14ac:dyDescent="0.25">
      <c r="A172" s="2">
        <v>2E-3</v>
      </c>
      <c r="B172">
        <v>0.96530199999999999</v>
      </c>
      <c r="C172">
        <v>1</v>
      </c>
      <c r="D172">
        <v>0.93293099999999995</v>
      </c>
      <c r="E172">
        <v>0.93293099999999995</v>
      </c>
      <c r="F172">
        <v>1</v>
      </c>
      <c r="G172">
        <v>234</v>
      </c>
      <c r="H172">
        <v>207</v>
      </c>
      <c r="I172">
        <v>19</v>
      </c>
      <c r="J172">
        <v>8</v>
      </c>
      <c r="K172">
        <v>0</v>
      </c>
      <c r="L172">
        <v>2875</v>
      </c>
      <c r="M172">
        <v>1</v>
      </c>
      <c r="N172">
        <v>7</v>
      </c>
      <c r="O172">
        <v>0.93290700000000004</v>
      </c>
      <c r="P172">
        <v>0.14585999999999999</v>
      </c>
      <c r="Q172">
        <v>88.461538000000004</v>
      </c>
      <c r="R172">
        <v>3.418803</v>
      </c>
      <c r="S172">
        <v>8.1196579999999994</v>
      </c>
    </row>
    <row r="173" spans="1:19" x14ac:dyDescent="0.25">
      <c r="A173" s="2">
        <v>4.0000000000000001E-3</v>
      </c>
      <c r="B173">
        <v>0.96545099999999995</v>
      </c>
      <c r="C173">
        <v>1</v>
      </c>
      <c r="D173">
        <v>0.93320999999999998</v>
      </c>
      <c r="E173">
        <v>0.93320999999999998</v>
      </c>
      <c r="F173">
        <v>1</v>
      </c>
      <c r="G173">
        <v>234</v>
      </c>
      <c r="H173">
        <v>207</v>
      </c>
      <c r="I173">
        <v>20</v>
      </c>
      <c r="J173">
        <v>7</v>
      </c>
      <c r="K173">
        <v>0</v>
      </c>
      <c r="L173">
        <v>2863</v>
      </c>
      <c r="M173">
        <v>1</v>
      </c>
      <c r="N173">
        <v>7</v>
      </c>
      <c r="O173">
        <v>0.93318699999999999</v>
      </c>
      <c r="P173">
        <v>0.146062</v>
      </c>
      <c r="Q173">
        <v>88.461538000000004</v>
      </c>
      <c r="R173">
        <v>2.9914529999999999</v>
      </c>
      <c r="S173">
        <v>8.5470089999999992</v>
      </c>
    </row>
    <row r="174" spans="1:19" x14ac:dyDescent="0.25">
      <c r="A174" s="2">
        <v>1.4E-2</v>
      </c>
      <c r="B174">
        <v>0.964777</v>
      </c>
      <c r="C174">
        <v>1</v>
      </c>
      <c r="D174">
        <v>0.93195099999999997</v>
      </c>
      <c r="E174">
        <v>0.93195099999999997</v>
      </c>
      <c r="F174">
        <v>1</v>
      </c>
      <c r="G174">
        <v>234</v>
      </c>
      <c r="H174">
        <v>207</v>
      </c>
      <c r="I174">
        <v>20</v>
      </c>
      <c r="J174">
        <v>7</v>
      </c>
      <c r="K174">
        <v>0</v>
      </c>
      <c r="L174">
        <v>2917</v>
      </c>
      <c r="M174">
        <v>0</v>
      </c>
      <c r="N174">
        <v>7</v>
      </c>
      <c r="O174">
        <v>0.93195099999999997</v>
      </c>
      <c r="P174">
        <v>0.14449699999999999</v>
      </c>
      <c r="Q174">
        <v>88.461538000000004</v>
      </c>
      <c r="R174">
        <v>2.9914529999999999</v>
      </c>
      <c r="S174">
        <v>8.5470089999999992</v>
      </c>
    </row>
    <row r="175" spans="1:19" x14ac:dyDescent="0.25">
      <c r="A175" s="2">
        <v>0.20300000000000001</v>
      </c>
      <c r="B175">
        <v>0.95686700000000002</v>
      </c>
      <c r="C175">
        <v>1</v>
      </c>
      <c r="D175">
        <v>0.9173</v>
      </c>
      <c r="E175">
        <v>0.9173</v>
      </c>
      <c r="F175">
        <v>1</v>
      </c>
      <c r="G175">
        <v>234</v>
      </c>
      <c r="H175">
        <v>202</v>
      </c>
      <c r="I175">
        <v>24</v>
      </c>
      <c r="J175">
        <v>8</v>
      </c>
      <c r="K175">
        <v>0</v>
      </c>
      <c r="L175">
        <v>3545</v>
      </c>
      <c r="M175">
        <v>0</v>
      </c>
      <c r="N175">
        <v>5</v>
      </c>
      <c r="O175">
        <v>0.9173</v>
      </c>
      <c r="P175">
        <v>0.14561199999999999</v>
      </c>
      <c r="Q175">
        <v>86.324786000000003</v>
      </c>
      <c r="R175">
        <v>3.418803</v>
      </c>
      <c r="S175">
        <v>10.256410000000001</v>
      </c>
    </row>
    <row r="176" spans="1:19" x14ac:dyDescent="0.25">
      <c r="A176" s="2">
        <v>0.47499999999999998</v>
      </c>
      <c r="B176">
        <v>0.92538100000000001</v>
      </c>
      <c r="C176">
        <v>1</v>
      </c>
      <c r="D176">
        <v>0.86112500000000003</v>
      </c>
      <c r="E176">
        <v>0.86112500000000003</v>
      </c>
      <c r="F176">
        <v>1</v>
      </c>
      <c r="G176">
        <v>234</v>
      </c>
      <c r="H176">
        <v>176</v>
      </c>
      <c r="I176">
        <v>49</v>
      </c>
      <c r="J176">
        <v>9</v>
      </c>
      <c r="K176">
        <v>0</v>
      </c>
      <c r="L176">
        <v>5953</v>
      </c>
      <c r="M176">
        <v>0</v>
      </c>
      <c r="N176">
        <v>4</v>
      </c>
      <c r="O176">
        <v>0.86112500000000003</v>
      </c>
      <c r="P176">
        <v>0.15542900000000001</v>
      </c>
      <c r="Q176">
        <v>75.213674999999995</v>
      </c>
      <c r="R176">
        <v>3.8461539999999999</v>
      </c>
      <c r="S176">
        <v>20.940170999999999</v>
      </c>
    </row>
    <row r="177" spans="1:19" x14ac:dyDescent="0.25">
      <c r="A177" s="2">
        <v>0.65600000000000003</v>
      </c>
      <c r="B177">
        <v>0.88270899999999997</v>
      </c>
      <c r="C177">
        <v>1</v>
      </c>
      <c r="D177">
        <v>0.79004300000000005</v>
      </c>
      <c r="E177">
        <v>0.79004300000000005</v>
      </c>
      <c r="F177">
        <v>1</v>
      </c>
      <c r="G177">
        <v>234</v>
      </c>
      <c r="H177">
        <v>153</v>
      </c>
      <c r="I177">
        <v>67</v>
      </c>
      <c r="J177">
        <v>14</v>
      </c>
      <c r="K177">
        <v>0</v>
      </c>
      <c r="L177">
        <v>9000</v>
      </c>
      <c r="M177">
        <v>0</v>
      </c>
      <c r="N177">
        <v>5</v>
      </c>
      <c r="O177">
        <v>0.79004300000000005</v>
      </c>
      <c r="P177">
        <v>0.170129</v>
      </c>
      <c r="Q177">
        <v>65.384614999999997</v>
      </c>
      <c r="R177">
        <v>5.9829059999999998</v>
      </c>
      <c r="S177">
        <v>28.632479</v>
      </c>
    </row>
    <row r="178" spans="1:19" x14ac:dyDescent="0.25">
      <c r="A178" s="2">
        <v>0.77700000000000002</v>
      </c>
      <c r="B178">
        <v>0.83863500000000002</v>
      </c>
      <c r="C178">
        <v>1</v>
      </c>
      <c r="D178">
        <v>0.72211099999999995</v>
      </c>
      <c r="E178">
        <v>0.72211099999999995</v>
      </c>
      <c r="F178">
        <v>1</v>
      </c>
      <c r="G178">
        <v>234</v>
      </c>
      <c r="H178">
        <v>127</v>
      </c>
      <c r="I178">
        <v>92</v>
      </c>
      <c r="J178">
        <v>15</v>
      </c>
      <c r="K178">
        <v>0</v>
      </c>
      <c r="L178">
        <v>11912</v>
      </c>
      <c r="M178">
        <v>0</v>
      </c>
      <c r="N178">
        <v>2</v>
      </c>
      <c r="O178">
        <v>0.72211099999999995</v>
      </c>
      <c r="P178">
        <v>0.18276899999999999</v>
      </c>
      <c r="Q178">
        <v>54.273504000000003</v>
      </c>
      <c r="R178">
        <v>6.4102560000000004</v>
      </c>
      <c r="S178">
        <v>39.316239000000003</v>
      </c>
    </row>
    <row r="179" spans="1:19" x14ac:dyDescent="0.25">
      <c r="A179" s="2">
        <v>0.86299999999999999</v>
      </c>
      <c r="B179">
        <v>0.76920599999999995</v>
      </c>
      <c r="C179">
        <v>1</v>
      </c>
      <c r="D179">
        <v>0.62496799999999997</v>
      </c>
      <c r="E179">
        <v>0.62496799999999997</v>
      </c>
      <c r="F179">
        <v>1</v>
      </c>
      <c r="G179">
        <v>234</v>
      </c>
      <c r="H179">
        <v>90</v>
      </c>
      <c r="I179">
        <v>121</v>
      </c>
      <c r="J179">
        <v>23</v>
      </c>
      <c r="K179">
        <v>0</v>
      </c>
      <c r="L179">
        <v>16024</v>
      </c>
      <c r="M179">
        <v>0</v>
      </c>
      <c r="N179">
        <v>0</v>
      </c>
      <c r="O179">
        <v>0.62496799999999997</v>
      </c>
      <c r="P179">
        <v>0.192162</v>
      </c>
      <c r="Q179">
        <v>38.461537999999997</v>
      </c>
      <c r="R179">
        <v>9.8290600000000001</v>
      </c>
      <c r="S179">
        <v>51.709401999999997</v>
      </c>
    </row>
    <row r="180" spans="1:19" x14ac:dyDescent="0.25">
      <c r="A180" s="2">
        <v>0.93</v>
      </c>
      <c r="B180">
        <v>0.65520100000000003</v>
      </c>
      <c r="C180">
        <v>1</v>
      </c>
      <c r="D180">
        <v>0.48721199999999998</v>
      </c>
      <c r="E180">
        <v>0.48721199999999998</v>
      </c>
      <c r="F180">
        <v>1</v>
      </c>
      <c r="G180">
        <v>234</v>
      </c>
      <c r="H180">
        <v>48</v>
      </c>
      <c r="I180">
        <v>150</v>
      </c>
      <c r="J180">
        <v>36</v>
      </c>
      <c r="K180">
        <v>0</v>
      </c>
      <c r="L180">
        <v>21753</v>
      </c>
      <c r="M180">
        <v>0</v>
      </c>
      <c r="N180">
        <v>0</v>
      </c>
      <c r="O180">
        <v>0.48721199999999998</v>
      </c>
      <c r="P180">
        <v>0.20221900000000001</v>
      </c>
      <c r="Q180">
        <v>20.512820999999999</v>
      </c>
      <c r="R180">
        <v>15.384615</v>
      </c>
      <c r="S180">
        <v>64.102564000000001</v>
      </c>
    </row>
    <row r="181" spans="1:19" x14ac:dyDescent="0.25">
      <c r="A181" s="2">
        <v>0.96299999999999997</v>
      </c>
      <c r="B181">
        <v>0.59067800000000004</v>
      </c>
      <c r="C181">
        <v>1</v>
      </c>
      <c r="D181">
        <v>0.41912199999999999</v>
      </c>
      <c r="E181">
        <v>0.41912199999999999</v>
      </c>
      <c r="F181">
        <v>1</v>
      </c>
      <c r="G181">
        <v>234</v>
      </c>
      <c r="H181">
        <v>27</v>
      </c>
      <c r="I181">
        <v>165</v>
      </c>
      <c r="J181">
        <v>42</v>
      </c>
      <c r="K181">
        <v>0</v>
      </c>
      <c r="L181">
        <v>24369</v>
      </c>
      <c r="M181">
        <v>0</v>
      </c>
      <c r="N181">
        <v>2</v>
      </c>
      <c r="O181">
        <v>0.41912199999999999</v>
      </c>
      <c r="P181">
        <v>0.21057300000000001</v>
      </c>
      <c r="Q181">
        <v>11.538462000000001</v>
      </c>
      <c r="R181">
        <v>17.948718</v>
      </c>
      <c r="S181">
        <v>70.512821000000002</v>
      </c>
    </row>
    <row r="182" spans="1:19" x14ac:dyDescent="0.25">
      <c r="A182" s="2">
        <v>0.98299999999999998</v>
      </c>
      <c r="B182">
        <v>0.54128399999999999</v>
      </c>
      <c r="C182">
        <v>1</v>
      </c>
      <c r="D182">
        <v>0.37106899999999998</v>
      </c>
      <c r="E182">
        <v>0.37106899999999998</v>
      </c>
      <c r="F182">
        <v>1</v>
      </c>
      <c r="G182">
        <v>234</v>
      </c>
      <c r="H182">
        <v>17</v>
      </c>
      <c r="I182">
        <v>164</v>
      </c>
      <c r="J182">
        <v>53</v>
      </c>
      <c r="K182">
        <v>0</v>
      </c>
      <c r="L182">
        <v>26300</v>
      </c>
      <c r="M182">
        <v>0</v>
      </c>
      <c r="N182">
        <v>0</v>
      </c>
      <c r="O182">
        <v>0.37106899999999998</v>
      </c>
      <c r="P182">
        <v>0.21088499999999999</v>
      </c>
      <c r="Q182">
        <v>7.2649569999999999</v>
      </c>
      <c r="R182">
        <v>22.649573</v>
      </c>
      <c r="S182">
        <v>70.085470000000001</v>
      </c>
    </row>
    <row r="183" spans="1:19" x14ac:dyDescent="0.25">
      <c r="A183" s="38" t="s">
        <v>1213</v>
      </c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40"/>
    </row>
    <row r="184" spans="1:19" x14ac:dyDescent="0.25">
      <c r="A184" s="2" t="s">
        <v>1168</v>
      </c>
      <c r="B184" s="2" t="s">
        <v>1158</v>
      </c>
      <c r="C184" s="2" t="s">
        <v>58</v>
      </c>
      <c r="D184" s="2" t="s">
        <v>59</v>
      </c>
      <c r="E184" s="2" t="s">
        <v>21</v>
      </c>
      <c r="F184" s="2" t="s">
        <v>22</v>
      </c>
      <c r="G184" s="2" t="s">
        <v>23</v>
      </c>
      <c r="H184" s="2" t="s">
        <v>573</v>
      </c>
      <c r="I184" s="2" t="s">
        <v>574</v>
      </c>
      <c r="J184" s="2" t="s">
        <v>575</v>
      </c>
      <c r="K184" s="2" t="s">
        <v>27</v>
      </c>
      <c r="L184" s="2" t="s">
        <v>28</v>
      </c>
      <c r="M184" s="2" t="s">
        <v>29</v>
      </c>
      <c r="N184" s="2" t="s">
        <v>576</v>
      </c>
      <c r="O184" s="2" t="s">
        <v>31</v>
      </c>
      <c r="P184" s="2" t="s">
        <v>32</v>
      </c>
      <c r="Q184" s="2" t="s">
        <v>16</v>
      </c>
      <c r="R184" s="2" t="s">
        <v>17</v>
      </c>
      <c r="S184" s="2" t="s">
        <v>18</v>
      </c>
    </row>
    <row r="185" spans="1:19" x14ac:dyDescent="0.25">
      <c r="A185" s="2">
        <v>0</v>
      </c>
      <c r="B185">
        <v>0.96527700000000005</v>
      </c>
      <c r="C185">
        <v>1</v>
      </c>
      <c r="D185">
        <v>0.93288400000000005</v>
      </c>
      <c r="E185">
        <v>0.93288400000000005</v>
      </c>
      <c r="F185">
        <v>1</v>
      </c>
      <c r="G185">
        <v>234</v>
      </c>
      <c r="H185">
        <v>207</v>
      </c>
      <c r="I185">
        <v>19</v>
      </c>
      <c r="J185">
        <v>8</v>
      </c>
      <c r="K185">
        <v>0</v>
      </c>
      <c r="L185">
        <v>2877</v>
      </c>
      <c r="M185">
        <v>1</v>
      </c>
      <c r="N185">
        <v>7</v>
      </c>
      <c r="O185">
        <v>0.93286100000000005</v>
      </c>
      <c r="P185">
        <v>0.145954</v>
      </c>
      <c r="Q185">
        <v>88.461538000000004</v>
      </c>
      <c r="R185">
        <v>3.418803</v>
      </c>
      <c r="S185">
        <v>8.1196579999999994</v>
      </c>
    </row>
    <row r="186" spans="1:19" x14ac:dyDescent="0.25">
      <c r="A186" s="2">
        <v>2E-3</v>
      </c>
      <c r="B186">
        <v>0.96530199999999999</v>
      </c>
      <c r="C186">
        <v>1</v>
      </c>
      <c r="D186">
        <v>0.93293099999999995</v>
      </c>
      <c r="E186">
        <v>0.93293099999999995</v>
      </c>
      <c r="F186">
        <v>1</v>
      </c>
      <c r="G186">
        <v>234</v>
      </c>
      <c r="H186">
        <v>207</v>
      </c>
      <c r="I186">
        <v>19</v>
      </c>
      <c r="J186">
        <v>8</v>
      </c>
      <c r="K186">
        <v>0</v>
      </c>
      <c r="L186">
        <v>2875</v>
      </c>
      <c r="M186">
        <v>1</v>
      </c>
      <c r="N186">
        <v>7</v>
      </c>
      <c r="O186">
        <v>0.93290700000000004</v>
      </c>
      <c r="P186">
        <v>0.14585999999999999</v>
      </c>
      <c r="Q186">
        <v>88.461538000000004</v>
      </c>
      <c r="R186">
        <v>3.418803</v>
      </c>
      <c r="S186">
        <v>8.1196579999999994</v>
      </c>
    </row>
    <row r="187" spans="1:19" x14ac:dyDescent="0.25">
      <c r="A187" s="2">
        <v>4.0000000000000001E-3</v>
      </c>
      <c r="B187">
        <v>0.96545099999999995</v>
      </c>
      <c r="C187">
        <v>1</v>
      </c>
      <c r="D187">
        <v>0.93320999999999998</v>
      </c>
      <c r="E187">
        <v>0.93320999999999998</v>
      </c>
      <c r="F187">
        <v>1</v>
      </c>
      <c r="G187">
        <v>234</v>
      </c>
      <c r="H187">
        <v>207</v>
      </c>
      <c r="I187">
        <v>20</v>
      </c>
      <c r="J187">
        <v>7</v>
      </c>
      <c r="K187">
        <v>0</v>
      </c>
      <c r="L187">
        <v>2863</v>
      </c>
      <c r="M187">
        <v>1</v>
      </c>
      <c r="N187">
        <v>7</v>
      </c>
      <c r="O187">
        <v>0.93318699999999999</v>
      </c>
      <c r="P187">
        <v>0.146062</v>
      </c>
      <c r="Q187">
        <v>88.461538000000004</v>
      </c>
      <c r="R187">
        <v>2.9914529999999999</v>
      </c>
      <c r="S187">
        <v>8.5470089999999992</v>
      </c>
    </row>
    <row r="188" spans="1:19" x14ac:dyDescent="0.25">
      <c r="A188" s="2">
        <v>1.4E-2</v>
      </c>
      <c r="B188">
        <v>0.964777</v>
      </c>
      <c r="C188">
        <v>1</v>
      </c>
      <c r="D188">
        <v>0.93195099999999997</v>
      </c>
      <c r="E188">
        <v>0.93195099999999997</v>
      </c>
      <c r="F188">
        <v>1</v>
      </c>
      <c r="G188">
        <v>234</v>
      </c>
      <c r="H188">
        <v>207</v>
      </c>
      <c r="I188">
        <v>20</v>
      </c>
      <c r="J188">
        <v>7</v>
      </c>
      <c r="K188">
        <v>0</v>
      </c>
      <c r="L188">
        <v>2917</v>
      </c>
      <c r="M188">
        <v>0</v>
      </c>
      <c r="N188">
        <v>7</v>
      </c>
      <c r="O188">
        <v>0.93195099999999997</v>
      </c>
      <c r="P188">
        <v>0.14449699999999999</v>
      </c>
      <c r="Q188">
        <v>88.461538000000004</v>
      </c>
      <c r="R188">
        <v>2.9914529999999999</v>
      </c>
      <c r="S188">
        <v>8.5470089999999992</v>
      </c>
    </row>
    <row r="189" spans="1:19" x14ac:dyDescent="0.25">
      <c r="A189" s="2">
        <v>0.20300000000000001</v>
      </c>
      <c r="B189">
        <v>0.95686700000000002</v>
      </c>
      <c r="C189">
        <v>1</v>
      </c>
      <c r="D189">
        <v>0.9173</v>
      </c>
      <c r="E189">
        <v>0.9173</v>
      </c>
      <c r="F189">
        <v>1</v>
      </c>
      <c r="G189">
        <v>234</v>
      </c>
      <c r="H189">
        <v>202</v>
      </c>
      <c r="I189">
        <v>24</v>
      </c>
      <c r="J189">
        <v>8</v>
      </c>
      <c r="K189">
        <v>0</v>
      </c>
      <c r="L189">
        <v>3545</v>
      </c>
      <c r="M189">
        <v>0</v>
      </c>
      <c r="N189">
        <v>5</v>
      </c>
      <c r="O189">
        <v>0.9173</v>
      </c>
      <c r="P189">
        <v>0.14561199999999999</v>
      </c>
      <c r="Q189">
        <v>86.324786000000003</v>
      </c>
      <c r="R189">
        <v>3.418803</v>
      </c>
      <c r="S189">
        <v>10.256410000000001</v>
      </c>
    </row>
    <row r="190" spans="1:19" x14ac:dyDescent="0.25">
      <c r="A190" s="2">
        <v>0.47499999999999998</v>
      </c>
      <c r="B190">
        <v>0.92428900000000003</v>
      </c>
      <c r="C190">
        <v>1</v>
      </c>
      <c r="D190">
        <v>0.859236</v>
      </c>
      <c r="E190">
        <v>0.859236</v>
      </c>
      <c r="F190">
        <v>1</v>
      </c>
      <c r="G190">
        <v>234</v>
      </c>
      <c r="H190">
        <v>176</v>
      </c>
      <c r="I190">
        <v>49</v>
      </c>
      <c r="J190">
        <v>9</v>
      </c>
      <c r="K190">
        <v>0</v>
      </c>
      <c r="L190">
        <v>6034</v>
      </c>
      <c r="M190">
        <v>0</v>
      </c>
      <c r="N190">
        <v>4</v>
      </c>
      <c r="O190">
        <v>0.859236</v>
      </c>
      <c r="P190">
        <v>0.15363599999999999</v>
      </c>
      <c r="Q190">
        <v>75.213674999999995</v>
      </c>
      <c r="R190">
        <v>3.8461539999999999</v>
      </c>
      <c r="S190">
        <v>20.940170999999999</v>
      </c>
    </row>
    <row r="191" spans="1:19" x14ac:dyDescent="0.25">
      <c r="A191" s="2">
        <v>0.65600000000000003</v>
      </c>
      <c r="B191">
        <v>0.88208200000000003</v>
      </c>
      <c r="C191">
        <v>1</v>
      </c>
      <c r="D191">
        <v>0.78903999999999996</v>
      </c>
      <c r="E191">
        <v>0.78903999999999996</v>
      </c>
      <c r="F191">
        <v>1</v>
      </c>
      <c r="G191">
        <v>234</v>
      </c>
      <c r="H191">
        <v>153</v>
      </c>
      <c r="I191">
        <v>67</v>
      </c>
      <c r="J191">
        <v>14</v>
      </c>
      <c r="K191">
        <v>0</v>
      </c>
      <c r="L191">
        <v>9043</v>
      </c>
      <c r="M191">
        <v>0</v>
      </c>
      <c r="N191">
        <v>5</v>
      </c>
      <c r="O191">
        <v>0.78903999999999996</v>
      </c>
      <c r="P191">
        <v>0.16914599999999999</v>
      </c>
      <c r="Q191">
        <v>65.384614999999997</v>
      </c>
      <c r="R191">
        <v>5.9829059999999998</v>
      </c>
      <c r="S191">
        <v>28.632479</v>
      </c>
    </row>
    <row r="192" spans="1:19" x14ac:dyDescent="0.25">
      <c r="A192" s="2">
        <v>0.77700000000000002</v>
      </c>
      <c r="B192">
        <v>0.83868200000000004</v>
      </c>
      <c r="C192">
        <v>1</v>
      </c>
      <c r="D192">
        <v>0.72218099999999996</v>
      </c>
      <c r="E192">
        <v>0.72218099999999996</v>
      </c>
      <c r="F192">
        <v>1</v>
      </c>
      <c r="G192">
        <v>234</v>
      </c>
      <c r="H192">
        <v>127</v>
      </c>
      <c r="I192">
        <v>92</v>
      </c>
      <c r="J192">
        <v>15</v>
      </c>
      <c r="K192">
        <v>0</v>
      </c>
      <c r="L192">
        <v>11909</v>
      </c>
      <c r="M192">
        <v>0</v>
      </c>
      <c r="N192">
        <v>2</v>
      </c>
      <c r="O192">
        <v>0.72218099999999996</v>
      </c>
      <c r="P192">
        <v>0.18165500000000001</v>
      </c>
      <c r="Q192">
        <v>54.273504000000003</v>
      </c>
      <c r="R192">
        <v>6.4102560000000004</v>
      </c>
      <c r="S192">
        <v>39.316239000000003</v>
      </c>
    </row>
    <row r="193" spans="1:40" x14ac:dyDescent="0.25">
      <c r="A193" s="2">
        <v>0.86299999999999999</v>
      </c>
      <c r="B193">
        <v>0.76920599999999995</v>
      </c>
      <c r="C193">
        <v>1</v>
      </c>
      <c r="D193">
        <v>0.62496799999999997</v>
      </c>
      <c r="E193">
        <v>0.62496799999999997</v>
      </c>
      <c r="F193">
        <v>1</v>
      </c>
      <c r="G193">
        <v>234</v>
      </c>
      <c r="H193">
        <v>90</v>
      </c>
      <c r="I193">
        <v>121</v>
      </c>
      <c r="J193">
        <v>23</v>
      </c>
      <c r="K193">
        <v>0</v>
      </c>
      <c r="L193">
        <v>16024</v>
      </c>
      <c r="M193">
        <v>0</v>
      </c>
      <c r="N193">
        <v>0</v>
      </c>
      <c r="O193">
        <v>0.62496799999999997</v>
      </c>
      <c r="P193">
        <v>0.192162</v>
      </c>
      <c r="Q193">
        <v>38.461537999999997</v>
      </c>
      <c r="R193">
        <v>9.8290600000000001</v>
      </c>
      <c r="S193">
        <v>51.709401999999997</v>
      </c>
    </row>
    <row r="194" spans="1:40" x14ac:dyDescent="0.25">
      <c r="A194" s="2">
        <v>0.93</v>
      </c>
      <c r="B194">
        <v>0.65520100000000003</v>
      </c>
      <c r="C194">
        <v>1</v>
      </c>
      <c r="D194">
        <v>0.48721199999999998</v>
      </c>
      <c r="E194">
        <v>0.48721199999999998</v>
      </c>
      <c r="F194">
        <v>1</v>
      </c>
      <c r="G194">
        <v>234</v>
      </c>
      <c r="H194">
        <v>48</v>
      </c>
      <c r="I194">
        <v>150</v>
      </c>
      <c r="J194">
        <v>36</v>
      </c>
      <c r="K194">
        <v>0</v>
      </c>
      <c r="L194">
        <v>21753</v>
      </c>
      <c r="M194">
        <v>0</v>
      </c>
      <c r="N194">
        <v>0</v>
      </c>
      <c r="O194">
        <v>0.48721199999999998</v>
      </c>
      <c r="P194">
        <v>0.20221900000000001</v>
      </c>
      <c r="Q194">
        <v>20.512820999999999</v>
      </c>
      <c r="R194">
        <v>15.384615</v>
      </c>
      <c r="S194">
        <v>64.102564000000001</v>
      </c>
    </row>
    <row r="195" spans="1:40" x14ac:dyDescent="0.25">
      <c r="A195" s="2">
        <v>0.96299999999999997</v>
      </c>
      <c r="B195">
        <v>0.59067800000000004</v>
      </c>
      <c r="C195">
        <v>1</v>
      </c>
      <c r="D195">
        <v>0.41912199999999999</v>
      </c>
      <c r="E195">
        <v>0.41912199999999999</v>
      </c>
      <c r="F195">
        <v>1</v>
      </c>
      <c r="G195">
        <v>234</v>
      </c>
      <c r="H195">
        <v>27</v>
      </c>
      <c r="I195">
        <v>165</v>
      </c>
      <c r="J195">
        <v>42</v>
      </c>
      <c r="K195">
        <v>0</v>
      </c>
      <c r="L195">
        <v>24369</v>
      </c>
      <c r="M195">
        <v>0</v>
      </c>
      <c r="N195">
        <v>2</v>
      </c>
      <c r="O195">
        <v>0.41912199999999999</v>
      </c>
      <c r="P195">
        <v>0.21057300000000001</v>
      </c>
      <c r="Q195">
        <v>11.538462000000001</v>
      </c>
      <c r="R195">
        <v>17.948718</v>
      </c>
      <c r="S195">
        <v>70.512821000000002</v>
      </c>
    </row>
    <row r="196" spans="1:40" x14ac:dyDescent="0.25">
      <c r="A196" s="2">
        <v>0.98299999999999998</v>
      </c>
      <c r="B196">
        <v>0.54128399999999999</v>
      </c>
      <c r="C196">
        <v>1</v>
      </c>
      <c r="D196">
        <v>0.37106899999999998</v>
      </c>
      <c r="E196">
        <v>0.37106899999999998</v>
      </c>
      <c r="F196">
        <v>1</v>
      </c>
      <c r="G196">
        <v>234</v>
      </c>
      <c r="H196">
        <v>17</v>
      </c>
      <c r="I196">
        <v>164</v>
      </c>
      <c r="J196">
        <v>53</v>
      </c>
      <c r="K196">
        <v>0</v>
      </c>
      <c r="L196">
        <v>26300</v>
      </c>
      <c r="M196">
        <v>0</v>
      </c>
      <c r="N196">
        <v>0</v>
      </c>
      <c r="O196">
        <v>0.37106899999999998</v>
      </c>
      <c r="P196">
        <v>0.21088499999999999</v>
      </c>
      <c r="Q196">
        <v>7.2649569999999999</v>
      </c>
      <c r="R196">
        <v>22.649573</v>
      </c>
      <c r="S196">
        <v>70.085470000000001</v>
      </c>
    </row>
    <row r="197" spans="1:40" x14ac:dyDescent="0.25">
      <c r="A197" s="54" t="s">
        <v>1217</v>
      </c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48" t="s">
        <v>1253</v>
      </c>
      <c r="V197" s="48"/>
      <c r="W197" s="48"/>
      <c r="X197" s="48"/>
      <c r="Y197" s="48"/>
      <c r="Z197" s="48"/>
      <c r="AA197" s="48"/>
      <c r="AB197" s="48"/>
      <c r="AC197" s="48" t="s">
        <v>1251</v>
      </c>
      <c r="AD197" s="48"/>
      <c r="AE197" s="48"/>
      <c r="AF197" s="48"/>
      <c r="AG197" s="48"/>
      <c r="AH197" s="48"/>
      <c r="AI197" s="48"/>
      <c r="AJ197" s="48" t="s">
        <v>1252</v>
      </c>
      <c r="AK197" s="48"/>
      <c r="AL197" s="48"/>
      <c r="AM197" s="48"/>
      <c r="AN197" s="48"/>
    </row>
    <row r="198" spans="1:40" x14ac:dyDescent="0.2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49" t="s">
        <v>1168</v>
      </c>
      <c r="V198" s="49"/>
      <c r="W198" s="49"/>
      <c r="X198" s="49"/>
      <c r="Y198" s="49"/>
      <c r="Z198" s="49"/>
      <c r="AA198" s="49"/>
      <c r="AB198" s="49"/>
      <c r="AC198" s="49" t="s">
        <v>1168</v>
      </c>
      <c r="AD198" s="49"/>
      <c r="AE198" s="49"/>
      <c r="AF198" s="49"/>
      <c r="AG198" s="49"/>
      <c r="AH198" s="49"/>
      <c r="AI198" s="49"/>
      <c r="AJ198" s="49" t="s">
        <v>1168</v>
      </c>
      <c r="AK198" s="49"/>
      <c r="AL198" s="49"/>
      <c r="AM198" s="49"/>
      <c r="AN198" s="49"/>
    </row>
    <row r="199" spans="1:40" x14ac:dyDescent="0.25">
      <c r="A199" s="38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40"/>
      <c r="U199" s="2" t="s">
        <v>1168</v>
      </c>
      <c r="V199" s="2" t="s">
        <v>29</v>
      </c>
      <c r="W199" s="2" t="s">
        <v>576</v>
      </c>
      <c r="X199" s="2" t="s">
        <v>31</v>
      </c>
      <c r="Y199" s="2" t="s">
        <v>32</v>
      </c>
      <c r="Z199" s="2" t="s">
        <v>16</v>
      </c>
      <c r="AA199" s="2" t="s">
        <v>17</v>
      </c>
      <c r="AB199" s="2" t="s">
        <v>18</v>
      </c>
      <c r="AC199" s="2" t="s">
        <v>1168</v>
      </c>
      <c r="AD199" s="2" t="s">
        <v>1171</v>
      </c>
      <c r="AE199" s="2" t="s">
        <v>1173</v>
      </c>
      <c r="AF199" s="2" t="s">
        <v>1172</v>
      </c>
      <c r="AG199" s="2" t="s">
        <v>1181</v>
      </c>
      <c r="AH199" s="2" t="s">
        <v>1181</v>
      </c>
      <c r="AI199" s="2" t="s">
        <v>1181</v>
      </c>
      <c r="AJ199" s="2" t="s">
        <v>1168</v>
      </c>
      <c r="AK199" s="2" t="s">
        <v>1175</v>
      </c>
      <c r="AL199" s="2" t="s">
        <v>1176</v>
      </c>
      <c r="AM199" s="2" t="s">
        <v>1181</v>
      </c>
      <c r="AN199" s="2" t="s">
        <v>1181</v>
      </c>
    </row>
    <row r="200" spans="1:40" x14ac:dyDescent="0.25">
      <c r="A200" s="2" t="s">
        <v>1168</v>
      </c>
      <c r="B200" s="2" t="s">
        <v>1158</v>
      </c>
      <c r="C200" s="2" t="s">
        <v>58</v>
      </c>
      <c r="D200" s="2" t="s">
        <v>59</v>
      </c>
      <c r="E200" s="2" t="s">
        <v>21</v>
      </c>
      <c r="F200" s="2" t="s">
        <v>22</v>
      </c>
      <c r="G200" s="2" t="s">
        <v>23</v>
      </c>
      <c r="H200" s="2" t="s">
        <v>573</v>
      </c>
      <c r="I200" s="2" t="s">
        <v>574</v>
      </c>
      <c r="J200" s="2" t="s">
        <v>575</v>
      </c>
      <c r="K200" s="2" t="s">
        <v>27</v>
      </c>
      <c r="L200" s="2" t="s">
        <v>28</v>
      </c>
      <c r="M200" s="2" t="s">
        <v>29</v>
      </c>
      <c r="N200" s="2" t="s">
        <v>576</v>
      </c>
      <c r="O200" s="2" t="s">
        <v>31</v>
      </c>
      <c r="P200" s="2" t="s">
        <v>32</v>
      </c>
      <c r="Q200" s="2" t="s">
        <v>16</v>
      </c>
      <c r="R200" s="2" t="s">
        <v>17</v>
      </c>
      <c r="S200" s="2" t="s">
        <v>18</v>
      </c>
      <c r="U200" s="2">
        <v>0</v>
      </c>
      <c r="V200">
        <v>81</v>
      </c>
      <c r="W200">
        <v>14</v>
      </c>
      <c r="X200">
        <v>0.90447100000000002</v>
      </c>
      <c r="Y200">
        <v>0.31530200000000003</v>
      </c>
      <c r="Z200">
        <v>97.391304000000005</v>
      </c>
      <c r="AA200">
        <v>0.43478299999999998</v>
      </c>
      <c r="AB200">
        <v>2.1739130000000002</v>
      </c>
      <c r="AC200" s="2">
        <v>0</v>
      </c>
      <c r="AD200" s="2">
        <f t="shared" ref="AD200:AE211" si="15">X200*100</f>
        <v>90.447100000000006</v>
      </c>
      <c r="AE200" s="2">
        <f t="shared" si="15"/>
        <v>31.530200000000004</v>
      </c>
      <c r="AF200" s="2">
        <f t="shared" ref="AF200:AF211" si="16">Z200</f>
        <v>97.391304000000005</v>
      </c>
      <c r="AG200" s="2">
        <v>94.438400000000001</v>
      </c>
      <c r="AH200" s="2">
        <v>36.854399999999998</v>
      </c>
      <c r="AI200" s="2">
        <v>96.086956999999998</v>
      </c>
      <c r="AJ200" s="2">
        <v>0</v>
      </c>
      <c r="AK200" s="2">
        <f t="shared" ref="AK200:AK211" si="17">(V200/10)</f>
        <v>8.1</v>
      </c>
      <c r="AL200" s="2">
        <f t="shared" ref="AL200:AL211" si="18">AB200</f>
        <v>2.1739130000000002</v>
      </c>
      <c r="AM200" s="2">
        <v>10.5</v>
      </c>
      <c r="AN200" s="2">
        <v>3.4782609999999998</v>
      </c>
    </row>
    <row r="201" spans="1:40" x14ac:dyDescent="0.25">
      <c r="A201" s="2">
        <v>0</v>
      </c>
      <c r="B201">
        <v>0.93919699999999995</v>
      </c>
      <c r="C201">
        <v>0.90566599999999997</v>
      </c>
      <c r="D201">
        <v>0.97530600000000001</v>
      </c>
      <c r="E201">
        <v>0.99166399999999999</v>
      </c>
      <c r="F201">
        <v>0.92085600000000001</v>
      </c>
      <c r="G201">
        <v>230</v>
      </c>
      <c r="H201">
        <v>224</v>
      </c>
      <c r="I201">
        <v>5</v>
      </c>
      <c r="J201">
        <v>1</v>
      </c>
      <c r="K201">
        <v>3517</v>
      </c>
      <c r="L201">
        <v>344</v>
      </c>
      <c r="M201">
        <v>81</v>
      </c>
      <c r="N201">
        <v>14</v>
      </c>
      <c r="O201">
        <v>0.90447100000000002</v>
      </c>
      <c r="P201">
        <v>0.31530200000000003</v>
      </c>
      <c r="Q201">
        <v>97.391304000000005</v>
      </c>
      <c r="R201">
        <v>0.43478299999999998</v>
      </c>
      <c r="S201">
        <v>2.1739130000000002</v>
      </c>
      <c r="U201" s="2">
        <v>2E-3</v>
      </c>
      <c r="V201">
        <v>82</v>
      </c>
      <c r="W201">
        <v>17</v>
      </c>
      <c r="X201">
        <v>0.90638600000000002</v>
      </c>
      <c r="Y201">
        <v>0.33049800000000001</v>
      </c>
      <c r="Z201">
        <v>97.391304000000005</v>
      </c>
      <c r="AA201">
        <v>0.43478299999999998</v>
      </c>
      <c r="AB201">
        <v>2.1739130000000002</v>
      </c>
      <c r="AC201" s="2">
        <v>2E-3</v>
      </c>
      <c r="AD201" s="2">
        <f t="shared" si="15"/>
        <v>90.638599999999997</v>
      </c>
      <c r="AE201" s="2">
        <f t="shared" si="15"/>
        <v>33.049800000000005</v>
      </c>
      <c r="AF201" s="2">
        <f t="shared" si="16"/>
        <v>97.391304000000005</v>
      </c>
      <c r="AG201" s="2">
        <v>94.486899999999991</v>
      </c>
      <c r="AH201" s="2">
        <v>34.483699999999999</v>
      </c>
      <c r="AI201" s="2">
        <v>95.652174000000002</v>
      </c>
      <c r="AJ201" s="2">
        <v>2E-3</v>
      </c>
      <c r="AK201" s="2">
        <f t="shared" si="17"/>
        <v>8.1999999999999993</v>
      </c>
      <c r="AL201" s="2">
        <f t="shared" si="18"/>
        <v>2.1739130000000002</v>
      </c>
      <c r="AM201" s="2">
        <v>12.9</v>
      </c>
      <c r="AN201" s="2">
        <v>3.913043</v>
      </c>
    </row>
    <row r="202" spans="1:40" x14ac:dyDescent="0.25">
      <c r="A202" s="2">
        <v>2E-3</v>
      </c>
      <c r="B202">
        <v>0.93926200000000004</v>
      </c>
      <c r="C202">
        <v>0.90677200000000002</v>
      </c>
      <c r="D202">
        <v>0.97416700000000001</v>
      </c>
      <c r="E202">
        <v>0.99134900000000004</v>
      </c>
      <c r="F202">
        <v>0.92276499999999995</v>
      </c>
      <c r="G202">
        <v>230</v>
      </c>
      <c r="H202">
        <v>224</v>
      </c>
      <c r="I202">
        <v>5</v>
      </c>
      <c r="J202">
        <v>1</v>
      </c>
      <c r="K202">
        <v>3424</v>
      </c>
      <c r="L202">
        <v>357</v>
      </c>
      <c r="M202">
        <v>82</v>
      </c>
      <c r="N202">
        <v>17</v>
      </c>
      <c r="O202">
        <v>0.90638600000000002</v>
      </c>
      <c r="P202">
        <v>0.33049800000000001</v>
      </c>
      <c r="Q202">
        <v>97.391304000000005</v>
      </c>
      <c r="R202">
        <v>0.43478299999999998</v>
      </c>
      <c r="S202">
        <v>2.1739130000000002</v>
      </c>
      <c r="U202" s="2">
        <v>4.0000000000000001E-3</v>
      </c>
      <c r="V202">
        <v>77</v>
      </c>
      <c r="W202">
        <v>15</v>
      </c>
      <c r="X202">
        <v>0.90917199999999998</v>
      </c>
      <c r="Y202">
        <v>0.318442</v>
      </c>
      <c r="Z202">
        <v>96.956522000000007</v>
      </c>
      <c r="AA202">
        <v>0.43478299999999998</v>
      </c>
      <c r="AB202">
        <v>2.6086960000000001</v>
      </c>
      <c r="AC202" s="2">
        <v>4.0000000000000001E-3</v>
      </c>
      <c r="AD202" s="2">
        <f t="shared" si="15"/>
        <v>90.917199999999994</v>
      </c>
      <c r="AE202" s="2">
        <f t="shared" si="15"/>
        <v>31.844200000000001</v>
      </c>
      <c r="AF202" s="2">
        <f t="shared" si="16"/>
        <v>96.956522000000007</v>
      </c>
      <c r="AG202" s="2">
        <v>94.368099999999998</v>
      </c>
      <c r="AH202" s="2">
        <v>34.674500000000002</v>
      </c>
      <c r="AI202" s="2">
        <v>96.086956999999998</v>
      </c>
      <c r="AJ202" s="2">
        <v>4.0000000000000001E-3</v>
      </c>
      <c r="AK202" s="2">
        <f t="shared" si="17"/>
        <v>7.7</v>
      </c>
      <c r="AL202" s="2">
        <f t="shared" si="18"/>
        <v>2.6086960000000001</v>
      </c>
      <c r="AM202" s="2">
        <v>9</v>
      </c>
      <c r="AN202" s="2">
        <v>3.4782609999999998</v>
      </c>
    </row>
    <row r="203" spans="1:40" x14ac:dyDescent="0.25">
      <c r="A203" s="2">
        <v>4.0000000000000001E-3</v>
      </c>
      <c r="B203">
        <v>0.94259800000000005</v>
      </c>
      <c r="C203">
        <v>0.91007099999999996</v>
      </c>
      <c r="D203">
        <v>0.97753500000000004</v>
      </c>
      <c r="E203">
        <v>0.99258500000000005</v>
      </c>
      <c r="F203">
        <v>0.92408199999999996</v>
      </c>
      <c r="G203">
        <v>230</v>
      </c>
      <c r="H203">
        <v>223</v>
      </c>
      <c r="I203">
        <v>6</v>
      </c>
      <c r="J203">
        <v>1</v>
      </c>
      <c r="K203">
        <v>3365</v>
      </c>
      <c r="L203">
        <v>306</v>
      </c>
      <c r="M203">
        <v>77</v>
      </c>
      <c r="N203">
        <v>15</v>
      </c>
      <c r="O203">
        <v>0.90917199999999998</v>
      </c>
      <c r="P203">
        <v>0.318442</v>
      </c>
      <c r="Q203">
        <v>96.956522000000007</v>
      </c>
      <c r="R203">
        <v>0.43478299999999998</v>
      </c>
      <c r="S203">
        <v>2.6086960000000001</v>
      </c>
      <c r="U203" s="2">
        <v>1.4E-2</v>
      </c>
      <c r="V203">
        <v>77</v>
      </c>
      <c r="W203">
        <v>13</v>
      </c>
      <c r="X203">
        <v>0.91043300000000005</v>
      </c>
      <c r="Y203">
        <v>0.29472100000000001</v>
      </c>
      <c r="Z203">
        <v>97.391304000000005</v>
      </c>
      <c r="AA203">
        <v>0.43478299999999998</v>
      </c>
      <c r="AB203">
        <v>2.1739130000000002</v>
      </c>
      <c r="AC203" s="2">
        <v>1.4E-2</v>
      </c>
      <c r="AD203" s="2">
        <f t="shared" si="15"/>
        <v>91.043300000000002</v>
      </c>
      <c r="AE203" s="2">
        <f t="shared" si="15"/>
        <v>29.472100000000001</v>
      </c>
      <c r="AF203" s="2">
        <f t="shared" si="16"/>
        <v>97.391304000000005</v>
      </c>
      <c r="AG203" s="2">
        <v>94.717100000000002</v>
      </c>
      <c r="AH203" s="2">
        <v>33.906599999999997</v>
      </c>
      <c r="AI203" s="2">
        <v>96.086956999999998</v>
      </c>
      <c r="AJ203" s="2">
        <v>1.4E-2</v>
      </c>
      <c r="AK203" s="2">
        <f t="shared" si="17"/>
        <v>7.7</v>
      </c>
      <c r="AL203" s="2">
        <f t="shared" si="18"/>
        <v>2.1739130000000002</v>
      </c>
      <c r="AM203" s="2">
        <v>9.1</v>
      </c>
      <c r="AN203" s="2">
        <v>3.4782609999999998</v>
      </c>
    </row>
    <row r="204" spans="1:40" x14ac:dyDescent="0.25">
      <c r="A204" s="2">
        <v>1.4E-2</v>
      </c>
      <c r="B204">
        <v>0.94358600000000004</v>
      </c>
      <c r="C204">
        <v>0.91162100000000001</v>
      </c>
      <c r="D204">
        <v>0.97787500000000005</v>
      </c>
      <c r="E204">
        <v>0.99248800000000004</v>
      </c>
      <c r="F204">
        <v>0.92524399999999996</v>
      </c>
      <c r="G204">
        <v>230</v>
      </c>
      <c r="H204">
        <v>224</v>
      </c>
      <c r="I204">
        <v>5</v>
      </c>
      <c r="J204">
        <v>1</v>
      </c>
      <c r="K204">
        <v>3309</v>
      </c>
      <c r="L204">
        <v>310</v>
      </c>
      <c r="M204">
        <v>77</v>
      </c>
      <c r="N204">
        <v>13</v>
      </c>
      <c r="O204">
        <v>0.91043300000000005</v>
      </c>
      <c r="P204">
        <v>0.29472100000000001</v>
      </c>
      <c r="Q204">
        <v>97.391304000000005</v>
      </c>
      <c r="R204">
        <v>0.43478299999999998</v>
      </c>
      <c r="S204">
        <v>2.1739130000000002</v>
      </c>
      <c r="U204" s="2">
        <v>0.20300000000000001</v>
      </c>
      <c r="V204">
        <v>81</v>
      </c>
      <c r="W204">
        <v>23</v>
      </c>
      <c r="X204">
        <v>0.92955299999999996</v>
      </c>
      <c r="Y204">
        <v>0.31422699999999998</v>
      </c>
      <c r="Z204">
        <v>96.956522000000007</v>
      </c>
      <c r="AA204">
        <v>0.43478299999999998</v>
      </c>
      <c r="AB204">
        <v>2.6086960000000001</v>
      </c>
      <c r="AC204" s="2">
        <v>0.20300000000000001</v>
      </c>
      <c r="AD204" s="2">
        <f t="shared" si="15"/>
        <v>92.955299999999994</v>
      </c>
      <c r="AE204" s="2">
        <f t="shared" si="15"/>
        <v>31.422699999999999</v>
      </c>
      <c r="AF204" s="2">
        <f t="shared" si="16"/>
        <v>96.956522000000007</v>
      </c>
      <c r="AG204" s="2">
        <v>94.118500000000012</v>
      </c>
      <c r="AH204" s="2">
        <v>39.782000000000004</v>
      </c>
      <c r="AI204" s="2">
        <v>93.913043000000002</v>
      </c>
      <c r="AJ204" s="2">
        <v>0.20300000000000001</v>
      </c>
      <c r="AK204" s="2">
        <f t="shared" si="17"/>
        <v>8.1</v>
      </c>
      <c r="AL204" s="2">
        <f t="shared" si="18"/>
        <v>2.6086960000000001</v>
      </c>
      <c r="AM204" s="2">
        <v>14.8</v>
      </c>
      <c r="AN204" s="2">
        <v>4.7826089999999999</v>
      </c>
    </row>
    <row r="205" spans="1:40" x14ac:dyDescent="0.25">
      <c r="A205" s="2">
        <v>0.20300000000000001</v>
      </c>
      <c r="B205">
        <v>0.93975500000000001</v>
      </c>
      <c r="C205">
        <v>0.92019899999999999</v>
      </c>
      <c r="D205">
        <v>0.96016000000000001</v>
      </c>
      <c r="E205">
        <v>0.98747099999999999</v>
      </c>
      <c r="F205">
        <v>0.94637300000000002</v>
      </c>
      <c r="G205">
        <v>230</v>
      </c>
      <c r="H205">
        <v>223</v>
      </c>
      <c r="I205">
        <v>6</v>
      </c>
      <c r="J205">
        <v>1</v>
      </c>
      <c r="K205">
        <v>2309</v>
      </c>
      <c r="L205">
        <v>517</v>
      </c>
      <c r="M205">
        <v>81</v>
      </c>
      <c r="N205">
        <v>23</v>
      </c>
      <c r="O205">
        <v>0.92955299999999996</v>
      </c>
      <c r="P205">
        <v>0.31422699999999998</v>
      </c>
      <c r="Q205">
        <v>96.956522000000007</v>
      </c>
      <c r="R205">
        <v>0.43478299999999998</v>
      </c>
      <c r="S205">
        <v>2.6086960000000001</v>
      </c>
      <c r="U205" s="2">
        <v>0.47499999999999998</v>
      </c>
      <c r="V205">
        <v>139</v>
      </c>
      <c r="W205">
        <v>53</v>
      </c>
      <c r="X205">
        <v>0.93549000000000004</v>
      </c>
      <c r="Y205">
        <v>0.33466600000000002</v>
      </c>
      <c r="Z205">
        <v>95.217391000000006</v>
      </c>
      <c r="AA205">
        <v>1.3043480000000001</v>
      </c>
      <c r="AB205">
        <v>3.4782609999999998</v>
      </c>
      <c r="AC205" s="2">
        <v>0.47499999999999998</v>
      </c>
      <c r="AD205" s="2">
        <f t="shared" si="15"/>
        <v>93.549000000000007</v>
      </c>
      <c r="AE205" s="2">
        <f t="shared" si="15"/>
        <v>33.4666</v>
      </c>
      <c r="AF205" s="2">
        <f t="shared" si="16"/>
        <v>95.217391000000006</v>
      </c>
      <c r="AG205" s="2">
        <v>89.843699999999998</v>
      </c>
      <c r="AH205" s="2">
        <v>39.569400000000002</v>
      </c>
      <c r="AI205" s="2">
        <v>85.217391000000006</v>
      </c>
      <c r="AJ205" s="2">
        <v>0.47499999999999998</v>
      </c>
      <c r="AK205" s="2">
        <f t="shared" si="17"/>
        <v>13.9</v>
      </c>
      <c r="AL205" s="2">
        <f t="shared" si="18"/>
        <v>3.4782609999999998</v>
      </c>
      <c r="AM205" s="2">
        <v>20.8</v>
      </c>
      <c r="AN205" s="2">
        <v>13.043478</v>
      </c>
    </row>
    <row r="206" spans="1:40" x14ac:dyDescent="0.25">
      <c r="A206" s="2">
        <v>0.47499999999999998</v>
      </c>
      <c r="B206">
        <v>0.905694</v>
      </c>
      <c r="C206">
        <v>0.89883100000000005</v>
      </c>
      <c r="D206">
        <v>0.91266199999999997</v>
      </c>
      <c r="E206">
        <v>0.97712299999999996</v>
      </c>
      <c r="F206">
        <v>0.96231500000000003</v>
      </c>
      <c r="G206">
        <v>230</v>
      </c>
      <c r="H206">
        <v>219</v>
      </c>
      <c r="I206">
        <v>8</v>
      </c>
      <c r="J206">
        <v>3</v>
      </c>
      <c r="K206">
        <v>1579</v>
      </c>
      <c r="L206">
        <v>944</v>
      </c>
      <c r="M206">
        <v>139</v>
      </c>
      <c r="N206">
        <v>53</v>
      </c>
      <c r="O206">
        <v>0.93549000000000004</v>
      </c>
      <c r="P206">
        <v>0.33466600000000002</v>
      </c>
      <c r="Q206">
        <v>95.217391000000006</v>
      </c>
      <c r="R206">
        <v>1.3043480000000001</v>
      </c>
      <c r="S206">
        <v>3.4782609999999998</v>
      </c>
      <c r="U206" s="2">
        <v>0.65600000000000003</v>
      </c>
      <c r="V206">
        <v>179</v>
      </c>
      <c r="W206">
        <v>95</v>
      </c>
      <c r="X206">
        <v>0.92839000000000005</v>
      </c>
      <c r="Y206">
        <v>0.37164599999999998</v>
      </c>
      <c r="Z206">
        <v>94.782608999999994</v>
      </c>
      <c r="AA206">
        <v>1.3043480000000001</v>
      </c>
      <c r="AB206">
        <v>3.913043</v>
      </c>
      <c r="AC206" s="2">
        <v>0.65600000000000003</v>
      </c>
      <c r="AD206" s="2">
        <f t="shared" si="15"/>
        <v>92.838999999999999</v>
      </c>
      <c r="AE206" s="2">
        <f t="shared" si="15"/>
        <v>37.1646</v>
      </c>
      <c r="AF206" s="2">
        <f t="shared" si="16"/>
        <v>94.782608999999994</v>
      </c>
      <c r="AG206" s="2">
        <v>83.135800000000003</v>
      </c>
      <c r="AH206" s="2">
        <v>40.144500000000001</v>
      </c>
      <c r="AI206" s="2">
        <v>70</v>
      </c>
      <c r="AJ206" s="2">
        <v>0.65600000000000003</v>
      </c>
      <c r="AK206" s="2">
        <f t="shared" si="17"/>
        <v>17.899999999999999</v>
      </c>
      <c r="AL206" s="2">
        <f t="shared" si="18"/>
        <v>3.913043</v>
      </c>
      <c r="AM206" s="2">
        <v>27.9</v>
      </c>
      <c r="AN206" s="2">
        <v>28.260870000000001</v>
      </c>
    </row>
    <row r="207" spans="1:40" x14ac:dyDescent="0.25">
      <c r="A207" s="2">
        <v>0.65600000000000003</v>
      </c>
      <c r="B207">
        <v>0.87224500000000005</v>
      </c>
      <c r="C207">
        <v>0.87841899999999995</v>
      </c>
      <c r="D207">
        <v>0.86615799999999998</v>
      </c>
      <c r="E207">
        <v>0.95938400000000001</v>
      </c>
      <c r="F207">
        <v>0.972966</v>
      </c>
      <c r="G207">
        <v>230</v>
      </c>
      <c r="H207">
        <v>218</v>
      </c>
      <c r="I207">
        <v>9</v>
      </c>
      <c r="J207">
        <v>3</v>
      </c>
      <c r="K207">
        <v>1100</v>
      </c>
      <c r="L207">
        <v>1676</v>
      </c>
      <c r="M207">
        <v>179</v>
      </c>
      <c r="N207">
        <v>95</v>
      </c>
      <c r="O207">
        <v>0.92839000000000005</v>
      </c>
      <c r="P207">
        <v>0.37164599999999998</v>
      </c>
      <c r="Q207">
        <v>94.782608999999994</v>
      </c>
      <c r="R207">
        <v>1.3043480000000001</v>
      </c>
      <c r="S207">
        <v>3.913043</v>
      </c>
      <c r="U207" s="2">
        <v>0.77700000000000002</v>
      </c>
      <c r="V207">
        <v>216</v>
      </c>
      <c r="W207">
        <v>131</v>
      </c>
      <c r="X207">
        <v>0.91069900000000004</v>
      </c>
      <c r="Y207">
        <v>0.41114699999999998</v>
      </c>
      <c r="Z207">
        <v>95.217391000000006</v>
      </c>
      <c r="AA207">
        <v>1.3043480000000001</v>
      </c>
      <c r="AB207">
        <v>3.4782609999999998</v>
      </c>
      <c r="AC207" s="2">
        <v>0.77700000000000002</v>
      </c>
      <c r="AD207" s="2">
        <f t="shared" si="15"/>
        <v>91.069900000000004</v>
      </c>
      <c r="AE207" s="2">
        <f t="shared" si="15"/>
        <v>41.114699999999999</v>
      </c>
      <c r="AF207" s="2">
        <f t="shared" si="16"/>
        <v>95.217391000000006</v>
      </c>
      <c r="AG207" s="2">
        <v>74.702500000000001</v>
      </c>
      <c r="AH207" s="2">
        <v>30.1327</v>
      </c>
      <c r="AI207" s="2">
        <v>38.260869999999997</v>
      </c>
      <c r="AJ207" s="2">
        <v>0.77700000000000002</v>
      </c>
      <c r="AK207" s="2">
        <f t="shared" si="17"/>
        <v>21.6</v>
      </c>
      <c r="AL207" s="2">
        <f t="shared" si="18"/>
        <v>3.4782609999999998</v>
      </c>
      <c r="AM207" s="2">
        <v>29.5</v>
      </c>
      <c r="AN207" s="2">
        <v>60</v>
      </c>
    </row>
    <row r="208" spans="1:40" x14ac:dyDescent="0.25">
      <c r="A208" s="2">
        <v>0.77700000000000002</v>
      </c>
      <c r="B208">
        <v>0.81549799999999995</v>
      </c>
      <c r="C208">
        <v>0.836561</v>
      </c>
      <c r="D208">
        <v>0.79546799999999995</v>
      </c>
      <c r="E208">
        <v>0.93340599999999996</v>
      </c>
      <c r="F208">
        <v>0.98162499999999997</v>
      </c>
      <c r="G208">
        <v>230</v>
      </c>
      <c r="H208">
        <v>219</v>
      </c>
      <c r="I208">
        <v>8</v>
      </c>
      <c r="J208">
        <v>3</v>
      </c>
      <c r="K208">
        <v>721</v>
      </c>
      <c r="L208">
        <v>2748</v>
      </c>
      <c r="M208">
        <v>216</v>
      </c>
      <c r="N208">
        <v>131</v>
      </c>
      <c r="O208">
        <v>0.91069900000000004</v>
      </c>
      <c r="P208">
        <v>0.41114699999999998</v>
      </c>
      <c r="Q208">
        <v>95.217391000000006</v>
      </c>
      <c r="R208">
        <v>1.3043480000000001</v>
      </c>
      <c r="S208">
        <v>3.4782609999999998</v>
      </c>
      <c r="U208" s="2">
        <v>0.86299999999999999</v>
      </c>
      <c r="V208">
        <v>245</v>
      </c>
      <c r="W208">
        <v>185</v>
      </c>
      <c r="X208">
        <v>0.88031000000000004</v>
      </c>
      <c r="Y208">
        <v>0.40058300000000002</v>
      </c>
      <c r="Z208">
        <v>86.521738999999997</v>
      </c>
      <c r="AA208">
        <v>1.7391300000000001</v>
      </c>
      <c r="AB208">
        <v>11.739129999999999</v>
      </c>
      <c r="AC208" s="2">
        <v>0.86299999999999999</v>
      </c>
      <c r="AD208" s="2">
        <f t="shared" si="15"/>
        <v>88.031000000000006</v>
      </c>
      <c r="AE208" s="2">
        <f t="shared" si="15"/>
        <v>40.058300000000003</v>
      </c>
      <c r="AF208" s="2">
        <f t="shared" si="16"/>
        <v>86.521738999999997</v>
      </c>
      <c r="AG208" s="2">
        <v>65.624600000000001</v>
      </c>
      <c r="AH208" s="2">
        <v>19.9923</v>
      </c>
      <c r="AI208" s="2">
        <v>16.521739</v>
      </c>
      <c r="AJ208" s="2">
        <v>0.86299999999999999</v>
      </c>
      <c r="AK208" s="2">
        <f t="shared" si="17"/>
        <v>24.5</v>
      </c>
      <c r="AL208" s="2">
        <f t="shared" si="18"/>
        <v>11.739129999999999</v>
      </c>
      <c r="AM208" s="2">
        <v>29.9</v>
      </c>
      <c r="AN208" s="2">
        <v>81.304348000000005</v>
      </c>
    </row>
    <row r="209" spans="1:40" x14ac:dyDescent="0.25">
      <c r="A209" s="2">
        <v>0.86299999999999999</v>
      </c>
      <c r="B209">
        <v>0.75044</v>
      </c>
      <c r="C209">
        <v>0.791072</v>
      </c>
      <c r="D209">
        <v>0.71377699999999999</v>
      </c>
      <c r="E209">
        <v>0.89426899999999998</v>
      </c>
      <c r="F209">
        <v>0.99111000000000005</v>
      </c>
      <c r="G209">
        <v>230</v>
      </c>
      <c r="H209">
        <v>199</v>
      </c>
      <c r="I209">
        <v>27</v>
      </c>
      <c r="J209">
        <v>4</v>
      </c>
      <c r="K209">
        <v>331</v>
      </c>
      <c r="L209">
        <v>4363</v>
      </c>
      <c r="M209">
        <v>245</v>
      </c>
      <c r="N209">
        <v>185</v>
      </c>
      <c r="O209">
        <v>0.88031000000000004</v>
      </c>
      <c r="P209">
        <v>0.40058300000000002</v>
      </c>
      <c r="Q209">
        <v>86.521738999999997</v>
      </c>
      <c r="R209">
        <v>1.7391300000000001</v>
      </c>
      <c r="S209">
        <v>11.739129999999999</v>
      </c>
      <c r="U209" s="2">
        <v>0.93</v>
      </c>
      <c r="V209">
        <v>261</v>
      </c>
      <c r="W209">
        <v>236</v>
      </c>
      <c r="X209">
        <v>0.81977500000000003</v>
      </c>
      <c r="Y209">
        <v>0.32388899999999998</v>
      </c>
      <c r="Z209">
        <v>65.652174000000002</v>
      </c>
      <c r="AA209">
        <v>1.7391300000000001</v>
      </c>
      <c r="AB209">
        <v>32.608696000000002</v>
      </c>
      <c r="AC209" s="2">
        <v>0.93</v>
      </c>
      <c r="AD209" s="2">
        <f t="shared" si="15"/>
        <v>81.977500000000006</v>
      </c>
      <c r="AE209" s="2">
        <f t="shared" si="15"/>
        <v>32.3889</v>
      </c>
      <c r="AF209" s="2">
        <f t="shared" si="16"/>
        <v>65.652174000000002</v>
      </c>
      <c r="AG209" s="2">
        <v>53.1419</v>
      </c>
      <c r="AH209" s="2">
        <v>18.6981</v>
      </c>
      <c r="AI209" s="2">
        <v>5.6521739999999996</v>
      </c>
      <c r="AJ209" s="2">
        <v>0.93</v>
      </c>
      <c r="AK209" s="2">
        <f t="shared" si="17"/>
        <v>26.1</v>
      </c>
      <c r="AL209" s="2">
        <f t="shared" si="18"/>
        <v>32.608696000000002</v>
      </c>
      <c r="AM209" s="2">
        <v>31.1</v>
      </c>
      <c r="AN209" s="2">
        <v>90.434782999999996</v>
      </c>
    </row>
    <row r="210" spans="1:40" x14ac:dyDescent="0.25">
      <c r="A210" s="2">
        <v>0.93</v>
      </c>
      <c r="B210">
        <v>0.67830299999999999</v>
      </c>
      <c r="C210">
        <v>0.74713600000000002</v>
      </c>
      <c r="D210">
        <v>0.62108300000000005</v>
      </c>
      <c r="E210">
        <v>0.82869300000000001</v>
      </c>
      <c r="F210">
        <v>0.99688100000000002</v>
      </c>
      <c r="G210">
        <v>230</v>
      </c>
      <c r="H210">
        <v>151</v>
      </c>
      <c r="I210">
        <v>75</v>
      </c>
      <c r="J210">
        <v>4</v>
      </c>
      <c r="K210">
        <v>107</v>
      </c>
      <c r="L210">
        <v>7069</v>
      </c>
      <c r="M210">
        <v>261</v>
      </c>
      <c r="N210">
        <v>236</v>
      </c>
      <c r="O210">
        <v>0.81977500000000003</v>
      </c>
      <c r="P210">
        <v>0.32388899999999998</v>
      </c>
      <c r="Q210">
        <v>65.652174000000002</v>
      </c>
      <c r="R210">
        <v>1.7391300000000001</v>
      </c>
      <c r="S210">
        <v>32.608696000000002</v>
      </c>
      <c r="U210" s="2">
        <v>0.96299999999999997</v>
      </c>
      <c r="V210">
        <v>255</v>
      </c>
      <c r="W210">
        <v>244</v>
      </c>
      <c r="X210">
        <v>0.73207299999999997</v>
      </c>
      <c r="Y210">
        <v>0.26087500000000002</v>
      </c>
      <c r="Z210">
        <v>36.086956999999998</v>
      </c>
      <c r="AA210">
        <v>2.6086960000000001</v>
      </c>
      <c r="AB210">
        <v>61.304347999999997</v>
      </c>
      <c r="AC210" s="2">
        <v>0.96299999999999997</v>
      </c>
      <c r="AD210" s="2">
        <f t="shared" si="15"/>
        <v>73.207300000000004</v>
      </c>
      <c r="AE210" s="2">
        <f t="shared" si="15"/>
        <v>26.087500000000002</v>
      </c>
      <c r="AF210" s="2">
        <f t="shared" si="16"/>
        <v>36.086956999999998</v>
      </c>
      <c r="AG210" s="2">
        <v>41.987200000000001</v>
      </c>
      <c r="AH210" s="2">
        <v>16.588699999999999</v>
      </c>
      <c r="AI210" s="2">
        <v>1.3043480000000001</v>
      </c>
      <c r="AJ210" s="2">
        <v>0.96299999999999997</v>
      </c>
      <c r="AK210" s="2">
        <f t="shared" si="17"/>
        <v>25.5</v>
      </c>
      <c r="AL210" s="2">
        <f t="shared" si="18"/>
        <v>61.304347999999997</v>
      </c>
      <c r="AM210" s="2">
        <v>31.3</v>
      </c>
      <c r="AN210" s="2">
        <v>91.739130000000003</v>
      </c>
    </row>
    <row r="211" spans="1:40" x14ac:dyDescent="0.25">
      <c r="A211" s="2">
        <v>0.96299999999999997</v>
      </c>
      <c r="B211">
        <v>0.62013300000000005</v>
      </c>
      <c r="C211">
        <v>0.72921400000000003</v>
      </c>
      <c r="D211">
        <v>0.53944000000000003</v>
      </c>
      <c r="E211">
        <v>0.73900399999999999</v>
      </c>
      <c r="F211">
        <v>0.99898399999999998</v>
      </c>
      <c r="G211">
        <v>230</v>
      </c>
      <c r="H211">
        <v>83</v>
      </c>
      <c r="I211">
        <v>141</v>
      </c>
      <c r="J211">
        <v>6</v>
      </c>
      <c r="K211">
        <v>31</v>
      </c>
      <c r="L211">
        <v>10770</v>
      </c>
      <c r="M211">
        <v>255</v>
      </c>
      <c r="N211">
        <v>244</v>
      </c>
      <c r="O211">
        <v>0.73207299999999997</v>
      </c>
      <c r="P211">
        <v>0.26087500000000002</v>
      </c>
      <c r="Q211">
        <v>36.086956999999998</v>
      </c>
      <c r="R211">
        <v>2.6086960000000001</v>
      </c>
      <c r="S211">
        <v>61.304347999999997</v>
      </c>
      <c r="U211" s="2">
        <v>0.98299999999999998</v>
      </c>
      <c r="V211">
        <v>253</v>
      </c>
      <c r="W211">
        <v>246</v>
      </c>
      <c r="X211">
        <v>0.61560599999999999</v>
      </c>
      <c r="Y211">
        <v>0.28627000000000002</v>
      </c>
      <c r="Z211">
        <v>15.652174</v>
      </c>
      <c r="AA211">
        <v>3.4782609999999998</v>
      </c>
      <c r="AB211">
        <v>80.869564999999994</v>
      </c>
      <c r="AC211" s="2">
        <v>0.98299999999999998</v>
      </c>
      <c r="AD211" s="2">
        <f t="shared" si="15"/>
        <v>61.560600000000001</v>
      </c>
      <c r="AE211" s="2">
        <f t="shared" si="15"/>
        <v>28.627000000000002</v>
      </c>
      <c r="AF211" s="2">
        <f t="shared" si="16"/>
        <v>15.652174</v>
      </c>
      <c r="AG211" s="2">
        <v>29.543199999999999</v>
      </c>
      <c r="AH211" s="2">
        <v>13.081000000000001</v>
      </c>
      <c r="AI211" s="2">
        <v>0.86956500000000003</v>
      </c>
      <c r="AJ211" s="2">
        <v>0.98299999999999998</v>
      </c>
      <c r="AK211" s="2">
        <f t="shared" si="17"/>
        <v>25.3</v>
      </c>
      <c r="AL211" s="2">
        <f t="shared" si="18"/>
        <v>80.869564999999994</v>
      </c>
      <c r="AM211" s="2">
        <v>29.2</v>
      </c>
      <c r="AN211" s="2">
        <v>75.217391000000006</v>
      </c>
    </row>
    <row r="212" spans="1:40" x14ac:dyDescent="0.25">
      <c r="A212" s="2">
        <v>0.98299999999999998</v>
      </c>
      <c r="B212">
        <v>0.56128699999999998</v>
      </c>
      <c r="C212">
        <v>0.73171299999999995</v>
      </c>
      <c r="D212">
        <v>0.45525300000000002</v>
      </c>
      <c r="E212">
        <v>0.62195599999999995</v>
      </c>
      <c r="F212">
        <v>0.99964900000000001</v>
      </c>
      <c r="G212">
        <v>230</v>
      </c>
      <c r="H212">
        <v>36</v>
      </c>
      <c r="I212">
        <v>186</v>
      </c>
      <c r="J212">
        <v>8</v>
      </c>
      <c r="K212">
        <v>9</v>
      </c>
      <c r="L212">
        <v>15600</v>
      </c>
      <c r="M212">
        <v>253</v>
      </c>
      <c r="N212">
        <v>246</v>
      </c>
      <c r="O212">
        <v>0.61560599999999999</v>
      </c>
      <c r="P212">
        <v>0.28627000000000002</v>
      </c>
      <c r="Q212">
        <v>15.652174</v>
      </c>
      <c r="R212">
        <v>3.4782609999999998</v>
      </c>
      <c r="S212">
        <v>80.869564999999994</v>
      </c>
    </row>
  </sheetData>
  <mergeCells count="40">
    <mergeCell ref="AJ197:AN197"/>
    <mergeCell ref="U198:AB198"/>
    <mergeCell ref="AC198:AI198"/>
    <mergeCell ref="AJ198:AN198"/>
    <mergeCell ref="A1:S1"/>
    <mergeCell ref="A15:S15"/>
    <mergeCell ref="A29:S29"/>
    <mergeCell ref="A43:S43"/>
    <mergeCell ref="A57:S57"/>
    <mergeCell ref="U1:Z1"/>
    <mergeCell ref="AA1:AD1"/>
    <mergeCell ref="AH1:AJ1"/>
    <mergeCell ref="U2:Z2"/>
    <mergeCell ref="AA2:AD2"/>
    <mergeCell ref="AH2:AJ2"/>
    <mergeCell ref="AH31:AJ31"/>
    <mergeCell ref="U32:Z32"/>
    <mergeCell ref="AH32:AJ32"/>
    <mergeCell ref="U16:Z16"/>
    <mergeCell ref="AA16:AD16"/>
    <mergeCell ref="AH16:AJ16"/>
    <mergeCell ref="U17:Z17"/>
    <mergeCell ref="AA17:AD17"/>
    <mergeCell ref="AH17:AJ17"/>
    <mergeCell ref="A197:T198"/>
    <mergeCell ref="A199:S199"/>
    <mergeCell ref="AA32:AG32"/>
    <mergeCell ref="AA31:AG31"/>
    <mergeCell ref="U31:Z31"/>
    <mergeCell ref="A127:S127"/>
    <mergeCell ref="A141:S141"/>
    <mergeCell ref="A155:S155"/>
    <mergeCell ref="A169:S169"/>
    <mergeCell ref="A183:S183"/>
    <mergeCell ref="A85:S85"/>
    <mergeCell ref="A99:S99"/>
    <mergeCell ref="A113:S113"/>
    <mergeCell ref="A71:S71"/>
    <mergeCell ref="U197:AB197"/>
    <mergeCell ref="AC197:AI19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AA8D-8768-4A63-A278-20047121A2AB}">
  <dimension ref="A1:AM60"/>
  <sheetViews>
    <sheetView workbookViewId="0">
      <selection activeCell="H25" sqref="H25"/>
    </sheetView>
  </sheetViews>
  <sheetFormatPr defaultRowHeight="15" x14ac:dyDescent="0.25"/>
  <sheetData>
    <row r="1" spans="1:39" x14ac:dyDescent="0.25">
      <c r="A1" s="38" t="s">
        <v>1199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40"/>
      <c r="T1" s="48" t="s">
        <v>1263</v>
      </c>
      <c r="U1" s="48"/>
      <c r="V1" s="48"/>
      <c r="W1" s="48"/>
      <c r="X1" s="48"/>
      <c r="Y1" s="48"/>
      <c r="Z1" s="48"/>
      <c r="AA1" s="48"/>
      <c r="AB1" s="48" t="s">
        <v>1264</v>
      </c>
      <c r="AC1" s="48"/>
      <c r="AD1" s="48"/>
      <c r="AE1" s="48"/>
      <c r="AF1" s="48"/>
      <c r="AG1" s="48"/>
      <c r="AH1" s="48"/>
      <c r="AI1" s="48" t="s">
        <v>1265</v>
      </c>
      <c r="AJ1" s="48"/>
      <c r="AK1" s="48"/>
      <c r="AL1" s="48"/>
      <c r="AM1" s="48"/>
    </row>
    <row r="2" spans="1:39" x14ac:dyDescent="0.25">
      <c r="A2" s="2" t="s">
        <v>1168</v>
      </c>
      <c r="B2" s="2" t="s">
        <v>1158</v>
      </c>
      <c r="C2" s="2" t="s">
        <v>58</v>
      </c>
      <c r="D2" s="2" t="s">
        <v>59</v>
      </c>
      <c r="E2" s="2" t="s">
        <v>21</v>
      </c>
      <c r="F2" s="2" t="s">
        <v>22</v>
      </c>
      <c r="G2" s="2" t="s">
        <v>23</v>
      </c>
      <c r="H2" s="2" t="s">
        <v>573</v>
      </c>
      <c r="I2" s="2" t="s">
        <v>574</v>
      </c>
      <c r="J2" s="2" t="s">
        <v>575</v>
      </c>
      <c r="K2" s="2" t="s">
        <v>27</v>
      </c>
      <c r="L2" s="2" t="s">
        <v>28</v>
      </c>
      <c r="M2" s="2" t="s">
        <v>29</v>
      </c>
      <c r="N2" s="2" t="s">
        <v>576</v>
      </c>
      <c r="O2" s="2" t="s">
        <v>31</v>
      </c>
      <c r="P2" s="2" t="s">
        <v>32</v>
      </c>
      <c r="Q2" s="2" t="s">
        <v>16</v>
      </c>
      <c r="R2" s="2" t="s">
        <v>17</v>
      </c>
      <c r="S2" s="2" t="s">
        <v>18</v>
      </c>
      <c r="T2" s="49" t="s">
        <v>1168</v>
      </c>
      <c r="U2" s="49"/>
      <c r="V2" s="49"/>
      <c r="W2" s="49"/>
      <c r="X2" s="49"/>
      <c r="Y2" s="49"/>
      <c r="Z2" s="49"/>
      <c r="AA2" s="49"/>
      <c r="AB2" s="49" t="s">
        <v>1168</v>
      </c>
      <c r="AC2" s="49"/>
      <c r="AD2" s="49"/>
      <c r="AE2" s="49"/>
      <c r="AF2" s="49"/>
      <c r="AG2" s="49"/>
      <c r="AH2" s="49"/>
      <c r="AI2" s="49" t="s">
        <v>1168</v>
      </c>
      <c r="AJ2" s="49"/>
      <c r="AK2" s="49"/>
      <c r="AL2" s="49"/>
      <c r="AM2" s="49"/>
    </row>
    <row r="3" spans="1:39" x14ac:dyDescent="0.25">
      <c r="A3" s="2">
        <v>0</v>
      </c>
      <c r="B3">
        <v>0.94859899999999997</v>
      </c>
      <c r="C3">
        <v>0.93389699999999998</v>
      </c>
      <c r="D3">
        <v>0.96377100000000004</v>
      </c>
      <c r="E3">
        <v>0.97828700000000002</v>
      </c>
      <c r="F3">
        <v>0.947963</v>
      </c>
      <c r="G3">
        <v>230</v>
      </c>
      <c r="H3">
        <v>222</v>
      </c>
      <c r="I3">
        <v>7</v>
      </c>
      <c r="J3">
        <v>1</v>
      </c>
      <c r="K3">
        <v>2216</v>
      </c>
      <c r="L3">
        <v>896</v>
      </c>
      <c r="M3">
        <v>76</v>
      </c>
      <c r="N3">
        <v>40</v>
      </c>
      <c r="O3">
        <v>0.92274299999999998</v>
      </c>
      <c r="P3">
        <v>0.195551</v>
      </c>
      <c r="Q3">
        <v>96.521738999999997</v>
      </c>
      <c r="R3">
        <v>0.43478299999999998</v>
      </c>
      <c r="S3">
        <v>3.0434779999999999</v>
      </c>
      <c r="T3" s="2" t="s">
        <v>1168</v>
      </c>
      <c r="U3" s="2" t="s">
        <v>29</v>
      </c>
      <c r="V3" s="2" t="s">
        <v>576</v>
      </c>
      <c r="W3" s="2" t="s">
        <v>31</v>
      </c>
      <c r="X3" s="2" t="s">
        <v>32</v>
      </c>
      <c r="Y3" s="2" t="s">
        <v>16</v>
      </c>
      <c r="Z3" s="2" t="s">
        <v>17</v>
      </c>
      <c r="AA3" s="2" t="s">
        <v>18</v>
      </c>
      <c r="AB3" s="2" t="s">
        <v>1168</v>
      </c>
      <c r="AC3" s="2" t="s">
        <v>1171</v>
      </c>
      <c r="AD3" s="2" t="s">
        <v>1173</v>
      </c>
      <c r="AE3" s="2" t="s">
        <v>1172</v>
      </c>
      <c r="AF3" s="2" t="s">
        <v>1181</v>
      </c>
      <c r="AG3" s="2" t="s">
        <v>1181</v>
      </c>
      <c r="AH3" s="2" t="s">
        <v>1181</v>
      </c>
      <c r="AI3" s="2" t="s">
        <v>1168</v>
      </c>
      <c r="AJ3" s="2" t="s">
        <v>1175</v>
      </c>
      <c r="AK3" s="2" t="s">
        <v>1176</v>
      </c>
      <c r="AL3" s="2" t="s">
        <v>1181</v>
      </c>
      <c r="AM3" s="2" t="s">
        <v>1181</v>
      </c>
    </row>
    <row r="4" spans="1:39" x14ac:dyDescent="0.25">
      <c r="A4" s="2">
        <v>2E-3</v>
      </c>
      <c r="B4">
        <v>0.95369599999999999</v>
      </c>
      <c r="C4">
        <v>0.93718599999999996</v>
      </c>
      <c r="D4">
        <v>0.97079800000000005</v>
      </c>
      <c r="E4">
        <v>0.98398200000000002</v>
      </c>
      <c r="F4">
        <v>0.94991199999999998</v>
      </c>
      <c r="G4">
        <v>230</v>
      </c>
      <c r="H4">
        <v>225</v>
      </c>
      <c r="I4">
        <v>4</v>
      </c>
      <c r="J4">
        <v>1</v>
      </c>
      <c r="K4">
        <v>2141</v>
      </c>
      <c r="L4">
        <v>661</v>
      </c>
      <c r="M4">
        <v>63</v>
      </c>
      <c r="N4">
        <v>31</v>
      </c>
      <c r="O4">
        <v>0.93057100000000004</v>
      </c>
      <c r="P4">
        <v>0.18696499999999999</v>
      </c>
      <c r="Q4">
        <v>97.826087000000001</v>
      </c>
      <c r="R4">
        <v>0.43478299999999998</v>
      </c>
      <c r="S4">
        <v>1.7391300000000001</v>
      </c>
      <c r="T4" s="2">
        <v>0</v>
      </c>
      <c r="U4">
        <v>76</v>
      </c>
      <c r="V4">
        <v>40</v>
      </c>
      <c r="W4">
        <v>0.92274299999999998</v>
      </c>
      <c r="X4">
        <v>0.195551</v>
      </c>
      <c r="Y4">
        <v>96.521738999999997</v>
      </c>
      <c r="Z4">
        <v>0.43478299999999998</v>
      </c>
      <c r="AA4">
        <v>3.0434779999999999</v>
      </c>
      <c r="AB4" s="2">
        <v>0</v>
      </c>
      <c r="AC4" s="2">
        <f t="shared" ref="AC4:AD15" si="0">W4*100</f>
        <v>92.274299999999997</v>
      </c>
      <c r="AD4" s="2">
        <f t="shared" si="0"/>
        <v>19.555099999999999</v>
      </c>
      <c r="AE4" s="2">
        <f t="shared" ref="AE4:AE15" si="1">Y4</f>
        <v>96.521738999999997</v>
      </c>
      <c r="AF4" s="2">
        <v>94.438400000000001</v>
      </c>
      <c r="AG4" s="2">
        <v>36.854399999999998</v>
      </c>
      <c r="AH4" s="2">
        <v>96.086956999999998</v>
      </c>
      <c r="AI4" s="2">
        <v>0</v>
      </c>
      <c r="AJ4" s="2">
        <f t="shared" ref="AJ4:AJ15" si="2">(U4/10)</f>
        <v>7.6</v>
      </c>
      <c r="AK4" s="2">
        <f t="shared" ref="AK4:AK15" si="3">AA4</f>
        <v>3.0434779999999999</v>
      </c>
      <c r="AL4" s="2">
        <v>10.5</v>
      </c>
      <c r="AM4" s="2">
        <v>3.4782609999999998</v>
      </c>
    </row>
    <row r="5" spans="1:39" x14ac:dyDescent="0.25">
      <c r="A5" s="2">
        <v>4.0000000000000001E-3</v>
      </c>
      <c r="B5">
        <v>0.94827300000000003</v>
      </c>
      <c r="C5">
        <v>0.93955500000000003</v>
      </c>
      <c r="D5">
        <v>0.95715499999999998</v>
      </c>
      <c r="E5">
        <v>0.97501499999999997</v>
      </c>
      <c r="F5">
        <v>0.95708599999999999</v>
      </c>
      <c r="G5">
        <v>230</v>
      </c>
      <c r="H5">
        <v>223</v>
      </c>
      <c r="I5">
        <v>6</v>
      </c>
      <c r="J5">
        <v>1</v>
      </c>
      <c r="K5">
        <v>1804</v>
      </c>
      <c r="L5">
        <v>1031</v>
      </c>
      <c r="M5">
        <v>87</v>
      </c>
      <c r="N5">
        <v>50</v>
      </c>
      <c r="O5">
        <v>0.92918900000000004</v>
      </c>
      <c r="P5">
        <v>0.20883299999999999</v>
      </c>
      <c r="Q5">
        <v>96.956522000000007</v>
      </c>
      <c r="R5">
        <v>0.43478299999999998</v>
      </c>
      <c r="S5">
        <v>2.6086960000000001</v>
      </c>
      <c r="T5" s="2">
        <v>2E-3</v>
      </c>
      <c r="U5">
        <v>63</v>
      </c>
      <c r="V5">
        <v>31</v>
      </c>
      <c r="W5">
        <v>0.93057100000000004</v>
      </c>
      <c r="X5">
        <v>0.18696499999999999</v>
      </c>
      <c r="Y5">
        <v>97.826087000000001</v>
      </c>
      <c r="Z5">
        <v>0.43478299999999998</v>
      </c>
      <c r="AA5">
        <v>1.7391300000000001</v>
      </c>
      <c r="AB5" s="2">
        <v>2E-3</v>
      </c>
      <c r="AC5" s="2">
        <f t="shared" si="0"/>
        <v>93.057100000000005</v>
      </c>
      <c r="AD5" s="2">
        <f t="shared" si="0"/>
        <v>18.6965</v>
      </c>
      <c r="AE5" s="2">
        <f t="shared" si="1"/>
        <v>97.826087000000001</v>
      </c>
      <c r="AF5" s="2">
        <v>94.486899999999991</v>
      </c>
      <c r="AG5" s="2">
        <v>34.483699999999999</v>
      </c>
      <c r="AH5" s="2">
        <v>95.652174000000002</v>
      </c>
      <c r="AI5" s="2">
        <v>2E-3</v>
      </c>
      <c r="AJ5" s="2">
        <f t="shared" si="2"/>
        <v>6.3</v>
      </c>
      <c r="AK5" s="2">
        <f t="shared" si="3"/>
        <v>1.7391300000000001</v>
      </c>
      <c r="AL5" s="2">
        <v>12.9</v>
      </c>
      <c r="AM5" s="2">
        <v>3.913043</v>
      </c>
    </row>
    <row r="6" spans="1:39" x14ac:dyDescent="0.25">
      <c r="A6" s="2">
        <v>1.4E-2</v>
      </c>
      <c r="B6">
        <v>0.95643299999999998</v>
      </c>
      <c r="C6">
        <v>0.94214299999999995</v>
      </c>
      <c r="D6">
        <v>0.97116199999999997</v>
      </c>
      <c r="E6">
        <v>0.98284300000000002</v>
      </c>
      <c r="F6">
        <v>0.95347499999999996</v>
      </c>
      <c r="G6">
        <v>230</v>
      </c>
      <c r="H6">
        <v>223</v>
      </c>
      <c r="I6">
        <v>6</v>
      </c>
      <c r="J6">
        <v>1</v>
      </c>
      <c r="K6">
        <v>1979</v>
      </c>
      <c r="L6">
        <v>708</v>
      </c>
      <c r="M6">
        <v>66</v>
      </c>
      <c r="N6">
        <v>29</v>
      </c>
      <c r="O6">
        <v>0.93328500000000003</v>
      </c>
      <c r="P6">
        <v>0.190524</v>
      </c>
      <c r="Q6">
        <v>96.956522000000007</v>
      </c>
      <c r="R6">
        <v>0.43478299999999998</v>
      </c>
      <c r="S6">
        <v>2.6086960000000001</v>
      </c>
      <c r="T6" s="2">
        <v>4.0000000000000001E-3</v>
      </c>
      <c r="U6">
        <v>87</v>
      </c>
      <c r="V6">
        <v>50</v>
      </c>
      <c r="W6">
        <v>0.92918900000000004</v>
      </c>
      <c r="X6">
        <v>0.20883299999999999</v>
      </c>
      <c r="Y6">
        <v>96.956522000000007</v>
      </c>
      <c r="Z6">
        <v>0.43478299999999998</v>
      </c>
      <c r="AA6">
        <v>2.6086960000000001</v>
      </c>
      <c r="AB6" s="2">
        <v>4.0000000000000001E-3</v>
      </c>
      <c r="AC6" s="2">
        <f t="shared" si="0"/>
        <v>92.918900000000008</v>
      </c>
      <c r="AD6" s="2">
        <f t="shared" si="0"/>
        <v>20.883299999999998</v>
      </c>
      <c r="AE6" s="2">
        <f t="shared" si="1"/>
        <v>96.956522000000007</v>
      </c>
      <c r="AF6" s="2">
        <v>94.368099999999998</v>
      </c>
      <c r="AG6" s="2">
        <v>34.674500000000002</v>
      </c>
      <c r="AH6" s="2">
        <v>96.086956999999998</v>
      </c>
      <c r="AI6" s="2">
        <v>4.0000000000000001E-3</v>
      </c>
      <c r="AJ6" s="2">
        <f t="shared" si="2"/>
        <v>8.6999999999999993</v>
      </c>
      <c r="AK6" s="2">
        <f t="shared" si="3"/>
        <v>2.6086960000000001</v>
      </c>
      <c r="AL6" s="2">
        <v>9</v>
      </c>
      <c r="AM6" s="2">
        <v>3.4782609999999998</v>
      </c>
    </row>
    <row r="7" spans="1:39" x14ac:dyDescent="0.25">
      <c r="A7" s="2">
        <v>0.20300000000000001</v>
      </c>
      <c r="B7">
        <v>0.94945000000000002</v>
      </c>
      <c r="C7">
        <v>0.95894299999999999</v>
      </c>
      <c r="D7">
        <v>0.94014299999999995</v>
      </c>
      <c r="E7">
        <v>0.95465900000000004</v>
      </c>
      <c r="F7">
        <v>0.97374899999999998</v>
      </c>
      <c r="G7">
        <v>230</v>
      </c>
      <c r="H7">
        <v>214</v>
      </c>
      <c r="I7">
        <v>14</v>
      </c>
      <c r="J7">
        <v>2</v>
      </c>
      <c r="K7">
        <v>1062</v>
      </c>
      <c r="L7">
        <v>1871</v>
      </c>
      <c r="M7">
        <v>85</v>
      </c>
      <c r="N7">
        <v>55</v>
      </c>
      <c r="O7">
        <v>0.92686299999999999</v>
      </c>
      <c r="P7">
        <v>0.20073099999999999</v>
      </c>
      <c r="Q7">
        <v>93.043477999999993</v>
      </c>
      <c r="R7">
        <v>0.86956500000000003</v>
      </c>
      <c r="S7">
        <v>6.086957</v>
      </c>
      <c r="T7" s="2">
        <v>1.4E-2</v>
      </c>
      <c r="U7">
        <v>66</v>
      </c>
      <c r="V7">
        <v>29</v>
      </c>
      <c r="W7">
        <v>0.93328500000000003</v>
      </c>
      <c r="X7">
        <v>0.190524</v>
      </c>
      <c r="Y7">
        <v>96.956522000000007</v>
      </c>
      <c r="Z7">
        <v>0.43478299999999998</v>
      </c>
      <c r="AA7">
        <v>2.6086960000000001</v>
      </c>
      <c r="AB7" s="2">
        <v>1.4E-2</v>
      </c>
      <c r="AC7" s="2">
        <f t="shared" si="0"/>
        <v>93.328500000000005</v>
      </c>
      <c r="AD7" s="2">
        <f t="shared" si="0"/>
        <v>19.052399999999999</v>
      </c>
      <c r="AE7" s="2">
        <f t="shared" si="1"/>
        <v>96.956522000000007</v>
      </c>
      <c r="AF7" s="2">
        <v>94.717100000000002</v>
      </c>
      <c r="AG7" s="2">
        <v>33.906599999999997</v>
      </c>
      <c r="AH7" s="2">
        <v>96.086956999999998</v>
      </c>
      <c r="AI7" s="2">
        <v>1.4E-2</v>
      </c>
      <c r="AJ7" s="2">
        <f t="shared" si="2"/>
        <v>6.6</v>
      </c>
      <c r="AK7" s="2">
        <f t="shared" si="3"/>
        <v>2.6086960000000001</v>
      </c>
      <c r="AL7" s="2">
        <v>9.1</v>
      </c>
      <c r="AM7" s="2">
        <v>3.4782609999999998</v>
      </c>
    </row>
    <row r="8" spans="1:39" x14ac:dyDescent="0.25">
      <c r="A8" s="2">
        <v>0.47499999999999998</v>
      </c>
      <c r="B8">
        <v>0.93175300000000005</v>
      </c>
      <c r="C8">
        <v>0.97802199999999995</v>
      </c>
      <c r="D8">
        <v>0.88966400000000001</v>
      </c>
      <c r="E8">
        <v>0.90248399999999995</v>
      </c>
      <c r="F8">
        <v>0.99211400000000005</v>
      </c>
      <c r="G8">
        <v>230</v>
      </c>
      <c r="H8">
        <v>189</v>
      </c>
      <c r="I8">
        <v>38</v>
      </c>
      <c r="J8">
        <v>3</v>
      </c>
      <c r="K8">
        <v>296</v>
      </c>
      <c r="L8">
        <v>4024</v>
      </c>
      <c r="M8">
        <v>84</v>
      </c>
      <c r="N8">
        <v>74</v>
      </c>
      <c r="O8">
        <v>0.89327500000000004</v>
      </c>
      <c r="P8">
        <v>0.19963500000000001</v>
      </c>
      <c r="Q8">
        <v>82.173912999999999</v>
      </c>
      <c r="R8">
        <v>1.3043480000000001</v>
      </c>
      <c r="S8">
        <v>16.521739</v>
      </c>
      <c r="T8" s="2">
        <v>0.20300000000000001</v>
      </c>
      <c r="U8">
        <v>85</v>
      </c>
      <c r="V8">
        <v>55</v>
      </c>
      <c r="W8">
        <v>0.92686299999999999</v>
      </c>
      <c r="X8">
        <v>0.20073099999999999</v>
      </c>
      <c r="Y8">
        <v>93.043477999999993</v>
      </c>
      <c r="Z8">
        <v>0.86956500000000003</v>
      </c>
      <c r="AA8">
        <v>6.086957</v>
      </c>
      <c r="AB8" s="2">
        <v>0.20300000000000001</v>
      </c>
      <c r="AC8" s="2">
        <f t="shared" si="0"/>
        <v>92.686300000000003</v>
      </c>
      <c r="AD8" s="2">
        <f t="shared" si="0"/>
        <v>20.0731</v>
      </c>
      <c r="AE8" s="2">
        <f t="shared" si="1"/>
        <v>93.043477999999993</v>
      </c>
      <c r="AF8" s="2">
        <v>94.118500000000012</v>
      </c>
      <c r="AG8" s="2">
        <v>39.782000000000004</v>
      </c>
      <c r="AH8" s="2">
        <v>93.913043000000002</v>
      </c>
      <c r="AI8" s="2">
        <v>0.20300000000000001</v>
      </c>
      <c r="AJ8" s="2">
        <f t="shared" si="2"/>
        <v>8.5</v>
      </c>
      <c r="AK8" s="2">
        <f t="shared" si="3"/>
        <v>6.086957</v>
      </c>
      <c r="AL8" s="2">
        <v>14.8</v>
      </c>
      <c r="AM8" s="2">
        <v>4.7826089999999999</v>
      </c>
    </row>
    <row r="9" spans="1:39" x14ac:dyDescent="0.25">
      <c r="A9" s="2">
        <v>0.65600000000000003</v>
      </c>
      <c r="B9">
        <v>0.89611799999999997</v>
      </c>
      <c r="C9">
        <v>0.98677199999999998</v>
      </c>
      <c r="D9">
        <v>0.82072000000000001</v>
      </c>
      <c r="E9">
        <v>0.82925000000000004</v>
      </c>
      <c r="F9">
        <v>0.99702800000000003</v>
      </c>
      <c r="G9">
        <v>230</v>
      </c>
      <c r="H9">
        <v>165</v>
      </c>
      <c r="I9">
        <v>61</v>
      </c>
      <c r="J9">
        <v>4</v>
      </c>
      <c r="K9">
        <v>102</v>
      </c>
      <c r="L9">
        <v>7046</v>
      </c>
      <c r="M9">
        <v>67</v>
      </c>
      <c r="N9">
        <v>63</v>
      </c>
      <c r="O9">
        <v>0.82515400000000005</v>
      </c>
      <c r="P9">
        <v>0.212205</v>
      </c>
      <c r="Q9">
        <v>71.739130000000003</v>
      </c>
      <c r="R9">
        <v>1.7391300000000001</v>
      </c>
      <c r="S9">
        <v>26.521739</v>
      </c>
      <c r="T9" s="2">
        <v>0.47499999999999998</v>
      </c>
      <c r="U9">
        <v>84</v>
      </c>
      <c r="V9">
        <v>74</v>
      </c>
      <c r="W9">
        <v>0.89327500000000004</v>
      </c>
      <c r="X9">
        <v>0.19963500000000001</v>
      </c>
      <c r="Y9">
        <v>82.173912999999999</v>
      </c>
      <c r="Z9">
        <v>1.3043480000000001</v>
      </c>
      <c r="AA9">
        <v>16.521739</v>
      </c>
      <c r="AB9" s="2">
        <v>0.47499999999999998</v>
      </c>
      <c r="AC9" s="2">
        <f t="shared" si="0"/>
        <v>89.327500000000001</v>
      </c>
      <c r="AD9" s="2">
        <f t="shared" si="0"/>
        <v>19.9635</v>
      </c>
      <c r="AE9" s="2">
        <f t="shared" si="1"/>
        <v>82.173912999999999</v>
      </c>
      <c r="AF9" s="2">
        <v>89.843699999999998</v>
      </c>
      <c r="AG9" s="2">
        <v>39.569400000000002</v>
      </c>
      <c r="AH9" s="2">
        <v>85.217391000000006</v>
      </c>
      <c r="AI9" s="2">
        <v>0.47499999999999998</v>
      </c>
      <c r="AJ9" s="2">
        <f t="shared" si="2"/>
        <v>8.4</v>
      </c>
      <c r="AK9" s="2">
        <f t="shared" si="3"/>
        <v>16.521739</v>
      </c>
      <c r="AL9" s="2">
        <v>20.8</v>
      </c>
      <c r="AM9" s="2">
        <v>13.043478</v>
      </c>
    </row>
    <row r="10" spans="1:39" x14ac:dyDescent="0.25">
      <c r="A10" s="2">
        <v>0.77700000000000002</v>
      </c>
      <c r="B10">
        <v>0.82813300000000001</v>
      </c>
      <c r="C10">
        <v>0.99385800000000002</v>
      </c>
      <c r="D10">
        <v>0.70977800000000002</v>
      </c>
      <c r="E10">
        <v>0.71392199999999995</v>
      </c>
      <c r="F10">
        <v>0.99966100000000002</v>
      </c>
      <c r="G10">
        <v>230</v>
      </c>
      <c r="H10">
        <v>134</v>
      </c>
      <c r="I10">
        <v>84</v>
      </c>
      <c r="J10">
        <v>12</v>
      </c>
      <c r="K10">
        <v>10</v>
      </c>
      <c r="L10">
        <v>11805</v>
      </c>
      <c r="M10">
        <v>37</v>
      </c>
      <c r="N10">
        <v>38</v>
      </c>
      <c r="O10">
        <v>0.71278300000000006</v>
      </c>
      <c r="P10">
        <v>0.21906</v>
      </c>
      <c r="Q10">
        <v>58.260869999999997</v>
      </c>
      <c r="R10">
        <v>5.2173910000000001</v>
      </c>
      <c r="S10">
        <v>36.521738999999997</v>
      </c>
      <c r="T10" s="2">
        <v>0.65600000000000003</v>
      </c>
      <c r="U10">
        <v>67</v>
      </c>
      <c r="V10">
        <v>63</v>
      </c>
      <c r="W10">
        <v>0.82515400000000005</v>
      </c>
      <c r="X10">
        <v>0.212205</v>
      </c>
      <c r="Y10">
        <v>71.739130000000003</v>
      </c>
      <c r="Z10">
        <v>1.7391300000000001</v>
      </c>
      <c r="AA10">
        <v>26.521739</v>
      </c>
      <c r="AB10" s="2">
        <v>0.65600000000000003</v>
      </c>
      <c r="AC10" s="2">
        <f t="shared" si="0"/>
        <v>82.5154</v>
      </c>
      <c r="AD10" s="2">
        <f t="shared" si="0"/>
        <v>21.220500000000001</v>
      </c>
      <c r="AE10" s="2">
        <f t="shared" si="1"/>
        <v>71.739130000000003</v>
      </c>
      <c r="AF10" s="2">
        <v>83.135800000000003</v>
      </c>
      <c r="AG10" s="2">
        <v>40.144500000000001</v>
      </c>
      <c r="AH10" s="2">
        <v>70</v>
      </c>
      <c r="AI10" s="2">
        <v>0.65600000000000003</v>
      </c>
      <c r="AJ10" s="2">
        <f t="shared" si="2"/>
        <v>6.7</v>
      </c>
      <c r="AK10" s="2">
        <f t="shared" si="3"/>
        <v>26.521739</v>
      </c>
      <c r="AL10" s="2">
        <v>27.9</v>
      </c>
      <c r="AM10" s="2">
        <v>28.260870000000001</v>
      </c>
    </row>
    <row r="11" spans="1:39" x14ac:dyDescent="0.25">
      <c r="A11" s="2">
        <v>0.86299999999999999</v>
      </c>
      <c r="B11">
        <v>0.75919700000000001</v>
      </c>
      <c r="C11">
        <v>0.99731800000000004</v>
      </c>
      <c r="D11">
        <v>0.61286799999999997</v>
      </c>
      <c r="E11">
        <v>0.61451599999999995</v>
      </c>
      <c r="F11">
        <v>1</v>
      </c>
      <c r="G11">
        <v>230</v>
      </c>
      <c r="H11">
        <v>90</v>
      </c>
      <c r="I11">
        <v>121</v>
      </c>
      <c r="J11">
        <v>19</v>
      </c>
      <c r="K11">
        <v>0</v>
      </c>
      <c r="L11">
        <v>15907</v>
      </c>
      <c r="M11">
        <v>25</v>
      </c>
      <c r="N11">
        <v>25</v>
      </c>
      <c r="O11">
        <v>0.61390999999999996</v>
      </c>
      <c r="P11">
        <v>0.217553</v>
      </c>
      <c r="Q11">
        <v>39.130434999999999</v>
      </c>
      <c r="R11">
        <v>8.2608700000000006</v>
      </c>
      <c r="S11">
        <v>52.608696000000002</v>
      </c>
      <c r="T11" s="2">
        <v>0.77700000000000002</v>
      </c>
      <c r="U11">
        <v>37</v>
      </c>
      <c r="V11">
        <v>38</v>
      </c>
      <c r="W11">
        <v>0.71278300000000006</v>
      </c>
      <c r="X11">
        <v>0.21906</v>
      </c>
      <c r="Y11">
        <v>58.260869999999997</v>
      </c>
      <c r="Z11">
        <v>5.2173910000000001</v>
      </c>
      <c r="AA11">
        <v>36.521738999999997</v>
      </c>
      <c r="AB11" s="2">
        <v>0.77700000000000002</v>
      </c>
      <c r="AC11" s="2">
        <f t="shared" si="0"/>
        <v>71.278300000000002</v>
      </c>
      <c r="AD11" s="2">
        <f t="shared" si="0"/>
        <v>21.905999999999999</v>
      </c>
      <c r="AE11" s="2">
        <f t="shared" si="1"/>
        <v>58.260869999999997</v>
      </c>
      <c r="AF11" s="2">
        <v>74.702500000000001</v>
      </c>
      <c r="AG11" s="2">
        <v>30.1327</v>
      </c>
      <c r="AH11" s="2">
        <v>38.260869999999997</v>
      </c>
      <c r="AI11" s="2">
        <v>0.77700000000000002</v>
      </c>
      <c r="AJ11" s="2">
        <f t="shared" si="2"/>
        <v>3.7</v>
      </c>
      <c r="AK11" s="2">
        <f t="shared" si="3"/>
        <v>36.521738999999997</v>
      </c>
      <c r="AL11" s="2">
        <v>29.5</v>
      </c>
      <c r="AM11" s="2">
        <v>60</v>
      </c>
    </row>
    <row r="12" spans="1:39" x14ac:dyDescent="0.25">
      <c r="A12" s="2">
        <v>0.93</v>
      </c>
      <c r="B12">
        <v>0.66785000000000005</v>
      </c>
      <c r="C12">
        <v>0.99995199999999995</v>
      </c>
      <c r="D12">
        <v>0.50134500000000004</v>
      </c>
      <c r="E12">
        <v>0.50136899999999995</v>
      </c>
      <c r="F12">
        <v>1</v>
      </c>
      <c r="G12">
        <v>230</v>
      </c>
      <c r="H12">
        <v>53</v>
      </c>
      <c r="I12">
        <v>148</v>
      </c>
      <c r="J12">
        <v>29</v>
      </c>
      <c r="K12">
        <v>0</v>
      </c>
      <c r="L12">
        <v>20576</v>
      </c>
      <c r="M12">
        <v>13</v>
      </c>
      <c r="N12">
        <v>14</v>
      </c>
      <c r="O12">
        <v>0.501054</v>
      </c>
      <c r="P12">
        <v>0.223602</v>
      </c>
      <c r="Q12">
        <v>23.043478</v>
      </c>
      <c r="R12">
        <v>12.608696</v>
      </c>
      <c r="S12">
        <v>64.347825999999998</v>
      </c>
      <c r="T12" s="2">
        <v>0.86299999999999999</v>
      </c>
      <c r="U12">
        <v>25</v>
      </c>
      <c r="V12">
        <v>25</v>
      </c>
      <c r="W12">
        <v>0.61390999999999996</v>
      </c>
      <c r="X12">
        <v>0.217553</v>
      </c>
      <c r="Y12">
        <v>39.130434999999999</v>
      </c>
      <c r="Z12">
        <v>8.2608700000000006</v>
      </c>
      <c r="AA12">
        <v>52.608696000000002</v>
      </c>
      <c r="AB12" s="2">
        <v>0.86299999999999999</v>
      </c>
      <c r="AC12" s="2">
        <f t="shared" si="0"/>
        <v>61.390999999999998</v>
      </c>
      <c r="AD12" s="2">
        <f t="shared" si="0"/>
        <v>21.755299999999998</v>
      </c>
      <c r="AE12" s="2">
        <f t="shared" si="1"/>
        <v>39.130434999999999</v>
      </c>
      <c r="AF12" s="2">
        <v>65.624600000000001</v>
      </c>
      <c r="AG12" s="2">
        <v>19.9923</v>
      </c>
      <c r="AH12" s="2">
        <v>16.521739</v>
      </c>
      <c r="AI12" s="2">
        <v>0.86299999999999999</v>
      </c>
      <c r="AJ12" s="2">
        <f t="shared" si="2"/>
        <v>2.5</v>
      </c>
      <c r="AK12" s="2">
        <f t="shared" si="3"/>
        <v>52.608696000000002</v>
      </c>
      <c r="AL12" s="2">
        <v>29.9</v>
      </c>
      <c r="AM12" s="2">
        <v>81.304348000000005</v>
      </c>
    </row>
    <row r="13" spans="1:39" x14ac:dyDescent="0.25">
      <c r="A13" s="2">
        <v>0.96299999999999997</v>
      </c>
      <c r="B13">
        <v>0.601495</v>
      </c>
      <c r="C13">
        <v>1</v>
      </c>
      <c r="D13">
        <v>0.43009799999999998</v>
      </c>
      <c r="E13">
        <v>0.43009799999999998</v>
      </c>
      <c r="F13">
        <v>1</v>
      </c>
      <c r="G13">
        <v>230</v>
      </c>
      <c r="H13">
        <v>28</v>
      </c>
      <c r="I13">
        <v>171</v>
      </c>
      <c r="J13">
        <v>31</v>
      </c>
      <c r="K13">
        <v>0</v>
      </c>
      <c r="L13">
        <v>23517</v>
      </c>
      <c r="M13">
        <v>6</v>
      </c>
      <c r="N13">
        <v>6</v>
      </c>
      <c r="O13">
        <v>0.42995299999999997</v>
      </c>
      <c r="P13">
        <v>0.215417</v>
      </c>
      <c r="Q13">
        <v>12.173913000000001</v>
      </c>
      <c r="R13">
        <v>13.478261</v>
      </c>
      <c r="S13">
        <v>74.347825999999998</v>
      </c>
      <c r="T13" s="2">
        <v>0.93</v>
      </c>
      <c r="U13">
        <v>13</v>
      </c>
      <c r="V13">
        <v>14</v>
      </c>
      <c r="W13">
        <v>0.501054</v>
      </c>
      <c r="X13">
        <v>0.223602</v>
      </c>
      <c r="Y13">
        <v>23.043478</v>
      </c>
      <c r="Z13">
        <v>12.608696</v>
      </c>
      <c r="AA13">
        <v>64.347825999999998</v>
      </c>
      <c r="AB13" s="2">
        <v>0.93</v>
      </c>
      <c r="AC13" s="2">
        <f t="shared" si="0"/>
        <v>50.105400000000003</v>
      </c>
      <c r="AD13" s="2">
        <f t="shared" si="0"/>
        <v>22.360199999999999</v>
      </c>
      <c r="AE13" s="2">
        <f t="shared" si="1"/>
        <v>23.043478</v>
      </c>
      <c r="AF13" s="2">
        <v>53.1419</v>
      </c>
      <c r="AG13" s="2">
        <v>18.6981</v>
      </c>
      <c r="AH13" s="2">
        <v>5.6521739999999996</v>
      </c>
      <c r="AI13" s="2">
        <v>0.93</v>
      </c>
      <c r="AJ13" s="2">
        <f t="shared" si="2"/>
        <v>1.3</v>
      </c>
      <c r="AK13" s="2">
        <f t="shared" si="3"/>
        <v>64.347825999999998</v>
      </c>
      <c r="AL13" s="2">
        <v>31.1</v>
      </c>
      <c r="AM13" s="2">
        <v>90.434782999999996</v>
      </c>
    </row>
    <row r="14" spans="1:39" x14ac:dyDescent="0.25">
      <c r="A14" s="2">
        <v>0.98299999999999998</v>
      </c>
      <c r="B14">
        <v>0.53597499999999998</v>
      </c>
      <c r="C14">
        <v>1</v>
      </c>
      <c r="D14">
        <v>0.36609700000000001</v>
      </c>
      <c r="E14">
        <v>0.36609700000000001</v>
      </c>
      <c r="F14">
        <v>1</v>
      </c>
      <c r="G14">
        <v>230</v>
      </c>
      <c r="H14">
        <v>21</v>
      </c>
      <c r="I14">
        <v>158</v>
      </c>
      <c r="J14">
        <v>51</v>
      </c>
      <c r="K14">
        <v>0</v>
      </c>
      <c r="L14">
        <v>26158</v>
      </c>
      <c r="M14">
        <v>6</v>
      </c>
      <c r="N14">
        <v>6</v>
      </c>
      <c r="O14">
        <v>0.365952</v>
      </c>
      <c r="P14">
        <v>0.221556</v>
      </c>
      <c r="Q14">
        <v>9.1304350000000003</v>
      </c>
      <c r="R14">
        <v>22.173912999999999</v>
      </c>
      <c r="S14">
        <v>68.695651999999995</v>
      </c>
      <c r="T14" s="2">
        <v>0.96299999999999997</v>
      </c>
      <c r="U14">
        <v>6</v>
      </c>
      <c r="V14">
        <v>6</v>
      </c>
      <c r="W14">
        <v>0.42995299999999997</v>
      </c>
      <c r="X14">
        <v>0.215417</v>
      </c>
      <c r="Y14">
        <v>12.173913000000001</v>
      </c>
      <c r="Z14">
        <v>13.478261</v>
      </c>
      <c r="AA14">
        <v>74.347825999999998</v>
      </c>
      <c r="AB14" s="2">
        <v>0.96299999999999997</v>
      </c>
      <c r="AC14" s="2">
        <f t="shared" si="0"/>
        <v>42.9953</v>
      </c>
      <c r="AD14" s="2">
        <f t="shared" si="0"/>
        <v>21.541699999999999</v>
      </c>
      <c r="AE14" s="2">
        <f t="shared" si="1"/>
        <v>12.173913000000001</v>
      </c>
      <c r="AF14" s="2">
        <v>41.987200000000001</v>
      </c>
      <c r="AG14" s="2">
        <v>16.588699999999999</v>
      </c>
      <c r="AH14" s="2">
        <v>1.3043480000000001</v>
      </c>
      <c r="AI14" s="2">
        <v>0.96299999999999997</v>
      </c>
      <c r="AJ14" s="2">
        <f t="shared" si="2"/>
        <v>0.6</v>
      </c>
      <c r="AK14" s="2">
        <f t="shared" si="3"/>
        <v>74.347825999999998</v>
      </c>
      <c r="AL14" s="2">
        <v>31.3</v>
      </c>
      <c r="AM14" s="2">
        <v>91.739130000000003</v>
      </c>
    </row>
    <row r="15" spans="1:39" x14ac:dyDescent="0.25">
      <c r="A15" s="38" t="s">
        <v>1200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0"/>
      <c r="T15" s="2">
        <v>0.98299999999999998</v>
      </c>
      <c r="U15">
        <v>6</v>
      </c>
      <c r="V15">
        <v>6</v>
      </c>
      <c r="W15">
        <v>0.365952</v>
      </c>
      <c r="X15">
        <v>0.221556</v>
      </c>
      <c r="Y15">
        <v>9.1304350000000003</v>
      </c>
      <c r="Z15">
        <v>22.173912999999999</v>
      </c>
      <c r="AA15">
        <v>68.695651999999995</v>
      </c>
      <c r="AB15" s="2">
        <v>0.98299999999999998</v>
      </c>
      <c r="AC15" s="2">
        <f t="shared" si="0"/>
        <v>36.595199999999998</v>
      </c>
      <c r="AD15" s="2">
        <f t="shared" si="0"/>
        <v>22.1556</v>
      </c>
      <c r="AE15" s="2">
        <f t="shared" si="1"/>
        <v>9.1304350000000003</v>
      </c>
      <c r="AF15" s="2">
        <v>29.543199999999999</v>
      </c>
      <c r="AG15" s="2">
        <v>13.081000000000001</v>
      </c>
      <c r="AH15" s="2">
        <v>0.86956500000000003</v>
      </c>
      <c r="AI15" s="2">
        <v>0.98299999999999998</v>
      </c>
      <c r="AJ15" s="2">
        <f t="shared" si="2"/>
        <v>0.6</v>
      </c>
      <c r="AK15" s="2">
        <f t="shared" si="3"/>
        <v>68.695651999999995</v>
      </c>
      <c r="AL15" s="2">
        <v>29.2</v>
      </c>
      <c r="AM15" s="2">
        <v>75.217391000000006</v>
      </c>
    </row>
    <row r="16" spans="1:39" x14ac:dyDescent="0.25">
      <c r="A16" s="2" t="s">
        <v>1168</v>
      </c>
      <c r="B16" s="2" t="s">
        <v>1158</v>
      </c>
      <c r="C16" s="2" t="s">
        <v>58</v>
      </c>
      <c r="D16" s="2" t="s">
        <v>59</v>
      </c>
      <c r="E16" s="2" t="s">
        <v>21</v>
      </c>
      <c r="F16" s="2" t="s">
        <v>22</v>
      </c>
      <c r="G16" s="2" t="s">
        <v>23</v>
      </c>
      <c r="H16" s="2" t="s">
        <v>573</v>
      </c>
      <c r="I16" s="2" t="s">
        <v>574</v>
      </c>
      <c r="J16" s="2" t="s">
        <v>575</v>
      </c>
      <c r="K16" s="2" t="s">
        <v>27</v>
      </c>
      <c r="L16" s="2" t="s">
        <v>28</v>
      </c>
      <c r="M16" s="2" t="s">
        <v>29</v>
      </c>
      <c r="N16" s="2" t="s">
        <v>576</v>
      </c>
      <c r="O16" s="2" t="s">
        <v>31</v>
      </c>
      <c r="P16" s="2" t="s">
        <v>32</v>
      </c>
      <c r="Q16" s="2" t="s">
        <v>16</v>
      </c>
      <c r="R16" s="2" t="s">
        <v>17</v>
      </c>
      <c r="S16" s="2" t="s">
        <v>18</v>
      </c>
      <c r="T16" s="48" t="s">
        <v>1254</v>
      </c>
      <c r="U16" s="48"/>
      <c r="V16" s="48"/>
      <c r="W16" s="48"/>
      <c r="X16" s="48"/>
      <c r="Y16" s="48"/>
      <c r="Z16" s="48"/>
      <c r="AA16" s="48"/>
      <c r="AB16" s="48" t="s">
        <v>1255</v>
      </c>
      <c r="AC16" s="48"/>
      <c r="AD16" s="48"/>
      <c r="AE16" s="48"/>
      <c r="AF16" s="48"/>
      <c r="AG16" s="48"/>
      <c r="AH16" s="48"/>
      <c r="AI16" s="48" t="s">
        <v>1256</v>
      </c>
      <c r="AJ16" s="48"/>
      <c r="AK16" s="48"/>
      <c r="AL16" s="48"/>
      <c r="AM16" s="48"/>
    </row>
    <row r="17" spans="1:39" x14ac:dyDescent="0.25">
      <c r="A17" s="2">
        <v>0</v>
      </c>
      <c r="B17">
        <v>0.93097300000000005</v>
      </c>
      <c r="C17">
        <v>0.930454</v>
      </c>
      <c r="D17">
        <v>0.93149199999999999</v>
      </c>
      <c r="E17">
        <v>0.98027399999999998</v>
      </c>
      <c r="F17">
        <v>0.979182</v>
      </c>
      <c r="G17">
        <v>230</v>
      </c>
      <c r="H17">
        <v>224</v>
      </c>
      <c r="I17">
        <v>5</v>
      </c>
      <c r="J17">
        <v>1</v>
      </c>
      <c r="K17">
        <v>860</v>
      </c>
      <c r="L17">
        <v>814</v>
      </c>
      <c r="M17">
        <v>105</v>
      </c>
      <c r="N17">
        <v>27</v>
      </c>
      <c r="O17">
        <v>0.95688799999999996</v>
      </c>
      <c r="P17">
        <v>0.207479</v>
      </c>
      <c r="Q17">
        <v>97.391304000000005</v>
      </c>
      <c r="R17">
        <v>0.43478299999999998</v>
      </c>
      <c r="S17">
        <v>2.1739130000000002</v>
      </c>
      <c r="T17" s="49" t="s">
        <v>1168</v>
      </c>
      <c r="U17" s="49"/>
      <c r="V17" s="49"/>
      <c r="W17" s="49"/>
      <c r="X17" s="49"/>
      <c r="Y17" s="49"/>
      <c r="Z17" s="49"/>
      <c r="AA17" s="49"/>
      <c r="AB17" s="49" t="s">
        <v>1168</v>
      </c>
      <c r="AC17" s="49"/>
      <c r="AD17" s="49"/>
      <c r="AE17" s="49"/>
      <c r="AF17" s="49"/>
      <c r="AG17" s="49"/>
      <c r="AH17" s="49"/>
      <c r="AI17" s="49" t="s">
        <v>1168</v>
      </c>
      <c r="AJ17" s="49"/>
      <c r="AK17" s="49"/>
      <c r="AL17" s="49"/>
      <c r="AM17" s="49"/>
    </row>
    <row r="18" spans="1:39" x14ac:dyDescent="0.25">
      <c r="A18" s="2">
        <v>2E-3</v>
      </c>
      <c r="B18">
        <v>0.93178000000000005</v>
      </c>
      <c r="C18">
        <v>0.93148600000000004</v>
      </c>
      <c r="D18">
        <v>0.93207300000000004</v>
      </c>
      <c r="E18">
        <v>0.98063699999999998</v>
      </c>
      <c r="F18">
        <v>0.98002</v>
      </c>
      <c r="G18">
        <v>230</v>
      </c>
      <c r="H18">
        <v>224</v>
      </c>
      <c r="I18">
        <v>5</v>
      </c>
      <c r="J18">
        <v>1</v>
      </c>
      <c r="K18">
        <v>825</v>
      </c>
      <c r="L18">
        <v>799</v>
      </c>
      <c r="M18">
        <v>103</v>
      </c>
      <c r="N18">
        <v>26</v>
      </c>
      <c r="O18">
        <v>0.95814900000000003</v>
      </c>
      <c r="P18">
        <v>0.20038500000000001</v>
      </c>
      <c r="Q18">
        <v>97.391304000000005</v>
      </c>
      <c r="R18">
        <v>0.43478299999999998</v>
      </c>
      <c r="S18">
        <v>2.1739130000000002</v>
      </c>
      <c r="T18" s="2" t="s">
        <v>1168</v>
      </c>
      <c r="U18" s="2" t="s">
        <v>29</v>
      </c>
      <c r="V18" s="2" t="s">
        <v>576</v>
      </c>
      <c r="W18" s="2" t="s">
        <v>31</v>
      </c>
      <c r="X18" s="2" t="s">
        <v>32</v>
      </c>
      <c r="Y18" s="2" t="s">
        <v>16</v>
      </c>
      <c r="Z18" s="2" t="s">
        <v>17</v>
      </c>
      <c r="AA18" s="2" t="s">
        <v>18</v>
      </c>
      <c r="AB18" s="2" t="s">
        <v>1168</v>
      </c>
      <c r="AC18" s="2" t="s">
        <v>1171</v>
      </c>
      <c r="AD18" s="2" t="s">
        <v>1173</v>
      </c>
      <c r="AE18" s="2" t="s">
        <v>1172</v>
      </c>
      <c r="AF18" s="2" t="s">
        <v>1181</v>
      </c>
      <c r="AG18" s="2" t="s">
        <v>1181</v>
      </c>
      <c r="AH18" s="2" t="s">
        <v>1181</v>
      </c>
      <c r="AI18" s="2" t="s">
        <v>1168</v>
      </c>
      <c r="AJ18" s="2" t="s">
        <v>1175</v>
      </c>
      <c r="AK18" s="2" t="s">
        <v>1176</v>
      </c>
      <c r="AL18" s="2" t="s">
        <v>1181</v>
      </c>
      <c r="AM18" s="2" t="s">
        <v>1181</v>
      </c>
    </row>
    <row r="19" spans="1:39" x14ac:dyDescent="0.25">
      <c r="A19" s="2">
        <v>4.0000000000000001E-3</v>
      </c>
      <c r="B19">
        <v>0.93207499999999999</v>
      </c>
      <c r="C19">
        <v>0.93171400000000004</v>
      </c>
      <c r="D19">
        <v>0.93243699999999996</v>
      </c>
      <c r="E19">
        <v>0.98100100000000001</v>
      </c>
      <c r="F19">
        <v>0.98024100000000003</v>
      </c>
      <c r="G19">
        <v>230</v>
      </c>
      <c r="H19">
        <v>224</v>
      </c>
      <c r="I19">
        <v>5</v>
      </c>
      <c r="J19">
        <v>1</v>
      </c>
      <c r="K19">
        <v>816</v>
      </c>
      <c r="L19">
        <v>784</v>
      </c>
      <c r="M19">
        <v>104</v>
      </c>
      <c r="N19">
        <v>26</v>
      </c>
      <c r="O19">
        <v>0.95870599999999995</v>
      </c>
      <c r="P19">
        <v>0.200346</v>
      </c>
      <c r="Q19">
        <v>97.391304000000005</v>
      </c>
      <c r="R19">
        <v>0.43478299999999998</v>
      </c>
      <c r="S19">
        <v>2.1739130000000002</v>
      </c>
      <c r="T19" s="2">
        <v>0</v>
      </c>
      <c r="U19">
        <v>105</v>
      </c>
      <c r="V19">
        <v>27</v>
      </c>
      <c r="W19">
        <v>0.95688799999999996</v>
      </c>
      <c r="X19">
        <v>0.207479</v>
      </c>
      <c r="Y19">
        <v>97.391304000000005</v>
      </c>
      <c r="Z19">
        <v>0.43478299999999998</v>
      </c>
      <c r="AA19">
        <v>2.1739130000000002</v>
      </c>
      <c r="AB19" s="2">
        <v>0</v>
      </c>
      <c r="AC19" s="2">
        <f t="shared" ref="AC19:AC30" si="4">W19*100</f>
        <v>95.688800000000001</v>
      </c>
      <c r="AD19" s="2">
        <f t="shared" ref="AD19:AD30" si="5">X19*100</f>
        <v>20.747900000000001</v>
      </c>
      <c r="AE19" s="2">
        <f t="shared" ref="AE19:AE30" si="6">Y19</f>
        <v>97.391304000000005</v>
      </c>
      <c r="AF19" s="2">
        <v>94.438400000000001</v>
      </c>
      <c r="AG19" s="2">
        <v>36.854399999999998</v>
      </c>
      <c r="AH19" s="2">
        <v>96.086956999999998</v>
      </c>
      <c r="AI19" s="2">
        <v>0</v>
      </c>
      <c r="AJ19" s="2">
        <f t="shared" ref="AJ19:AJ30" si="7">(U19/10)</f>
        <v>10.5</v>
      </c>
      <c r="AK19" s="2">
        <f t="shared" ref="AK19:AK30" si="8">AA19</f>
        <v>2.1739130000000002</v>
      </c>
      <c r="AL19" s="2">
        <v>10.5</v>
      </c>
      <c r="AM19" s="2">
        <v>3.4782609999999998</v>
      </c>
    </row>
    <row r="20" spans="1:39" x14ac:dyDescent="0.25">
      <c r="A20" s="2">
        <v>1.4E-2</v>
      </c>
      <c r="B20">
        <v>0.93206900000000004</v>
      </c>
      <c r="C20">
        <v>0.93262299999999998</v>
      </c>
      <c r="D20">
        <v>0.93151600000000001</v>
      </c>
      <c r="E20">
        <v>0.98073399999999999</v>
      </c>
      <c r="F20">
        <v>0.9819</v>
      </c>
      <c r="G20">
        <v>230</v>
      </c>
      <c r="H20">
        <v>224</v>
      </c>
      <c r="I20">
        <v>5</v>
      </c>
      <c r="J20">
        <v>1</v>
      </c>
      <c r="K20">
        <v>746</v>
      </c>
      <c r="L20">
        <v>795</v>
      </c>
      <c r="M20">
        <v>105</v>
      </c>
      <c r="N20">
        <v>28</v>
      </c>
      <c r="O20">
        <v>0.96011100000000005</v>
      </c>
      <c r="P20">
        <v>0.18810499999999999</v>
      </c>
      <c r="Q20">
        <v>97.391304000000005</v>
      </c>
      <c r="R20">
        <v>0.43478299999999998</v>
      </c>
      <c r="S20">
        <v>2.1739130000000002</v>
      </c>
      <c r="T20" s="2">
        <v>2E-3</v>
      </c>
      <c r="U20">
        <v>103</v>
      </c>
      <c r="V20">
        <v>26</v>
      </c>
      <c r="W20">
        <v>0.95814900000000003</v>
      </c>
      <c r="X20">
        <v>0.20038500000000001</v>
      </c>
      <c r="Y20">
        <v>97.391304000000005</v>
      </c>
      <c r="Z20">
        <v>0.43478299999999998</v>
      </c>
      <c r="AA20">
        <v>2.1739130000000002</v>
      </c>
      <c r="AB20" s="2">
        <v>2E-3</v>
      </c>
      <c r="AC20" s="2">
        <f t="shared" si="4"/>
        <v>95.814900000000009</v>
      </c>
      <c r="AD20" s="2">
        <f t="shared" si="5"/>
        <v>20.038499999999999</v>
      </c>
      <c r="AE20" s="2">
        <f t="shared" si="6"/>
        <v>97.391304000000005</v>
      </c>
      <c r="AF20" s="2">
        <v>94.486899999999991</v>
      </c>
      <c r="AG20" s="2">
        <v>34.483699999999999</v>
      </c>
      <c r="AH20" s="2">
        <v>95.652174000000002</v>
      </c>
      <c r="AI20" s="2">
        <v>2E-3</v>
      </c>
      <c r="AJ20" s="2">
        <f t="shared" si="7"/>
        <v>10.3</v>
      </c>
      <c r="AK20" s="2">
        <f t="shared" si="8"/>
        <v>2.1739130000000002</v>
      </c>
      <c r="AL20" s="2">
        <v>12.9</v>
      </c>
      <c r="AM20" s="2">
        <v>3.913043</v>
      </c>
    </row>
    <row r="21" spans="1:39" x14ac:dyDescent="0.25">
      <c r="A21" s="2">
        <v>0.20300000000000001</v>
      </c>
      <c r="B21">
        <v>0.93226699999999996</v>
      </c>
      <c r="C21">
        <v>0.94075600000000004</v>
      </c>
      <c r="D21">
        <v>0.92393099999999995</v>
      </c>
      <c r="E21">
        <v>0.97370699999999999</v>
      </c>
      <c r="F21">
        <v>0.99143800000000004</v>
      </c>
      <c r="G21">
        <v>230</v>
      </c>
      <c r="H21">
        <v>221</v>
      </c>
      <c r="I21">
        <v>8</v>
      </c>
      <c r="J21">
        <v>1</v>
      </c>
      <c r="K21">
        <v>347</v>
      </c>
      <c r="L21">
        <v>1085</v>
      </c>
      <c r="M21">
        <v>92</v>
      </c>
      <c r="N21">
        <v>35</v>
      </c>
      <c r="O21">
        <v>0.96306800000000004</v>
      </c>
      <c r="P21">
        <v>0.19015799999999999</v>
      </c>
      <c r="Q21">
        <v>96.086956999999998</v>
      </c>
      <c r="R21">
        <v>0.43478299999999998</v>
      </c>
      <c r="S21">
        <v>3.4782609999999998</v>
      </c>
      <c r="T21" s="2">
        <v>4.0000000000000001E-3</v>
      </c>
      <c r="U21">
        <v>104</v>
      </c>
      <c r="V21">
        <v>26</v>
      </c>
      <c r="W21">
        <v>0.95870599999999995</v>
      </c>
      <c r="X21">
        <v>0.200346</v>
      </c>
      <c r="Y21">
        <v>97.391304000000005</v>
      </c>
      <c r="Z21">
        <v>0.43478299999999998</v>
      </c>
      <c r="AA21">
        <v>2.1739130000000002</v>
      </c>
      <c r="AB21" s="2">
        <v>4.0000000000000001E-3</v>
      </c>
      <c r="AC21" s="2">
        <f t="shared" si="4"/>
        <v>95.870599999999996</v>
      </c>
      <c r="AD21" s="2">
        <f t="shared" si="5"/>
        <v>20.034600000000001</v>
      </c>
      <c r="AE21" s="2">
        <f t="shared" si="6"/>
        <v>97.391304000000005</v>
      </c>
      <c r="AF21" s="2">
        <v>94.368099999999998</v>
      </c>
      <c r="AG21" s="2">
        <v>34.674500000000002</v>
      </c>
      <c r="AH21" s="2">
        <v>96.086956999999998</v>
      </c>
      <c r="AI21" s="2">
        <v>4.0000000000000001E-3</v>
      </c>
      <c r="AJ21" s="2">
        <f t="shared" si="7"/>
        <v>10.4</v>
      </c>
      <c r="AK21" s="2">
        <f t="shared" si="8"/>
        <v>2.1739130000000002</v>
      </c>
      <c r="AL21" s="2">
        <v>9</v>
      </c>
      <c r="AM21" s="2">
        <v>3.4782609999999998</v>
      </c>
    </row>
    <row r="22" spans="1:39" x14ac:dyDescent="0.25">
      <c r="A22" s="2">
        <v>0.47499999999999998</v>
      </c>
      <c r="B22">
        <v>0.90492399999999995</v>
      </c>
      <c r="C22">
        <v>0.92361499999999996</v>
      </c>
      <c r="D22">
        <v>0.88697400000000004</v>
      </c>
      <c r="E22">
        <v>0.95727600000000002</v>
      </c>
      <c r="F22">
        <v>0.99682000000000004</v>
      </c>
      <c r="G22">
        <v>230</v>
      </c>
      <c r="H22">
        <v>217</v>
      </c>
      <c r="I22">
        <v>9</v>
      </c>
      <c r="J22">
        <v>4</v>
      </c>
      <c r="K22">
        <v>126</v>
      </c>
      <c r="L22">
        <v>1763</v>
      </c>
      <c r="M22">
        <v>96</v>
      </c>
      <c r="N22">
        <v>64</v>
      </c>
      <c r="O22">
        <v>0.95189599999999996</v>
      </c>
      <c r="P22">
        <v>0.19437399999999999</v>
      </c>
      <c r="Q22">
        <v>94.347825999999998</v>
      </c>
      <c r="R22">
        <v>1.7391300000000001</v>
      </c>
      <c r="S22">
        <v>3.913043</v>
      </c>
      <c r="T22" s="2">
        <v>1.4E-2</v>
      </c>
      <c r="U22">
        <v>105</v>
      </c>
      <c r="V22">
        <v>28</v>
      </c>
      <c r="W22">
        <v>0.96011100000000005</v>
      </c>
      <c r="X22">
        <v>0.18810499999999999</v>
      </c>
      <c r="Y22">
        <v>97.391304000000005</v>
      </c>
      <c r="Z22">
        <v>0.43478299999999998</v>
      </c>
      <c r="AA22">
        <v>2.1739130000000002</v>
      </c>
      <c r="AB22" s="2">
        <v>1.4E-2</v>
      </c>
      <c r="AC22" s="2">
        <f t="shared" si="4"/>
        <v>96.011099999999999</v>
      </c>
      <c r="AD22" s="2">
        <f t="shared" si="5"/>
        <v>18.810500000000001</v>
      </c>
      <c r="AE22" s="2">
        <f t="shared" si="6"/>
        <v>97.391304000000005</v>
      </c>
      <c r="AF22" s="2">
        <v>94.717100000000002</v>
      </c>
      <c r="AG22" s="2">
        <v>33.906599999999997</v>
      </c>
      <c r="AH22" s="2">
        <v>96.086956999999998</v>
      </c>
      <c r="AI22" s="2">
        <v>1.4E-2</v>
      </c>
      <c r="AJ22" s="2">
        <f t="shared" si="7"/>
        <v>10.5</v>
      </c>
      <c r="AK22" s="2">
        <f t="shared" si="8"/>
        <v>2.1739130000000002</v>
      </c>
      <c r="AL22" s="2">
        <v>9.1</v>
      </c>
      <c r="AM22" s="2">
        <v>3.4782609999999998</v>
      </c>
    </row>
    <row r="23" spans="1:39" x14ac:dyDescent="0.25">
      <c r="A23" s="2">
        <v>0.65600000000000003</v>
      </c>
      <c r="B23">
        <v>0.87884399999999996</v>
      </c>
      <c r="C23">
        <v>0.90679699999999996</v>
      </c>
      <c r="D23">
        <v>0.85256299999999996</v>
      </c>
      <c r="E23">
        <v>0.93893099999999996</v>
      </c>
      <c r="F23">
        <v>0.99865999999999999</v>
      </c>
      <c r="G23">
        <v>230</v>
      </c>
      <c r="H23">
        <v>215</v>
      </c>
      <c r="I23">
        <v>11</v>
      </c>
      <c r="J23">
        <v>4</v>
      </c>
      <c r="K23">
        <v>52</v>
      </c>
      <c r="L23">
        <v>2520</v>
      </c>
      <c r="M23">
        <v>99</v>
      </c>
      <c r="N23">
        <v>85</v>
      </c>
      <c r="O23">
        <v>0.93527199999999999</v>
      </c>
      <c r="P23">
        <v>0.18614600000000001</v>
      </c>
      <c r="Q23">
        <v>93.478261000000003</v>
      </c>
      <c r="R23">
        <v>1.7391300000000001</v>
      </c>
      <c r="S23">
        <v>4.7826089999999999</v>
      </c>
      <c r="T23" s="2">
        <v>0.20300000000000001</v>
      </c>
      <c r="U23">
        <v>92</v>
      </c>
      <c r="V23">
        <v>35</v>
      </c>
      <c r="W23">
        <v>0.96306800000000004</v>
      </c>
      <c r="X23">
        <v>0.19015799999999999</v>
      </c>
      <c r="Y23">
        <v>96.086956999999998</v>
      </c>
      <c r="Z23">
        <v>0.43478299999999998</v>
      </c>
      <c r="AA23">
        <v>3.4782609999999998</v>
      </c>
      <c r="AB23" s="2">
        <v>0.20300000000000001</v>
      </c>
      <c r="AC23" s="2">
        <f t="shared" si="4"/>
        <v>96.30680000000001</v>
      </c>
      <c r="AD23" s="2">
        <f t="shared" si="5"/>
        <v>19.015799999999999</v>
      </c>
      <c r="AE23" s="2">
        <f t="shared" si="6"/>
        <v>96.086956999999998</v>
      </c>
      <c r="AF23" s="2">
        <v>94.118500000000012</v>
      </c>
      <c r="AG23" s="2">
        <v>39.782000000000004</v>
      </c>
      <c r="AH23" s="2">
        <v>93.913043000000002</v>
      </c>
      <c r="AI23" s="2">
        <v>0.20300000000000001</v>
      </c>
      <c r="AJ23" s="2">
        <f t="shared" si="7"/>
        <v>9.1999999999999993</v>
      </c>
      <c r="AK23" s="2">
        <f t="shared" si="8"/>
        <v>3.4782609999999998</v>
      </c>
      <c r="AL23" s="2">
        <v>14.8</v>
      </c>
      <c r="AM23" s="2">
        <v>4.7826089999999999</v>
      </c>
    </row>
    <row r="24" spans="1:39" x14ac:dyDescent="0.25">
      <c r="A24" s="2">
        <v>0.77700000000000002</v>
      </c>
      <c r="B24">
        <v>0.83916999999999997</v>
      </c>
      <c r="C24">
        <v>0.87929800000000002</v>
      </c>
      <c r="D24">
        <v>0.80254499999999995</v>
      </c>
      <c r="E24">
        <v>0.91229899999999997</v>
      </c>
      <c r="F24">
        <v>0.99954900000000002</v>
      </c>
      <c r="G24">
        <v>230</v>
      </c>
      <c r="H24">
        <v>207</v>
      </c>
      <c r="I24">
        <v>19</v>
      </c>
      <c r="J24">
        <v>4</v>
      </c>
      <c r="K24">
        <v>17</v>
      </c>
      <c r="L24">
        <v>3619</v>
      </c>
      <c r="M24">
        <v>111</v>
      </c>
      <c r="N24">
        <v>101</v>
      </c>
      <c r="O24">
        <v>0.90919700000000003</v>
      </c>
      <c r="P24">
        <v>0.206124</v>
      </c>
      <c r="Q24">
        <v>90</v>
      </c>
      <c r="R24">
        <v>1.7391300000000001</v>
      </c>
      <c r="S24">
        <v>8.2608700000000006</v>
      </c>
      <c r="T24" s="2">
        <v>0.47499999999999998</v>
      </c>
      <c r="U24">
        <v>96</v>
      </c>
      <c r="V24">
        <v>64</v>
      </c>
      <c r="W24">
        <v>0.95189599999999996</v>
      </c>
      <c r="X24">
        <v>0.19437399999999999</v>
      </c>
      <c r="Y24">
        <v>94.347825999999998</v>
      </c>
      <c r="Z24">
        <v>1.7391300000000001</v>
      </c>
      <c r="AA24">
        <v>3.913043</v>
      </c>
      <c r="AB24" s="2">
        <v>0.47499999999999998</v>
      </c>
      <c r="AC24" s="2">
        <f t="shared" si="4"/>
        <v>95.189599999999999</v>
      </c>
      <c r="AD24" s="2">
        <f t="shared" si="5"/>
        <v>19.4374</v>
      </c>
      <c r="AE24" s="2">
        <f t="shared" si="6"/>
        <v>94.347825999999998</v>
      </c>
      <c r="AF24" s="2">
        <v>89.843699999999998</v>
      </c>
      <c r="AG24" s="2">
        <v>39.569400000000002</v>
      </c>
      <c r="AH24" s="2">
        <v>85.217391000000006</v>
      </c>
      <c r="AI24" s="2">
        <v>0.47499999999999998</v>
      </c>
      <c r="AJ24" s="2">
        <f t="shared" si="7"/>
        <v>9.6</v>
      </c>
      <c r="AK24" s="2">
        <f t="shared" si="8"/>
        <v>3.913043</v>
      </c>
      <c r="AL24" s="2">
        <v>20.8</v>
      </c>
      <c r="AM24" s="2">
        <v>13.043478</v>
      </c>
    </row>
    <row r="25" spans="1:39" x14ac:dyDescent="0.25">
      <c r="A25" s="2">
        <v>0.86299999999999999</v>
      </c>
      <c r="B25">
        <v>0.77549500000000005</v>
      </c>
      <c r="C25">
        <v>0.83249899999999999</v>
      </c>
      <c r="D25">
        <v>0.72579700000000003</v>
      </c>
      <c r="E25">
        <v>0.87168299999999999</v>
      </c>
      <c r="F25">
        <v>0.99983299999999997</v>
      </c>
      <c r="G25">
        <v>230</v>
      </c>
      <c r="H25">
        <v>187</v>
      </c>
      <c r="I25">
        <v>39</v>
      </c>
      <c r="J25">
        <v>4</v>
      </c>
      <c r="K25">
        <v>6</v>
      </c>
      <c r="L25">
        <v>5295</v>
      </c>
      <c r="M25">
        <v>142</v>
      </c>
      <c r="N25">
        <v>132</v>
      </c>
      <c r="O25">
        <v>0.86809599999999998</v>
      </c>
      <c r="P25">
        <v>0.193054</v>
      </c>
      <c r="Q25">
        <v>81.304348000000005</v>
      </c>
      <c r="R25">
        <v>1.7391300000000001</v>
      </c>
      <c r="S25">
        <v>16.956522</v>
      </c>
      <c r="T25" s="2">
        <v>0.65600000000000003</v>
      </c>
      <c r="U25">
        <v>99</v>
      </c>
      <c r="V25">
        <v>85</v>
      </c>
      <c r="W25">
        <v>0.93527199999999999</v>
      </c>
      <c r="X25">
        <v>0.18614600000000001</v>
      </c>
      <c r="Y25">
        <v>93.478261000000003</v>
      </c>
      <c r="Z25">
        <v>1.7391300000000001</v>
      </c>
      <c r="AA25">
        <v>4.7826089999999999</v>
      </c>
      <c r="AB25" s="2">
        <v>0.65600000000000003</v>
      </c>
      <c r="AC25" s="2">
        <f t="shared" si="4"/>
        <v>93.527199999999993</v>
      </c>
      <c r="AD25" s="2">
        <f t="shared" si="5"/>
        <v>18.614599999999999</v>
      </c>
      <c r="AE25" s="2">
        <f t="shared" si="6"/>
        <v>93.478261000000003</v>
      </c>
      <c r="AF25" s="2">
        <v>83.135800000000003</v>
      </c>
      <c r="AG25" s="2">
        <v>40.144500000000001</v>
      </c>
      <c r="AH25" s="2">
        <v>70</v>
      </c>
      <c r="AI25" s="2">
        <v>0.65600000000000003</v>
      </c>
      <c r="AJ25" s="2">
        <f t="shared" si="7"/>
        <v>9.9</v>
      </c>
      <c r="AK25" s="2">
        <f t="shared" si="8"/>
        <v>4.7826089999999999</v>
      </c>
      <c r="AL25" s="2">
        <v>27.9</v>
      </c>
      <c r="AM25" s="2">
        <v>28.260870000000001</v>
      </c>
    </row>
    <row r="26" spans="1:39" x14ac:dyDescent="0.25">
      <c r="A26" s="2">
        <v>0.93</v>
      </c>
      <c r="B26">
        <v>0.68450599999999995</v>
      </c>
      <c r="C26">
        <v>0.76794200000000001</v>
      </c>
      <c r="D26">
        <v>0.61742399999999997</v>
      </c>
      <c r="E26">
        <v>0.80397399999999997</v>
      </c>
      <c r="F26">
        <v>0.99997000000000003</v>
      </c>
      <c r="G26">
        <v>230</v>
      </c>
      <c r="H26">
        <v>142</v>
      </c>
      <c r="I26">
        <v>83</v>
      </c>
      <c r="J26">
        <v>5</v>
      </c>
      <c r="K26">
        <v>1</v>
      </c>
      <c r="L26">
        <v>8089</v>
      </c>
      <c r="M26">
        <v>180</v>
      </c>
      <c r="N26">
        <v>175</v>
      </c>
      <c r="O26">
        <v>0.79958799999999997</v>
      </c>
      <c r="P26">
        <v>0.19490199999999999</v>
      </c>
      <c r="Q26">
        <v>61.739130000000003</v>
      </c>
      <c r="R26">
        <v>2.1739130000000002</v>
      </c>
      <c r="S26">
        <v>36.086956999999998</v>
      </c>
      <c r="T26" s="2">
        <v>0.77700000000000002</v>
      </c>
      <c r="U26">
        <v>111</v>
      </c>
      <c r="V26">
        <v>101</v>
      </c>
      <c r="W26">
        <v>0.90919700000000003</v>
      </c>
      <c r="X26">
        <v>0.206124</v>
      </c>
      <c r="Y26">
        <v>90</v>
      </c>
      <c r="Z26">
        <v>1.7391300000000001</v>
      </c>
      <c r="AA26">
        <v>8.2608700000000006</v>
      </c>
      <c r="AB26" s="2">
        <v>0.77700000000000002</v>
      </c>
      <c r="AC26" s="2">
        <f t="shared" si="4"/>
        <v>90.919700000000006</v>
      </c>
      <c r="AD26" s="2">
        <f t="shared" si="5"/>
        <v>20.612400000000001</v>
      </c>
      <c r="AE26" s="2">
        <f t="shared" si="6"/>
        <v>90</v>
      </c>
      <c r="AF26" s="2">
        <v>74.702500000000001</v>
      </c>
      <c r="AG26" s="2">
        <v>30.1327</v>
      </c>
      <c r="AH26" s="2">
        <v>38.260869999999997</v>
      </c>
      <c r="AI26" s="2">
        <v>0.77700000000000002</v>
      </c>
      <c r="AJ26" s="2">
        <f t="shared" si="7"/>
        <v>11.1</v>
      </c>
      <c r="AK26" s="2">
        <f t="shared" si="8"/>
        <v>8.2608700000000006</v>
      </c>
      <c r="AL26" s="2">
        <v>29.5</v>
      </c>
      <c r="AM26" s="2">
        <v>60</v>
      </c>
    </row>
    <row r="27" spans="1:39" x14ac:dyDescent="0.25">
      <c r="A27" s="2">
        <v>0.96299999999999997</v>
      </c>
      <c r="B27">
        <v>0.62477099999999997</v>
      </c>
      <c r="C27">
        <v>0.746807</v>
      </c>
      <c r="D27">
        <v>0.53701699999999997</v>
      </c>
      <c r="E27">
        <v>0.71908399999999995</v>
      </c>
      <c r="F27">
        <v>1</v>
      </c>
      <c r="G27">
        <v>230</v>
      </c>
      <c r="H27">
        <v>78</v>
      </c>
      <c r="I27">
        <v>146</v>
      </c>
      <c r="J27">
        <v>6</v>
      </c>
      <c r="K27">
        <v>0</v>
      </c>
      <c r="L27">
        <v>11592</v>
      </c>
      <c r="M27">
        <v>187</v>
      </c>
      <c r="N27">
        <v>186</v>
      </c>
      <c r="O27">
        <v>0.71455199999999996</v>
      </c>
      <c r="P27">
        <v>0.19301099999999999</v>
      </c>
      <c r="Q27">
        <v>33.913043000000002</v>
      </c>
      <c r="R27">
        <v>2.6086960000000001</v>
      </c>
      <c r="S27">
        <v>63.478261000000003</v>
      </c>
      <c r="T27" s="2">
        <v>0.86299999999999999</v>
      </c>
      <c r="U27">
        <v>142</v>
      </c>
      <c r="V27">
        <v>132</v>
      </c>
      <c r="W27">
        <v>0.86809599999999998</v>
      </c>
      <c r="X27">
        <v>0.193054</v>
      </c>
      <c r="Y27">
        <v>81.304348000000005</v>
      </c>
      <c r="Z27">
        <v>1.7391300000000001</v>
      </c>
      <c r="AA27">
        <v>16.956522</v>
      </c>
      <c r="AB27" s="2">
        <v>0.86299999999999999</v>
      </c>
      <c r="AC27" s="2">
        <f t="shared" si="4"/>
        <v>86.809600000000003</v>
      </c>
      <c r="AD27" s="2">
        <f t="shared" si="5"/>
        <v>19.305399999999999</v>
      </c>
      <c r="AE27" s="2">
        <f t="shared" si="6"/>
        <v>81.304348000000005</v>
      </c>
      <c r="AF27" s="2">
        <v>65.624600000000001</v>
      </c>
      <c r="AG27" s="2">
        <v>19.9923</v>
      </c>
      <c r="AH27" s="2">
        <v>16.521739</v>
      </c>
      <c r="AI27" s="2">
        <v>0.86299999999999999</v>
      </c>
      <c r="AJ27" s="2">
        <f t="shared" si="7"/>
        <v>14.2</v>
      </c>
      <c r="AK27" s="2">
        <f t="shared" si="8"/>
        <v>16.956522</v>
      </c>
      <c r="AL27" s="2">
        <v>29.9</v>
      </c>
      <c r="AM27" s="2">
        <v>81.304348000000005</v>
      </c>
    </row>
    <row r="28" spans="1:39" x14ac:dyDescent="0.25">
      <c r="A28" s="2">
        <v>0.98299999999999998</v>
      </c>
      <c r="B28">
        <v>0.57654899999999998</v>
      </c>
      <c r="C28">
        <v>0.76163899999999995</v>
      </c>
      <c r="D28">
        <v>0.46383099999999999</v>
      </c>
      <c r="E28">
        <v>0.60899099999999995</v>
      </c>
      <c r="F28">
        <v>1</v>
      </c>
      <c r="G28">
        <v>230</v>
      </c>
      <c r="H28">
        <v>29</v>
      </c>
      <c r="I28">
        <v>192</v>
      </c>
      <c r="J28">
        <v>9</v>
      </c>
      <c r="K28">
        <v>0</v>
      </c>
      <c r="L28">
        <v>16135</v>
      </c>
      <c r="M28">
        <v>176</v>
      </c>
      <c r="N28">
        <v>176</v>
      </c>
      <c r="O28">
        <v>0.60472599999999999</v>
      </c>
      <c r="P28">
        <v>0.19880200000000001</v>
      </c>
      <c r="Q28">
        <v>12.608696</v>
      </c>
      <c r="R28">
        <v>3.913043</v>
      </c>
      <c r="S28">
        <v>83.478261000000003</v>
      </c>
      <c r="T28" s="2">
        <v>0.93</v>
      </c>
      <c r="U28">
        <v>180</v>
      </c>
      <c r="V28">
        <v>175</v>
      </c>
      <c r="W28">
        <v>0.79958799999999997</v>
      </c>
      <c r="X28">
        <v>0.19490199999999999</v>
      </c>
      <c r="Y28">
        <v>61.739130000000003</v>
      </c>
      <c r="Z28">
        <v>2.1739130000000002</v>
      </c>
      <c r="AA28">
        <v>36.086956999999998</v>
      </c>
      <c r="AB28" s="2">
        <v>0.93</v>
      </c>
      <c r="AC28" s="2">
        <f t="shared" si="4"/>
        <v>79.958799999999997</v>
      </c>
      <c r="AD28" s="2">
        <f t="shared" si="5"/>
        <v>19.490199999999998</v>
      </c>
      <c r="AE28" s="2">
        <f t="shared" si="6"/>
        <v>61.739130000000003</v>
      </c>
      <c r="AF28" s="2">
        <v>53.1419</v>
      </c>
      <c r="AG28" s="2">
        <v>18.6981</v>
      </c>
      <c r="AH28" s="2">
        <v>5.6521739999999996</v>
      </c>
      <c r="AI28" s="2">
        <v>0.93</v>
      </c>
      <c r="AJ28" s="2">
        <f t="shared" si="7"/>
        <v>18</v>
      </c>
      <c r="AK28" s="2">
        <f t="shared" si="8"/>
        <v>36.086956999999998</v>
      </c>
      <c r="AL28" s="2">
        <v>31.1</v>
      </c>
      <c r="AM28" s="2">
        <v>90.434782999999996</v>
      </c>
    </row>
    <row r="29" spans="1:39" x14ac:dyDescent="0.25">
      <c r="A29" s="38" t="s">
        <v>1201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0"/>
      <c r="T29" s="2">
        <v>0.96299999999999997</v>
      </c>
      <c r="U29">
        <v>187</v>
      </c>
      <c r="V29">
        <v>186</v>
      </c>
      <c r="W29">
        <v>0.71455199999999996</v>
      </c>
      <c r="X29">
        <v>0.19301099999999999</v>
      </c>
      <c r="Y29">
        <v>33.913043000000002</v>
      </c>
      <c r="Z29">
        <v>2.6086960000000001</v>
      </c>
      <c r="AA29">
        <v>63.478261000000003</v>
      </c>
      <c r="AB29" s="2">
        <v>0.96299999999999997</v>
      </c>
      <c r="AC29" s="2">
        <f t="shared" si="4"/>
        <v>71.455199999999991</v>
      </c>
      <c r="AD29" s="2">
        <f t="shared" si="5"/>
        <v>19.301099999999998</v>
      </c>
      <c r="AE29" s="2">
        <f t="shared" si="6"/>
        <v>33.913043000000002</v>
      </c>
      <c r="AF29" s="2">
        <v>41.987200000000001</v>
      </c>
      <c r="AG29" s="2">
        <v>16.588699999999999</v>
      </c>
      <c r="AH29" s="2">
        <v>1.3043480000000001</v>
      </c>
      <c r="AI29" s="2">
        <v>0.96299999999999997</v>
      </c>
      <c r="AJ29" s="2">
        <f t="shared" si="7"/>
        <v>18.7</v>
      </c>
      <c r="AK29" s="2">
        <f t="shared" si="8"/>
        <v>63.478261000000003</v>
      </c>
      <c r="AL29" s="2">
        <v>31.3</v>
      </c>
      <c r="AM29" s="2">
        <v>91.739130000000003</v>
      </c>
    </row>
    <row r="30" spans="1:39" x14ac:dyDescent="0.25">
      <c r="A30" s="2" t="s">
        <v>1168</v>
      </c>
      <c r="B30" s="2" t="s">
        <v>1158</v>
      </c>
      <c r="C30" s="2" t="s">
        <v>58</v>
      </c>
      <c r="D30" s="2" t="s">
        <v>59</v>
      </c>
      <c r="E30" s="2" t="s">
        <v>21</v>
      </c>
      <c r="F30" s="2" t="s">
        <v>22</v>
      </c>
      <c r="G30" s="2" t="s">
        <v>23</v>
      </c>
      <c r="H30" s="2" t="s">
        <v>573</v>
      </c>
      <c r="I30" s="2" t="s">
        <v>574</v>
      </c>
      <c r="J30" s="2" t="s">
        <v>575</v>
      </c>
      <c r="K30" s="2" t="s">
        <v>27</v>
      </c>
      <c r="L30" s="2" t="s">
        <v>28</v>
      </c>
      <c r="M30" s="2" t="s">
        <v>29</v>
      </c>
      <c r="N30" s="2" t="s">
        <v>576</v>
      </c>
      <c r="O30" s="2" t="s">
        <v>31</v>
      </c>
      <c r="P30" s="2" t="s">
        <v>32</v>
      </c>
      <c r="Q30" s="2" t="s">
        <v>16</v>
      </c>
      <c r="R30" s="2" t="s">
        <v>17</v>
      </c>
      <c r="S30" s="2" t="s">
        <v>18</v>
      </c>
      <c r="T30" s="2">
        <v>0.98299999999999998</v>
      </c>
      <c r="U30">
        <v>176</v>
      </c>
      <c r="V30">
        <v>176</v>
      </c>
      <c r="W30">
        <v>0.60472599999999999</v>
      </c>
      <c r="X30">
        <v>0.19880200000000001</v>
      </c>
      <c r="Y30">
        <v>12.608696</v>
      </c>
      <c r="Z30">
        <v>3.913043</v>
      </c>
      <c r="AA30">
        <v>83.478261000000003</v>
      </c>
      <c r="AB30" s="2">
        <v>0.98299999999999998</v>
      </c>
      <c r="AC30" s="2">
        <f t="shared" si="4"/>
        <v>60.4726</v>
      </c>
      <c r="AD30" s="2">
        <f t="shared" si="5"/>
        <v>19.880200000000002</v>
      </c>
      <c r="AE30" s="2">
        <f t="shared" si="6"/>
        <v>12.608696</v>
      </c>
      <c r="AF30" s="2">
        <v>29.543199999999999</v>
      </c>
      <c r="AG30" s="2">
        <v>13.081000000000001</v>
      </c>
      <c r="AH30" s="2">
        <v>0.86956500000000003</v>
      </c>
      <c r="AI30" s="2">
        <v>0.98299999999999998</v>
      </c>
      <c r="AJ30" s="2">
        <f t="shared" si="7"/>
        <v>17.600000000000001</v>
      </c>
      <c r="AK30" s="2">
        <f t="shared" si="8"/>
        <v>83.478261000000003</v>
      </c>
      <c r="AL30" s="2">
        <v>29.2</v>
      </c>
      <c r="AM30" s="2">
        <v>75.217391000000006</v>
      </c>
    </row>
    <row r="31" spans="1:39" x14ac:dyDescent="0.25">
      <c r="A31" s="2">
        <v>0</v>
      </c>
      <c r="B31">
        <v>0.924593</v>
      </c>
      <c r="C31">
        <v>0.90122400000000003</v>
      </c>
      <c r="D31">
        <v>0.94920599999999999</v>
      </c>
      <c r="E31">
        <v>0.98844100000000001</v>
      </c>
      <c r="F31">
        <v>0.93847499999999995</v>
      </c>
      <c r="G31">
        <v>230</v>
      </c>
      <c r="H31">
        <v>225</v>
      </c>
      <c r="I31">
        <v>4</v>
      </c>
      <c r="J31">
        <v>1</v>
      </c>
      <c r="K31">
        <v>2674</v>
      </c>
      <c r="L31">
        <v>477</v>
      </c>
      <c r="M31">
        <v>106</v>
      </c>
      <c r="N31">
        <v>22</v>
      </c>
      <c r="O31">
        <v>0.92107099999999997</v>
      </c>
      <c r="P31">
        <v>0.32025300000000001</v>
      </c>
      <c r="Q31">
        <v>97.826087000000001</v>
      </c>
      <c r="R31">
        <v>0.43478299999999998</v>
      </c>
      <c r="S31">
        <v>1.7391300000000001</v>
      </c>
      <c r="T31" s="48" t="s">
        <v>1260</v>
      </c>
      <c r="U31" s="48"/>
      <c r="V31" s="48"/>
      <c r="W31" s="48"/>
      <c r="X31" s="48"/>
      <c r="Y31" s="48"/>
      <c r="Z31" s="48"/>
      <c r="AA31" s="48"/>
      <c r="AB31" s="48" t="s">
        <v>1261</v>
      </c>
      <c r="AC31" s="48"/>
      <c r="AD31" s="48"/>
      <c r="AE31" s="48"/>
      <c r="AF31" s="48"/>
      <c r="AG31" s="48"/>
      <c r="AH31" s="48"/>
      <c r="AI31" s="48" t="s">
        <v>1262</v>
      </c>
      <c r="AJ31" s="48"/>
      <c r="AK31" s="48"/>
      <c r="AL31" s="48"/>
      <c r="AM31" s="48"/>
    </row>
    <row r="32" spans="1:39" x14ac:dyDescent="0.25">
      <c r="A32" s="2">
        <v>2E-3</v>
      </c>
      <c r="B32">
        <v>0.82420400000000005</v>
      </c>
      <c r="C32">
        <v>0.803508</v>
      </c>
      <c r="D32">
        <v>0.84599500000000005</v>
      </c>
      <c r="E32">
        <v>0.98902199999999996</v>
      </c>
      <c r="F32">
        <v>0.93935100000000005</v>
      </c>
      <c r="G32">
        <v>230</v>
      </c>
      <c r="H32">
        <v>225</v>
      </c>
      <c r="I32">
        <v>4</v>
      </c>
      <c r="J32">
        <v>1</v>
      </c>
      <c r="K32">
        <v>2635</v>
      </c>
      <c r="L32">
        <v>453</v>
      </c>
      <c r="M32">
        <v>188</v>
      </c>
      <c r="N32">
        <v>33</v>
      </c>
      <c r="O32">
        <v>0.92061099999999996</v>
      </c>
      <c r="P32">
        <v>0.34984700000000002</v>
      </c>
      <c r="Q32">
        <v>97.826087000000001</v>
      </c>
      <c r="R32">
        <v>0.43478299999999998</v>
      </c>
      <c r="S32">
        <v>1.7391300000000001</v>
      </c>
      <c r="T32" s="49" t="s">
        <v>1168</v>
      </c>
      <c r="U32" s="49"/>
      <c r="V32" s="49"/>
      <c r="W32" s="49"/>
      <c r="X32" s="49"/>
      <c r="Y32" s="49"/>
      <c r="Z32" s="49"/>
      <c r="AA32" s="49"/>
      <c r="AB32" s="49" t="s">
        <v>1168</v>
      </c>
      <c r="AC32" s="49"/>
      <c r="AD32" s="49"/>
      <c r="AE32" s="49"/>
      <c r="AF32" s="49"/>
      <c r="AG32" s="49"/>
      <c r="AH32" s="49"/>
      <c r="AI32" s="49" t="s">
        <v>1168</v>
      </c>
      <c r="AJ32" s="49"/>
      <c r="AK32" s="49"/>
      <c r="AL32" s="49"/>
      <c r="AM32" s="49"/>
    </row>
    <row r="33" spans="1:39" x14ac:dyDescent="0.25">
      <c r="A33" s="2">
        <v>4.0000000000000001E-3</v>
      </c>
      <c r="B33">
        <v>0.94228299999999998</v>
      </c>
      <c r="C33">
        <v>0.91425599999999996</v>
      </c>
      <c r="D33">
        <v>0.97208300000000003</v>
      </c>
      <c r="E33">
        <v>0.99129999999999996</v>
      </c>
      <c r="F33">
        <v>0.93232999999999999</v>
      </c>
      <c r="G33">
        <v>230</v>
      </c>
      <c r="H33">
        <v>224</v>
      </c>
      <c r="I33">
        <v>5</v>
      </c>
      <c r="J33">
        <v>1</v>
      </c>
      <c r="K33">
        <v>2969</v>
      </c>
      <c r="L33">
        <v>359</v>
      </c>
      <c r="M33">
        <v>85</v>
      </c>
      <c r="N33">
        <v>17</v>
      </c>
      <c r="O33">
        <v>0.91729099999999997</v>
      </c>
      <c r="P33">
        <v>0.325959</v>
      </c>
      <c r="Q33">
        <v>97.391304000000005</v>
      </c>
      <c r="R33">
        <v>0.43478299999999998</v>
      </c>
      <c r="S33">
        <v>2.1739130000000002</v>
      </c>
      <c r="T33" s="2" t="s">
        <v>1168</v>
      </c>
      <c r="U33" s="2" t="s">
        <v>29</v>
      </c>
      <c r="V33" s="2" t="s">
        <v>576</v>
      </c>
      <c r="W33" s="2" t="s">
        <v>31</v>
      </c>
      <c r="X33" s="2" t="s">
        <v>32</v>
      </c>
      <c r="Y33" s="2" t="s">
        <v>16</v>
      </c>
      <c r="Z33" s="2" t="s">
        <v>17</v>
      </c>
      <c r="AA33" s="2" t="s">
        <v>18</v>
      </c>
      <c r="AB33" s="2" t="s">
        <v>1168</v>
      </c>
      <c r="AC33" s="2" t="s">
        <v>1171</v>
      </c>
      <c r="AD33" s="2" t="s">
        <v>1173</v>
      </c>
      <c r="AE33" s="2" t="s">
        <v>1172</v>
      </c>
      <c r="AF33" s="2" t="s">
        <v>1181</v>
      </c>
      <c r="AG33" s="2" t="s">
        <v>1181</v>
      </c>
      <c r="AH33" s="2" t="s">
        <v>1181</v>
      </c>
      <c r="AI33" s="2" t="s">
        <v>1168</v>
      </c>
      <c r="AJ33" s="2" t="s">
        <v>1175</v>
      </c>
      <c r="AK33" s="2" t="s">
        <v>1176</v>
      </c>
      <c r="AL33" s="2" t="s">
        <v>1181</v>
      </c>
      <c r="AM33" s="2" t="s">
        <v>1181</v>
      </c>
    </row>
    <row r="34" spans="1:39" x14ac:dyDescent="0.25">
      <c r="A34" s="2">
        <v>1.4E-2</v>
      </c>
      <c r="B34">
        <v>0.91106299999999996</v>
      </c>
      <c r="C34">
        <v>0.88886299999999996</v>
      </c>
      <c r="D34">
        <v>0.93440000000000001</v>
      </c>
      <c r="E34">
        <v>0.98877999999999999</v>
      </c>
      <c r="F34">
        <v>0.94059300000000001</v>
      </c>
      <c r="G34">
        <v>230</v>
      </c>
      <c r="H34">
        <v>224</v>
      </c>
      <c r="I34">
        <v>5</v>
      </c>
      <c r="J34">
        <v>1</v>
      </c>
      <c r="K34">
        <v>2577</v>
      </c>
      <c r="L34">
        <v>463</v>
      </c>
      <c r="M34">
        <v>118</v>
      </c>
      <c r="N34">
        <v>26</v>
      </c>
      <c r="O34">
        <v>0.92347000000000001</v>
      </c>
      <c r="P34">
        <v>0.30048599999999998</v>
      </c>
      <c r="Q34">
        <v>97.391304000000005</v>
      </c>
      <c r="R34">
        <v>0.43478299999999998</v>
      </c>
      <c r="S34">
        <v>2.1739130000000002</v>
      </c>
      <c r="T34" s="2">
        <v>0</v>
      </c>
      <c r="U34">
        <v>106</v>
      </c>
      <c r="V34">
        <v>22</v>
      </c>
      <c r="W34">
        <v>0.92107099999999997</v>
      </c>
      <c r="X34">
        <v>0.32025300000000001</v>
      </c>
      <c r="Y34">
        <v>97.826087000000001</v>
      </c>
      <c r="Z34">
        <v>0.43478299999999998</v>
      </c>
      <c r="AA34">
        <v>1.7391300000000001</v>
      </c>
      <c r="AB34" s="2">
        <v>0</v>
      </c>
      <c r="AC34" s="2">
        <f t="shared" ref="AC34:AC45" si="9">W34*100</f>
        <v>92.107100000000003</v>
      </c>
      <c r="AD34" s="2">
        <f t="shared" ref="AD34:AD45" si="10">X34*100</f>
        <v>32.025300000000001</v>
      </c>
      <c r="AE34" s="2">
        <f t="shared" ref="AE34:AE45" si="11">Y34</f>
        <v>97.826087000000001</v>
      </c>
      <c r="AF34" s="2">
        <v>94.438400000000001</v>
      </c>
      <c r="AG34" s="2">
        <v>36.854399999999998</v>
      </c>
      <c r="AH34" s="2">
        <v>96.086956999999998</v>
      </c>
      <c r="AI34" s="2">
        <v>0</v>
      </c>
      <c r="AJ34" s="2">
        <f t="shared" ref="AJ34:AJ45" si="12">(U34/10)</f>
        <v>10.6</v>
      </c>
      <c r="AK34" s="2">
        <f t="shared" ref="AK34:AK45" si="13">AA34</f>
        <v>1.7391300000000001</v>
      </c>
      <c r="AL34" s="2">
        <v>10.5</v>
      </c>
      <c r="AM34" s="2">
        <v>3.4782609999999998</v>
      </c>
    </row>
    <row r="35" spans="1:39" x14ac:dyDescent="0.25">
      <c r="A35" s="2">
        <v>0.20300000000000001</v>
      </c>
      <c r="B35">
        <v>0.84437399999999996</v>
      </c>
      <c r="C35">
        <v>0.83031900000000003</v>
      </c>
      <c r="D35">
        <v>0.85891200000000001</v>
      </c>
      <c r="E35">
        <v>0.98529</v>
      </c>
      <c r="F35">
        <v>0.95248999999999995</v>
      </c>
      <c r="G35">
        <v>230</v>
      </c>
      <c r="H35">
        <v>224</v>
      </c>
      <c r="I35">
        <v>5</v>
      </c>
      <c r="J35">
        <v>1</v>
      </c>
      <c r="K35">
        <v>2028</v>
      </c>
      <c r="L35">
        <v>607</v>
      </c>
      <c r="M35">
        <v>184</v>
      </c>
      <c r="N35">
        <v>36</v>
      </c>
      <c r="O35">
        <v>0.93168499999999999</v>
      </c>
      <c r="P35">
        <v>0.34895900000000002</v>
      </c>
      <c r="Q35">
        <v>97.391304000000005</v>
      </c>
      <c r="R35">
        <v>0.43478299999999998</v>
      </c>
      <c r="S35">
        <v>2.1739130000000002</v>
      </c>
      <c r="T35" s="2">
        <v>2E-3</v>
      </c>
      <c r="U35">
        <v>188</v>
      </c>
      <c r="V35">
        <v>33</v>
      </c>
      <c r="W35">
        <v>0.92061099999999996</v>
      </c>
      <c r="X35">
        <v>0.34984700000000002</v>
      </c>
      <c r="Y35">
        <v>97.826087000000001</v>
      </c>
      <c r="Z35">
        <v>0.43478299999999998</v>
      </c>
      <c r="AA35">
        <v>1.7391300000000001</v>
      </c>
      <c r="AB35" s="2">
        <v>2E-3</v>
      </c>
      <c r="AC35" s="2">
        <f t="shared" si="9"/>
        <v>92.061099999999996</v>
      </c>
      <c r="AD35" s="2">
        <f t="shared" si="10"/>
        <v>34.984700000000004</v>
      </c>
      <c r="AE35" s="2">
        <f t="shared" si="11"/>
        <v>97.826087000000001</v>
      </c>
      <c r="AF35" s="2">
        <v>94.486899999999991</v>
      </c>
      <c r="AG35" s="2">
        <v>34.483699999999999</v>
      </c>
      <c r="AH35" s="2">
        <v>95.652174000000002</v>
      </c>
      <c r="AI35" s="2">
        <v>2E-3</v>
      </c>
      <c r="AJ35" s="2">
        <f t="shared" si="12"/>
        <v>18.8</v>
      </c>
      <c r="AK35" s="2">
        <f t="shared" si="13"/>
        <v>1.7391300000000001</v>
      </c>
      <c r="AL35" s="2">
        <v>12.9</v>
      </c>
      <c r="AM35" s="2">
        <v>3.913043</v>
      </c>
    </row>
    <row r="36" spans="1:39" x14ac:dyDescent="0.25">
      <c r="A36" s="2">
        <v>0.47499999999999998</v>
      </c>
      <c r="B36">
        <v>0.89996900000000002</v>
      </c>
      <c r="C36">
        <v>0.89689300000000005</v>
      </c>
      <c r="D36">
        <v>0.90306600000000004</v>
      </c>
      <c r="E36">
        <v>0.97164700000000004</v>
      </c>
      <c r="F36">
        <v>0.965005</v>
      </c>
      <c r="G36">
        <v>230</v>
      </c>
      <c r="H36">
        <v>220</v>
      </c>
      <c r="I36">
        <v>7</v>
      </c>
      <c r="J36">
        <v>3</v>
      </c>
      <c r="K36">
        <v>1454</v>
      </c>
      <c r="L36">
        <v>1170</v>
      </c>
      <c r="M36">
        <v>150</v>
      </c>
      <c r="N36">
        <v>63</v>
      </c>
      <c r="O36">
        <v>0.93277600000000005</v>
      </c>
      <c r="P36">
        <v>0.33105600000000002</v>
      </c>
      <c r="Q36">
        <v>95.652174000000002</v>
      </c>
      <c r="R36">
        <v>1.3043480000000001</v>
      </c>
      <c r="S36">
        <v>3.0434779999999999</v>
      </c>
      <c r="T36" s="2">
        <v>4.0000000000000001E-3</v>
      </c>
      <c r="U36">
        <v>85</v>
      </c>
      <c r="V36">
        <v>17</v>
      </c>
      <c r="W36">
        <v>0.91729099999999997</v>
      </c>
      <c r="X36">
        <v>0.325959</v>
      </c>
      <c r="Y36">
        <v>97.391304000000005</v>
      </c>
      <c r="Z36">
        <v>0.43478299999999998</v>
      </c>
      <c r="AA36">
        <v>2.1739130000000002</v>
      </c>
      <c r="AB36" s="2">
        <v>4.0000000000000001E-3</v>
      </c>
      <c r="AC36" s="2">
        <f t="shared" si="9"/>
        <v>91.729100000000003</v>
      </c>
      <c r="AD36" s="2">
        <f t="shared" si="10"/>
        <v>32.5959</v>
      </c>
      <c r="AE36" s="2">
        <f t="shared" si="11"/>
        <v>97.391304000000005</v>
      </c>
      <c r="AF36" s="2">
        <v>94.368099999999998</v>
      </c>
      <c r="AG36" s="2">
        <v>34.674500000000002</v>
      </c>
      <c r="AH36" s="2">
        <v>96.086956999999998</v>
      </c>
      <c r="AI36" s="2">
        <v>4.0000000000000001E-3</v>
      </c>
      <c r="AJ36" s="2">
        <f t="shared" si="12"/>
        <v>8.5</v>
      </c>
      <c r="AK36" s="2">
        <f t="shared" si="13"/>
        <v>2.1739130000000002</v>
      </c>
      <c r="AL36" s="2">
        <v>9</v>
      </c>
      <c r="AM36" s="2">
        <v>3.4782609999999998</v>
      </c>
    </row>
    <row r="37" spans="1:39" x14ac:dyDescent="0.25">
      <c r="A37" s="2">
        <v>0.65600000000000003</v>
      </c>
      <c r="B37">
        <v>0.85814599999999996</v>
      </c>
      <c r="C37">
        <v>0.86622900000000003</v>
      </c>
      <c r="D37">
        <v>0.85021199999999997</v>
      </c>
      <c r="E37">
        <v>0.95652499999999996</v>
      </c>
      <c r="F37">
        <v>0.97454399999999997</v>
      </c>
      <c r="G37">
        <v>230</v>
      </c>
      <c r="H37">
        <v>218</v>
      </c>
      <c r="I37">
        <v>9</v>
      </c>
      <c r="J37">
        <v>3</v>
      </c>
      <c r="K37">
        <v>1031</v>
      </c>
      <c r="L37">
        <v>1794</v>
      </c>
      <c r="M37">
        <v>190</v>
      </c>
      <c r="N37">
        <v>104</v>
      </c>
      <c r="O37">
        <v>0.92693599999999998</v>
      </c>
      <c r="P37">
        <v>0.37150699999999998</v>
      </c>
      <c r="Q37">
        <v>94.782608999999994</v>
      </c>
      <c r="R37">
        <v>1.3043480000000001</v>
      </c>
      <c r="S37">
        <v>3.913043</v>
      </c>
      <c r="T37" s="2">
        <v>1.4E-2</v>
      </c>
      <c r="U37">
        <v>118</v>
      </c>
      <c r="V37">
        <v>26</v>
      </c>
      <c r="W37">
        <v>0.92347000000000001</v>
      </c>
      <c r="X37">
        <v>0.30048599999999998</v>
      </c>
      <c r="Y37">
        <v>97.391304000000005</v>
      </c>
      <c r="Z37">
        <v>0.43478299999999998</v>
      </c>
      <c r="AA37">
        <v>2.1739130000000002</v>
      </c>
      <c r="AB37" s="2">
        <v>1.4E-2</v>
      </c>
      <c r="AC37" s="2">
        <f t="shared" si="9"/>
        <v>92.347000000000008</v>
      </c>
      <c r="AD37" s="2">
        <f t="shared" si="10"/>
        <v>30.048599999999997</v>
      </c>
      <c r="AE37" s="2">
        <f t="shared" si="11"/>
        <v>97.391304000000005</v>
      </c>
      <c r="AF37" s="2">
        <v>94.717100000000002</v>
      </c>
      <c r="AG37" s="2">
        <v>33.906599999999997</v>
      </c>
      <c r="AH37" s="2">
        <v>96.086956999999998</v>
      </c>
      <c r="AI37" s="2">
        <v>1.4E-2</v>
      </c>
      <c r="AJ37" s="2">
        <f t="shared" si="12"/>
        <v>11.8</v>
      </c>
      <c r="AK37" s="2">
        <f t="shared" si="13"/>
        <v>2.1739130000000002</v>
      </c>
      <c r="AL37" s="2">
        <v>9.1</v>
      </c>
      <c r="AM37" s="2">
        <v>3.4782609999999998</v>
      </c>
    </row>
    <row r="38" spans="1:39" x14ac:dyDescent="0.25">
      <c r="A38" s="2">
        <v>0.77700000000000002</v>
      </c>
      <c r="B38">
        <v>0.79813199999999995</v>
      </c>
      <c r="C38">
        <v>0.82093000000000005</v>
      </c>
      <c r="D38">
        <v>0.77656599999999998</v>
      </c>
      <c r="E38">
        <v>0.92960100000000001</v>
      </c>
      <c r="F38">
        <v>0.98270800000000003</v>
      </c>
      <c r="G38">
        <v>230</v>
      </c>
      <c r="H38">
        <v>214</v>
      </c>
      <c r="I38">
        <v>13</v>
      </c>
      <c r="J38">
        <v>3</v>
      </c>
      <c r="K38">
        <v>675</v>
      </c>
      <c r="L38">
        <v>2905</v>
      </c>
      <c r="M38">
        <v>238</v>
      </c>
      <c r="N38">
        <v>146</v>
      </c>
      <c r="O38">
        <v>0.90747599999999995</v>
      </c>
      <c r="P38">
        <v>0.40644799999999998</v>
      </c>
      <c r="Q38">
        <v>93.043477999999993</v>
      </c>
      <c r="R38">
        <v>1.3043480000000001</v>
      </c>
      <c r="S38">
        <v>5.6521739999999996</v>
      </c>
      <c r="T38" s="2">
        <v>0.20300000000000001</v>
      </c>
      <c r="U38">
        <v>184</v>
      </c>
      <c r="V38">
        <v>36</v>
      </c>
      <c r="W38">
        <v>0.93168499999999999</v>
      </c>
      <c r="X38">
        <v>0.34895900000000002</v>
      </c>
      <c r="Y38">
        <v>97.391304000000005</v>
      </c>
      <c r="Z38">
        <v>0.43478299999999998</v>
      </c>
      <c r="AA38">
        <v>2.1739130000000002</v>
      </c>
      <c r="AB38" s="2">
        <v>0.20300000000000001</v>
      </c>
      <c r="AC38" s="2">
        <f t="shared" si="9"/>
        <v>93.168499999999995</v>
      </c>
      <c r="AD38" s="2">
        <f t="shared" si="10"/>
        <v>34.895900000000005</v>
      </c>
      <c r="AE38" s="2">
        <f t="shared" si="11"/>
        <v>97.391304000000005</v>
      </c>
      <c r="AF38" s="2">
        <v>94.118500000000012</v>
      </c>
      <c r="AG38" s="2">
        <v>39.782000000000004</v>
      </c>
      <c r="AH38" s="2">
        <v>93.913043000000002</v>
      </c>
      <c r="AI38" s="2">
        <v>0.20300000000000001</v>
      </c>
      <c r="AJ38" s="2">
        <f t="shared" si="12"/>
        <v>18.399999999999999</v>
      </c>
      <c r="AK38" s="2">
        <f t="shared" si="13"/>
        <v>2.1739130000000002</v>
      </c>
      <c r="AL38" s="2">
        <v>14.8</v>
      </c>
      <c r="AM38" s="2">
        <v>4.7826089999999999</v>
      </c>
    </row>
    <row r="39" spans="1:39" x14ac:dyDescent="0.25">
      <c r="A39" s="2">
        <v>0.86299999999999999</v>
      </c>
      <c r="B39">
        <v>0.74628499999999998</v>
      </c>
      <c r="C39">
        <v>0.78630500000000003</v>
      </c>
      <c r="D39">
        <v>0.71014200000000005</v>
      </c>
      <c r="E39">
        <v>0.89460799999999996</v>
      </c>
      <c r="F39">
        <v>0.99055499999999996</v>
      </c>
      <c r="G39">
        <v>230</v>
      </c>
      <c r="H39">
        <v>198</v>
      </c>
      <c r="I39">
        <v>28</v>
      </c>
      <c r="J39">
        <v>4</v>
      </c>
      <c r="K39">
        <v>352</v>
      </c>
      <c r="L39">
        <v>4349</v>
      </c>
      <c r="M39">
        <v>249</v>
      </c>
      <c r="N39">
        <v>186</v>
      </c>
      <c r="O39">
        <v>0.88004400000000005</v>
      </c>
      <c r="P39">
        <v>0.38384800000000002</v>
      </c>
      <c r="Q39">
        <v>86.086956999999998</v>
      </c>
      <c r="R39">
        <v>1.7391300000000001</v>
      </c>
      <c r="S39">
        <v>12.173913000000001</v>
      </c>
      <c r="T39" s="2">
        <v>0.47499999999999998</v>
      </c>
      <c r="U39">
        <v>150</v>
      </c>
      <c r="V39">
        <v>63</v>
      </c>
      <c r="W39">
        <v>0.93277600000000005</v>
      </c>
      <c r="X39">
        <v>0.33105600000000002</v>
      </c>
      <c r="Y39">
        <v>95.652174000000002</v>
      </c>
      <c r="Z39">
        <v>1.3043480000000001</v>
      </c>
      <c r="AA39">
        <v>3.0434779999999999</v>
      </c>
      <c r="AB39" s="2">
        <v>0.47499999999999998</v>
      </c>
      <c r="AC39" s="2">
        <f t="shared" si="9"/>
        <v>93.277600000000007</v>
      </c>
      <c r="AD39" s="2">
        <f t="shared" si="10"/>
        <v>33.105600000000003</v>
      </c>
      <c r="AE39" s="2">
        <f t="shared" si="11"/>
        <v>95.652174000000002</v>
      </c>
      <c r="AF39" s="2">
        <v>89.843699999999998</v>
      </c>
      <c r="AG39" s="2">
        <v>39.569400000000002</v>
      </c>
      <c r="AH39" s="2">
        <v>85.217391000000006</v>
      </c>
      <c r="AI39" s="2">
        <v>0.47499999999999998</v>
      </c>
      <c r="AJ39" s="2">
        <f t="shared" si="12"/>
        <v>15</v>
      </c>
      <c r="AK39" s="2">
        <f t="shared" si="13"/>
        <v>3.0434779999999999</v>
      </c>
      <c r="AL39" s="2">
        <v>20.8</v>
      </c>
      <c r="AM39" s="2">
        <v>13.043478</v>
      </c>
    </row>
    <row r="40" spans="1:39" x14ac:dyDescent="0.25">
      <c r="A40" s="2">
        <v>0.93</v>
      </c>
      <c r="B40">
        <v>0.677624</v>
      </c>
      <c r="C40">
        <v>0.74639999999999995</v>
      </c>
      <c r="D40">
        <v>0.62045300000000003</v>
      </c>
      <c r="E40">
        <v>0.82866799999999996</v>
      </c>
      <c r="F40">
        <v>0.99688100000000002</v>
      </c>
      <c r="G40">
        <v>230</v>
      </c>
      <c r="H40">
        <v>153</v>
      </c>
      <c r="I40">
        <v>73</v>
      </c>
      <c r="J40">
        <v>4</v>
      </c>
      <c r="K40">
        <v>107</v>
      </c>
      <c r="L40">
        <v>7070</v>
      </c>
      <c r="M40">
        <v>264</v>
      </c>
      <c r="N40">
        <v>237</v>
      </c>
      <c r="O40">
        <v>0.81967800000000002</v>
      </c>
      <c r="P40">
        <v>0.32314199999999998</v>
      </c>
      <c r="Q40">
        <v>66.521738999999997</v>
      </c>
      <c r="R40">
        <v>1.7391300000000001</v>
      </c>
      <c r="S40">
        <v>31.739129999999999</v>
      </c>
      <c r="T40" s="2">
        <v>0.65600000000000003</v>
      </c>
      <c r="U40">
        <v>190</v>
      </c>
      <c r="V40">
        <v>104</v>
      </c>
      <c r="W40">
        <v>0.92693599999999998</v>
      </c>
      <c r="X40">
        <v>0.37150699999999998</v>
      </c>
      <c r="Y40">
        <v>94.782608999999994</v>
      </c>
      <c r="Z40">
        <v>1.3043480000000001</v>
      </c>
      <c r="AA40">
        <v>3.913043</v>
      </c>
      <c r="AB40" s="2">
        <v>0.65600000000000003</v>
      </c>
      <c r="AC40" s="2">
        <f t="shared" si="9"/>
        <v>92.693600000000004</v>
      </c>
      <c r="AD40" s="2">
        <f t="shared" si="10"/>
        <v>37.150700000000001</v>
      </c>
      <c r="AE40" s="2">
        <f t="shared" si="11"/>
        <v>94.782608999999994</v>
      </c>
      <c r="AF40" s="2">
        <v>83.135800000000003</v>
      </c>
      <c r="AG40" s="2">
        <v>40.144500000000001</v>
      </c>
      <c r="AH40" s="2">
        <v>70</v>
      </c>
      <c r="AI40" s="2">
        <v>0.65600000000000003</v>
      </c>
      <c r="AJ40" s="2">
        <f t="shared" si="12"/>
        <v>19</v>
      </c>
      <c r="AK40" s="2">
        <f t="shared" si="13"/>
        <v>3.913043</v>
      </c>
      <c r="AL40" s="2">
        <v>27.9</v>
      </c>
      <c r="AM40" s="2">
        <v>28.260870000000001</v>
      </c>
    </row>
    <row r="41" spans="1:39" x14ac:dyDescent="0.25">
      <c r="A41" s="2">
        <v>0.96299999999999997</v>
      </c>
      <c r="B41">
        <v>0.62055300000000002</v>
      </c>
      <c r="C41">
        <v>0.72926899999999995</v>
      </c>
      <c r="D41">
        <v>0.54004600000000003</v>
      </c>
      <c r="E41">
        <v>0.73977899999999996</v>
      </c>
      <c r="F41">
        <v>0.99898600000000004</v>
      </c>
      <c r="G41">
        <v>230</v>
      </c>
      <c r="H41">
        <v>84</v>
      </c>
      <c r="I41">
        <v>140</v>
      </c>
      <c r="J41">
        <v>6</v>
      </c>
      <c r="K41">
        <v>31</v>
      </c>
      <c r="L41">
        <v>10738</v>
      </c>
      <c r="M41">
        <v>254</v>
      </c>
      <c r="N41">
        <v>243</v>
      </c>
      <c r="O41">
        <v>0.732873</v>
      </c>
      <c r="P41">
        <v>0.26181199999999999</v>
      </c>
      <c r="Q41">
        <v>36.521738999999997</v>
      </c>
      <c r="R41">
        <v>2.6086960000000001</v>
      </c>
      <c r="S41">
        <v>60.869565000000001</v>
      </c>
      <c r="T41" s="2">
        <v>0.77700000000000002</v>
      </c>
      <c r="U41">
        <v>238</v>
      </c>
      <c r="V41">
        <v>146</v>
      </c>
      <c r="W41">
        <v>0.90747599999999995</v>
      </c>
      <c r="X41">
        <v>0.40644799999999998</v>
      </c>
      <c r="Y41">
        <v>93.043477999999993</v>
      </c>
      <c r="Z41">
        <v>1.3043480000000001</v>
      </c>
      <c r="AA41">
        <v>5.6521739999999996</v>
      </c>
      <c r="AB41" s="2">
        <v>0.77700000000000002</v>
      </c>
      <c r="AC41" s="2">
        <f t="shared" si="9"/>
        <v>90.747599999999991</v>
      </c>
      <c r="AD41" s="2">
        <f t="shared" si="10"/>
        <v>40.644799999999996</v>
      </c>
      <c r="AE41" s="2">
        <f t="shared" si="11"/>
        <v>93.043477999999993</v>
      </c>
      <c r="AF41" s="2">
        <v>74.702500000000001</v>
      </c>
      <c r="AG41" s="2">
        <v>30.1327</v>
      </c>
      <c r="AH41" s="2">
        <v>38.260869999999997</v>
      </c>
      <c r="AI41" s="2">
        <v>0.77700000000000002</v>
      </c>
      <c r="AJ41" s="2">
        <f t="shared" si="12"/>
        <v>23.8</v>
      </c>
      <c r="AK41" s="2">
        <f t="shared" si="13"/>
        <v>5.6521739999999996</v>
      </c>
      <c r="AL41" s="2">
        <v>29.5</v>
      </c>
      <c r="AM41" s="2">
        <v>60</v>
      </c>
    </row>
    <row r="42" spans="1:39" x14ac:dyDescent="0.25">
      <c r="A42" s="2">
        <v>0.98299999999999998</v>
      </c>
      <c r="B42">
        <v>0.55961099999999997</v>
      </c>
      <c r="C42">
        <v>0.72902</v>
      </c>
      <c r="D42">
        <v>0.45408900000000002</v>
      </c>
      <c r="E42">
        <v>0.62265800000000004</v>
      </c>
      <c r="F42">
        <v>0.99965000000000004</v>
      </c>
      <c r="G42">
        <v>230</v>
      </c>
      <c r="H42">
        <v>33</v>
      </c>
      <c r="I42">
        <v>189</v>
      </c>
      <c r="J42">
        <v>8</v>
      </c>
      <c r="K42">
        <v>9</v>
      </c>
      <c r="L42">
        <v>15571</v>
      </c>
      <c r="M42">
        <v>254</v>
      </c>
      <c r="N42">
        <v>246</v>
      </c>
      <c r="O42">
        <v>0.61628499999999997</v>
      </c>
      <c r="P42">
        <v>0.27610699999999999</v>
      </c>
      <c r="Q42">
        <v>14.347826</v>
      </c>
      <c r="R42">
        <v>3.4782609999999998</v>
      </c>
      <c r="S42">
        <v>82.173912999999999</v>
      </c>
      <c r="T42" s="2">
        <v>0.86299999999999999</v>
      </c>
      <c r="U42">
        <v>249</v>
      </c>
      <c r="V42">
        <v>186</v>
      </c>
      <c r="W42">
        <v>0.88004400000000005</v>
      </c>
      <c r="X42">
        <v>0.38384800000000002</v>
      </c>
      <c r="Y42">
        <v>86.086956999999998</v>
      </c>
      <c r="Z42">
        <v>1.7391300000000001</v>
      </c>
      <c r="AA42">
        <v>12.173913000000001</v>
      </c>
      <c r="AB42" s="2">
        <v>0.86299999999999999</v>
      </c>
      <c r="AC42" s="2">
        <f t="shared" si="9"/>
        <v>88.004400000000004</v>
      </c>
      <c r="AD42" s="2">
        <f t="shared" si="10"/>
        <v>38.384800000000006</v>
      </c>
      <c r="AE42" s="2">
        <f t="shared" si="11"/>
        <v>86.086956999999998</v>
      </c>
      <c r="AF42" s="2">
        <v>65.624600000000001</v>
      </c>
      <c r="AG42" s="2">
        <v>19.9923</v>
      </c>
      <c r="AH42" s="2">
        <v>16.521739</v>
      </c>
      <c r="AI42" s="2">
        <v>0.86299999999999999</v>
      </c>
      <c r="AJ42" s="2">
        <f t="shared" si="12"/>
        <v>24.9</v>
      </c>
      <c r="AK42" s="2">
        <f t="shared" si="13"/>
        <v>12.173913000000001</v>
      </c>
      <c r="AL42" s="2">
        <v>29.9</v>
      </c>
      <c r="AM42" s="2">
        <v>81.304348000000005</v>
      </c>
    </row>
    <row r="43" spans="1:39" x14ac:dyDescent="0.25">
      <c r="A43" s="38" t="s">
        <v>1215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0"/>
      <c r="T43" s="2">
        <v>0.93</v>
      </c>
      <c r="U43">
        <v>264</v>
      </c>
      <c r="V43">
        <v>237</v>
      </c>
      <c r="W43">
        <v>0.81967800000000002</v>
      </c>
      <c r="X43">
        <v>0.32314199999999998</v>
      </c>
      <c r="Y43">
        <v>66.521738999999997</v>
      </c>
      <c r="Z43">
        <v>1.7391300000000001</v>
      </c>
      <c r="AA43">
        <v>31.739129999999999</v>
      </c>
      <c r="AB43" s="2">
        <v>0.93</v>
      </c>
      <c r="AC43" s="2">
        <f t="shared" si="9"/>
        <v>81.967799999999997</v>
      </c>
      <c r="AD43" s="2">
        <f t="shared" si="10"/>
        <v>32.3142</v>
      </c>
      <c r="AE43" s="2">
        <f t="shared" si="11"/>
        <v>66.521738999999997</v>
      </c>
      <c r="AF43" s="2">
        <v>53.1419</v>
      </c>
      <c r="AG43" s="2">
        <v>18.6981</v>
      </c>
      <c r="AH43" s="2">
        <v>5.6521739999999996</v>
      </c>
      <c r="AI43" s="2">
        <v>0.93</v>
      </c>
      <c r="AJ43" s="2">
        <f t="shared" si="12"/>
        <v>26.4</v>
      </c>
      <c r="AK43" s="2">
        <f t="shared" si="13"/>
        <v>31.739129999999999</v>
      </c>
      <c r="AL43" s="2">
        <v>31.1</v>
      </c>
      <c r="AM43" s="2">
        <v>90.434782999999996</v>
      </c>
    </row>
    <row r="44" spans="1:39" x14ac:dyDescent="0.25">
      <c r="A44" s="2" t="s">
        <v>1168</v>
      </c>
      <c r="B44" s="2" t="s">
        <v>1158</v>
      </c>
      <c r="C44" s="2" t="s">
        <v>58</v>
      </c>
      <c r="D44" s="2" t="s">
        <v>59</v>
      </c>
      <c r="E44" s="2" t="s">
        <v>21</v>
      </c>
      <c r="F44" s="2" t="s">
        <v>22</v>
      </c>
      <c r="G44" s="2" t="s">
        <v>23</v>
      </c>
      <c r="H44" s="2" t="s">
        <v>573</v>
      </c>
      <c r="I44" s="2" t="s">
        <v>574</v>
      </c>
      <c r="J44" s="2" t="s">
        <v>575</v>
      </c>
      <c r="K44" s="2" t="s">
        <v>27</v>
      </c>
      <c r="L44" s="2" t="s">
        <v>28</v>
      </c>
      <c r="M44" s="2" t="s">
        <v>29</v>
      </c>
      <c r="N44" s="2" t="s">
        <v>576</v>
      </c>
      <c r="O44" s="2" t="s">
        <v>31</v>
      </c>
      <c r="P44" s="2" t="s">
        <v>32</v>
      </c>
      <c r="Q44" s="2" t="s">
        <v>16</v>
      </c>
      <c r="R44" s="2" t="s">
        <v>17</v>
      </c>
      <c r="S44" s="2" t="s">
        <v>18</v>
      </c>
      <c r="T44" s="2">
        <v>0.96299999999999997</v>
      </c>
      <c r="U44">
        <v>254</v>
      </c>
      <c r="V44">
        <v>243</v>
      </c>
      <c r="W44">
        <v>0.732873</v>
      </c>
      <c r="X44">
        <v>0.26181199999999999</v>
      </c>
      <c r="Y44">
        <v>36.521738999999997</v>
      </c>
      <c r="Z44">
        <v>2.6086960000000001</v>
      </c>
      <c r="AA44">
        <v>60.869565000000001</v>
      </c>
      <c r="AB44" s="2">
        <v>0.96299999999999997</v>
      </c>
      <c r="AC44" s="2">
        <f t="shared" si="9"/>
        <v>73.287300000000002</v>
      </c>
      <c r="AD44" s="2">
        <f t="shared" si="10"/>
        <v>26.1812</v>
      </c>
      <c r="AE44" s="2">
        <f t="shared" si="11"/>
        <v>36.521738999999997</v>
      </c>
      <c r="AF44" s="2">
        <v>41.987200000000001</v>
      </c>
      <c r="AG44" s="2">
        <v>16.588699999999999</v>
      </c>
      <c r="AH44" s="2">
        <v>1.3043480000000001</v>
      </c>
      <c r="AI44" s="2">
        <v>0.96299999999999997</v>
      </c>
      <c r="AJ44" s="2">
        <f t="shared" si="12"/>
        <v>25.4</v>
      </c>
      <c r="AK44" s="2">
        <f t="shared" si="13"/>
        <v>60.869565000000001</v>
      </c>
      <c r="AL44" s="2">
        <v>31.3</v>
      </c>
      <c r="AM44" s="2">
        <v>91.739130000000003</v>
      </c>
    </row>
    <row r="45" spans="1:39" x14ac:dyDescent="0.25">
      <c r="A45" s="2">
        <v>0</v>
      </c>
      <c r="B45">
        <v>0.97845099999999996</v>
      </c>
      <c r="C45">
        <v>0.99994899999999998</v>
      </c>
      <c r="D45">
        <v>0.95785799999999999</v>
      </c>
      <c r="E45">
        <v>0.95785799999999999</v>
      </c>
      <c r="F45">
        <v>0.99994899999999998</v>
      </c>
      <c r="G45">
        <v>230</v>
      </c>
      <c r="H45">
        <v>218</v>
      </c>
      <c r="I45">
        <v>7</v>
      </c>
      <c r="J45">
        <v>5</v>
      </c>
      <c r="K45">
        <v>2</v>
      </c>
      <c r="L45">
        <v>1739</v>
      </c>
      <c r="M45">
        <v>1</v>
      </c>
      <c r="N45">
        <v>8</v>
      </c>
      <c r="O45">
        <v>0.957785</v>
      </c>
      <c r="P45">
        <v>0.14381099999999999</v>
      </c>
      <c r="Q45">
        <v>94.782608999999994</v>
      </c>
      <c r="R45">
        <v>2.1739130000000002</v>
      </c>
      <c r="S45">
        <v>3.0434779999999999</v>
      </c>
      <c r="T45" s="2">
        <v>0.98299999999999998</v>
      </c>
      <c r="U45">
        <v>254</v>
      </c>
      <c r="V45">
        <v>246</v>
      </c>
      <c r="W45">
        <v>0.61628499999999997</v>
      </c>
      <c r="X45">
        <v>0.27610699999999999</v>
      </c>
      <c r="Y45">
        <v>14.347826</v>
      </c>
      <c r="Z45">
        <v>3.4782609999999998</v>
      </c>
      <c r="AA45">
        <v>82.173912999999999</v>
      </c>
      <c r="AB45" s="2">
        <v>0.98299999999999998</v>
      </c>
      <c r="AC45" s="2">
        <f t="shared" si="9"/>
        <v>61.628499999999995</v>
      </c>
      <c r="AD45" s="2">
        <f t="shared" si="10"/>
        <v>27.610699999999998</v>
      </c>
      <c r="AE45" s="2">
        <f t="shared" si="11"/>
        <v>14.347826</v>
      </c>
      <c r="AF45" s="2">
        <v>29.543199999999999</v>
      </c>
      <c r="AG45" s="2">
        <v>13.081000000000001</v>
      </c>
      <c r="AH45" s="2">
        <v>0.86956500000000003</v>
      </c>
      <c r="AI45" s="2">
        <v>0.98299999999999998</v>
      </c>
      <c r="AJ45" s="2">
        <f t="shared" si="12"/>
        <v>25.4</v>
      </c>
      <c r="AK45" s="2">
        <f t="shared" si="13"/>
        <v>82.173912999999999</v>
      </c>
      <c r="AL45" s="2">
        <v>29.2</v>
      </c>
      <c r="AM45" s="2">
        <v>75.217391000000006</v>
      </c>
    </row>
    <row r="46" spans="1:39" x14ac:dyDescent="0.25">
      <c r="A46" s="2">
        <v>2E-3</v>
      </c>
      <c r="B46">
        <v>0.97847600000000001</v>
      </c>
      <c r="C46">
        <v>0.99994899999999998</v>
      </c>
      <c r="D46">
        <v>0.95790600000000004</v>
      </c>
      <c r="E46">
        <v>0.95790600000000004</v>
      </c>
      <c r="F46">
        <v>0.99994899999999998</v>
      </c>
      <c r="G46">
        <v>230</v>
      </c>
      <c r="H46">
        <v>218</v>
      </c>
      <c r="I46">
        <v>7</v>
      </c>
      <c r="J46">
        <v>5</v>
      </c>
      <c r="K46">
        <v>2</v>
      </c>
      <c r="L46">
        <v>1737</v>
      </c>
      <c r="M46">
        <v>1</v>
      </c>
      <c r="N46">
        <v>8</v>
      </c>
      <c r="O46">
        <v>0.95783399999999996</v>
      </c>
      <c r="P46">
        <v>0.143679</v>
      </c>
      <c r="Q46">
        <v>94.782608999999994</v>
      </c>
      <c r="R46">
        <v>2.1739130000000002</v>
      </c>
      <c r="S46">
        <v>3.0434779999999999</v>
      </c>
      <c r="T46" s="48" t="s">
        <v>1257</v>
      </c>
      <c r="U46" s="48"/>
      <c r="V46" s="48"/>
      <c r="W46" s="48"/>
      <c r="X46" s="48"/>
      <c r="Y46" s="48"/>
      <c r="Z46" s="48"/>
      <c r="AA46" s="48"/>
      <c r="AB46" s="48" t="s">
        <v>1258</v>
      </c>
      <c r="AC46" s="48"/>
      <c r="AD46" s="48"/>
      <c r="AE46" s="48"/>
      <c r="AF46" s="48"/>
      <c r="AG46" s="48"/>
      <c r="AH46" s="48"/>
      <c r="AI46" s="48" t="s">
        <v>1259</v>
      </c>
      <c r="AJ46" s="48"/>
      <c r="AK46" s="48"/>
      <c r="AL46" s="48"/>
      <c r="AM46" s="48"/>
    </row>
    <row r="47" spans="1:39" x14ac:dyDescent="0.25">
      <c r="A47" s="2">
        <v>4.0000000000000001E-3</v>
      </c>
      <c r="B47">
        <v>0.978603</v>
      </c>
      <c r="C47">
        <v>0.99994899999999998</v>
      </c>
      <c r="D47">
        <v>0.95814900000000003</v>
      </c>
      <c r="E47">
        <v>0.95814900000000003</v>
      </c>
      <c r="F47">
        <v>0.99994899999999998</v>
      </c>
      <c r="G47">
        <v>230</v>
      </c>
      <c r="H47">
        <v>218</v>
      </c>
      <c r="I47">
        <v>8</v>
      </c>
      <c r="J47">
        <v>4</v>
      </c>
      <c r="K47">
        <v>2</v>
      </c>
      <c r="L47">
        <v>1727</v>
      </c>
      <c r="M47">
        <v>1</v>
      </c>
      <c r="N47">
        <v>8</v>
      </c>
      <c r="O47">
        <v>0.95807600000000004</v>
      </c>
      <c r="P47">
        <v>0.143849</v>
      </c>
      <c r="Q47">
        <v>94.782608999999994</v>
      </c>
      <c r="R47">
        <v>1.7391300000000001</v>
      </c>
      <c r="S47">
        <v>3.4782609999999998</v>
      </c>
      <c r="T47" s="49" t="s">
        <v>1168</v>
      </c>
      <c r="U47" s="49"/>
      <c r="V47" s="49"/>
      <c r="W47" s="49"/>
      <c r="X47" s="49"/>
      <c r="Y47" s="49"/>
      <c r="Z47" s="49"/>
      <c r="AA47" s="49"/>
      <c r="AB47" s="49" t="s">
        <v>1168</v>
      </c>
      <c r="AC47" s="49"/>
      <c r="AD47" s="49"/>
      <c r="AE47" s="49"/>
      <c r="AF47" s="49"/>
      <c r="AG47" s="49"/>
      <c r="AH47" s="49"/>
      <c r="AI47" s="49" t="s">
        <v>1168</v>
      </c>
      <c r="AJ47" s="49"/>
      <c r="AK47" s="49"/>
      <c r="AL47" s="49"/>
      <c r="AM47" s="49"/>
    </row>
    <row r="48" spans="1:39" x14ac:dyDescent="0.25">
      <c r="A48" s="2">
        <v>1.4E-2</v>
      </c>
      <c r="B48">
        <v>0.97798300000000005</v>
      </c>
      <c r="C48">
        <v>0.99994899999999998</v>
      </c>
      <c r="D48">
        <v>0.95696099999999995</v>
      </c>
      <c r="E48">
        <v>0.95696099999999995</v>
      </c>
      <c r="F48">
        <v>0.99994899999999998</v>
      </c>
      <c r="G48">
        <v>230</v>
      </c>
      <c r="H48">
        <v>217</v>
      </c>
      <c r="I48">
        <v>9</v>
      </c>
      <c r="J48">
        <v>4</v>
      </c>
      <c r="K48">
        <v>2</v>
      </c>
      <c r="L48">
        <v>1776</v>
      </c>
      <c r="M48">
        <v>0</v>
      </c>
      <c r="N48">
        <v>7</v>
      </c>
      <c r="O48">
        <v>0.95691300000000001</v>
      </c>
      <c r="P48">
        <v>0.14252500000000001</v>
      </c>
      <c r="Q48">
        <v>94.347825999999998</v>
      </c>
      <c r="R48">
        <v>1.7391300000000001</v>
      </c>
      <c r="S48">
        <v>3.913043</v>
      </c>
      <c r="T48" s="2" t="s">
        <v>1168</v>
      </c>
      <c r="U48" s="2" t="s">
        <v>29</v>
      </c>
      <c r="V48" s="2" t="s">
        <v>576</v>
      </c>
      <c r="W48" s="2" t="s">
        <v>31</v>
      </c>
      <c r="X48" s="2" t="s">
        <v>32</v>
      </c>
      <c r="Y48" s="2" t="s">
        <v>16</v>
      </c>
      <c r="Z48" s="2" t="s">
        <v>17</v>
      </c>
      <c r="AA48" s="2" t="s">
        <v>18</v>
      </c>
      <c r="AB48" s="2" t="s">
        <v>1168</v>
      </c>
      <c r="AC48" s="2" t="s">
        <v>1171</v>
      </c>
      <c r="AD48" s="2" t="s">
        <v>1173</v>
      </c>
      <c r="AE48" s="2" t="s">
        <v>1172</v>
      </c>
      <c r="AF48" s="2" t="s">
        <v>1181</v>
      </c>
      <c r="AG48" s="2" t="s">
        <v>1181</v>
      </c>
      <c r="AH48" s="2" t="s">
        <v>1181</v>
      </c>
      <c r="AI48" s="2" t="s">
        <v>1168</v>
      </c>
      <c r="AJ48" s="2" t="s">
        <v>1175</v>
      </c>
      <c r="AK48" s="2" t="s">
        <v>1176</v>
      </c>
      <c r="AL48" s="2" t="s">
        <v>1181</v>
      </c>
      <c r="AM48" s="2" t="s">
        <v>1181</v>
      </c>
    </row>
    <row r="49" spans="1:39" x14ac:dyDescent="0.25">
      <c r="A49" s="2">
        <v>0.20300000000000001</v>
      </c>
      <c r="B49">
        <v>0.97035899999999997</v>
      </c>
      <c r="C49">
        <v>0.99994899999999998</v>
      </c>
      <c r="D49">
        <v>0.942469</v>
      </c>
      <c r="E49">
        <v>0.94251799999999997</v>
      </c>
      <c r="F49">
        <v>1</v>
      </c>
      <c r="G49">
        <v>230</v>
      </c>
      <c r="H49">
        <v>212</v>
      </c>
      <c r="I49">
        <v>13</v>
      </c>
      <c r="J49">
        <v>5</v>
      </c>
      <c r="K49">
        <v>0</v>
      </c>
      <c r="L49">
        <v>2372</v>
      </c>
      <c r="M49">
        <v>1</v>
      </c>
      <c r="N49">
        <v>6</v>
      </c>
      <c r="O49">
        <v>0.94249400000000005</v>
      </c>
      <c r="P49">
        <v>0.143986</v>
      </c>
      <c r="Q49">
        <v>92.173912999999999</v>
      </c>
      <c r="R49">
        <v>2.1739130000000002</v>
      </c>
      <c r="S49">
        <v>5.6521739999999996</v>
      </c>
      <c r="T49" s="2">
        <v>0</v>
      </c>
      <c r="U49">
        <v>1</v>
      </c>
      <c r="V49">
        <v>8</v>
      </c>
      <c r="W49">
        <v>0.957785</v>
      </c>
      <c r="X49">
        <v>0.14381099999999999</v>
      </c>
      <c r="Y49">
        <v>94.782608999999994</v>
      </c>
      <c r="Z49">
        <v>2.1739130000000002</v>
      </c>
      <c r="AA49">
        <v>3.0434779999999999</v>
      </c>
      <c r="AB49" s="2">
        <v>0</v>
      </c>
      <c r="AC49" s="2">
        <f t="shared" ref="AC49:AC60" si="14">W49*100</f>
        <v>95.778499999999994</v>
      </c>
      <c r="AD49" s="2">
        <f t="shared" ref="AD49:AD60" si="15">X49*100</f>
        <v>14.3811</v>
      </c>
      <c r="AE49" s="2">
        <f t="shared" ref="AE49:AE60" si="16">Y49</f>
        <v>94.782608999999994</v>
      </c>
      <c r="AF49" s="2">
        <v>94.438400000000001</v>
      </c>
      <c r="AG49" s="2">
        <v>36.854399999999998</v>
      </c>
      <c r="AH49" s="2">
        <v>96.086956999999998</v>
      </c>
      <c r="AI49" s="2">
        <v>0</v>
      </c>
      <c r="AJ49" s="2">
        <f t="shared" ref="AJ49:AJ60" si="17">(U49/10)</f>
        <v>0.1</v>
      </c>
      <c r="AK49" s="2">
        <f t="shared" ref="AK49:AK60" si="18">AA49</f>
        <v>3.0434779999999999</v>
      </c>
      <c r="AL49" s="2">
        <v>10.5</v>
      </c>
      <c r="AM49" s="2">
        <v>3.4782609999999998</v>
      </c>
    </row>
    <row r="50" spans="1:39" x14ac:dyDescent="0.25">
      <c r="A50" s="2">
        <v>0.47499999999999998</v>
      </c>
      <c r="B50">
        <v>0.93638999999999994</v>
      </c>
      <c r="C50">
        <v>0.99994499999999997</v>
      </c>
      <c r="D50">
        <v>0.88043099999999996</v>
      </c>
      <c r="E50">
        <v>0.88048000000000004</v>
      </c>
      <c r="F50">
        <v>1</v>
      </c>
      <c r="G50">
        <v>230</v>
      </c>
      <c r="H50">
        <v>187</v>
      </c>
      <c r="I50">
        <v>36</v>
      </c>
      <c r="J50">
        <v>7</v>
      </c>
      <c r="K50">
        <v>0</v>
      </c>
      <c r="L50">
        <v>4932</v>
      </c>
      <c r="M50">
        <v>2</v>
      </c>
      <c r="N50">
        <v>6</v>
      </c>
      <c r="O50">
        <v>0.88043099999999996</v>
      </c>
      <c r="P50">
        <v>0.15216399999999999</v>
      </c>
      <c r="Q50">
        <v>81.304348000000005</v>
      </c>
      <c r="R50">
        <v>3.0434779999999999</v>
      </c>
      <c r="S50">
        <v>15.652174</v>
      </c>
      <c r="T50" s="2">
        <v>2E-3</v>
      </c>
      <c r="U50">
        <v>1</v>
      </c>
      <c r="V50">
        <v>8</v>
      </c>
      <c r="W50">
        <v>0.95783399999999996</v>
      </c>
      <c r="X50">
        <v>0.143679</v>
      </c>
      <c r="Y50">
        <v>94.782608999999994</v>
      </c>
      <c r="Z50">
        <v>2.1739130000000002</v>
      </c>
      <c r="AA50">
        <v>3.0434779999999999</v>
      </c>
      <c r="AB50" s="2">
        <v>2E-3</v>
      </c>
      <c r="AC50" s="2">
        <f t="shared" si="14"/>
        <v>95.7834</v>
      </c>
      <c r="AD50" s="2">
        <f t="shared" si="15"/>
        <v>14.367900000000001</v>
      </c>
      <c r="AE50" s="2">
        <f t="shared" si="16"/>
        <v>94.782608999999994</v>
      </c>
      <c r="AF50" s="2">
        <v>94.486899999999991</v>
      </c>
      <c r="AG50" s="2">
        <v>34.483699999999999</v>
      </c>
      <c r="AH50" s="2">
        <v>95.652174000000002</v>
      </c>
      <c r="AI50" s="2">
        <v>2E-3</v>
      </c>
      <c r="AJ50" s="2">
        <f t="shared" si="17"/>
        <v>0.1</v>
      </c>
      <c r="AK50" s="2">
        <f t="shared" si="18"/>
        <v>3.0434779999999999</v>
      </c>
      <c r="AL50" s="2">
        <v>12.9</v>
      </c>
      <c r="AM50" s="2">
        <v>3.913043</v>
      </c>
    </row>
    <row r="51" spans="1:39" x14ac:dyDescent="0.25">
      <c r="A51" s="2">
        <v>0.65600000000000003</v>
      </c>
      <c r="B51">
        <v>0.89616200000000001</v>
      </c>
      <c r="C51">
        <v>0.99994000000000005</v>
      </c>
      <c r="D51">
        <v>0.81189900000000004</v>
      </c>
      <c r="E51">
        <v>0.81194699999999997</v>
      </c>
      <c r="F51">
        <v>1</v>
      </c>
      <c r="G51">
        <v>230</v>
      </c>
      <c r="H51">
        <v>164</v>
      </c>
      <c r="I51">
        <v>55</v>
      </c>
      <c r="J51">
        <v>11</v>
      </c>
      <c r="K51">
        <v>0</v>
      </c>
      <c r="L51">
        <v>7760</v>
      </c>
      <c r="M51">
        <v>1</v>
      </c>
      <c r="N51">
        <v>7</v>
      </c>
      <c r="O51">
        <v>0.81192299999999995</v>
      </c>
      <c r="P51">
        <v>0.16756699999999999</v>
      </c>
      <c r="Q51">
        <v>71.304348000000005</v>
      </c>
      <c r="R51">
        <v>4.7826089999999999</v>
      </c>
      <c r="S51">
        <v>23.913042999999998</v>
      </c>
      <c r="T51" s="2">
        <v>4.0000000000000001E-3</v>
      </c>
      <c r="U51">
        <v>1</v>
      </c>
      <c r="V51">
        <v>8</v>
      </c>
      <c r="W51">
        <v>0.95807600000000004</v>
      </c>
      <c r="X51">
        <v>0.143849</v>
      </c>
      <c r="Y51">
        <v>94.782608999999994</v>
      </c>
      <c r="Z51">
        <v>1.7391300000000001</v>
      </c>
      <c r="AA51">
        <v>3.4782609999999998</v>
      </c>
      <c r="AB51" s="2">
        <v>4.0000000000000001E-3</v>
      </c>
      <c r="AC51" s="2">
        <f t="shared" si="14"/>
        <v>95.807600000000008</v>
      </c>
      <c r="AD51" s="2">
        <f t="shared" si="15"/>
        <v>14.3849</v>
      </c>
      <c r="AE51" s="2">
        <f t="shared" si="16"/>
        <v>94.782608999999994</v>
      </c>
      <c r="AF51" s="2">
        <v>94.368099999999998</v>
      </c>
      <c r="AG51" s="2">
        <v>34.674500000000002</v>
      </c>
      <c r="AH51" s="2">
        <v>96.086956999999998</v>
      </c>
      <c r="AI51" s="2">
        <v>4.0000000000000001E-3</v>
      </c>
      <c r="AJ51" s="2">
        <f t="shared" si="17"/>
        <v>0.1</v>
      </c>
      <c r="AK51" s="2">
        <f t="shared" si="18"/>
        <v>3.4782609999999998</v>
      </c>
      <c r="AL51" s="2">
        <v>9</v>
      </c>
      <c r="AM51" s="2">
        <v>3.4782609999999998</v>
      </c>
    </row>
    <row r="52" spans="1:39" x14ac:dyDescent="0.25">
      <c r="A52" s="2">
        <v>0.77700000000000002</v>
      </c>
      <c r="B52">
        <v>0.85309699999999999</v>
      </c>
      <c r="C52">
        <v>1</v>
      </c>
      <c r="D52">
        <v>0.74382599999999999</v>
      </c>
      <c r="E52">
        <v>0.74382599999999999</v>
      </c>
      <c r="F52">
        <v>1</v>
      </c>
      <c r="G52">
        <v>230</v>
      </c>
      <c r="H52">
        <v>142</v>
      </c>
      <c r="I52">
        <v>76</v>
      </c>
      <c r="J52">
        <v>12</v>
      </c>
      <c r="K52">
        <v>0</v>
      </c>
      <c r="L52">
        <v>10571</v>
      </c>
      <c r="M52">
        <v>0</v>
      </c>
      <c r="N52">
        <v>2</v>
      </c>
      <c r="O52">
        <v>0.74382599999999999</v>
      </c>
      <c r="P52">
        <v>0.180089</v>
      </c>
      <c r="Q52">
        <v>61.739130000000003</v>
      </c>
      <c r="R52">
        <v>5.2173910000000001</v>
      </c>
      <c r="S52">
        <v>33.043478</v>
      </c>
      <c r="T52" s="2">
        <v>1.4E-2</v>
      </c>
      <c r="U52">
        <v>0</v>
      </c>
      <c r="V52">
        <v>7</v>
      </c>
      <c r="W52">
        <v>0.95691300000000001</v>
      </c>
      <c r="X52">
        <v>0.14252500000000001</v>
      </c>
      <c r="Y52">
        <v>94.347825999999998</v>
      </c>
      <c r="Z52">
        <v>1.7391300000000001</v>
      </c>
      <c r="AA52">
        <v>3.913043</v>
      </c>
      <c r="AB52" s="2">
        <v>1.4E-2</v>
      </c>
      <c r="AC52" s="2">
        <f t="shared" si="14"/>
        <v>95.691299999999998</v>
      </c>
      <c r="AD52" s="2">
        <f t="shared" si="15"/>
        <v>14.252500000000001</v>
      </c>
      <c r="AE52" s="2">
        <f t="shared" si="16"/>
        <v>94.347825999999998</v>
      </c>
      <c r="AF52" s="2">
        <v>94.717100000000002</v>
      </c>
      <c r="AG52" s="2">
        <v>33.906599999999997</v>
      </c>
      <c r="AH52" s="2">
        <v>96.086956999999998</v>
      </c>
      <c r="AI52" s="2">
        <v>1.4E-2</v>
      </c>
      <c r="AJ52" s="2">
        <f t="shared" si="17"/>
        <v>0</v>
      </c>
      <c r="AK52" s="2">
        <f t="shared" si="18"/>
        <v>3.913043</v>
      </c>
      <c r="AL52" s="2">
        <v>9.1</v>
      </c>
      <c r="AM52" s="2">
        <v>3.4782609999999998</v>
      </c>
    </row>
    <row r="53" spans="1:39" x14ac:dyDescent="0.25">
      <c r="A53" s="2">
        <v>0.86299999999999999</v>
      </c>
      <c r="B53">
        <v>0.782941</v>
      </c>
      <c r="C53">
        <v>1</v>
      </c>
      <c r="D53">
        <v>0.64330500000000002</v>
      </c>
      <c r="E53">
        <v>0.64330500000000002</v>
      </c>
      <c r="F53">
        <v>1</v>
      </c>
      <c r="G53">
        <v>230</v>
      </c>
      <c r="H53">
        <v>104</v>
      </c>
      <c r="I53">
        <v>108</v>
      </c>
      <c r="J53">
        <v>18</v>
      </c>
      <c r="K53">
        <v>0</v>
      </c>
      <c r="L53">
        <v>14719</v>
      </c>
      <c r="M53">
        <v>1</v>
      </c>
      <c r="N53">
        <v>1</v>
      </c>
      <c r="O53">
        <v>0.64328099999999999</v>
      </c>
      <c r="P53">
        <v>0.19175500000000001</v>
      </c>
      <c r="Q53">
        <v>45.217390999999999</v>
      </c>
      <c r="R53">
        <v>7.8260870000000002</v>
      </c>
      <c r="S53">
        <v>46.956522</v>
      </c>
      <c r="T53" s="2">
        <v>0.20300000000000001</v>
      </c>
      <c r="U53">
        <v>1</v>
      </c>
      <c r="V53">
        <v>6</v>
      </c>
      <c r="W53">
        <v>0.94249400000000005</v>
      </c>
      <c r="X53">
        <v>0.143986</v>
      </c>
      <c r="Y53">
        <v>92.173912999999999</v>
      </c>
      <c r="Z53">
        <v>2.1739130000000002</v>
      </c>
      <c r="AA53">
        <v>5.6521739999999996</v>
      </c>
      <c r="AB53" s="2">
        <v>0.20300000000000001</v>
      </c>
      <c r="AC53" s="2">
        <f t="shared" si="14"/>
        <v>94.249400000000009</v>
      </c>
      <c r="AD53" s="2">
        <f t="shared" si="15"/>
        <v>14.3986</v>
      </c>
      <c r="AE53" s="2">
        <f t="shared" si="16"/>
        <v>92.173912999999999</v>
      </c>
      <c r="AF53" s="2">
        <v>94.118500000000012</v>
      </c>
      <c r="AG53" s="2">
        <v>39.782000000000004</v>
      </c>
      <c r="AH53" s="2">
        <v>93.913043000000002</v>
      </c>
      <c r="AI53" s="2">
        <v>0.20300000000000001</v>
      </c>
      <c r="AJ53" s="2">
        <f t="shared" si="17"/>
        <v>0.1</v>
      </c>
      <c r="AK53" s="2">
        <f t="shared" si="18"/>
        <v>5.6521739999999996</v>
      </c>
      <c r="AL53" s="2">
        <v>14.8</v>
      </c>
      <c r="AM53" s="2">
        <v>4.7826089999999999</v>
      </c>
    </row>
    <row r="54" spans="1:39" x14ac:dyDescent="0.25">
      <c r="A54" s="2">
        <v>0.93</v>
      </c>
      <c r="B54">
        <v>0.66531899999999999</v>
      </c>
      <c r="C54">
        <v>1</v>
      </c>
      <c r="D54">
        <v>0.49848500000000001</v>
      </c>
      <c r="E54">
        <v>0.49848500000000001</v>
      </c>
      <c r="F54">
        <v>1</v>
      </c>
      <c r="G54">
        <v>230</v>
      </c>
      <c r="H54">
        <v>58</v>
      </c>
      <c r="I54">
        <v>141</v>
      </c>
      <c r="J54">
        <v>31</v>
      </c>
      <c r="K54">
        <v>0</v>
      </c>
      <c r="L54">
        <v>20695</v>
      </c>
      <c r="M54">
        <v>0</v>
      </c>
      <c r="N54">
        <v>0</v>
      </c>
      <c r="O54">
        <v>0.49848500000000001</v>
      </c>
      <c r="P54">
        <v>0.20138500000000001</v>
      </c>
      <c r="Q54">
        <v>25.217390999999999</v>
      </c>
      <c r="R54">
        <v>13.478261</v>
      </c>
      <c r="S54">
        <v>61.304347999999997</v>
      </c>
      <c r="T54" s="2">
        <v>0.47499999999999998</v>
      </c>
      <c r="U54">
        <v>2</v>
      </c>
      <c r="V54">
        <v>6</v>
      </c>
      <c r="W54">
        <v>0.88043099999999996</v>
      </c>
      <c r="X54">
        <v>0.15216399999999999</v>
      </c>
      <c r="Y54">
        <v>81.304348000000005</v>
      </c>
      <c r="Z54">
        <v>3.0434779999999999</v>
      </c>
      <c r="AA54">
        <v>15.652174</v>
      </c>
      <c r="AB54" s="2">
        <v>0.47499999999999998</v>
      </c>
      <c r="AC54" s="2">
        <f t="shared" si="14"/>
        <v>88.043099999999995</v>
      </c>
      <c r="AD54" s="2">
        <f t="shared" si="15"/>
        <v>15.2164</v>
      </c>
      <c r="AE54" s="2">
        <f t="shared" si="16"/>
        <v>81.304348000000005</v>
      </c>
      <c r="AF54" s="2">
        <v>89.843699999999998</v>
      </c>
      <c r="AG54" s="2">
        <v>39.569400000000002</v>
      </c>
      <c r="AH54" s="2">
        <v>85.217391000000006</v>
      </c>
      <c r="AI54" s="2">
        <v>0.47499999999999998</v>
      </c>
      <c r="AJ54" s="2">
        <f t="shared" si="17"/>
        <v>0.2</v>
      </c>
      <c r="AK54" s="2">
        <f t="shared" si="18"/>
        <v>15.652174</v>
      </c>
      <c r="AL54" s="2">
        <v>20.8</v>
      </c>
      <c r="AM54" s="2">
        <v>13.043478</v>
      </c>
    </row>
    <row r="55" spans="1:39" x14ac:dyDescent="0.25">
      <c r="A55" s="2">
        <v>0.96299999999999997</v>
      </c>
      <c r="B55">
        <v>0.595808</v>
      </c>
      <c r="C55">
        <v>1</v>
      </c>
      <c r="D55">
        <v>0.42430600000000002</v>
      </c>
      <c r="E55">
        <v>0.42430600000000002</v>
      </c>
      <c r="F55">
        <v>1</v>
      </c>
      <c r="G55">
        <v>230</v>
      </c>
      <c r="H55">
        <v>32</v>
      </c>
      <c r="I55">
        <v>162</v>
      </c>
      <c r="J55">
        <v>36</v>
      </c>
      <c r="K55">
        <v>0</v>
      </c>
      <c r="L55">
        <v>23756</v>
      </c>
      <c r="M55">
        <v>0</v>
      </c>
      <c r="N55">
        <v>2</v>
      </c>
      <c r="O55">
        <v>0.42430600000000002</v>
      </c>
      <c r="P55">
        <v>0.21008399999999999</v>
      </c>
      <c r="Q55">
        <v>13.913043</v>
      </c>
      <c r="R55">
        <v>15.652174</v>
      </c>
      <c r="S55">
        <v>70.434782999999996</v>
      </c>
      <c r="T55" s="2">
        <v>0.65600000000000003</v>
      </c>
      <c r="U55">
        <v>1</v>
      </c>
      <c r="V55">
        <v>7</v>
      </c>
      <c r="W55">
        <v>0.81192299999999995</v>
      </c>
      <c r="X55">
        <v>0.16756699999999999</v>
      </c>
      <c r="Y55">
        <v>71.304348000000005</v>
      </c>
      <c r="Z55">
        <v>4.7826089999999999</v>
      </c>
      <c r="AA55">
        <v>23.913042999999998</v>
      </c>
      <c r="AB55" s="2">
        <v>0.65600000000000003</v>
      </c>
      <c r="AC55" s="2">
        <f t="shared" si="14"/>
        <v>81.192299999999989</v>
      </c>
      <c r="AD55" s="2">
        <f t="shared" si="15"/>
        <v>16.756699999999999</v>
      </c>
      <c r="AE55" s="2">
        <f t="shared" si="16"/>
        <v>71.304348000000005</v>
      </c>
      <c r="AF55" s="2">
        <v>83.135800000000003</v>
      </c>
      <c r="AG55" s="2">
        <v>40.144500000000001</v>
      </c>
      <c r="AH55" s="2">
        <v>70</v>
      </c>
      <c r="AI55" s="2">
        <v>0.65600000000000003</v>
      </c>
      <c r="AJ55" s="2">
        <f t="shared" si="17"/>
        <v>0.1</v>
      </c>
      <c r="AK55" s="2">
        <f t="shared" si="18"/>
        <v>23.913042999999998</v>
      </c>
      <c r="AL55" s="2">
        <v>27.9</v>
      </c>
      <c r="AM55" s="2">
        <v>28.260870000000001</v>
      </c>
    </row>
    <row r="56" spans="1:39" x14ac:dyDescent="0.25">
      <c r="A56" s="2">
        <v>0.98299999999999998</v>
      </c>
      <c r="B56">
        <v>0.54582900000000001</v>
      </c>
      <c r="C56">
        <v>1</v>
      </c>
      <c r="D56">
        <v>0.37535400000000002</v>
      </c>
      <c r="E56">
        <v>0.37535400000000002</v>
      </c>
      <c r="F56">
        <v>1</v>
      </c>
      <c r="G56">
        <v>230</v>
      </c>
      <c r="H56">
        <v>21</v>
      </c>
      <c r="I56">
        <v>161</v>
      </c>
      <c r="J56">
        <v>48</v>
      </c>
      <c r="K56">
        <v>0</v>
      </c>
      <c r="L56">
        <v>25776</v>
      </c>
      <c r="M56">
        <v>1</v>
      </c>
      <c r="N56">
        <v>1</v>
      </c>
      <c r="O56">
        <v>0.37533</v>
      </c>
      <c r="P56">
        <v>0.21092</v>
      </c>
      <c r="Q56">
        <v>9.1304350000000003</v>
      </c>
      <c r="R56">
        <v>20.869565000000001</v>
      </c>
      <c r="S56">
        <v>70</v>
      </c>
      <c r="T56" s="2">
        <v>0.77700000000000002</v>
      </c>
      <c r="U56">
        <v>0</v>
      </c>
      <c r="V56">
        <v>2</v>
      </c>
      <c r="W56">
        <v>0.74382599999999999</v>
      </c>
      <c r="X56">
        <v>0.180089</v>
      </c>
      <c r="Y56">
        <v>61.739130000000003</v>
      </c>
      <c r="Z56">
        <v>5.2173910000000001</v>
      </c>
      <c r="AA56">
        <v>33.043478</v>
      </c>
      <c r="AB56" s="2">
        <v>0.77700000000000002</v>
      </c>
      <c r="AC56" s="2">
        <f t="shared" si="14"/>
        <v>74.382599999999996</v>
      </c>
      <c r="AD56" s="2">
        <f t="shared" si="15"/>
        <v>18.008900000000001</v>
      </c>
      <c r="AE56" s="2">
        <f t="shared" si="16"/>
        <v>61.739130000000003</v>
      </c>
      <c r="AF56" s="2">
        <v>74.702500000000001</v>
      </c>
      <c r="AG56" s="2">
        <v>30.1327</v>
      </c>
      <c r="AH56" s="2">
        <v>38.260869999999997</v>
      </c>
      <c r="AI56" s="2">
        <v>0.77700000000000002</v>
      </c>
      <c r="AJ56" s="2">
        <f t="shared" si="17"/>
        <v>0</v>
      </c>
      <c r="AK56" s="2">
        <f t="shared" si="18"/>
        <v>33.043478</v>
      </c>
      <c r="AL56" s="2">
        <v>29.5</v>
      </c>
      <c r="AM56" s="2">
        <v>60</v>
      </c>
    </row>
    <row r="57" spans="1:39" x14ac:dyDescent="0.25">
      <c r="T57" s="2">
        <v>0.86299999999999999</v>
      </c>
      <c r="U57">
        <v>1</v>
      </c>
      <c r="V57">
        <v>1</v>
      </c>
      <c r="W57">
        <v>0.64328099999999999</v>
      </c>
      <c r="X57">
        <v>0.19175500000000001</v>
      </c>
      <c r="Y57">
        <v>45.217390999999999</v>
      </c>
      <c r="Z57">
        <v>7.8260870000000002</v>
      </c>
      <c r="AA57">
        <v>46.956522</v>
      </c>
      <c r="AB57" s="2">
        <v>0.86299999999999999</v>
      </c>
      <c r="AC57" s="2">
        <f t="shared" si="14"/>
        <v>64.328100000000006</v>
      </c>
      <c r="AD57" s="2">
        <f t="shared" si="15"/>
        <v>19.1755</v>
      </c>
      <c r="AE57" s="2">
        <f t="shared" si="16"/>
        <v>45.217390999999999</v>
      </c>
      <c r="AF57" s="2">
        <v>65.624600000000001</v>
      </c>
      <c r="AG57" s="2">
        <v>19.9923</v>
      </c>
      <c r="AH57" s="2">
        <v>16.521739</v>
      </c>
      <c r="AI57" s="2">
        <v>0.86299999999999999</v>
      </c>
      <c r="AJ57" s="2">
        <f t="shared" si="17"/>
        <v>0.1</v>
      </c>
      <c r="AK57" s="2">
        <f t="shared" si="18"/>
        <v>46.956522</v>
      </c>
      <c r="AL57" s="2">
        <v>29.9</v>
      </c>
      <c r="AM57" s="2">
        <v>81.304348000000005</v>
      </c>
    </row>
    <row r="58" spans="1:39" x14ac:dyDescent="0.25">
      <c r="T58" s="2">
        <v>0.93</v>
      </c>
      <c r="U58">
        <v>0</v>
      </c>
      <c r="V58">
        <v>0</v>
      </c>
      <c r="W58">
        <v>0.49848500000000001</v>
      </c>
      <c r="X58">
        <v>0.20138500000000001</v>
      </c>
      <c r="Y58">
        <v>25.217390999999999</v>
      </c>
      <c r="Z58">
        <v>13.478261</v>
      </c>
      <c r="AA58">
        <v>61.304347999999997</v>
      </c>
      <c r="AB58" s="2">
        <v>0.93</v>
      </c>
      <c r="AC58" s="2">
        <f t="shared" si="14"/>
        <v>49.848500000000001</v>
      </c>
      <c r="AD58" s="2">
        <f t="shared" si="15"/>
        <v>20.138500000000001</v>
      </c>
      <c r="AE58" s="2">
        <f t="shared" si="16"/>
        <v>25.217390999999999</v>
      </c>
      <c r="AF58" s="2">
        <v>53.1419</v>
      </c>
      <c r="AG58" s="2">
        <v>18.6981</v>
      </c>
      <c r="AH58" s="2">
        <v>5.6521739999999996</v>
      </c>
      <c r="AI58" s="2">
        <v>0.93</v>
      </c>
      <c r="AJ58" s="2">
        <f t="shared" si="17"/>
        <v>0</v>
      </c>
      <c r="AK58" s="2">
        <f t="shared" si="18"/>
        <v>61.304347999999997</v>
      </c>
      <c r="AL58" s="2">
        <v>31.1</v>
      </c>
      <c r="AM58" s="2">
        <v>90.434782999999996</v>
      </c>
    </row>
    <row r="59" spans="1:39" x14ac:dyDescent="0.25">
      <c r="T59" s="2">
        <v>0.96299999999999997</v>
      </c>
      <c r="U59">
        <v>0</v>
      </c>
      <c r="V59">
        <v>2</v>
      </c>
      <c r="W59">
        <v>0.42430600000000002</v>
      </c>
      <c r="X59">
        <v>0.21008399999999999</v>
      </c>
      <c r="Y59">
        <v>13.913043</v>
      </c>
      <c r="Z59">
        <v>15.652174</v>
      </c>
      <c r="AA59">
        <v>70.434782999999996</v>
      </c>
      <c r="AB59" s="2">
        <v>0.96299999999999997</v>
      </c>
      <c r="AC59" s="2">
        <f t="shared" si="14"/>
        <v>42.430599999999998</v>
      </c>
      <c r="AD59" s="2">
        <f t="shared" si="15"/>
        <v>21.008399999999998</v>
      </c>
      <c r="AE59" s="2">
        <f t="shared" si="16"/>
        <v>13.913043</v>
      </c>
      <c r="AF59" s="2">
        <v>41.987200000000001</v>
      </c>
      <c r="AG59" s="2">
        <v>16.588699999999999</v>
      </c>
      <c r="AH59" s="2">
        <v>1.3043480000000001</v>
      </c>
      <c r="AI59" s="2">
        <v>0.96299999999999997</v>
      </c>
      <c r="AJ59" s="2">
        <f t="shared" si="17"/>
        <v>0</v>
      </c>
      <c r="AK59" s="2">
        <f t="shared" si="18"/>
        <v>70.434782999999996</v>
      </c>
      <c r="AL59" s="2">
        <v>31.3</v>
      </c>
      <c r="AM59" s="2">
        <v>91.739130000000003</v>
      </c>
    </row>
    <row r="60" spans="1:39" x14ac:dyDescent="0.25">
      <c r="T60" s="2">
        <v>0.98299999999999998</v>
      </c>
      <c r="U60">
        <v>1</v>
      </c>
      <c r="V60">
        <v>1</v>
      </c>
      <c r="W60">
        <v>0.37533</v>
      </c>
      <c r="X60">
        <v>0.21092</v>
      </c>
      <c r="Y60">
        <v>9.1304350000000003</v>
      </c>
      <c r="Z60">
        <v>20.869565000000001</v>
      </c>
      <c r="AA60">
        <v>70</v>
      </c>
      <c r="AB60" s="2">
        <v>0.98299999999999998</v>
      </c>
      <c r="AC60" s="2">
        <f t="shared" si="14"/>
        <v>37.533000000000001</v>
      </c>
      <c r="AD60" s="2">
        <f t="shared" si="15"/>
        <v>21.091999999999999</v>
      </c>
      <c r="AE60" s="2">
        <f t="shared" si="16"/>
        <v>9.1304350000000003</v>
      </c>
      <c r="AF60" s="2">
        <v>29.543199999999999</v>
      </c>
      <c r="AG60" s="2">
        <v>13.081000000000001</v>
      </c>
      <c r="AH60" s="2">
        <v>0.86956500000000003</v>
      </c>
      <c r="AI60" s="2">
        <v>0.98299999999999998</v>
      </c>
      <c r="AJ60" s="2">
        <f t="shared" si="17"/>
        <v>0.1</v>
      </c>
      <c r="AK60" s="2">
        <f t="shared" si="18"/>
        <v>70</v>
      </c>
      <c r="AL60" s="2">
        <v>29.2</v>
      </c>
      <c r="AM60" s="2">
        <v>75.217391000000006</v>
      </c>
    </row>
  </sheetData>
  <mergeCells count="28">
    <mergeCell ref="T46:AA46"/>
    <mergeCell ref="AB46:AH46"/>
    <mergeCell ref="AI46:AM46"/>
    <mergeCell ref="T47:AA47"/>
    <mergeCell ref="AB47:AH47"/>
    <mergeCell ref="AI47:AM47"/>
    <mergeCell ref="AI17:AM17"/>
    <mergeCell ref="T31:AA31"/>
    <mergeCell ref="AB31:AH31"/>
    <mergeCell ref="AI31:AM31"/>
    <mergeCell ref="T32:AA32"/>
    <mergeCell ref="AB32:AH32"/>
    <mergeCell ref="AI32:AM32"/>
    <mergeCell ref="AB17:AH17"/>
    <mergeCell ref="AI1:AM1"/>
    <mergeCell ref="T2:AA2"/>
    <mergeCell ref="AB2:AH2"/>
    <mergeCell ref="AI2:AM2"/>
    <mergeCell ref="T16:AA16"/>
    <mergeCell ref="AB16:AH16"/>
    <mergeCell ref="AI16:AM16"/>
    <mergeCell ref="AB1:AH1"/>
    <mergeCell ref="A1:S1"/>
    <mergeCell ref="A15:S15"/>
    <mergeCell ref="A29:S29"/>
    <mergeCell ref="A43:S43"/>
    <mergeCell ref="T1:AA1"/>
    <mergeCell ref="T17:AA1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C7FB-8EC5-462E-9697-E0291005E51D}">
  <dimension ref="A2:V213"/>
  <sheetViews>
    <sheetView tabSelected="1" topLeftCell="A142" workbookViewId="0">
      <selection activeCell="J174" sqref="J174"/>
    </sheetView>
  </sheetViews>
  <sheetFormatPr defaultRowHeight="15" x14ac:dyDescent="0.25"/>
  <sheetData>
    <row r="2" spans="1:20" x14ac:dyDescent="0.25">
      <c r="A2" s="48" t="s">
        <v>1271</v>
      </c>
      <c r="B2" s="48"/>
      <c r="C2" s="48"/>
      <c r="D2" s="48"/>
      <c r="E2" s="48"/>
      <c r="F2" s="48"/>
      <c r="G2" s="48"/>
      <c r="H2" s="48"/>
      <c r="I2" s="38" t="s">
        <v>1269</v>
      </c>
      <c r="J2" s="39"/>
      <c r="K2" s="39"/>
      <c r="L2" s="40"/>
      <c r="M2" s="38" t="s">
        <v>1270</v>
      </c>
      <c r="N2" s="39"/>
      <c r="O2" s="40"/>
      <c r="Q2" s="16"/>
      <c r="R2" s="16"/>
      <c r="S2" s="16"/>
      <c r="T2" s="16"/>
    </row>
    <row r="3" spans="1:20" x14ac:dyDescent="0.25">
      <c r="A3" s="49" t="s">
        <v>1168</v>
      </c>
      <c r="B3" s="49"/>
      <c r="C3" s="49"/>
      <c r="D3" s="49"/>
      <c r="E3" s="49"/>
      <c r="F3" s="49"/>
      <c r="G3" s="49"/>
      <c r="H3" s="49"/>
      <c r="I3" s="45" t="s">
        <v>1266</v>
      </c>
      <c r="J3" s="46"/>
      <c r="K3" s="46"/>
      <c r="L3" s="47"/>
      <c r="M3" s="45" t="s">
        <v>1266</v>
      </c>
      <c r="N3" s="46"/>
      <c r="O3" s="47"/>
      <c r="Q3" s="17"/>
      <c r="R3" s="17"/>
      <c r="S3" s="17"/>
      <c r="T3" s="17"/>
    </row>
    <row r="4" spans="1:20" x14ac:dyDescent="0.25">
      <c r="A4" s="2" t="s">
        <v>1266</v>
      </c>
      <c r="B4" s="2" t="s">
        <v>29</v>
      </c>
      <c r="C4" s="2" t="s">
        <v>576</v>
      </c>
      <c r="D4" s="2" t="s">
        <v>31</v>
      </c>
      <c r="E4" s="2" t="s">
        <v>32</v>
      </c>
      <c r="F4" s="2" t="s">
        <v>16</v>
      </c>
      <c r="G4" s="2" t="s">
        <v>17</v>
      </c>
      <c r="H4" s="2" t="s">
        <v>18</v>
      </c>
      <c r="I4" s="2" t="s">
        <v>1266</v>
      </c>
      <c r="J4" s="2" t="s">
        <v>1171</v>
      </c>
      <c r="K4" s="2" t="s">
        <v>1173</v>
      </c>
      <c r="L4" s="2" t="s">
        <v>1172</v>
      </c>
      <c r="M4" s="2" t="s">
        <v>1266</v>
      </c>
      <c r="N4" s="2" t="s">
        <v>1175</v>
      </c>
      <c r="O4" s="2" t="s">
        <v>1176</v>
      </c>
    </row>
    <row r="5" spans="1:20" x14ac:dyDescent="0.25">
      <c r="A5" s="2" t="s">
        <v>1267</v>
      </c>
      <c r="B5">
        <v>164</v>
      </c>
      <c r="C5">
        <v>244</v>
      </c>
      <c r="D5">
        <v>0.244425</v>
      </c>
      <c r="E5">
        <v>0.21340000000000001</v>
      </c>
      <c r="F5">
        <v>14.144028</v>
      </c>
      <c r="G5">
        <v>62.138852999999997</v>
      </c>
      <c r="H5">
        <v>23.717119</v>
      </c>
      <c r="I5" s="2" t="s">
        <v>1267</v>
      </c>
      <c r="J5" s="2">
        <f t="shared" ref="J5:K5" si="0">D5*100</f>
        <v>24.442499999999999</v>
      </c>
      <c r="K5" s="2">
        <f t="shared" si="0"/>
        <v>21.34</v>
      </c>
      <c r="L5" s="2">
        <f t="shared" ref="L5" si="1">F5</f>
        <v>14.144028</v>
      </c>
      <c r="M5" s="2" t="s">
        <v>1267</v>
      </c>
      <c r="N5" s="2">
        <f>(B5/10)</f>
        <v>16.399999999999999</v>
      </c>
      <c r="O5" s="2">
        <f t="shared" ref="O5" si="2">H5</f>
        <v>23.717119</v>
      </c>
    </row>
    <row r="6" spans="1:20" x14ac:dyDescent="0.25">
      <c r="A6" s="2" t="s">
        <v>1268</v>
      </c>
      <c r="B6">
        <v>463</v>
      </c>
      <c r="C6">
        <v>446</v>
      </c>
      <c r="D6">
        <v>0.29278100000000001</v>
      </c>
      <c r="E6">
        <v>0.33154699999999998</v>
      </c>
      <c r="F6">
        <v>17.809401000000001</v>
      </c>
      <c r="G6">
        <v>57.999138000000002</v>
      </c>
      <c r="H6">
        <v>24.191462000000001</v>
      </c>
      <c r="I6" s="2" t="s">
        <v>1268</v>
      </c>
      <c r="J6" s="2">
        <f>D7*100</f>
        <v>28.553099999999997</v>
      </c>
      <c r="K6" s="2">
        <f>E7*100</f>
        <v>29.875400000000003</v>
      </c>
      <c r="L6" s="2">
        <f>F7</f>
        <v>17.938766999999999</v>
      </c>
      <c r="M6" s="2" t="s">
        <v>1268</v>
      </c>
      <c r="N6" s="2">
        <f t="shared" ref="N6:N22" si="3">(B6/10)</f>
        <v>46.3</v>
      </c>
      <c r="O6" s="2">
        <f>H7</f>
        <v>22.639068999999999</v>
      </c>
    </row>
    <row r="7" spans="1:20" x14ac:dyDescent="0.25">
      <c r="A7" s="2" t="s">
        <v>1253</v>
      </c>
      <c r="B7">
        <v>391</v>
      </c>
      <c r="C7">
        <v>366</v>
      </c>
      <c r="D7">
        <v>0.28553099999999998</v>
      </c>
      <c r="E7">
        <v>0.29875400000000002</v>
      </c>
      <c r="F7">
        <v>17.938766999999999</v>
      </c>
      <c r="G7">
        <v>59.422165</v>
      </c>
      <c r="H7">
        <v>22.639068999999999</v>
      </c>
      <c r="I7" s="2" t="s">
        <v>1253</v>
      </c>
      <c r="J7" s="2">
        <f>D6*100</f>
        <v>29.278100000000002</v>
      </c>
      <c r="K7" s="2">
        <f>E6*100</f>
        <v>33.154699999999998</v>
      </c>
      <c r="L7" s="2">
        <f>F6</f>
        <v>17.809401000000001</v>
      </c>
      <c r="M7" s="2" t="s">
        <v>1253</v>
      </c>
      <c r="N7" s="2">
        <f t="shared" si="3"/>
        <v>39.1</v>
      </c>
      <c r="O7" s="2">
        <f>H6</f>
        <v>24.191462000000001</v>
      </c>
    </row>
    <row r="8" spans="1:20" x14ac:dyDescent="0.25">
      <c r="A8" s="2" t="s">
        <v>1365</v>
      </c>
      <c r="B8">
        <v>69</v>
      </c>
      <c r="C8">
        <v>507</v>
      </c>
      <c r="D8">
        <v>0.34605000000000002</v>
      </c>
      <c r="E8">
        <v>0.21038100000000001</v>
      </c>
      <c r="F8">
        <v>29.754204000000001</v>
      </c>
      <c r="G8">
        <v>53.040103000000002</v>
      </c>
      <c r="H8">
        <v>17.205691999999999</v>
      </c>
      <c r="I8" s="2" t="s">
        <v>1365</v>
      </c>
      <c r="J8" s="2">
        <f t="shared" ref="J8:J22" si="4">D8*100</f>
        <v>34.605000000000004</v>
      </c>
      <c r="K8" s="2">
        <f t="shared" ref="K8:K22" si="5">E8*100</f>
        <v>21.0381</v>
      </c>
      <c r="L8" s="2">
        <f t="shared" ref="L8:L22" si="6">F8</f>
        <v>29.754204000000001</v>
      </c>
      <c r="M8" s="2" t="s">
        <v>1365</v>
      </c>
      <c r="N8" s="2">
        <f t="shared" si="3"/>
        <v>6.9</v>
      </c>
      <c r="O8" s="2">
        <f t="shared" ref="O8:O22" si="7">H8</f>
        <v>17.205691999999999</v>
      </c>
    </row>
    <row r="9" spans="1:20" x14ac:dyDescent="0.25">
      <c r="A9" s="2" t="s">
        <v>1373</v>
      </c>
      <c r="B9">
        <v>181</v>
      </c>
      <c r="C9">
        <v>201</v>
      </c>
      <c r="D9">
        <v>0.26908100000000001</v>
      </c>
      <c r="E9">
        <v>0.20292299999999999</v>
      </c>
      <c r="F9">
        <v>17.162569999999999</v>
      </c>
      <c r="G9">
        <v>61.405777999999998</v>
      </c>
      <c r="H9">
        <v>21.431652</v>
      </c>
      <c r="I9" s="2" t="s">
        <v>1373</v>
      </c>
      <c r="J9" s="2">
        <f t="shared" si="4"/>
        <v>26.908100000000001</v>
      </c>
      <c r="K9" s="2">
        <f t="shared" si="5"/>
        <v>20.292300000000001</v>
      </c>
      <c r="L9" s="2">
        <f t="shared" si="6"/>
        <v>17.162569999999999</v>
      </c>
      <c r="M9" s="2" t="s">
        <v>1373</v>
      </c>
      <c r="N9" s="2">
        <f t="shared" si="3"/>
        <v>18.100000000000001</v>
      </c>
      <c r="O9" s="2">
        <f t="shared" si="7"/>
        <v>21.431652</v>
      </c>
    </row>
    <row r="10" spans="1:20" x14ac:dyDescent="0.25">
      <c r="A10" s="2" t="s">
        <v>1363</v>
      </c>
      <c r="B10">
        <v>164</v>
      </c>
      <c r="C10">
        <v>260</v>
      </c>
      <c r="D10">
        <v>0.24406800000000001</v>
      </c>
      <c r="E10">
        <v>0.22069</v>
      </c>
      <c r="F10">
        <v>13.712807</v>
      </c>
      <c r="G10">
        <v>62.526950999999997</v>
      </c>
      <c r="H10">
        <v>23.760241000000001</v>
      </c>
      <c r="I10" s="2" t="s">
        <v>1363</v>
      </c>
      <c r="J10" s="2">
        <f t="shared" si="4"/>
        <v>24.4068</v>
      </c>
      <c r="K10" s="2">
        <f t="shared" si="5"/>
        <v>22.068999999999999</v>
      </c>
      <c r="L10" s="2">
        <f t="shared" si="6"/>
        <v>13.712807</v>
      </c>
      <c r="M10" s="2" t="s">
        <v>1363</v>
      </c>
      <c r="N10" s="2">
        <f t="shared" si="3"/>
        <v>16.399999999999999</v>
      </c>
      <c r="O10" s="2">
        <f t="shared" si="7"/>
        <v>23.760241000000001</v>
      </c>
    </row>
    <row r="11" spans="1:20" x14ac:dyDescent="0.25">
      <c r="A11" s="2" t="s">
        <v>1358</v>
      </c>
      <c r="B11">
        <v>17</v>
      </c>
      <c r="C11">
        <v>523</v>
      </c>
      <c r="D11">
        <v>0.61852300000000004</v>
      </c>
      <c r="E11">
        <v>0.23877100000000001</v>
      </c>
      <c r="F11">
        <v>64.424321000000006</v>
      </c>
      <c r="G11">
        <v>19.404916</v>
      </c>
      <c r="H11">
        <v>16.170763000000001</v>
      </c>
      <c r="I11" s="2" t="s">
        <v>1358</v>
      </c>
      <c r="J11" s="2">
        <f t="shared" si="4"/>
        <v>61.852300000000007</v>
      </c>
      <c r="K11" s="2">
        <f t="shared" si="5"/>
        <v>23.877100000000002</v>
      </c>
      <c r="L11" s="2">
        <f t="shared" si="6"/>
        <v>64.424321000000006</v>
      </c>
      <c r="M11" s="2" t="s">
        <v>1358</v>
      </c>
      <c r="N11" s="2">
        <f t="shared" si="3"/>
        <v>1.7</v>
      </c>
      <c r="O11" s="2">
        <f t="shared" si="7"/>
        <v>16.170763000000001</v>
      </c>
    </row>
    <row r="12" spans="1:20" x14ac:dyDescent="0.25">
      <c r="A12" s="2" t="s">
        <v>1364</v>
      </c>
      <c r="B12">
        <v>6729</v>
      </c>
      <c r="C12">
        <v>6129</v>
      </c>
      <c r="D12">
        <v>0.77724700000000002</v>
      </c>
      <c r="E12">
        <v>0.37754599999999999</v>
      </c>
      <c r="F12">
        <v>61.233289999999997</v>
      </c>
      <c r="G12">
        <v>6.0802069999999997</v>
      </c>
      <c r="H12">
        <v>32.686503000000002</v>
      </c>
      <c r="I12" s="2" t="s">
        <v>1364</v>
      </c>
      <c r="J12" s="2">
        <f t="shared" si="4"/>
        <v>77.724699999999999</v>
      </c>
      <c r="K12" s="2">
        <f t="shared" si="5"/>
        <v>37.754599999999996</v>
      </c>
      <c r="L12" s="2">
        <f t="shared" si="6"/>
        <v>61.233289999999997</v>
      </c>
      <c r="M12" s="2" t="s">
        <v>1364</v>
      </c>
      <c r="N12" s="2">
        <f t="shared" si="3"/>
        <v>672.9</v>
      </c>
      <c r="O12" s="2">
        <f t="shared" si="7"/>
        <v>32.686503000000002</v>
      </c>
    </row>
    <row r="13" spans="1:20" x14ac:dyDescent="0.25">
      <c r="A13" s="2" t="s">
        <v>1276</v>
      </c>
      <c r="B13">
        <v>138</v>
      </c>
      <c r="C13">
        <v>144</v>
      </c>
      <c r="D13">
        <v>0.27809699999999998</v>
      </c>
      <c r="E13">
        <v>0.138099</v>
      </c>
      <c r="F13">
        <v>18.499352999999999</v>
      </c>
      <c r="G13">
        <v>61.060802000000002</v>
      </c>
      <c r="H13">
        <v>20.439844999999998</v>
      </c>
      <c r="I13" s="2" t="s">
        <v>1276</v>
      </c>
      <c r="J13" s="2">
        <f t="shared" si="4"/>
        <v>27.809699999999999</v>
      </c>
      <c r="K13" s="2">
        <f t="shared" si="5"/>
        <v>13.809900000000001</v>
      </c>
      <c r="L13" s="2">
        <f t="shared" si="6"/>
        <v>18.499352999999999</v>
      </c>
      <c r="M13" s="2" t="s">
        <v>1276</v>
      </c>
      <c r="N13" s="2">
        <f t="shared" si="3"/>
        <v>13.8</v>
      </c>
      <c r="O13" s="2">
        <f t="shared" si="7"/>
        <v>20.439844999999998</v>
      </c>
    </row>
    <row r="14" spans="1:20" x14ac:dyDescent="0.25">
      <c r="A14" s="2" t="s">
        <v>1366</v>
      </c>
      <c r="B14">
        <v>106</v>
      </c>
      <c r="C14">
        <v>103</v>
      </c>
      <c r="D14">
        <v>0.27675300000000003</v>
      </c>
      <c r="E14">
        <v>3.3172E-2</v>
      </c>
      <c r="F14">
        <v>18.240621000000001</v>
      </c>
      <c r="G14">
        <v>61.147046000000003</v>
      </c>
      <c r="H14">
        <v>20.612333</v>
      </c>
      <c r="I14" s="2" t="s">
        <v>1366</v>
      </c>
      <c r="J14" s="2">
        <f t="shared" si="4"/>
        <v>27.675300000000004</v>
      </c>
      <c r="K14" s="2">
        <f t="shared" si="5"/>
        <v>3.3172000000000001</v>
      </c>
      <c r="L14" s="2">
        <f t="shared" si="6"/>
        <v>18.240621000000001</v>
      </c>
      <c r="M14" s="2" t="s">
        <v>1366</v>
      </c>
      <c r="N14" s="2">
        <f t="shared" si="3"/>
        <v>10.6</v>
      </c>
      <c r="O14" s="2">
        <f t="shared" si="7"/>
        <v>20.612333</v>
      </c>
    </row>
    <row r="15" spans="1:20" x14ac:dyDescent="0.25">
      <c r="A15" s="2" t="s">
        <v>1278</v>
      </c>
      <c r="B15">
        <v>87</v>
      </c>
      <c r="C15">
        <v>149</v>
      </c>
      <c r="D15">
        <v>0.79082399999999997</v>
      </c>
      <c r="E15">
        <v>4.3676E-2</v>
      </c>
      <c r="F15">
        <v>81.845623000000003</v>
      </c>
      <c r="G15">
        <v>8.5812849999999994</v>
      </c>
      <c r="H15">
        <v>9.5730920000000008</v>
      </c>
      <c r="I15" s="2" t="s">
        <v>1278</v>
      </c>
      <c r="J15" s="2">
        <f t="shared" si="4"/>
        <v>79.082399999999993</v>
      </c>
      <c r="K15" s="2">
        <f t="shared" si="5"/>
        <v>4.3676000000000004</v>
      </c>
      <c r="L15" s="2">
        <f t="shared" si="6"/>
        <v>81.845623000000003</v>
      </c>
      <c r="M15" s="2" t="s">
        <v>1278</v>
      </c>
      <c r="N15" s="2">
        <f t="shared" si="3"/>
        <v>8.6999999999999993</v>
      </c>
      <c r="O15" s="2">
        <f t="shared" si="7"/>
        <v>9.5730920000000008</v>
      </c>
    </row>
    <row r="16" spans="1:20" x14ac:dyDescent="0.25">
      <c r="A16" s="2" t="s">
        <v>1367</v>
      </c>
      <c r="B16">
        <v>6948</v>
      </c>
      <c r="C16">
        <v>2180</v>
      </c>
      <c r="D16">
        <v>0.55667599999999995</v>
      </c>
      <c r="E16">
        <v>0.58341299999999996</v>
      </c>
      <c r="F16">
        <v>93.704183</v>
      </c>
      <c r="G16">
        <v>0.68995300000000004</v>
      </c>
      <c r="H16">
        <v>5.6058649999999997</v>
      </c>
      <c r="I16" s="2" t="s">
        <v>1367</v>
      </c>
      <c r="J16" s="2">
        <f t="shared" ref="J16" si="8">D16*100</f>
        <v>55.667599999999993</v>
      </c>
      <c r="K16" s="2">
        <f t="shared" ref="K16" si="9">E16*100</f>
        <v>58.341299999999997</v>
      </c>
      <c r="L16" s="2">
        <f t="shared" ref="L16" si="10">F16</f>
        <v>93.704183</v>
      </c>
      <c r="M16" s="2" t="s">
        <v>1367</v>
      </c>
      <c r="N16" s="2">
        <f t="shared" si="3"/>
        <v>694.8</v>
      </c>
      <c r="O16" s="2">
        <f t="shared" ref="O16" si="11">H16</f>
        <v>5.6058649999999997</v>
      </c>
    </row>
    <row r="17" spans="1:15" x14ac:dyDescent="0.25">
      <c r="A17" s="2" t="s">
        <v>1274</v>
      </c>
      <c r="B17">
        <v>721</v>
      </c>
      <c r="C17">
        <v>934</v>
      </c>
      <c r="D17">
        <v>0.27906199999999998</v>
      </c>
      <c r="E17">
        <v>0.42419800000000002</v>
      </c>
      <c r="F17">
        <v>15.394567</v>
      </c>
      <c r="G17">
        <v>57.956015999999998</v>
      </c>
      <c r="H17">
        <v>26.649418000000001</v>
      </c>
      <c r="I17" s="2" t="s">
        <v>1274</v>
      </c>
      <c r="J17" s="2">
        <f>D17*100</f>
        <v>27.906199999999998</v>
      </c>
      <c r="K17" s="2">
        <f>E17*100</f>
        <v>42.419800000000002</v>
      </c>
      <c r="L17" s="2">
        <f>F17</f>
        <v>15.394567</v>
      </c>
      <c r="M17" s="2" t="s">
        <v>1274</v>
      </c>
      <c r="N17" s="2">
        <f t="shared" si="3"/>
        <v>72.099999999999994</v>
      </c>
      <c r="O17" s="2">
        <f>H17</f>
        <v>26.649418000000001</v>
      </c>
    </row>
    <row r="18" spans="1:15" x14ac:dyDescent="0.25">
      <c r="A18" s="2" t="s">
        <v>1275</v>
      </c>
      <c r="B18">
        <v>182</v>
      </c>
      <c r="C18">
        <v>265</v>
      </c>
      <c r="D18">
        <v>0.24835599999999999</v>
      </c>
      <c r="E18">
        <v>0.22300400000000001</v>
      </c>
      <c r="F18">
        <v>14.575248</v>
      </c>
      <c r="G18">
        <v>62.440707000000003</v>
      </c>
      <c r="H18">
        <v>22.984044999999998</v>
      </c>
      <c r="I18" s="2" t="s">
        <v>1275</v>
      </c>
      <c r="J18" s="2">
        <f t="shared" si="4"/>
        <v>24.835599999999999</v>
      </c>
      <c r="K18" s="2">
        <f t="shared" si="5"/>
        <v>22.3004</v>
      </c>
      <c r="L18" s="2">
        <f t="shared" si="6"/>
        <v>14.575248</v>
      </c>
      <c r="M18" s="2" t="s">
        <v>1275</v>
      </c>
      <c r="N18" s="2">
        <f t="shared" si="3"/>
        <v>18.2</v>
      </c>
      <c r="O18" s="2">
        <f t="shared" si="7"/>
        <v>22.984044999999998</v>
      </c>
    </row>
    <row r="19" spans="1:15" x14ac:dyDescent="0.25">
      <c r="A19" s="2" t="s">
        <v>1369</v>
      </c>
      <c r="B19">
        <v>7380</v>
      </c>
      <c r="C19">
        <v>2166</v>
      </c>
      <c r="D19">
        <v>0.53118100000000001</v>
      </c>
      <c r="E19">
        <v>0.55425899999999995</v>
      </c>
      <c r="F19">
        <v>94.868477999999996</v>
      </c>
      <c r="G19">
        <v>0.47434199999999999</v>
      </c>
      <c r="H19">
        <v>4.6571800000000003</v>
      </c>
      <c r="I19" s="2" t="s">
        <v>1369</v>
      </c>
      <c r="J19" s="2">
        <f t="shared" ref="J19" si="12">D19*100</f>
        <v>53.118099999999998</v>
      </c>
      <c r="K19" s="2">
        <f t="shared" ref="K19" si="13">E19*100</f>
        <v>55.425899999999992</v>
      </c>
      <c r="L19" s="2">
        <f t="shared" ref="L19" si="14">F19</f>
        <v>94.868477999999996</v>
      </c>
      <c r="M19" s="2" t="s">
        <v>1369</v>
      </c>
      <c r="N19" s="2">
        <f t="shared" si="3"/>
        <v>738</v>
      </c>
      <c r="O19" s="2">
        <f t="shared" ref="O19" si="15">H19</f>
        <v>4.6571800000000003</v>
      </c>
    </row>
    <row r="20" spans="1:15" x14ac:dyDescent="0.25">
      <c r="A20" s="2" t="s">
        <v>1279</v>
      </c>
      <c r="B20">
        <v>375</v>
      </c>
      <c r="C20">
        <v>441</v>
      </c>
      <c r="D20">
        <v>0.29088599999999998</v>
      </c>
      <c r="E20">
        <v>0.42328300000000002</v>
      </c>
      <c r="F20">
        <v>17.421302000000001</v>
      </c>
      <c r="G20">
        <v>58.516601999999999</v>
      </c>
      <c r="H20">
        <v>24.062096</v>
      </c>
      <c r="I20" s="2" t="s">
        <v>1279</v>
      </c>
      <c r="J20" s="2">
        <f t="shared" si="4"/>
        <v>29.0886</v>
      </c>
      <c r="K20" s="2">
        <f t="shared" si="5"/>
        <v>42.328299999999999</v>
      </c>
      <c r="L20" s="2">
        <f t="shared" si="6"/>
        <v>17.421302000000001</v>
      </c>
      <c r="M20" s="2" t="s">
        <v>1279</v>
      </c>
      <c r="N20" s="2">
        <f t="shared" si="3"/>
        <v>37.5</v>
      </c>
      <c r="O20" s="2">
        <f t="shared" si="7"/>
        <v>24.062096</v>
      </c>
    </row>
    <row r="21" spans="1:15" x14ac:dyDescent="0.25">
      <c r="A21" s="2" t="s">
        <v>1280</v>
      </c>
      <c r="B21">
        <v>166</v>
      </c>
      <c r="C21">
        <v>258</v>
      </c>
      <c r="D21">
        <v>0.240672</v>
      </c>
      <c r="E21">
        <v>0.21825700000000001</v>
      </c>
      <c r="F21">
        <v>13.928417</v>
      </c>
      <c r="G21">
        <v>62.311340999999999</v>
      </c>
      <c r="H21">
        <v>23.760241000000001</v>
      </c>
      <c r="I21" s="2" t="s">
        <v>1280</v>
      </c>
      <c r="J21" s="2">
        <f t="shared" si="4"/>
        <v>24.0672</v>
      </c>
      <c r="K21" s="2">
        <f t="shared" si="5"/>
        <v>21.825700000000001</v>
      </c>
      <c r="L21" s="2">
        <f t="shared" si="6"/>
        <v>13.928417</v>
      </c>
      <c r="M21" s="2" t="s">
        <v>1280</v>
      </c>
      <c r="N21" s="2">
        <f t="shared" si="3"/>
        <v>16.600000000000001</v>
      </c>
      <c r="O21" s="2">
        <f t="shared" si="7"/>
        <v>23.760241000000001</v>
      </c>
    </row>
    <row r="22" spans="1:15" x14ac:dyDescent="0.25">
      <c r="A22" s="2" t="s">
        <v>1281</v>
      </c>
      <c r="B22">
        <v>8099</v>
      </c>
      <c r="C22">
        <v>2259</v>
      </c>
      <c r="D22">
        <v>0.53470200000000001</v>
      </c>
      <c r="E22">
        <v>0.67093899999999995</v>
      </c>
      <c r="F22">
        <v>94.739112000000006</v>
      </c>
      <c r="G22">
        <v>0.388098</v>
      </c>
      <c r="H22">
        <v>4.8727900000000002</v>
      </c>
      <c r="I22" s="2" t="s">
        <v>1281</v>
      </c>
      <c r="J22" s="2">
        <f t="shared" si="4"/>
        <v>53.470199999999998</v>
      </c>
      <c r="K22" s="2">
        <f t="shared" si="5"/>
        <v>67.093899999999991</v>
      </c>
      <c r="L22" s="2">
        <f t="shared" si="6"/>
        <v>94.739112000000006</v>
      </c>
      <c r="M22" s="2" t="s">
        <v>1281</v>
      </c>
      <c r="N22" s="2">
        <f t="shared" si="3"/>
        <v>809.9</v>
      </c>
      <c r="O22" s="2">
        <f t="shared" si="7"/>
        <v>4.8727900000000002</v>
      </c>
    </row>
    <row r="24" spans="1:15" x14ac:dyDescent="0.25">
      <c r="A24" t="s">
        <v>1272</v>
      </c>
      <c r="B24" s="2" t="s">
        <v>1266</v>
      </c>
      <c r="H24" s="2" t="s">
        <v>1504</v>
      </c>
      <c r="I24" s="2" t="s">
        <v>1505</v>
      </c>
    </row>
    <row r="25" spans="1:15" x14ac:dyDescent="0.25">
      <c r="A25">
        <v>1</v>
      </c>
      <c r="B25" s="2" t="s">
        <v>1267</v>
      </c>
      <c r="H25" s="2" t="s">
        <v>1503</v>
      </c>
      <c r="I25" s="2" t="s">
        <v>1506</v>
      </c>
    </row>
    <row r="26" spans="1:15" x14ac:dyDescent="0.25">
      <c r="A26">
        <v>2</v>
      </c>
      <c r="B26" s="2" t="s">
        <v>1268</v>
      </c>
      <c r="H26" s="2" t="s">
        <v>1507</v>
      </c>
      <c r="I26" s="2" t="s">
        <v>1509</v>
      </c>
    </row>
    <row r="27" spans="1:15" x14ac:dyDescent="0.25">
      <c r="A27">
        <v>3</v>
      </c>
      <c r="B27" s="2" t="s">
        <v>1253</v>
      </c>
      <c r="H27" s="2" t="s">
        <v>1508</v>
      </c>
      <c r="I27" s="2" t="s">
        <v>1510</v>
      </c>
    </row>
    <row r="28" spans="1:15" x14ac:dyDescent="0.25">
      <c r="A28">
        <v>4</v>
      </c>
      <c r="B28" s="2" t="s">
        <v>1273</v>
      </c>
    </row>
    <row r="29" spans="1:15" x14ac:dyDescent="0.25">
      <c r="A29">
        <v>5</v>
      </c>
      <c r="B29" s="2" t="s">
        <v>1274</v>
      </c>
    </row>
    <row r="30" spans="1:15" x14ac:dyDescent="0.25">
      <c r="A30">
        <v>6</v>
      </c>
      <c r="B30" s="2" t="s">
        <v>1275</v>
      </c>
    </row>
    <row r="31" spans="1:15" x14ac:dyDescent="0.25">
      <c r="A31">
        <v>7</v>
      </c>
      <c r="B31" s="2" t="s">
        <v>1283</v>
      </c>
    </row>
    <row r="32" spans="1:15" x14ac:dyDescent="0.25">
      <c r="A32">
        <v>8</v>
      </c>
      <c r="B32" s="2" t="s">
        <v>1282</v>
      </c>
    </row>
    <row r="33" spans="1:15" x14ac:dyDescent="0.25">
      <c r="A33">
        <v>9</v>
      </c>
      <c r="B33" s="2" t="s">
        <v>1276</v>
      </c>
    </row>
    <row r="34" spans="1:15" x14ac:dyDescent="0.25">
      <c r="A34">
        <v>10</v>
      </c>
      <c r="B34" s="2" t="s">
        <v>1277</v>
      </c>
    </row>
    <row r="35" spans="1:15" x14ac:dyDescent="0.25">
      <c r="A35">
        <v>11</v>
      </c>
      <c r="B35" s="2" t="s">
        <v>1278</v>
      </c>
    </row>
    <row r="36" spans="1:15" x14ac:dyDescent="0.25">
      <c r="A36">
        <v>12</v>
      </c>
      <c r="B36" s="2" t="s">
        <v>1279</v>
      </c>
    </row>
    <row r="37" spans="1:15" x14ac:dyDescent="0.25">
      <c r="A37">
        <v>13</v>
      </c>
      <c r="B37" s="2" t="s">
        <v>1280</v>
      </c>
    </row>
    <row r="38" spans="1:15" x14ac:dyDescent="0.25">
      <c r="A38">
        <v>14</v>
      </c>
      <c r="B38" s="2" t="s">
        <v>1281</v>
      </c>
    </row>
    <row r="39" spans="1:15" ht="27" x14ac:dyDescent="0.35">
      <c r="A39" s="58" t="s">
        <v>1187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</row>
    <row r="40" spans="1:15" x14ac:dyDescent="0.25">
      <c r="A40" s="59" t="s">
        <v>1271</v>
      </c>
      <c r="B40" s="59"/>
      <c r="C40" s="59"/>
      <c r="D40" s="59"/>
      <c r="E40" s="59"/>
      <c r="F40" s="59"/>
      <c r="G40" s="59"/>
      <c r="H40" s="59"/>
      <c r="I40" s="60" t="s">
        <v>1284</v>
      </c>
      <c r="J40" s="61"/>
      <c r="K40" s="61"/>
      <c r="L40" s="62"/>
      <c r="M40" s="60" t="s">
        <v>1270</v>
      </c>
      <c r="N40" s="61"/>
      <c r="O40" s="62"/>
    </row>
    <row r="41" spans="1:15" x14ac:dyDescent="0.25">
      <c r="A41" s="49" t="s">
        <v>1266</v>
      </c>
      <c r="B41" s="49"/>
      <c r="C41" s="49"/>
      <c r="D41" s="49"/>
      <c r="E41" s="49"/>
      <c r="F41" s="49"/>
      <c r="G41" s="49"/>
      <c r="H41" s="49"/>
      <c r="I41" s="45" t="s">
        <v>1266</v>
      </c>
      <c r="J41" s="46"/>
      <c r="K41" s="46"/>
      <c r="L41" s="47"/>
      <c r="M41" s="45" t="s">
        <v>1266</v>
      </c>
      <c r="N41" s="46"/>
      <c r="O41" s="47"/>
    </row>
    <row r="42" spans="1:15" x14ac:dyDescent="0.25">
      <c r="A42" s="2" t="s">
        <v>1266</v>
      </c>
      <c r="B42" s="2" t="s">
        <v>29</v>
      </c>
      <c r="C42" s="2" t="s">
        <v>576</v>
      </c>
      <c r="D42" s="2" t="s">
        <v>31</v>
      </c>
      <c r="E42" s="2" t="s">
        <v>32</v>
      </c>
      <c r="F42" s="2" t="s">
        <v>16</v>
      </c>
      <c r="G42" s="2" t="s">
        <v>17</v>
      </c>
      <c r="H42" s="2" t="s">
        <v>18</v>
      </c>
      <c r="I42" s="2" t="s">
        <v>1266</v>
      </c>
      <c r="J42" s="2" t="s">
        <v>1171</v>
      </c>
      <c r="K42" s="2" t="s">
        <v>1173</v>
      </c>
      <c r="L42" s="2" t="s">
        <v>1172</v>
      </c>
      <c r="M42" s="2" t="s">
        <v>1266</v>
      </c>
      <c r="N42" s="2" t="s">
        <v>1502</v>
      </c>
      <c r="O42" s="2" t="s">
        <v>1176</v>
      </c>
    </row>
    <row r="43" spans="1:15" x14ac:dyDescent="0.25">
      <c r="A43" s="2" t="s">
        <v>1267</v>
      </c>
      <c r="B43">
        <v>4099</v>
      </c>
      <c r="C43">
        <v>2354</v>
      </c>
      <c r="D43">
        <v>0.87182199999999999</v>
      </c>
      <c r="E43">
        <v>0.40809499999999999</v>
      </c>
      <c r="F43">
        <v>90.264443</v>
      </c>
      <c r="G43">
        <v>1.9201619999999999</v>
      </c>
      <c r="H43">
        <v>7.8153949999999996</v>
      </c>
      <c r="I43" s="2" t="s">
        <v>1267</v>
      </c>
      <c r="J43" s="2">
        <f t="shared" ref="J43" si="16">D43*100</f>
        <v>87.182199999999995</v>
      </c>
      <c r="K43" s="2">
        <f t="shared" ref="K43" si="17">E43*100</f>
        <v>40.8095</v>
      </c>
      <c r="L43" s="2">
        <f t="shared" ref="L43" si="18">F43</f>
        <v>90.264443</v>
      </c>
      <c r="M43" s="2" t="s">
        <v>1267</v>
      </c>
      <c r="N43" s="2">
        <f>(B43/500)</f>
        <v>8.1980000000000004</v>
      </c>
      <c r="O43" s="2">
        <f t="shared" ref="O43" si="19">H43</f>
        <v>7.8153949999999996</v>
      </c>
    </row>
    <row r="44" spans="1:15" x14ac:dyDescent="0.25">
      <c r="A44" s="2" t="s">
        <v>1268</v>
      </c>
      <c r="B44">
        <v>5993</v>
      </c>
      <c r="C44">
        <v>3685</v>
      </c>
      <c r="D44">
        <v>0.84975699999999998</v>
      </c>
      <c r="E44">
        <v>0.461696</v>
      </c>
      <c r="F44">
        <v>82.246926000000002</v>
      </c>
      <c r="G44">
        <v>2.5433720000000002</v>
      </c>
      <c r="H44">
        <v>15.209702</v>
      </c>
      <c r="I44" s="2" t="s">
        <v>1268</v>
      </c>
      <c r="J44" s="2">
        <f t="shared" ref="J44" si="20">D44*100</f>
        <v>84.975700000000003</v>
      </c>
      <c r="K44" s="2">
        <f t="shared" ref="K44" si="21">E44*100</f>
        <v>46.169600000000003</v>
      </c>
      <c r="L44" s="2">
        <f t="shared" ref="L44" si="22">F44</f>
        <v>82.246926000000002</v>
      </c>
      <c r="M44" s="2" t="s">
        <v>1268</v>
      </c>
      <c r="N44" s="2">
        <f t="shared" ref="N44:N60" si="23">(B44/500)</f>
        <v>11.986000000000001</v>
      </c>
      <c r="O44" s="2">
        <f t="shared" ref="O44" si="24">H44</f>
        <v>15.209702</v>
      </c>
    </row>
    <row r="45" spans="1:15" x14ac:dyDescent="0.25">
      <c r="A45" s="2" t="s">
        <v>1253</v>
      </c>
      <c r="B45">
        <v>5318</v>
      </c>
      <c r="C45">
        <v>500</v>
      </c>
      <c r="D45">
        <v>0.69788700000000004</v>
      </c>
      <c r="E45">
        <v>0.48027599999999998</v>
      </c>
      <c r="F45">
        <v>98.551456999999999</v>
      </c>
      <c r="G45">
        <v>0.42108800000000002</v>
      </c>
      <c r="H45">
        <v>1.027455</v>
      </c>
      <c r="I45" s="2" t="s">
        <v>1253</v>
      </c>
      <c r="J45" s="2">
        <f t="shared" ref="J45" si="25">D45*100</f>
        <v>69.788700000000006</v>
      </c>
      <c r="K45" s="2">
        <f t="shared" ref="K45" si="26">E45*100</f>
        <v>48.0276</v>
      </c>
      <c r="L45" s="2">
        <f t="shared" ref="L45" si="27">F45</f>
        <v>98.551456999999999</v>
      </c>
      <c r="M45" s="2" t="s">
        <v>1253</v>
      </c>
      <c r="N45" s="2">
        <f t="shared" si="23"/>
        <v>10.635999999999999</v>
      </c>
      <c r="O45" s="2">
        <f t="shared" ref="O45" si="28">H45</f>
        <v>1.027455</v>
      </c>
    </row>
    <row r="46" spans="1:15" x14ac:dyDescent="0.25">
      <c r="A46" s="2" t="s">
        <v>1365</v>
      </c>
      <c r="B46">
        <v>1176</v>
      </c>
      <c r="C46">
        <v>1258</v>
      </c>
      <c r="D46">
        <v>0.78855799999999998</v>
      </c>
      <c r="E46">
        <v>0.23014499999999999</v>
      </c>
      <c r="F46">
        <v>79.619336000000004</v>
      </c>
      <c r="G46">
        <v>9.6176519999999996</v>
      </c>
      <c r="H46">
        <v>10.763012</v>
      </c>
      <c r="I46" s="2" t="s">
        <v>1365</v>
      </c>
      <c r="J46" s="2">
        <f t="shared" ref="J46:K48" si="29">D46*100</f>
        <v>78.855800000000002</v>
      </c>
      <c r="K46" s="2">
        <f t="shared" si="29"/>
        <v>23.014499999999998</v>
      </c>
      <c r="L46" s="2">
        <f>F46</f>
        <v>79.619336000000004</v>
      </c>
      <c r="M46" s="2" t="s">
        <v>1365</v>
      </c>
      <c r="N46" s="2">
        <f t="shared" si="23"/>
        <v>2.3519999999999999</v>
      </c>
      <c r="O46" s="2">
        <f>H46</f>
        <v>10.763012</v>
      </c>
    </row>
    <row r="47" spans="1:15" x14ac:dyDescent="0.25">
      <c r="A47" s="2" t="s">
        <v>1373</v>
      </c>
      <c r="B47">
        <v>2766</v>
      </c>
      <c r="C47">
        <v>1740</v>
      </c>
      <c r="D47">
        <v>0.89773800000000004</v>
      </c>
      <c r="E47">
        <v>0.28166099999999999</v>
      </c>
      <c r="F47">
        <v>88.900118000000006</v>
      </c>
      <c r="G47">
        <v>2.7286510000000002</v>
      </c>
      <c r="H47">
        <v>8.3712309999999999</v>
      </c>
      <c r="I47" s="2" t="s">
        <v>1373</v>
      </c>
      <c r="J47" s="2">
        <f t="shared" si="29"/>
        <v>89.773800000000008</v>
      </c>
      <c r="K47" s="2">
        <f t="shared" si="29"/>
        <v>28.1661</v>
      </c>
      <c r="L47" s="2">
        <f>F47</f>
        <v>88.900118000000006</v>
      </c>
      <c r="M47" s="2" t="s">
        <v>1373</v>
      </c>
      <c r="N47" s="2">
        <f t="shared" si="23"/>
        <v>5.532</v>
      </c>
      <c r="O47" s="2">
        <f>H47</f>
        <v>8.3712309999999999</v>
      </c>
    </row>
    <row r="48" spans="1:15" x14ac:dyDescent="0.25">
      <c r="A48" s="2" t="s">
        <v>1363</v>
      </c>
      <c r="B48">
        <v>4104</v>
      </c>
      <c r="C48">
        <v>2422</v>
      </c>
      <c r="D48">
        <v>0.872139</v>
      </c>
      <c r="E48">
        <v>0.39750600000000003</v>
      </c>
      <c r="F48">
        <v>90.432879</v>
      </c>
      <c r="G48">
        <v>1.9201619999999999</v>
      </c>
      <c r="H48">
        <v>7.64696</v>
      </c>
      <c r="I48" s="2" t="s">
        <v>1363</v>
      </c>
      <c r="J48" s="2">
        <f t="shared" si="29"/>
        <v>87.213899999999995</v>
      </c>
      <c r="K48" s="2">
        <f t="shared" si="29"/>
        <v>39.750600000000006</v>
      </c>
      <c r="L48" s="2">
        <f>F48</f>
        <v>90.432879</v>
      </c>
      <c r="M48" s="2" t="s">
        <v>1363</v>
      </c>
      <c r="N48" s="2">
        <f t="shared" si="23"/>
        <v>8.2080000000000002</v>
      </c>
      <c r="O48" s="2">
        <f>H48</f>
        <v>7.64696</v>
      </c>
    </row>
    <row r="49" spans="1:15" x14ac:dyDescent="0.25">
      <c r="A49" s="2" t="s">
        <v>1358</v>
      </c>
      <c r="B49">
        <v>25</v>
      </c>
      <c r="C49">
        <v>371</v>
      </c>
      <c r="D49">
        <v>0.821716</v>
      </c>
      <c r="E49">
        <v>0.20297399999999999</v>
      </c>
      <c r="F49">
        <v>83.628095000000002</v>
      </c>
      <c r="G49">
        <v>7.8827689999999997</v>
      </c>
      <c r="H49">
        <v>8.4891360000000002</v>
      </c>
      <c r="I49" s="2" t="s">
        <v>1358</v>
      </c>
      <c r="J49" s="2">
        <f t="shared" ref="J49:J50" si="30">D49*100</f>
        <v>82.171599999999998</v>
      </c>
      <c r="K49" s="2">
        <f t="shared" ref="K49:K50" si="31">E49*100</f>
        <v>20.2974</v>
      </c>
      <c r="L49" s="2">
        <f t="shared" ref="L49:L50" si="32">F49</f>
        <v>83.628095000000002</v>
      </c>
      <c r="M49" s="2" t="s">
        <v>1358</v>
      </c>
      <c r="N49" s="2">
        <f t="shared" si="23"/>
        <v>0.05</v>
      </c>
      <c r="O49" s="2">
        <f t="shared" ref="O49:O50" si="33">H49</f>
        <v>8.4891360000000002</v>
      </c>
    </row>
    <row r="50" spans="1:15" x14ac:dyDescent="0.25">
      <c r="A50" s="2" t="s">
        <v>1364</v>
      </c>
      <c r="B50">
        <v>1176</v>
      </c>
      <c r="C50">
        <v>1258</v>
      </c>
      <c r="D50">
        <v>0.78855799999999998</v>
      </c>
      <c r="E50">
        <v>0.23014499999999999</v>
      </c>
      <c r="F50">
        <v>79.619336000000004</v>
      </c>
      <c r="G50">
        <v>9.6176519999999996</v>
      </c>
      <c r="H50">
        <v>10.763012</v>
      </c>
      <c r="I50" s="2" t="s">
        <v>1364</v>
      </c>
      <c r="J50" s="2">
        <f t="shared" si="30"/>
        <v>78.855800000000002</v>
      </c>
      <c r="K50" s="2">
        <f t="shared" si="31"/>
        <v>23.014499999999998</v>
      </c>
      <c r="L50" s="2">
        <f t="shared" si="32"/>
        <v>79.619336000000004</v>
      </c>
      <c r="M50" s="2" t="s">
        <v>1364</v>
      </c>
      <c r="N50" s="2">
        <f t="shared" si="23"/>
        <v>2.3519999999999999</v>
      </c>
      <c r="O50" s="2">
        <f t="shared" si="33"/>
        <v>10.763012</v>
      </c>
    </row>
    <row r="51" spans="1:15" x14ac:dyDescent="0.25">
      <c r="A51" s="2" t="s">
        <v>1276</v>
      </c>
      <c r="B51">
        <v>1987</v>
      </c>
      <c r="C51">
        <v>432</v>
      </c>
      <c r="D51">
        <v>0.92253200000000002</v>
      </c>
      <c r="E51">
        <v>0.20339399999999999</v>
      </c>
      <c r="F51">
        <v>94.711134000000001</v>
      </c>
      <c r="G51">
        <v>1.9201619999999999</v>
      </c>
      <c r="H51">
        <v>3.3687049999999998</v>
      </c>
      <c r="I51" s="2" t="s">
        <v>1276</v>
      </c>
      <c r="J51" s="2">
        <f t="shared" ref="J51:K56" si="34">D51*100</f>
        <v>92.253200000000007</v>
      </c>
      <c r="K51" s="2">
        <f t="shared" si="34"/>
        <v>20.339399999999998</v>
      </c>
      <c r="L51" s="2">
        <f t="shared" ref="L51:L56" si="35">F51</f>
        <v>94.711134000000001</v>
      </c>
      <c r="M51" s="2" t="s">
        <v>1276</v>
      </c>
      <c r="N51" s="2">
        <f t="shared" si="23"/>
        <v>3.9740000000000002</v>
      </c>
      <c r="O51" s="2">
        <f t="shared" ref="O51:O56" si="36">H51</f>
        <v>3.3687049999999998</v>
      </c>
    </row>
    <row r="52" spans="1:15" x14ac:dyDescent="0.25">
      <c r="A52" s="2" t="s">
        <v>1366</v>
      </c>
      <c r="B52">
        <v>3907</v>
      </c>
      <c r="C52">
        <v>954</v>
      </c>
      <c r="D52">
        <v>0.89037699999999997</v>
      </c>
      <c r="E52">
        <v>0.23344200000000001</v>
      </c>
      <c r="F52">
        <v>95.182751999999994</v>
      </c>
      <c r="G52">
        <v>1.616978</v>
      </c>
      <c r="H52">
        <v>3.200269</v>
      </c>
      <c r="I52" s="2" t="s">
        <v>1366</v>
      </c>
      <c r="J52" s="2">
        <f t="shared" si="34"/>
        <v>89.037700000000001</v>
      </c>
      <c r="K52" s="2">
        <f t="shared" si="34"/>
        <v>23.344200000000001</v>
      </c>
      <c r="L52" s="2">
        <f t="shared" si="35"/>
        <v>95.182751999999994</v>
      </c>
      <c r="M52" s="2" t="s">
        <v>1366</v>
      </c>
      <c r="N52" s="2">
        <f t="shared" si="23"/>
        <v>7.8140000000000001</v>
      </c>
      <c r="O52" s="2">
        <f t="shared" si="36"/>
        <v>3.200269</v>
      </c>
    </row>
    <row r="53" spans="1:15" x14ac:dyDescent="0.25">
      <c r="A53" s="2" t="s">
        <v>1278</v>
      </c>
      <c r="B53">
        <v>266</v>
      </c>
      <c r="C53">
        <v>123</v>
      </c>
      <c r="D53">
        <v>0.91869100000000004</v>
      </c>
      <c r="E53">
        <v>3.3319000000000001E-2</v>
      </c>
      <c r="F53">
        <v>93.195216000000002</v>
      </c>
      <c r="G53">
        <v>2.8128679999999999</v>
      </c>
      <c r="H53">
        <v>3.9919150000000001</v>
      </c>
      <c r="I53" s="2" t="s">
        <v>1278</v>
      </c>
      <c r="J53" s="2">
        <f t="shared" si="34"/>
        <v>91.869100000000003</v>
      </c>
      <c r="K53" s="2">
        <f t="shared" si="34"/>
        <v>3.3319000000000001</v>
      </c>
      <c r="L53" s="2">
        <f t="shared" si="35"/>
        <v>93.195216000000002</v>
      </c>
      <c r="M53" s="2" t="s">
        <v>1278</v>
      </c>
      <c r="N53" s="2">
        <f t="shared" si="23"/>
        <v>0.53200000000000003</v>
      </c>
      <c r="O53" s="2">
        <f t="shared" si="36"/>
        <v>3.9919150000000001</v>
      </c>
    </row>
    <row r="54" spans="1:15" x14ac:dyDescent="0.25">
      <c r="A54" s="2" t="s">
        <v>1273</v>
      </c>
      <c r="B54">
        <v>6738</v>
      </c>
      <c r="C54">
        <v>1905</v>
      </c>
      <c r="D54">
        <v>0.73164600000000002</v>
      </c>
      <c r="E54">
        <v>0.45750800000000003</v>
      </c>
      <c r="F54">
        <v>92.723597999999996</v>
      </c>
      <c r="G54">
        <v>1.532761</v>
      </c>
      <c r="H54">
        <v>5.7436420000000004</v>
      </c>
      <c r="I54" s="2" t="s">
        <v>1367</v>
      </c>
      <c r="J54" s="2">
        <f t="shared" si="34"/>
        <v>73.164600000000007</v>
      </c>
      <c r="K54" s="2">
        <f t="shared" si="34"/>
        <v>45.750800000000005</v>
      </c>
      <c r="L54" s="2">
        <f t="shared" si="35"/>
        <v>92.723597999999996</v>
      </c>
      <c r="M54" s="2" t="s">
        <v>1367</v>
      </c>
      <c r="N54" s="2">
        <f t="shared" si="23"/>
        <v>13.476000000000001</v>
      </c>
      <c r="O54" s="2">
        <f t="shared" si="36"/>
        <v>5.7436420000000004</v>
      </c>
    </row>
    <row r="55" spans="1:15" x14ac:dyDescent="0.25">
      <c r="A55" s="2" t="s">
        <v>1274</v>
      </c>
      <c r="B55">
        <v>17194</v>
      </c>
      <c r="C55">
        <v>4064</v>
      </c>
      <c r="D55">
        <v>0.77381900000000003</v>
      </c>
      <c r="E55">
        <v>0.57803400000000005</v>
      </c>
      <c r="F55">
        <v>92.908877000000004</v>
      </c>
      <c r="G55">
        <v>1.0948290000000001</v>
      </c>
      <c r="H55">
        <v>5.9962939999999998</v>
      </c>
      <c r="I55" s="2" t="s">
        <v>1371</v>
      </c>
      <c r="J55" s="2">
        <f t="shared" si="34"/>
        <v>77.381900000000002</v>
      </c>
      <c r="K55" s="2">
        <f t="shared" si="34"/>
        <v>57.803400000000003</v>
      </c>
      <c r="L55" s="2">
        <f t="shared" si="35"/>
        <v>92.908877000000004</v>
      </c>
      <c r="M55" s="2" t="s">
        <v>1371</v>
      </c>
      <c r="N55" s="2">
        <f t="shared" si="23"/>
        <v>34.387999999999998</v>
      </c>
      <c r="O55" s="2">
        <f t="shared" si="36"/>
        <v>5.9962939999999998</v>
      </c>
    </row>
    <row r="56" spans="1:15" x14ac:dyDescent="0.25">
      <c r="A56" s="2" t="s">
        <v>1275</v>
      </c>
      <c r="B56">
        <v>4222</v>
      </c>
      <c r="C56">
        <v>2527</v>
      </c>
      <c r="D56">
        <v>0.86968800000000002</v>
      </c>
      <c r="E56">
        <v>0.40899099999999999</v>
      </c>
      <c r="F56">
        <v>90.466566</v>
      </c>
      <c r="G56">
        <v>1.9033180000000001</v>
      </c>
      <c r="H56">
        <v>7.6301160000000001</v>
      </c>
      <c r="I56" s="2" t="s">
        <v>1368</v>
      </c>
      <c r="J56" s="2">
        <f t="shared" si="34"/>
        <v>86.968800000000002</v>
      </c>
      <c r="K56" s="2">
        <f t="shared" si="34"/>
        <v>40.899099999999997</v>
      </c>
      <c r="L56" s="2">
        <f t="shared" si="35"/>
        <v>90.466566</v>
      </c>
      <c r="M56" s="2" t="s">
        <v>1368</v>
      </c>
      <c r="N56" s="2">
        <f t="shared" si="23"/>
        <v>8.4440000000000008</v>
      </c>
      <c r="O56" s="2">
        <f t="shared" si="36"/>
        <v>7.6301160000000001</v>
      </c>
    </row>
    <row r="57" spans="1:15" x14ac:dyDescent="0.25">
      <c r="A57" s="2" t="s">
        <v>1283</v>
      </c>
      <c r="B57">
        <v>33405</v>
      </c>
      <c r="C57">
        <v>3224</v>
      </c>
      <c r="D57">
        <v>0.501799</v>
      </c>
      <c r="E57">
        <v>0.67237899999999995</v>
      </c>
      <c r="F57">
        <v>96.580765</v>
      </c>
      <c r="G57">
        <v>0.62321000000000004</v>
      </c>
      <c r="H57">
        <v>2.7960250000000002</v>
      </c>
      <c r="I57" s="2" t="s">
        <v>1283</v>
      </c>
      <c r="J57" s="2">
        <f t="shared" ref="J57" si="37">D57*100</f>
        <v>50.179899999999996</v>
      </c>
      <c r="K57" s="2">
        <f t="shared" ref="K57" si="38">E57*100</f>
        <v>67.237899999999996</v>
      </c>
      <c r="L57" s="2">
        <f t="shared" ref="L57" si="39">F57</f>
        <v>96.580765</v>
      </c>
      <c r="M57" s="2" t="s">
        <v>1283</v>
      </c>
      <c r="N57" s="2">
        <f t="shared" si="23"/>
        <v>66.81</v>
      </c>
      <c r="O57" s="2">
        <f t="shared" ref="O57" si="40">H57</f>
        <v>2.7960250000000002</v>
      </c>
    </row>
    <row r="58" spans="1:15" x14ac:dyDescent="0.25">
      <c r="A58" s="2" t="s">
        <v>1279</v>
      </c>
      <c r="B58">
        <v>5539</v>
      </c>
      <c r="C58">
        <v>2178</v>
      </c>
      <c r="D58">
        <v>0.84406499999999995</v>
      </c>
      <c r="E58">
        <v>0.51196600000000003</v>
      </c>
      <c r="F58">
        <v>93.161529000000002</v>
      </c>
      <c r="G58">
        <v>1.549604</v>
      </c>
      <c r="H58">
        <v>5.2888659999999996</v>
      </c>
      <c r="I58" s="2" t="s">
        <v>1279</v>
      </c>
      <c r="J58" s="2">
        <f t="shared" ref="J58:K60" si="41">D58*100</f>
        <v>84.406499999999994</v>
      </c>
      <c r="K58" s="2">
        <f t="shared" si="41"/>
        <v>51.196600000000004</v>
      </c>
      <c r="L58" s="2">
        <f>F58</f>
        <v>93.161529000000002</v>
      </c>
      <c r="M58" s="2" t="s">
        <v>1279</v>
      </c>
      <c r="N58" s="2">
        <f t="shared" si="23"/>
        <v>11.077999999999999</v>
      </c>
      <c r="O58" s="2">
        <f>H58</f>
        <v>5.2888659999999996</v>
      </c>
    </row>
    <row r="59" spans="1:15" x14ac:dyDescent="0.25">
      <c r="A59" s="2" t="s">
        <v>1280</v>
      </c>
      <c r="B59">
        <v>4142</v>
      </c>
      <c r="C59">
        <v>2353</v>
      </c>
      <c r="D59">
        <v>0.87199800000000005</v>
      </c>
      <c r="E59">
        <v>0.40147100000000002</v>
      </c>
      <c r="F59">
        <v>90.702375000000004</v>
      </c>
      <c r="G59">
        <v>1.869631</v>
      </c>
      <c r="H59">
        <v>7.427994</v>
      </c>
      <c r="I59" s="2" t="s">
        <v>1280</v>
      </c>
      <c r="J59" s="2">
        <f t="shared" si="41"/>
        <v>87.19980000000001</v>
      </c>
      <c r="K59" s="2">
        <f t="shared" si="41"/>
        <v>40.147100000000002</v>
      </c>
      <c r="L59" s="2">
        <f>F59</f>
        <v>90.702375000000004</v>
      </c>
      <c r="M59" s="2" t="s">
        <v>1280</v>
      </c>
      <c r="N59" s="2">
        <f t="shared" si="23"/>
        <v>8.2840000000000007</v>
      </c>
      <c r="O59" s="2">
        <f>H59</f>
        <v>7.427994</v>
      </c>
    </row>
    <row r="60" spans="1:15" x14ac:dyDescent="0.25">
      <c r="A60" s="2" t="s">
        <v>1281</v>
      </c>
      <c r="B60">
        <v>7373</v>
      </c>
      <c r="C60">
        <v>1507</v>
      </c>
      <c r="D60">
        <v>0.66719499999999998</v>
      </c>
      <c r="E60">
        <v>0.51550300000000004</v>
      </c>
      <c r="F60">
        <v>96.294425000000004</v>
      </c>
      <c r="G60">
        <v>0.80848900000000001</v>
      </c>
      <c r="H60">
        <v>2.8970859999999998</v>
      </c>
      <c r="I60" s="2" t="s">
        <v>1281</v>
      </c>
      <c r="J60" s="2">
        <f t="shared" si="41"/>
        <v>66.719499999999996</v>
      </c>
      <c r="K60" s="2">
        <f t="shared" si="41"/>
        <v>51.550300000000007</v>
      </c>
      <c r="L60" s="2">
        <f>F60</f>
        <v>96.294425000000004</v>
      </c>
      <c r="M60" s="2" t="s">
        <v>1281</v>
      </c>
      <c r="N60" s="2">
        <f t="shared" si="23"/>
        <v>14.746</v>
      </c>
      <c r="O60" s="2">
        <f>H60</f>
        <v>2.8970859999999998</v>
      </c>
    </row>
    <row r="62" spans="1:15" x14ac:dyDescent="0.25">
      <c r="A62">
        <v>1</v>
      </c>
      <c r="B62" s="2" t="s">
        <v>1267</v>
      </c>
    </row>
    <row r="63" spans="1:15" x14ac:dyDescent="0.25">
      <c r="A63">
        <v>2</v>
      </c>
      <c r="B63" s="2" t="s">
        <v>1253</v>
      </c>
    </row>
    <row r="64" spans="1:15" x14ac:dyDescent="0.25">
      <c r="A64">
        <v>3</v>
      </c>
      <c r="B64" s="2" t="s">
        <v>1273</v>
      </c>
    </row>
    <row r="65" spans="1:17" x14ac:dyDescent="0.25">
      <c r="A65">
        <v>4</v>
      </c>
      <c r="B65" s="2" t="s">
        <v>1274</v>
      </c>
    </row>
    <row r="66" spans="1:17" x14ac:dyDescent="0.25">
      <c r="A66">
        <v>5</v>
      </c>
      <c r="B66" s="2" t="s">
        <v>1275</v>
      </c>
    </row>
    <row r="67" spans="1:17" x14ac:dyDescent="0.25">
      <c r="A67">
        <v>6</v>
      </c>
      <c r="B67" s="2" t="s">
        <v>1283</v>
      </c>
    </row>
    <row r="68" spans="1:17" x14ac:dyDescent="0.25">
      <c r="A68">
        <v>7</v>
      </c>
      <c r="B68" s="2" t="s">
        <v>1282</v>
      </c>
    </row>
    <row r="69" spans="1:17" x14ac:dyDescent="0.25">
      <c r="A69">
        <v>8</v>
      </c>
      <c r="B69" s="2" t="s">
        <v>1276</v>
      </c>
    </row>
    <row r="70" spans="1:17" s="29" customFormat="1" ht="47.25" customHeight="1" x14ac:dyDescent="0.25">
      <c r="A70">
        <v>9</v>
      </c>
      <c r="B70" s="2" t="s">
        <v>1277</v>
      </c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7" x14ac:dyDescent="0.25">
      <c r="A71">
        <v>10</v>
      </c>
      <c r="B71" s="2" t="s">
        <v>1278</v>
      </c>
    </row>
    <row r="72" spans="1:17" x14ac:dyDescent="0.25">
      <c r="A72">
        <v>11</v>
      </c>
      <c r="B72" s="2" t="s">
        <v>1279</v>
      </c>
      <c r="Q72" s="2" t="s">
        <v>1267</v>
      </c>
    </row>
    <row r="73" spans="1:17" x14ac:dyDescent="0.25">
      <c r="A73">
        <v>12</v>
      </c>
      <c r="B73" s="2" t="s">
        <v>1280</v>
      </c>
      <c r="Q73" s="2" t="s">
        <v>1268</v>
      </c>
    </row>
    <row r="74" spans="1:17" x14ac:dyDescent="0.25">
      <c r="A74">
        <v>13</v>
      </c>
      <c r="B74" s="2" t="s">
        <v>1281</v>
      </c>
      <c r="Q74" s="2" t="s">
        <v>1253</v>
      </c>
    </row>
    <row r="75" spans="1:17" ht="27" x14ac:dyDescent="0.35">
      <c r="A75" s="58" t="s">
        <v>1359</v>
      </c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Q75" s="2" t="s">
        <v>1365</v>
      </c>
    </row>
    <row r="76" spans="1:17" x14ac:dyDescent="0.25">
      <c r="A76" s="59" t="s">
        <v>1360</v>
      </c>
      <c r="B76" s="59"/>
      <c r="C76" s="59"/>
      <c r="D76" s="59"/>
      <c r="E76" s="59"/>
      <c r="F76" s="59"/>
      <c r="G76" s="59"/>
      <c r="H76" s="59"/>
      <c r="I76" s="60" t="s">
        <v>1361</v>
      </c>
      <c r="J76" s="61"/>
      <c r="K76" s="61"/>
      <c r="L76" s="62"/>
      <c r="M76" s="60" t="s">
        <v>1362</v>
      </c>
      <c r="N76" s="61"/>
      <c r="O76" s="62"/>
      <c r="Q76" s="2" t="s">
        <v>1373</v>
      </c>
    </row>
    <row r="77" spans="1:17" x14ac:dyDescent="0.25">
      <c r="A77" s="49" t="s">
        <v>1168</v>
      </c>
      <c r="B77" s="49"/>
      <c r="C77" s="49"/>
      <c r="D77" s="49"/>
      <c r="E77" s="49"/>
      <c r="F77" s="49"/>
      <c r="G77" s="49"/>
      <c r="H77" s="49"/>
      <c r="I77" s="45" t="s">
        <v>1266</v>
      </c>
      <c r="J77" s="46"/>
      <c r="K77" s="46"/>
      <c r="L77" s="47"/>
      <c r="M77" s="45" t="s">
        <v>1266</v>
      </c>
      <c r="N77" s="46"/>
      <c r="O77" s="47"/>
      <c r="Q77" s="2" t="s">
        <v>1363</v>
      </c>
    </row>
    <row r="78" spans="1:17" x14ac:dyDescent="0.25">
      <c r="A78" s="2" t="s">
        <v>1266</v>
      </c>
      <c r="B78" s="2" t="s">
        <v>29</v>
      </c>
      <c r="C78" s="2" t="s">
        <v>576</v>
      </c>
      <c r="D78" s="2" t="s">
        <v>31</v>
      </c>
      <c r="E78" s="2" t="s">
        <v>32</v>
      </c>
      <c r="F78" s="2" t="s">
        <v>16</v>
      </c>
      <c r="G78" s="2" t="s">
        <v>17</v>
      </c>
      <c r="H78" s="2" t="s">
        <v>18</v>
      </c>
      <c r="I78" s="2" t="s">
        <v>1266</v>
      </c>
      <c r="J78" s="2" t="s">
        <v>1171</v>
      </c>
      <c r="K78" s="2" t="s">
        <v>1173</v>
      </c>
      <c r="L78" s="2" t="s">
        <v>1172</v>
      </c>
      <c r="M78" s="2" t="s">
        <v>1266</v>
      </c>
      <c r="N78" s="2" t="s">
        <v>1516</v>
      </c>
      <c r="O78" s="2" t="s">
        <v>1176</v>
      </c>
      <c r="Q78" s="2" t="s">
        <v>1358</v>
      </c>
    </row>
    <row r="79" spans="1:17" x14ac:dyDescent="0.25">
      <c r="A79" s="2" t="s">
        <v>1267</v>
      </c>
      <c r="B79">
        <v>479</v>
      </c>
      <c r="C79">
        <v>503</v>
      </c>
      <c r="D79">
        <v>0.61588399999999999</v>
      </c>
      <c r="E79">
        <v>0.63636400000000004</v>
      </c>
      <c r="F79">
        <v>31.578946999999999</v>
      </c>
      <c r="G79">
        <v>33.684210999999998</v>
      </c>
      <c r="H79">
        <v>34.736842000000003</v>
      </c>
      <c r="I79" s="2" t="s">
        <v>1267</v>
      </c>
      <c r="J79" s="2">
        <f t="shared" ref="J79:J81" si="42">D79*100</f>
        <v>61.5884</v>
      </c>
      <c r="K79" s="2">
        <f t="shared" ref="K79:K81" si="43">E79*100</f>
        <v>63.636400000000002</v>
      </c>
      <c r="L79" s="2">
        <f t="shared" ref="L79:L81" si="44">F79</f>
        <v>31.578946999999999</v>
      </c>
      <c r="M79" s="2" t="s">
        <v>1267</v>
      </c>
      <c r="N79" s="2">
        <f>(B79)</f>
        <v>479</v>
      </c>
      <c r="O79" s="2">
        <f t="shared" ref="O79:O81" si="45">H79</f>
        <v>34.736842000000003</v>
      </c>
      <c r="Q79" s="2" t="s">
        <v>1364</v>
      </c>
    </row>
    <row r="80" spans="1:17" x14ac:dyDescent="0.25">
      <c r="A80" s="2" t="s">
        <v>1268</v>
      </c>
      <c r="B80">
        <v>561</v>
      </c>
      <c r="C80">
        <v>512</v>
      </c>
      <c r="D80">
        <v>0.44306600000000002</v>
      </c>
      <c r="E80">
        <v>0.60587000000000002</v>
      </c>
      <c r="F80">
        <v>14.385965000000001</v>
      </c>
      <c r="G80">
        <v>48.421053000000001</v>
      </c>
      <c r="H80">
        <v>37.192982000000001</v>
      </c>
      <c r="I80" s="2" t="s">
        <v>1268</v>
      </c>
      <c r="J80" s="2">
        <f t="shared" si="42"/>
        <v>44.306600000000003</v>
      </c>
      <c r="K80" s="2">
        <f t="shared" si="43"/>
        <v>60.587000000000003</v>
      </c>
      <c r="L80" s="2">
        <f t="shared" si="44"/>
        <v>14.385965000000001</v>
      </c>
      <c r="M80" s="2" t="s">
        <v>1268</v>
      </c>
      <c r="N80" s="2">
        <f t="shared" ref="N80:N97" si="46">(B80)</f>
        <v>561</v>
      </c>
      <c r="O80" s="2">
        <f t="shared" si="45"/>
        <v>37.192982000000001</v>
      </c>
      <c r="Q80" s="2" t="s">
        <v>1276</v>
      </c>
    </row>
    <row r="81" spans="1:22" x14ac:dyDescent="0.25">
      <c r="A81" s="2" t="s">
        <v>1253</v>
      </c>
      <c r="B81">
        <v>493</v>
      </c>
      <c r="C81">
        <v>240</v>
      </c>
      <c r="D81">
        <v>0.70967599999999997</v>
      </c>
      <c r="E81">
        <v>0.74709499999999995</v>
      </c>
      <c r="F81">
        <v>61.228070000000002</v>
      </c>
      <c r="G81">
        <v>17.192982000000001</v>
      </c>
      <c r="H81">
        <v>21.578946999999999</v>
      </c>
      <c r="I81" s="2" t="s">
        <v>1253</v>
      </c>
      <c r="J81" s="2">
        <f t="shared" si="42"/>
        <v>70.967600000000004</v>
      </c>
      <c r="K81" s="2">
        <f t="shared" si="43"/>
        <v>74.709499999999991</v>
      </c>
      <c r="L81" s="2">
        <f t="shared" si="44"/>
        <v>61.228070000000002</v>
      </c>
      <c r="M81" s="2" t="s">
        <v>1253</v>
      </c>
      <c r="N81" s="2">
        <f t="shared" si="46"/>
        <v>493</v>
      </c>
      <c r="O81" s="2">
        <f t="shared" si="45"/>
        <v>21.578946999999999</v>
      </c>
      <c r="Q81" s="2" t="s">
        <v>1366</v>
      </c>
    </row>
    <row r="82" spans="1:22" x14ac:dyDescent="0.25">
      <c r="A82" s="2" t="s">
        <v>1365</v>
      </c>
      <c r="B82">
        <v>37</v>
      </c>
      <c r="C82">
        <v>114</v>
      </c>
      <c r="D82">
        <v>0.35673899999999997</v>
      </c>
      <c r="E82">
        <v>0.41343800000000003</v>
      </c>
      <c r="F82">
        <v>19.649122999999999</v>
      </c>
      <c r="G82">
        <v>52.807017999999999</v>
      </c>
      <c r="H82">
        <v>27.543859999999999</v>
      </c>
      <c r="I82" s="2" t="s">
        <v>1365</v>
      </c>
      <c r="J82" s="2">
        <f t="shared" ref="J82:K84" si="47">D82*100</f>
        <v>35.673899999999996</v>
      </c>
      <c r="K82" s="2">
        <f t="shared" si="47"/>
        <v>41.343800000000002</v>
      </c>
      <c r="L82" s="2">
        <f>F82</f>
        <v>19.649122999999999</v>
      </c>
      <c r="M82" s="2" t="s">
        <v>1365</v>
      </c>
      <c r="N82" s="2">
        <f t="shared" si="46"/>
        <v>37</v>
      </c>
      <c r="O82" s="2">
        <f>H82</f>
        <v>27.543859999999999</v>
      </c>
      <c r="Q82" s="2" t="s">
        <v>1278</v>
      </c>
    </row>
    <row r="83" spans="1:22" x14ac:dyDescent="0.25">
      <c r="A83" s="2" t="s">
        <v>1373</v>
      </c>
      <c r="B83">
        <v>205</v>
      </c>
      <c r="C83">
        <v>324</v>
      </c>
      <c r="D83">
        <v>0.56245100000000003</v>
      </c>
      <c r="E83">
        <v>0.33344400000000002</v>
      </c>
      <c r="F83">
        <v>24.385964999999999</v>
      </c>
      <c r="G83">
        <v>43.859648999999997</v>
      </c>
      <c r="H83">
        <v>31.754386</v>
      </c>
      <c r="I83" s="2" t="s">
        <v>1373</v>
      </c>
      <c r="J83" s="2">
        <f t="shared" si="47"/>
        <v>56.245100000000001</v>
      </c>
      <c r="K83" s="2">
        <f t="shared" si="47"/>
        <v>33.3444</v>
      </c>
      <c r="L83" s="2">
        <f>F83</f>
        <v>24.385964999999999</v>
      </c>
      <c r="M83" s="2" t="s">
        <v>1373</v>
      </c>
      <c r="N83" s="2">
        <f t="shared" si="46"/>
        <v>205</v>
      </c>
      <c r="O83" s="2">
        <f>H83</f>
        <v>31.754386</v>
      </c>
      <c r="Q83" s="2" t="s">
        <v>1367</v>
      </c>
    </row>
    <row r="84" spans="1:22" x14ac:dyDescent="0.25">
      <c r="A84" s="2" t="s">
        <v>1363</v>
      </c>
      <c r="B84">
        <v>485</v>
      </c>
      <c r="C84">
        <v>502</v>
      </c>
      <c r="D84">
        <v>0.61511899999999997</v>
      </c>
      <c r="E84">
        <v>0.61283299999999996</v>
      </c>
      <c r="F84">
        <v>31.929825000000001</v>
      </c>
      <c r="G84">
        <v>34.035088000000002</v>
      </c>
      <c r="H84">
        <v>34.035088000000002</v>
      </c>
      <c r="I84" s="2" t="s">
        <v>1363</v>
      </c>
      <c r="J84" s="2">
        <f t="shared" si="47"/>
        <v>61.511899999999997</v>
      </c>
      <c r="K84" s="2">
        <f t="shared" si="47"/>
        <v>61.283299999999997</v>
      </c>
      <c r="L84" s="2">
        <f>F84</f>
        <v>31.929825000000001</v>
      </c>
      <c r="M84" s="2" t="s">
        <v>1363</v>
      </c>
      <c r="N84" s="2">
        <f t="shared" si="46"/>
        <v>485</v>
      </c>
      <c r="O84" s="2">
        <f>H84</f>
        <v>34.035088000000002</v>
      </c>
      <c r="Q84" s="2" t="s">
        <v>1371</v>
      </c>
    </row>
    <row r="85" spans="1:22" x14ac:dyDescent="0.25">
      <c r="A85" s="2" t="s">
        <v>1358</v>
      </c>
      <c r="B85">
        <v>1</v>
      </c>
      <c r="C85">
        <v>105</v>
      </c>
      <c r="D85">
        <v>0.38803399999999999</v>
      </c>
      <c r="E85">
        <v>0.30485200000000001</v>
      </c>
      <c r="F85">
        <v>23.859649000000001</v>
      </c>
      <c r="G85">
        <v>54.035088000000002</v>
      </c>
      <c r="H85">
        <v>22.105263000000001</v>
      </c>
      <c r="I85" s="2" t="s">
        <v>1358</v>
      </c>
      <c r="J85" s="2">
        <f t="shared" ref="J85:J86" si="48">D85*100</f>
        <v>38.803399999999996</v>
      </c>
      <c r="K85" s="2">
        <f t="shared" ref="K85:K86" si="49">E85*100</f>
        <v>30.485200000000003</v>
      </c>
      <c r="L85" s="2">
        <f t="shared" ref="L85:L86" si="50">F85</f>
        <v>23.859649000000001</v>
      </c>
      <c r="M85" s="2" t="s">
        <v>1358</v>
      </c>
      <c r="N85" s="2">
        <f t="shared" si="46"/>
        <v>1</v>
      </c>
      <c r="O85" s="2">
        <f t="shared" ref="O85:O86" si="51">H85</f>
        <v>22.105263000000001</v>
      </c>
      <c r="Q85" s="2" t="s">
        <v>1368</v>
      </c>
    </row>
    <row r="86" spans="1:22" x14ac:dyDescent="0.25">
      <c r="A86" s="2" t="s">
        <v>1364</v>
      </c>
      <c r="B86">
        <v>256</v>
      </c>
      <c r="C86">
        <v>371</v>
      </c>
      <c r="D86">
        <v>0.56708700000000001</v>
      </c>
      <c r="E86">
        <v>0.477101</v>
      </c>
      <c r="F86">
        <v>24.561404</v>
      </c>
      <c r="G86">
        <v>42.280701999999998</v>
      </c>
      <c r="H86">
        <v>33.157895000000003</v>
      </c>
      <c r="I86" s="2" t="s">
        <v>1364</v>
      </c>
      <c r="J86" s="2">
        <f t="shared" si="48"/>
        <v>56.7087</v>
      </c>
      <c r="K86" s="2">
        <f t="shared" si="49"/>
        <v>47.710099999999997</v>
      </c>
      <c r="L86" s="2">
        <f t="shared" si="50"/>
        <v>24.561404</v>
      </c>
      <c r="M86" s="2" t="s">
        <v>1364</v>
      </c>
      <c r="N86" s="2">
        <f t="shared" si="46"/>
        <v>256</v>
      </c>
      <c r="O86" s="2">
        <f t="shared" si="51"/>
        <v>33.157895000000003</v>
      </c>
      <c r="Q86" s="2" t="s">
        <v>1283</v>
      </c>
    </row>
    <row r="87" spans="1:22" x14ac:dyDescent="0.25">
      <c r="A87" s="2" t="s">
        <v>1276</v>
      </c>
      <c r="B87">
        <v>148</v>
      </c>
      <c r="C87">
        <v>162</v>
      </c>
      <c r="D87">
        <v>0.69949899999999998</v>
      </c>
      <c r="E87">
        <v>0.19805800000000001</v>
      </c>
      <c r="F87">
        <v>40.877192999999998</v>
      </c>
      <c r="G87">
        <v>33.333333000000003</v>
      </c>
      <c r="H87">
        <v>25.789473999999998</v>
      </c>
      <c r="I87" s="2" t="s">
        <v>1276</v>
      </c>
      <c r="J87" s="2">
        <f t="shared" ref="J87:K92" si="52">D87*100</f>
        <v>69.9499</v>
      </c>
      <c r="K87" s="2">
        <f t="shared" si="52"/>
        <v>19.805800000000001</v>
      </c>
      <c r="L87" s="2">
        <f t="shared" ref="L87:L92" si="53">F87</f>
        <v>40.877192999999998</v>
      </c>
      <c r="M87" s="2" t="s">
        <v>1276</v>
      </c>
      <c r="N87" s="2">
        <f t="shared" si="46"/>
        <v>148</v>
      </c>
      <c r="O87" s="2">
        <f t="shared" ref="O87:O92" si="54">H87</f>
        <v>25.789473999999998</v>
      </c>
      <c r="Q87" s="2" t="s">
        <v>1369</v>
      </c>
    </row>
    <row r="88" spans="1:22" x14ac:dyDescent="0.25">
      <c r="A88" s="2" t="s">
        <v>1366</v>
      </c>
      <c r="B88">
        <v>373</v>
      </c>
      <c r="C88">
        <v>308</v>
      </c>
      <c r="D88">
        <v>0.69103800000000004</v>
      </c>
      <c r="E88">
        <v>0.37231300000000001</v>
      </c>
      <c r="F88">
        <v>41.228070000000002</v>
      </c>
      <c r="G88">
        <v>29.122807000000002</v>
      </c>
      <c r="H88">
        <v>29.649122999999999</v>
      </c>
      <c r="I88" s="2" t="s">
        <v>1366</v>
      </c>
      <c r="J88" s="2">
        <f t="shared" si="52"/>
        <v>69.103800000000007</v>
      </c>
      <c r="K88" s="2">
        <f t="shared" si="52"/>
        <v>37.231299999999997</v>
      </c>
      <c r="L88" s="2">
        <f t="shared" si="53"/>
        <v>41.228070000000002</v>
      </c>
      <c r="M88" s="2" t="s">
        <v>1366</v>
      </c>
      <c r="N88" s="2">
        <f t="shared" si="46"/>
        <v>373</v>
      </c>
      <c r="O88" s="2">
        <f t="shared" si="54"/>
        <v>29.649122999999999</v>
      </c>
      <c r="Q88" s="2" t="s">
        <v>1372</v>
      </c>
    </row>
    <row r="89" spans="1:22" x14ac:dyDescent="0.25">
      <c r="A89" s="2" t="s">
        <v>1278</v>
      </c>
      <c r="B89">
        <v>104</v>
      </c>
      <c r="C89">
        <v>126</v>
      </c>
      <c r="D89">
        <v>0.72680699999999998</v>
      </c>
      <c r="E89">
        <v>0.130358</v>
      </c>
      <c r="F89">
        <v>42.807017999999999</v>
      </c>
      <c r="G89">
        <v>32.456139999999998</v>
      </c>
      <c r="H89">
        <v>24.736841999999999</v>
      </c>
      <c r="I89" s="2" t="s">
        <v>1278</v>
      </c>
      <c r="J89" s="2">
        <f t="shared" si="52"/>
        <v>72.680700000000002</v>
      </c>
      <c r="K89" s="2">
        <f t="shared" si="52"/>
        <v>13.0358</v>
      </c>
      <c r="L89" s="2">
        <f t="shared" si="53"/>
        <v>42.807017999999999</v>
      </c>
      <c r="M89" s="2" t="s">
        <v>1278</v>
      </c>
      <c r="N89" s="2">
        <f t="shared" si="46"/>
        <v>104</v>
      </c>
      <c r="O89" s="2">
        <f t="shared" si="54"/>
        <v>24.736841999999999</v>
      </c>
      <c r="Q89" s="2" t="s">
        <v>1370</v>
      </c>
    </row>
    <row r="90" spans="1:22" x14ac:dyDescent="0.25">
      <c r="A90" s="2" t="s">
        <v>1367</v>
      </c>
      <c r="B90">
        <v>655</v>
      </c>
      <c r="C90">
        <v>525</v>
      </c>
      <c r="D90">
        <v>0.65366999999999997</v>
      </c>
      <c r="E90">
        <v>0.66557999999999995</v>
      </c>
      <c r="F90">
        <v>33.157895000000003</v>
      </c>
      <c r="G90">
        <v>33.859648999999997</v>
      </c>
      <c r="H90">
        <v>32.982455999999999</v>
      </c>
      <c r="I90" s="2" t="s">
        <v>1367</v>
      </c>
      <c r="J90" s="2">
        <f t="shared" si="52"/>
        <v>65.36699999999999</v>
      </c>
      <c r="K90" s="2">
        <f t="shared" si="52"/>
        <v>66.557999999999993</v>
      </c>
      <c r="L90" s="2">
        <f t="shared" si="53"/>
        <v>33.157895000000003</v>
      </c>
      <c r="M90" s="2" t="s">
        <v>1367</v>
      </c>
      <c r="N90" s="2">
        <f t="shared" si="46"/>
        <v>655</v>
      </c>
      <c r="O90" s="2">
        <f t="shared" si="54"/>
        <v>32.982455999999999</v>
      </c>
      <c r="Q90" s="2" t="s">
        <v>1281</v>
      </c>
    </row>
    <row r="91" spans="1:22" x14ac:dyDescent="0.25">
      <c r="A91" s="2" t="s">
        <v>1371</v>
      </c>
      <c r="B91">
        <v>1404</v>
      </c>
      <c r="C91">
        <v>1034</v>
      </c>
      <c r="D91">
        <v>0.60751500000000003</v>
      </c>
      <c r="E91">
        <v>0.77211700000000005</v>
      </c>
      <c r="F91">
        <v>36.140351000000003</v>
      </c>
      <c r="G91">
        <v>28.245614</v>
      </c>
      <c r="H91">
        <v>35.614035000000001</v>
      </c>
      <c r="I91" s="2" t="s">
        <v>1371</v>
      </c>
      <c r="J91" s="2">
        <f t="shared" si="52"/>
        <v>60.7515</v>
      </c>
      <c r="K91" s="2">
        <f t="shared" si="52"/>
        <v>77.211700000000008</v>
      </c>
      <c r="L91" s="2">
        <f t="shared" si="53"/>
        <v>36.140351000000003</v>
      </c>
      <c r="M91" s="2" t="s">
        <v>1371</v>
      </c>
      <c r="N91" s="2">
        <f t="shared" si="46"/>
        <v>1404</v>
      </c>
      <c r="O91" s="2">
        <f t="shared" si="54"/>
        <v>35.614035000000001</v>
      </c>
    </row>
    <row r="92" spans="1:22" x14ac:dyDescent="0.25">
      <c r="A92" s="2" t="s">
        <v>1368</v>
      </c>
      <c r="B92">
        <v>478</v>
      </c>
      <c r="C92">
        <v>517</v>
      </c>
      <c r="D92">
        <v>0.61291700000000005</v>
      </c>
      <c r="E92">
        <v>0.62690199999999996</v>
      </c>
      <c r="F92">
        <v>32.631579000000002</v>
      </c>
      <c r="G92">
        <v>32.807017999999999</v>
      </c>
      <c r="H92">
        <v>34.561404000000003</v>
      </c>
      <c r="I92" s="2" t="s">
        <v>1368</v>
      </c>
      <c r="J92" s="2">
        <f t="shared" si="52"/>
        <v>61.291700000000006</v>
      </c>
      <c r="K92" s="2">
        <f t="shared" si="52"/>
        <v>62.690199999999997</v>
      </c>
      <c r="L92" s="2">
        <f t="shared" si="53"/>
        <v>32.631579000000002</v>
      </c>
      <c r="M92" s="2" t="s">
        <v>1368</v>
      </c>
      <c r="N92" s="2">
        <f t="shared" si="46"/>
        <v>478</v>
      </c>
      <c r="O92" s="2">
        <f t="shared" si="54"/>
        <v>34.561404000000003</v>
      </c>
    </row>
    <row r="93" spans="1:22" ht="15.75" x14ac:dyDescent="0.25">
      <c r="A93" s="2" t="s">
        <v>1283</v>
      </c>
      <c r="B93">
        <v>2270</v>
      </c>
      <c r="C93">
        <v>942</v>
      </c>
      <c r="D93">
        <v>0.59759399999999996</v>
      </c>
      <c r="E93">
        <v>0.81764999999999999</v>
      </c>
      <c r="F93">
        <v>44.912281</v>
      </c>
      <c r="G93">
        <v>25.964912000000002</v>
      </c>
      <c r="H93">
        <v>29.122807000000002</v>
      </c>
      <c r="I93" s="2" t="s">
        <v>1283</v>
      </c>
      <c r="J93" s="2">
        <f t="shared" ref="J93" si="55">D93*100</f>
        <v>59.759399999999999</v>
      </c>
      <c r="K93" s="2">
        <f t="shared" ref="K93" si="56">E93*100</f>
        <v>81.765000000000001</v>
      </c>
      <c r="L93" s="2">
        <f t="shared" ref="L93" si="57">F93</f>
        <v>44.912281</v>
      </c>
      <c r="M93" s="2" t="s">
        <v>1283</v>
      </c>
      <c r="N93" s="2">
        <f t="shared" si="46"/>
        <v>2270</v>
      </c>
      <c r="O93" s="2">
        <f t="shared" ref="O93" si="58">H93</f>
        <v>29.122807000000002</v>
      </c>
      <c r="P93" s="26"/>
      <c r="Q93" s="26"/>
      <c r="R93" s="26"/>
      <c r="S93" s="26"/>
      <c r="T93" s="26"/>
      <c r="U93" s="26"/>
      <c r="V93" s="28"/>
    </row>
    <row r="94" spans="1:22" x14ac:dyDescent="0.25">
      <c r="A94" s="2" t="s">
        <v>1369</v>
      </c>
      <c r="B94">
        <v>786</v>
      </c>
      <c r="C94">
        <v>558</v>
      </c>
      <c r="D94">
        <v>0.66396200000000005</v>
      </c>
      <c r="E94">
        <v>0.70053600000000005</v>
      </c>
      <c r="F94">
        <v>38.070174999999999</v>
      </c>
      <c r="G94">
        <v>31.578946999999999</v>
      </c>
      <c r="H94">
        <v>30.350877000000001</v>
      </c>
      <c r="I94" s="2" t="s">
        <v>1369</v>
      </c>
      <c r="J94" s="2">
        <f t="shared" ref="J94:K97" si="59">D94*100</f>
        <v>66.396200000000007</v>
      </c>
      <c r="K94" s="2">
        <f t="shared" si="59"/>
        <v>70.053600000000003</v>
      </c>
      <c r="L94" s="2">
        <f>F94</f>
        <v>38.070174999999999</v>
      </c>
      <c r="M94" s="2" t="s">
        <v>1369</v>
      </c>
      <c r="N94" s="2">
        <f t="shared" si="46"/>
        <v>786</v>
      </c>
      <c r="O94" s="2">
        <f>H94</f>
        <v>30.350877000000001</v>
      </c>
      <c r="P94" s="27"/>
      <c r="Q94" s="27"/>
      <c r="R94" s="27"/>
      <c r="S94" s="27"/>
      <c r="T94" s="27"/>
      <c r="U94" s="27"/>
      <c r="V94" s="27"/>
    </row>
    <row r="95" spans="1:22" x14ac:dyDescent="0.25">
      <c r="A95" s="2" t="s">
        <v>1372</v>
      </c>
      <c r="B95">
        <v>527</v>
      </c>
      <c r="C95">
        <v>551</v>
      </c>
      <c r="D95">
        <v>0.64513900000000002</v>
      </c>
      <c r="E95">
        <v>0.75205999999999995</v>
      </c>
      <c r="F95">
        <v>35.087719</v>
      </c>
      <c r="G95">
        <v>31.578946999999999</v>
      </c>
      <c r="H95">
        <v>33.333333000000003</v>
      </c>
      <c r="I95" s="2" t="s">
        <v>1372</v>
      </c>
      <c r="J95" s="2">
        <f t="shared" si="59"/>
        <v>64.513900000000007</v>
      </c>
      <c r="K95" s="2">
        <f t="shared" si="59"/>
        <v>75.205999999999989</v>
      </c>
      <c r="L95" s="2">
        <f>F95</f>
        <v>35.087719</v>
      </c>
      <c r="M95" s="2" t="s">
        <v>1372</v>
      </c>
      <c r="N95" s="2">
        <f t="shared" si="46"/>
        <v>527</v>
      </c>
      <c r="O95" s="2">
        <f>H95</f>
        <v>33.333333000000003</v>
      </c>
      <c r="P95" s="27"/>
      <c r="Q95" s="27"/>
      <c r="R95" s="27"/>
      <c r="S95" s="27"/>
      <c r="T95" s="27"/>
      <c r="U95" s="27"/>
      <c r="V95" s="27"/>
    </row>
    <row r="96" spans="1:22" x14ac:dyDescent="0.25">
      <c r="A96" s="2" t="s">
        <v>1370</v>
      </c>
      <c r="B96">
        <v>453</v>
      </c>
      <c r="C96">
        <v>486</v>
      </c>
      <c r="D96">
        <v>0.61606899999999998</v>
      </c>
      <c r="E96">
        <v>0.61118899999999998</v>
      </c>
      <c r="F96">
        <v>31.228069999999999</v>
      </c>
      <c r="G96">
        <v>34.210526000000002</v>
      </c>
      <c r="H96">
        <v>34.561404000000003</v>
      </c>
      <c r="I96" s="2" t="s">
        <v>1370</v>
      </c>
      <c r="J96" s="2">
        <f t="shared" si="59"/>
        <v>61.606899999999996</v>
      </c>
      <c r="K96" s="2">
        <f t="shared" si="59"/>
        <v>61.118899999999996</v>
      </c>
      <c r="L96" s="2">
        <f>F96</f>
        <v>31.228069999999999</v>
      </c>
      <c r="M96" s="2" t="s">
        <v>1370</v>
      </c>
      <c r="N96" s="2">
        <f t="shared" si="46"/>
        <v>453</v>
      </c>
      <c r="O96" s="2">
        <f>H96</f>
        <v>34.561404000000003</v>
      </c>
      <c r="P96" s="27"/>
      <c r="Q96" s="27"/>
      <c r="R96" s="27"/>
      <c r="S96" s="27"/>
      <c r="T96" s="27"/>
      <c r="U96" s="27"/>
      <c r="V96" s="27"/>
    </row>
    <row r="97" spans="1:22" x14ac:dyDescent="0.25">
      <c r="A97" s="2" t="s">
        <v>1281</v>
      </c>
      <c r="B97">
        <v>797</v>
      </c>
      <c r="C97">
        <v>565</v>
      </c>
      <c r="D97">
        <v>0.67402300000000004</v>
      </c>
      <c r="E97">
        <v>0.78160300000000005</v>
      </c>
      <c r="F97">
        <v>41.403509</v>
      </c>
      <c r="G97">
        <v>30.350877000000001</v>
      </c>
      <c r="H97">
        <v>28.245614</v>
      </c>
      <c r="I97" s="2" t="s">
        <v>1281</v>
      </c>
      <c r="J97" s="2">
        <f t="shared" si="59"/>
        <v>67.402299999999997</v>
      </c>
      <c r="K97" s="2">
        <f t="shared" si="59"/>
        <v>78.160300000000007</v>
      </c>
      <c r="L97" s="2">
        <f>F97</f>
        <v>41.403509</v>
      </c>
      <c r="M97" s="2" t="s">
        <v>1281</v>
      </c>
      <c r="N97" s="2">
        <f t="shared" si="46"/>
        <v>797</v>
      </c>
      <c r="O97" s="2">
        <f>H97</f>
        <v>28.245614</v>
      </c>
      <c r="P97" s="27"/>
      <c r="Q97" s="27"/>
      <c r="R97" s="27"/>
      <c r="S97" s="27"/>
      <c r="T97" s="27"/>
      <c r="U97" s="27"/>
      <c r="V97" s="27"/>
    </row>
    <row r="98" spans="1:22" x14ac:dyDescent="0.25">
      <c r="P98" s="27"/>
      <c r="Q98" s="27"/>
      <c r="R98" s="27"/>
      <c r="S98" s="27"/>
      <c r="T98" s="27"/>
      <c r="U98" s="27"/>
      <c r="V98" s="27"/>
    </row>
    <row r="99" spans="1:22" ht="27" x14ac:dyDescent="0.35">
      <c r="A99" s="58" t="s">
        <v>1374</v>
      </c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27"/>
      <c r="Q99" s="27"/>
      <c r="R99" s="27"/>
      <c r="S99" s="27"/>
      <c r="T99" s="27"/>
      <c r="U99" s="27"/>
      <c r="V99" s="27"/>
    </row>
    <row r="100" spans="1:22" x14ac:dyDescent="0.25">
      <c r="A100" s="59" t="s">
        <v>1375</v>
      </c>
      <c r="B100" s="59"/>
      <c r="C100" s="59"/>
      <c r="D100" s="59"/>
      <c r="E100" s="59"/>
      <c r="F100" s="59"/>
      <c r="G100" s="59"/>
      <c r="H100" s="59"/>
      <c r="I100" s="60" t="s">
        <v>1376</v>
      </c>
      <c r="J100" s="61"/>
      <c r="K100" s="61"/>
      <c r="L100" s="62"/>
      <c r="M100" s="60" t="s">
        <v>1377</v>
      </c>
      <c r="N100" s="61"/>
      <c r="O100" s="62"/>
      <c r="P100" s="27"/>
      <c r="Q100" s="27"/>
      <c r="R100" s="27"/>
      <c r="S100" s="27"/>
      <c r="T100" s="27"/>
      <c r="U100" s="27"/>
      <c r="V100" s="27"/>
    </row>
    <row r="101" spans="1:22" x14ac:dyDescent="0.25">
      <c r="A101" s="49" t="s">
        <v>1168</v>
      </c>
      <c r="B101" s="49"/>
      <c r="C101" s="49"/>
      <c r="D101" s="49"/>
      <c r="E101" s="49"/>
      <c r="F101" s="49"/>
      <c r="G101" s="49"/>
      <c r="H101" s="49"/>
      <c r="I101" s="45" t="s">
        <v>1266</v>
      </c>
      <c r="J101" s="46"/>
      <c r="K101" s="46"/>
      <c r="L101" s="47"/>
      <c r="M101" s="45" t="s">
        <v>1266</v>
      </c>
      <c r="N101" s="46"/>
      <c r="O101" s="47"/>
      <c r="P101" s="27"/>
      <c r="Q101" s="27"/>
      <c r="R101" s="27"/>
      <c r="S101" s="27"/>
      <c r="T101" s="27"/>
      <c r="U101" s="27"/>
      <c r="V101" s="27"/>
    </row>
    <row r="102" spans="1:22" x14ac:dyDescent="0.25">
      <c r="A102" s="2" t="s">
        <v>1266</v>
      </c>
      <c r="B102" s="2" t="s">
        <v>29</v>
      </c>
      <c r="C102" s="2" t="s">
        <v>576</v>
      </c>
      <c r="D102" s="2" t="s">
        <v>31</v>
      </c>
      <c r="E102" s="2" t="s">
        <v>32</v>
      </c>
      <c r="F102" s="2" t="s">
        <v>16</v>
      </c>
      <c r="G102" s="2" t="s">
        <v>17</v>
      </c>
      <c r="H102" s="2" t="s">
        <v>18</v>
      </c>
      <c r="I102" s="2" t="s">
        <v>1266</v>
      </c>
      <c r="J102" s="2" t="s">
        <v>1171</v>
      </c>
      <c r="K102" s="2" t="s">
        <v>1173</v>
      </c>
      <c r="L102" s="2" t="s">
        <v>1172</v>
      </c>
      <c r="M102" s="2" t="s">
        <v>1266</v>
      </c>
      <c r="N102" s="2" t="s">
        <v>1517</v>
      </c>
      <c r="O102" s="2" t="s">
        <v>1176</v>
      </c>
      <c r="P102" s="27"/>
      <c r="Q102" s="27"/>
      <c r="R102" s="27"/>
      <c r="S102" s="27"/>
      <c r="T102" s="27"/>
      <c r="U102" s="27"/>
      <c r="V102" s="27"/>
    </row>
    <row r="103" spans="1:22" x14ac:dyDescent="0.25">
      <c r="A103" s="2" t="s">
        <v>1267</v>
      </c>
      <c r="B103">
        <v>290</v>
      </c>
      <c r="C103">
        <v>366</v>
      </c>
      <c r="D103">
        <v>0.319017</v>
      </c>
      <c r="E103">
        <v>0.25515300000000002</v>
      </c>
      <c r="F103">
        <v>15.570933999999999</v>
      </c>
      <c r="G103">
        <v>54.498269999999998</v>
      </c>
      <c r="H103">
        <v>29.930796000000001</v>
      </c>
      <c r="I103" s="2" t="s">
        <v>1267</v>
      </c>
      <c r="J103" s="2">
        <f t="shared" ref="J103:J105" si="60">D103*100</f>
        <v>31.901699999999998</v>
      </c>
      <c r="K103" s="2">
        <f t="shared" ref="K103:K105" si="61">E103*100</f>
        <v>25.515300000000003</v>
      </c>
      <c r="L103" s="2">
        <f t="shared" ref="L103:L105" si="62">F103</f>
        <v>15.570933999999999</v>
      </c>
      <c r="M103" s="2" t="s">
        <v>1267</v>
      </c>
      <c r="N103" s="2">
        <f>(B103)</f>
        <v>290</v>
      </c>
      <c r="O103" s="2">
        <f t="shared" ref="O103:O105" si="63">H103</f>
        <v>29.930796000000001</v>
      </c>
      <c r="P103" s="27"/>
      <c r="Q103" s="27"/>
      <c r="R103" s="27"/>
      <c r="S103" s="27"/>
      <c r="T103" s="27"/>
      <c r="U103" s="27"/>
      <c r="V103" s="27"/>
    </row>
    <row r="104" spans="1:22" x14ac:dyDescent="0.25">
      <c r="A104" s="2" t="s">
        <v>1268</v>
      </c>
      <c r="B104">
        <v>1216</v>
      </c>
      <c r="C104">
        <v>1111</v>
      </c>
      <c r="D104">
        <v>0.22579299999999999</v>
      </c>
      <c r="E104">
        <v>0.56488899999999997</v>
      </c>
      <c r="F104">
        <v>8.6683420000000009</v>
      </c>
      <c r="G104">
        <v>58.919598000000001</v>
      </c>
      <c r="H104">
        <v>32.412059999999997</v>
      </c>
      <c r="I104" s="2" t="s">
        <v>1268</v>
      </c>
      <c r="J104" s="2">
        <f t="shared" si="60"/>
        <v>22.5793</v>
      </c>
      <c r="K104" s="2">
        <f t="shared" si="61"/>
        <v>56.488900000000001</v>
      </c>
      <c r="L104" s="2">
        <f t="shared" si="62"/>
        <v>8.6683420000000009</v>
      </c>
      <c r="M104" s="2" t="s">
        <v>1268</v>
      </c>
      <c r="N104" s="2">
        <f t="shared" ref="N104:N121" si="64">(B104)</f>
        <v>1216</v>
      </c>
      <c r="O104" s="2">
        <f t="shared" si="63"/>
        <v>32.412059999999997</v>
      </c>
      <c r="P104" s="27"/>
      <c r="Q104" s="27"/>
      <c r="R104" s="27"/>
      <c r="S104" s="27"/>
      <c r="T104" s="27"/>
      <c r="U104" s="27"/>
      <c r="V104" s="27"/>
    </row>
    <row r="105" spans="1:22" x14ac:dyDescent="0.25">
      <c r="A105" s="2" t="s">
        <v>1253</v>
      </c>
      <c r="B105">
        <v>510</v>
      </c>
      <c r="C105">
        <v>446</v>
      </c>
      <c r="D105">
        <v>0.41864499999999999</v>
      </c>
      <c r="E105">
        <v>0.481016</v>
      </c>
      <c r="F105">
        <v>29.899497</v>
      </c>
      <c r="G105">
        <v>34.045226</v>
      </c>
      <c r="H105">
        <v>36.055275999999999</v>
      </c>
      <c r="I105" s="2" t="s">
        <v>1253</v>
      </c>
      <c r="J105" s="2">
        <f t="shared" si="60"/>
        <v>41.8645</v>
      </c>
      <c r="K105" s="2">
        <f t="shared" si="61"/>
        <v>48.101599999999998</v>
      </c>
      <c r="L105" s="2">
        <f t="shared" si="62"/>
        <v>29.899497</v>
      </c>
      <c r="M105" s="2" t="s">
        <v>1253</v>
      </c>
      <c r="N105" s="2">
        <f t="shared" si="64"/>
        <v>510</v>
      </c>
      <c r="O105" s="2">
        <f t="shared" si="63"/>
        <v>36.055275999999999</v>
      </c>
      <c r="P105" s="27"/>
      <c r="Q105" s="27"/>
      <c r="R105" s="27"/>
      <c r="S105" s="27"/>
      <c r="T105" s="27"/>
      <c r="U105" s="27"/>
      <c r="V105" s="27"/>
    </row>
    <row r="106" spans="1:22" x14ac:dyDescent="0.25">
      <c r="A106" s="2" t="s">
        <v>1365</v>
      </c>
      <c r="B106">
        <v>20</v>
      </c>
      <c r="C106">
        <v>94</v>
      </c>
      <c r="D106">
        <v>0.18382899999999999</v>
      </c>
      <c r="E106">
        <v>0.20252800000000001</v>
      </c>
      <c r="F106">
        <v>13.065327</v>
      </c>
      <c r="G106">
        <v>66.582915</v>
      </c>
      <c r="H106">
        <v>20.351759000000001</v>
      </c>
      <c r="I106" s="2" t="s">
        <v>1365</v>
      </c>
      <c r="J106" s="2">
        <f t="shared" ref="J106:K108" si="65">D106*100</f>
        <v>18.382899999999999</v>
      </c>
      <c r="K106" s="2">
        <f t="shared" si="65"/>
        <v>20.252800000000001</v>
      </c>
      <c r="L106" s="2">
        <f>F106</f>
        <v>13.065327</v>
      </c>
      <c r="M106" s="2" t="s">
        <v>1365</v>
      </c>
      <c r="N106" s="2">
        <f t="shared" si="64"/>
        <v>20</v>
      </c>
      <c r="O106" s="2">
        <f>H106</f>
        <v>20.351759000000001</v>
      </c>
    </row>
    <row r="107" spans="1:22" ht="15.75" x14ac:dyDescent="0.25">
      <c r="A107" s="2" t="s">
        <v>1373</v>
      </c>
      <c r="B107">
        <v>297</v>
      </c>
      <c r="C107">
        <v>454</v>
      </c>
      <c r="D107">
        <v>0.31424400000000002</v>
      </c>
      <c r="E107">
        <v>0.177204</v>
      </c>
      <c r="F107">
        <v>18.592965</v>
      </c>
      <c r="G107">
        <v>50.753768999999998</v>
      </c>
      <c r="H107">
        <v>30.653265999999999</v>
      </c>
      <c r="I107" s="2" t="s">
        <v>1373</v>
      </c>
      <c r="J107" s="2">
        <f t="shared" si="65"/>
        <v>31.424400000000002</v>
      </c>
      <c r="K107" s="2">
        <f t="shared" si="65"/>
        <v>17.720400000000001</v>
      </c>
      <c r="L107" s="2">
        <f>F107</f>
        <v>18.592965</v>
      </c>
      <c r="M107" s="2" t="s">
        <v>1373</v>
      </c>
      <c r="N107" s="2">
        <f t="shared" si="64"/>
        <v>297</v>
      </c>
      <c r="O107" s="2">
        <f>H107</f>
        <v>30.653265999999999</v>
      </c>
      <c r="P107" s="26"/>
      <c r="Q107" s="26"/>
      <c r="R107" s="26"/>
      <c r="S107" s="26"/>
      <c r="T107" s="26"/>
      <c r="U107" s="26"/>
      <c r="V107" s="26"/>
    </row>
    <row r="108" spans="1:22" x14ac:dyDescent="0.25">
      <c r="A108" s="2" t="s">
        <v>1363</v>
      </c>
      <c r="B108">
        <v>454</v>
      </c>
      <c r="C108">
        <v>568</v>
      </c>
      <c r="D108">
        <v>0.31173800000000002</v>
      </c>
      <c r="E108">
        <v>0.24895999999999999</v>
      </c>
      <c r="F108">
        <v>15.577889000000001</v>
      </c>
      <c r="G108">
        <v>50</v>
      </c>
      <c r="H108">
        <v>34.422111000000001</v>
      </c>
      <c r="I108" s="2" t="s">
        <v>1363</v>
      </c>
      <c r="J108" s="2">
        <f t="shared" si="65"/>
        <v>31.1738</v>
      </c>
      <c r="K108" s="2">
        <f t="shared" si="65"/>
        <v>24.895999999999997</v>
      </c>
      <c r="L108" s="2">
        <f>F108</f>
        <v>15.577889000000001</v>
      </c>
      <c r="M108" s="2" t="s">
        <v>1363</v>
      </c>
      <c r="N108" s="2">
        <f t="shared" si="64"/>
        <v>454</v>
      </c>
      <c r="O108" s="2">
        <f>H108</f>
        <v>34.422111000000001</v>
      </c>
      <c r="P108" s="27"/>
      <c r="Q108" s="27"/>
      <c r="R108" s="27"/>
      <c r="S108" s="27"/>
      <c r="T108" s="27"/>
      <c r="U108" s="27"/>
      <c r="V108" s="27"/>
    </row>
    <row r="109" spans="1:22" x14ac:dyDescent="0.25">
      <c r="A109" s="2" t="s">
        <v>1358</v>
      </c>
      <c r="B109">
        <v>0</v>
      </c>
      <c r="C109">
        <v>114</v>
      </c>
      <c r="D109">
        <v>0.201186</v>
      </c>
      <c r="E109">
        <v>0.16339300000000001</v>
      </c>
      <c r="F109">
        <v>14.824121</v>
      </c>
      <c r="G109">
        <v>63.065327000000003</v>
      </c>
      <c r="H109">
        <v>22.110552999999999</v>
      </c>
      <c r="I109" s="2" t="s">
        <v>1358</v>
      </c>
      <c r="J109" s="2">
        <f t="shared" ref="J109:J110" si="66">D109*100</f>
        <v>20.118600000000001</v>
      </c>
      <c r="K109" s="2">
        <f t="shared" ref="K109:K110" si="67">E109*100</f>
        <v>16.339300000000001</v>
      </c>
      <c r="L109" s="2">
        <f t="shared" ref="L109:L110" si="68">F109</f>
        <v>14.824121</v>
      </c>
      <c r="M109" s="2" t="s">
        <v>1358</v>
      </c>
      <c r="N109" s="2">
        <f t="shared" si="64"/>
        <v>0</v>
      </c>
      <c r="O109" s="2">
        <f t="shared" ref="O109:O110" si="69">H109</f>
        <v>22.110552999999999</v>
      </c>
      <c r="P109" s="27"/>
      <c r="Q109" s="27"/>
      <c r="R109" s="27"/>
      <c r="S109" s="27"/>
      <c r="T109" s="27"/>
      <c r="U109" s="27"/>
      <c r="V109" s="27"/>
    </row>
    <row r="110" spans="1:22" x14ac:dyDescent="0.25">
      <c r="A110" s="2" t="s">
        <v>1364</v>
      </c>
      <c r="B110">
        <v>377</v>
      </c>
      <c r="C110">
        <v>485</v>
      </c>
      <c r="D110">
        <v>0.30915300000000001</v>
      </c>
      <c r="E110">
        <v>0.20863999999999999</v>
      </c>
      <c r="F110">
        <v>16.582915</v>
      </c>
      <c r="G110">
        <v>51.758794000000002</v>
      </c>
      <c r="H110">
        <v>31.658290999999998</v>
      </c>
      <c r="I110" s="2" t="s">
        <v>1364</v>
      </c>
      <c r="J110" s="2">
        <f t="shared" si="66"/>
        <v>30.915300000000002</v>
      </c>
      <c r="K110" s="2">
        <f t="shared" si="67"/>
        <v>20.864000000000001</v>
      </c>
      <c r="L110" s="2">
        <f t="shared" si="68"/>
        <v>16.582915</v>
      </c>
      <c r="M110" s="2" t="s">
        <v>1364</v>
      </c>
      <c r="N110" s="2">
        <f t="shared" si="64"/>
        <v>377</v>
      </c>
      <c r="O110" s="2">
        <f t="shared" si="69"/>
        <v>31.658290999999998</v>
      </c>
      <c r="P110" s="27"/>
      <c r="Q110" s="27"/>
      <c r="R110" s="27"/>
      <c r="S110" s="27"/>
      <c r="T110" s="27"/>
      <c r="U110" s="27"/>
      <c r="V110" s="27"/>
    </row>
    <row r="111" spans="1:22" x14ac:dyDescent="0.25">
      <c r="A111" s="2" t="s">
        <v>1276</v>
      </c>
      <c r="B111">
        <v>251</v>
      </c>
      <c r="C111">
        <v>327</v>
      </c>
      <c r="D111">
        <v>0.37292900000000001</v>
      </c>
      <c r="E111">
        <v>0.13158500000000001</v>
      </c>
      <c r="F111">
        <v>25.376884</v>
      </c>
      <c r="G111">
        <v>44.472361999999997</v>
      </c>
      <c r="H111">
        <v>30.150753999999999</v>
      </c>
      <c r="I111" s="2" t="s">
        <v>1276</v>
      </c>
      <c r="J111" s="2">
        <f t="shared" ref="J111:K116" si="70">D111*100</f>
        <v>37.292900000000003</v>
      </c>
      <c r="K111" s="2">
        <f t="shared" si="70"/>
        <v>13.1585</v>
      </c>
      <c r="L111" s="2">
        <f t="shared" ref="L111:L116" si="71">F111</f>
        <v>25.376884</v>
      </c>
      <c r="M111" s="2" t="s">
        <v>1276</v>
      </c>
      <c r="N111" s="2">
        <f t="shared" si="64"/>
        <v>251</v>
      </c>
      <c r="O111" s="2">
        <f t="shared" ref="O111:O116" si="72">H111</f>
        <v>30.150753999999999</v>
      </c>
      <c r="P111" s="27"/>
      <c r="Q111" s="27"/>
      <c r="R111" s="27"/>
      <c r="S111" s="27"/>
      <c r="T111" s="27"/>
      <c r="U111" s="27"/>
      <c r="V111" s="27"/>
    </row>
    <row r="112" spans="1:22" x14ac:dyDescent="0.25">
      <c r="A112" s="2" t="s">
        <v>1366</v>
      </c>
      <c r="B112">
        <v>363</v>
      </c>
      <c r="C112">
        <v>421</v>
      </c>
      <c r="D112">
        <v>0.35236299999999998</v>
      </c>
      <c r="E112">
        <v>9.3605999999999995E-2</v>
      </c>
      <c r="F112">
        <v>21.859296000000001</v>
      </c>
      <c r="G112">
        <v>46.859296000000001</v>
      </c>
      <c r="H112">
        <v>31.281407000000002</v>
      </c>
      <c r="I112" s="2" t="s">
        <v>1366</v>
      </c>
      <c r="J112" s="2">
        <f t="shared" si="70"/>
        <v>35.2363</v>
      </c>
      <c r="K112" s="2">
        <f t="shared" si="70"/>
        <v>9.3605999999999998</v>
      </c>
      <c r="L112" s="2">
        <f t="shared" si="71"/>
        <v>21.859296000000001</v>
      </c>
      <c r="M112" s="2" t="s">
        <v>1366</v>
      </c>
      <c r="N112" s="2">
        <f t="shared" si="64"/>
        <v>363</v>
      </c>
      <c r="O112" s="2">
        <f t="shared" si="72"/>
        <v>31.281407000000002</v>
      </c>
      <c r="P112" s="27"/>
      <c r="Q112" s="27"/>
      <c r="R112" s="27"/>
      <c r="S112" s="27"/>
      <c r="T112" s="27"/>
      <c r="U112" s="27"/>
      <c r="V112" s="27"/>
    </row>
    <row r="113" spans="1:22" x14ac:dyDescent="0.25">
      <c r="A113" s="2" t="s">
        <v>1278</v>
      </c>
      <c r="B113">
        <v>218</v>
      </c>
      <c r="C113">
        <v>292</v>
      </c>
      <c r="D113">
        <v>0.37563099999999999</v>
      </c>
      <c r="E113">
        <v>6.1882E-2</v>
      </c>
      <c r="F113">
        <v>26.381910000000001</v>
      </c>
      <c r="G113">
        <v>43.718592999999998</v>
      </c>
      <c r="H113">
        <v>29.899497</v>
      </c>
      <c r="I113" s="2" t="s">
        <v>1278</v>
      </c>
      <c r="J113" s="2">
        <f t="shared" si="70"/>
        <v>37.563099999999999</v>
      </c>
      <c r="K113" s="2">
        <f t="shared" si="70"/>
        <v>6.1882000000000001</v>
      </c>
      <c r="L113" s="2">
        <f t="shared" si="71"/>
        <v>26.381910000000001</v>
      </c>
      <c r="M113" s="2" t="s">
        <v>1278</v>
      </c>
      <c r="N113" s="2">
        <f t="shared" si="64"/>
        <v>218</v>
      </c>
      <c r="O113" s="2">
        <f t="shared" si="72"/>
        <v>29.899497</v>
      </c>
      <c r="P113" s="27"/>
      <c r="Q113" s="27"/>
      <c r="R113" s="27"/>
      <c r="S113" s="27"/>
      <c r="T113" s="27"/>
      <c r="U113" s="27"/>
      <c r="V113" s="27"/>
    </row>
    <row r="114" spans="1:22" x14ac:dyDescent="0.25">
      <c r="A114" s="2" t="s">
        <v>1367</v>
      </c>
      <c r="B114">
        <v>416</v>
      </c>
      <c r="C114">
        <v>545</v>
      </c>
      <c r="D114">
        <v>0.30936799999999998</v>
      </c>
      <c r="E114">
        <v>0.24321699999999999</v>
      </c>
      <c r="F114">
        <v>14.572863999999999</v>
      </c>
      <c r="G114">
        <v>52.512563</v>
      </c>
      <c r="H114">
        <v>32.914572999999997</v>
      </c>
      <c r="I114" s="2" t="s">
        <v>1367</v>
      </c>
      <c r="J114" s="2">
        <f t="shared" si="70"/>
        <v>30.936799999999998</v>
      </c>
      <c r="K114" s="2">
        <f t="shared" si="70"/>
        <v>24.3217</v>
      </c>
      <c r="L114" s="2">
        <f t="shared" si="71"/>
        <v>14.572863999999999</v>
      </c>
      <c r="M114" s="2" t="s">
        <v>1367</v>
      </c>
      <c r="N114" s="2">
        <f t="shared" si="64"/>
        <v>416</v>
      </c>
      <c r="O114" s="2">
        <f t="shared" si="72"/>
        <v>32.914572999999997</v>
      </c>
      <c r="P114" s="27"/>
      <c r="Q114" s="27"/>
      <c r="R114" s="27"/>
      <c r="S114" s="27"/>
      <c r="T114" s="27"/>
      <c r="U114" s="27"/>
      <c r="V114" s="27"/>
    </row>
    <row r="115" spans="1:22" x14ac:dyDescent="0.25">
      <c r="A115" s="2" t="s">
        <v>1371</v>
      </c>
      <c r="B115">
        <v>1365</v>
      </c>
      <c r="C115">
        <v>1690</v>
      </c>
      <c r="D115">
        <v>0.33499099999999998</v>
      </c>
      <c r="E115">
        <v>0.60528700000000002</v>
      </c>
      <c r="F115">
        <v>16.206029999999998</v>
      </c>
      <c r="G115">
        <v>41.331657999999997</v>
      </c>
      <c r="H115">
        <v>42.462311999999997</v>
      </c>
      <c r="I115" s="2" t="s">
        <v>1371</v>
      </c>
      <c r="J115" s="2">
        <f t="shared" si="70"/>
        <v>33.499099999999999</v>
      </c>
      <c r="K115" s="2">
        <f t="shared" si="70"/>
        <v>60.528700000000001</v>
      </c>
      <c r="L115" s="2">
        <f t="shared" si="71"/>
        <v>16.206029999999998</v>
      </c>
      <c r="M115" s="2" t="s">
        <v>1371</v>
      </c>
      <c r="N115" s="2">
        <f t="shared" si="64"/>
        <v>1365</v>
      </c>
      <c r="O115" s="2">
        <f t="shared" si="72"/>
        <v>42.462311999999997</v>
      </c>
      <c r="P115" s="27"/>
      <c r="Q115" s="27"/>
      <c r="R115" s="27"/>
      <c r="S115" s="27"/>
      <c r="T115" s="27"/>
      <c r="U115" s="27"/>
      <c r="V115" s="27"/>
    </row>
    <row r="116" spans="1:22" x14ac:dyDescent="0.25">
      <c r="A116" s="2" t="s">
        <v>1368</v>
      </c>
      <c r="B116">
        <v>467</v>
      </c>
      <c r="C116">
        <v>580</v>
      </c>
      <c r="D116">
        <v>0.31095600000000001</v>
      </c>
      <c r="E116">
        <v>0.24812300000000001</v>
      </c>
      <c r="F116">
        <v>15.703518000000001</v>
      </c>
      <c r="G116">
        <v>50.628140999999999</v>
      </c>
      <c r="H116">
        <v>33.668342000000003</v>
      </c>
      <c r="I116" s="2" t="s">
        <v>1368</v>
      </c>
      <c r="J116" s="2">
        <f t="shared" si="70"/>
        <v>31.095600000000001</v>
      </c>
      <c r="K116" s="2">
        <f t="shared" si="70"/>
        <v>24.8123</v>
      </c>
      <c r="L116" s="2">
        <f t="shared" si="71"/>
        <v>15.703518000000001</v>
      </c>
      <c r="M116" s="2" t="s">
        <v>1368</v>
      </c>
      <c r="N116" s="2">
        <f t="shared" si="64"/>
        <v>467</v>
      </c>
      <c r="O116" s="2">
        <f t="shared" si="72"/>
        <v>33.668342000000003</v>
      </c>
      <c r="P116" s="27"/>
      <c r="Q116" s="27"/>
      <c r="R116" s="27"/>
      <c r="S116" s="27"/>
      <c r="T116" s="27"/>
      <c r="U116" s="27"/>
      <c r="V116" s="27"/>
    </row>
    <row r="117" spans="1:22" x14ac:dyDescent="0.25">
      <c r="A117" s="2" t="s">
        <v>1283</v>
      </c>
      <c r="B117">
        <v>3082</v>
      </c>
      <c r="C117">
        <v>4155</v>
      </c>
      <c r="D117">
        <v>0.371728</v>
      </c>
      <c r="E117">
        <v>0.76105299999999998</v>
      </c>
      <c r="F117">
        <v>14.698492</v>
      </c>
      <c r="G117">
        <v>33.542713999999997</v>
      </c>
      <c r="H117">
        <v>51.758794000000002</v>
      </c>
      <c r="I117" s="2" t="s">
        <v>1283</v>
      </c>
      <c r="J117" s="2">
        <f t="shared" ref="J117" si="73">D117*100</f>
        <v>37.172800000000002</v>
      </c>
      <c r="K117" s="2">
        <f t="shared" ref="K117" si="74">E117*100</f>
        <v>76.1053</v>
      </c>
      <c r="L117" s="2">
        <f t="shared" ref="L117" si="75">F117</f>
        <v>14.698492</v>
      </c>
      <c r="M117" s="2" t="s">
        <v>1283</v>
      </c>
      <c r="N117" s="2">
        <f t="shared" si="64"/>
        <v>3082</v>
      </c>
      <c r="O117" s="2">
        <f t="shared" ref="O117" si="76">H117</f>
        <v>51.758794000000002</v>
      </c>
      <c r="P117" s="27"/>
      <c r="Q117" s="27"/>
      <c r="R117" s="27"/>
      <c r="S117" s="27"/>
      <c r="T117" s="27"/>
      <c r="U117" s="27"/>
      <c r="V117" s="27"/>
    </row>
    <row r="118" spans="1:22" x14ac:dyDescent="0.25">
      <c r="A118" s="2" t="s">
        <v>1369</v>
      </c>
      <c r="B118">
        <v>465</v>
      </c>
      <c r="C118">
        <v>587</v>
      </c>
      <c r="D118">
        <v>0.313247</v>
      </c>
      <c r="E118">
        <v>0.25192900000000001</v>
      </c>
      <c r="F118">
        <v>15.829146</v>
      </c>
      <c r="G118">
        <v>50.502513</v>
      </c>
      <c r="H118">
        <v>33.668342000000003</v>
      </c>
      <c r="I118" s="2" t="s">
        <v>1369</v>
      </c>
      <c r="J118" s="2">
        <f t="shared" ref="J118:K121" si="77">D118*100</f>
        <v>31.3247</v>
      </c>
      <c r="K118" s="2">
        <f t="shared" si="77"/>
        <v>25.192900000000002</v>
      </c>
      <c r="L118" s="2">
        <f>F118</f>
        <v>15.829146</v>
      </c>
      <c r="M118" s="2" t="s">
        <v>1369</v>
      </c>
      <c r="N118" s="2">
        <f t="shared" si="64"/>
        <v>465</v>
      </c>
      <c r="O118" s="2">
        <f>H118</f>
        <v>33.668342000000003</v>
      </c>
      <c r="P118" s="27"/>
      <c r="Q118" s="27"/>
      <c r="R118" s="27"/>
      <c r="S118" s="27"/>
      <c r="T118" s="27"/>
      <c r="U118" s="27"/>
      <c r="V118" s="27"/>
    </row>
    <row r="119" spans="1:22" x14ac:dyDescent="0.25">
      <c r="A119" s="2" t="s">
        <v>1372</v>
      </c>
      <c r="B119">
        <v>444</v>
      </c>
      <c r="C119">
        <v>651</v>
      </c>
      <c r="D119">
        <v>0.32455099999999998</v>
      </c>
      <c r="E119">
        <v>0.55083499999999996</v>
      </c>
      <c r="F119">
        <v>16.959799</v>
      </c>
      <c r="G119">
        <v>48.492462000000003</v>
      </c>
      <c r="H119">
        <v>34.547739</v>
      </c>
      <c r="I119" s="2" t="s">
        <v>1372</v>
      </c>
      <c r="J119" s="2">
        <f t="shared" si="77"/>
        <v>32.455099999999995</v>
      </c>
      <c r="K119" s="2">
        <f t="shared" si="77"/>
        <v>55.083499999999994</v>
      </c>
      <c r="L119" s="2">
        <f>F119</f>
        <v>16.959799</v>
      </c>
      <c r="M119" s="2" t="s">
        <v>1372</v>
      </c>
      <c r="N119" s="2">
        <f t="shared" si="64"/>
        <v>444</v>
      </c>
      <c r="O119" s="2">
        <f>H119</f>
        <v>34.547739</v>
      </c>
      <c r="P119" s="27"/>
      <c r="Q119" s="27"/>
      <c r="R119" s="27"/>
      <c r="S119" s="27"/>
      <c r="T119" s="27"/>
      <c r="U119" s="27"/>
      <c r="V119" s="27"/>
    </row>
    <row r="120" spans="1:22" x14ac:dyDescent="0.25">
      <c r="A120" s="2" t="s">
        <v>1370</v>
      </c>
      <c r="B120">
        <v>477</v>
      </c>
      <c r="C120">
        <v>587</v>
      </c>
      <c r="D120">
        <v>0.31240200000000001</v>
      </c>
      <c r="E120">
        <v>0.26672499999999999</v>
      </c>
      <c r="F120">
        <v>15.075377</v>
      </c>
      <c r="G120">
        <v>50.753768999999998</v>
      </c>
      <c r="H120">
        <v>34.170853999999999</v>
      </c>
      <c r="I120" s="2" t="s">
        <v>1370</v>
      </c>
      <c r="J120" s="2">
        <f t="shared" si="77"/>
        <v>31.240200000000002</v>
      </c>
      <c r="K120" s="2">
        <f t="shared" si="77"/>
        <v>26.672499999999999</v>
      </c>
      <c r="L120" s="2">
        <f>F120</f>
        <v>15.075377</v>
      </c>
      <c r="M120" s="2" t="s">
        <v>1370</v>
      </c>
      <c r="N120" s="2">
        <f t="shared" si="64"/>
        <v>477</v>
      </c>
      <c r="O120" s="2">
        <f>H120</f>
        <v>34.170853999999999</v>
      </c>
    </row>
    <row r="121" spans="1:22" x14ac:dyDescent="0.25">
      <c r="A121" s="2" t="s">
        <v>1281</v>
      </c>
      <c r="B121">
        <v>413</v>
      </c>
      <c r="C121">
        <v>608</v>
      </c>
      <c r="D121">
        <v>0.32370599999999999</v>
      </c>
      <c r="E121">
        <v>0.55599900000000002</v>
      </c>
      <c r="F121">
        <v>17.211055000000002</v>
      </c>
      <c r="G121">
        <v>48.492462000000003</v>
      </c>
      <c r="H121">
        <v>34.296481999999997</v>
      </c>
      <c r="I121" s="2" t="s">
        <v>1281</v>
      </c>
      <c r="J121" s="2">
        <f t="shared" si="77"/>
        <v>32.370599999999996</v>
      </c>
      <c r="K121" s="2">
        <f t="shared" si="77"/>
        <v>55.599900000000005</v>
      </c>
      <c r="L121" s="2">
        <f>F121</f>
        <v>17.211055000000002</v>
      </c>
      <c r="M121" s="2" t="s">
        <v>1281</v>
      </c>
      <c r="N121" s="2">
        <f t="shared" si="64"/>
        <v>413</v>
      </c>
      <c r="O121" s="2">
        <f>H121</f>
        <v>34.296481999999997</v>
      </c>
    </row>
    <row r="122" spans="1:22" ht="15.75" x14ac:dyDescent="0.25">
      <c r="A122" s="26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22" ht="27" x14ac:dyDescent="0.35">
      <c r="A123" s="58" t="s">
        <v>1486</v>
      </c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</row>
    <row r="124" spans="1:22" x14ac:dyDescent="0.25">
      <c r="A124" s="59" t="s">
        <v>1488</v>
      </c>
      <c r="B124" s="59"/>
      <c r="C124" s="59"/>
      <c r="D124" s="59"/>
      <c r="E124" s="59"/>
      <c r="F124" s="59"/>
      <c r="G124" s="59"/>
      <c r="H124" s="59"/>
      <c r="I124" s="60" t="s">
        <v>1487</v>
      </c>
      <c r="J124" s="61"/>
      <c r="K124" s="61"/>
      <c r="L124" s="62"/>
      <c r="M124" s="60" t="s">
        <v>1489</v>
      </c>
      <c r="N124" s="61"/>
      <c r="O124" s="62"/>
    </row>
    <row r="125" spans="1:22" x14ac:dyDescent="0.25">
      <c r="A125" s="49" t="s">
        <v>1168</v>
      </c>
      <c r="B125" s="49"/>
      <c r="C125" s="49"/>
      <c r="D125" s="49"/>
      <c r="E125" s="49"/>
      <c r="F125" s="49"/>
      <c r="G125" s="49"/>
      <c r="H125" s="49"/>
      <c r="I125" s="45" t="s">
        <v>1266</v>
      </c>
      <c r="J125" s="46"/>
      <c r="K125" s="46"/>
      <c r="L125" s="47"/>
      <c r="M125" s="45" t="s">
        <v>1266</v>
      </c>
      <c r="N125" s="46"/>
      <c r="O125" s="47"/>
    </row>
    <row r="126" spans="1:22" x14ac:dyDescent="0.25">
      <c r="A126" s="2" t="s">
        <v>1266</v>
      </c>
      <c r="B126" s="2" t="s">
        <v>29</v>
      </c>
      <c r="C126" s="2" t="s">
        <v>576</v>
      </c>
      <c r="D126" s="2" t="s">
        <v>31</v>
      </c>
      <c r="E126" s="2" t="s">
        <v>32</v>
      </c>
      <c r="F126" s="2" t="s">
        <v>16</v>
      </c>
      <c r="G126" s="2" t="s">
        <v>17</v>
      </c>
      <c r="H126" s="2" t="s">
        <v>18</v>
      </c>
      <c r="I126" s="2" t="s">
        <v>1266</v>
      </c>
      <c r="J126" s="2" t="s">
        <v>1171</v>
      </c>
      <c r="K126" s="2" t="s">
        <v>1173</v>
      </c>
      <c r="L126" s="2" t="s">
        <v>1172</v>
      </c>
      <c r="M126" s="2" t="s">
        <v>1266</v>
      </c>
      <c r="N126" s="2" t="s">
        <v>1517</v>
      </c>
      <c r="O126" s="2" t="s">
        <v>1176</v>
      </c>
    </row>
    <row r="127" spans="1:22" x14ac:dyDescent="0.25">
      <c r="A127" s="2" t="s">
        <v>1267</v>
      </c>
      <c r="B127">
        <v>227</v>
      </c>
      <c r="C127">
        <v>330</v>
      </c>
      <c r="D127">
        <v>0.36737199999999998</v>
      </c>
      <c r="E127">
        <v>0.37398100000000001</v>
      </c>
      <c r="F127">
        <v>20.934256000000001</v>
      </c>
      <c r="G127">
        <v>49.480969000000002</v>
      </c>
      <c r="H127">
        <v>29.584775</v>
      </c>
      <c r="I127" s="2" t="s">
        <v>1267</v>
      </c>
      <c r="J127" s="2">
        <f t="shared" ref="J127:J128" si="78">D127*100</f>
        <v>36.737199999999994</v>
      </c>
      <c r="K127" s="2">
        <f t="shared" ref="K127:K128" si="79">E127*100</f>
        <v>37.398099999999999</v>
      </c>
      <c r="L127" s="2">
        <f t="shared" ref="L127:L128" si="80">F127</f>
        <v>20.934256000000001</v>
      </c>
      <c r="M127" s="2" t="s">
        <v>1267</v>
      </c>
      <c r="N127" s="2">
        <f>(B127)</f>
        <v>227</v>
      </c>
      <c r="O127" s="2">
        <f t="shared" ref="O127:O128" si="81">H127</f>
        <v>29.584775</v>
      </c>
    </row>
    <row r="128" spans="1:22" x14ac:dyDescent="0.25">
      <c r="A128" s="2" t="s">
        <v>1268</v>
      </c>
      <c r="B128">
        <v>596</v>
      </c>
      <c r="C128">
        <v>577</v>
      </c>
      <c r="D128">
        <v>0.40642200000000001</v>
      </c>
      <c r="E128">
        <v>0.47217300000000001</v>
      </c>
      <c r="F128">
        <v>25.502513</v>
      </c>
      <c r="G128">
        <v>37.185929999999999</v>
      </c>
      <c r="H128">
        <v>37.311557999999998</v>
      </c>
      <c r="I128" s="2" t="s">
        <v>1253</v>
      </c>
      <c r="J128" s="2">
        <f t="shared" si="78"/>
        <v>40.642200000000003</v>
      </c>
      <c r="K128" s="2">
        <f t="shared" si="79"/>
        <v>47.217300000000002</v>
      </c>
      <c r="L128" s="2">
        <f t="shared" si="80"/>
        <v>25.502513</v>
      </c>
      <c r="M128" s="2" t="s">
        <v>1253</v>
      </c>
      <c r="N128" s="2">
        <f t="shared" ref="N128:N144" si="82">(B128)</f>
        <v>596</v>
      </c>
      <c r="O128" s="2">
        <f t="shared" si="81"/>
        <v>37.311557999999998</v>
      </c>
    </row>
    <row r="129" spans="1:15" x14ac:dyDescent="0.25">
      <c r="A129" s="2" t="s">
        <v>1253</v>
      </c>
      <c r="B129">
        <v>29</v>
      </c>
      <c r="C129">
        <v>97</v>
      </c>
      <c r="D129">
        <v>0.21229999999999999</v>
      </c>
      <c r="E129">
        <v>0.328177</v>
      </c>
      <c r="F129">
        <v>18.216080000000002</v>
      </c>
      <c r="G129">
        <v>62.688442000000002</v>
      </c>
      <c r="H129">
        <v>19.095476999999999</v>
      </c>
      <c r="I129" s="2" t="s">
        <v>1365</v>
      </c>
      <c r="J129" s="2">
        <f t="shared" ref="J129:K131" si="83">D129*100</f>
        <v>21.23</v>
      </c>
      <c r="K129" s="2">
        <f t="shared" si="83"/>
        <v>32.817700000000002</v>
      </c>
      <c r="L129" s="2">
        <f>F129</f>
        <v>18.216080000000002</v>
      </c>
      <c r="M129" s="2" t="s">
        <v>1365</v>
      </c>
      <c r="N129" s="2">
        <f t="shared" si="82"/>
        <v>29</v>
      </c>
      <c r="O129" s="2">
        <f>H129</f>
        <v>19.095476999999999</v>
      </c>
    </row>
    <row r="130" spans="1:15" x14ac:dyDescent="0.25">
      <c r="A130" s="2" t="s">
        <v>1365</v>
      </c>
      <c r="B130">
        <v>349</v>
      </c>
      <c r="C130">
        <v>535</v>
      </c>
      <c r="D130">
        <v>0.354097</v>
      </c>
      <c r="E130">
        <v>0.19145100000000001</v>
      </c>
      <c r="F130">
        <v>21.356784000000001</v>
      </c>
      <c r="G130">
        <v>48.115577999999999</v>
      </c>
      <c r="H130">
        <v>30.527638</v>
      </c>
      <c r="I130" s="2" t="s">
        <v>1373</v>
      </c>
      <c r="J130" s="2">
        <f t="shared" si="83"/>
        <v>35.409700000000001</v>
      </c>
      <c r="K130" s="2">
        <f t="shared" si="83"/>
        <v>19.145099999999999</v>
      </c>
      <c r="L130" s="2">
        <f>F130</f>
        <v>21.356784000000001</v>
      </c>
      <c r="M130" s="2" t="s">
        <v>1373</v>
      </c>
      <c r="N130" s="2">
        <f t="shared" si="82"/>
        <v>349</v>
      </c>
      <c r="O130" s="2">
        <f>H130</f>
        <v>30.527638</v>
      </c>
    </row>
    <row r="131" spans="1:15" x14ac:dyDescent="0.25">
      <c r="A131" s="2" t="s">
        <v>1373</v>
      </c>
      <c r="B131">
        <v>427</v>
      </c>
      <c r="C131">
        <v>565</v>
      </c>
      <c r="D131">
        <v>0.36099999999999999</v>
      </c>
      <c r="E131">
        <v>0.37905899999999998</v>
      </c>
      <c r="F131">
        <v>20.100503</v>
      </c>
      <c r="G131">
        <v>46.733668000000002</v>
      </c>
      <c r="H131">
        <v>33.165829000000002</v>
      </c>
      <c r="I131" s="2" t="s">
        <v>1363</v>
      </c>
      <c r="J131" s="2">
        <f t="shared" si="83"/>
        <v>36.1</v>
      </c>
      <c r="K131" s="2">
        <f t="shared" si="83"/>
        <v>37.905899999999995</v>
      </c>
      <c r="L131" s="2">
        <f>F131</f>
        <v>20.100503</v>
      </c>
      <c r="M131" s="2" t="s">
        <v>1363</v>
      </c>
      <c r="N131" s="2">
        <f t="shared" si="82"/>
        <v>427</v>
      </c>
      <c r="O131" s="2">
        <f>H131</f>
        <v>33.165829000000002</v>
      </c>
    </row>
    <row r="132" spans="1:15" x14ac:dyDescent="0.25">
      <c r="A132" s="2" t="s">
        <v>1363</v>
      </c>
      <c r="B132">
        <v>0</v>
      </c>
      <c r="C132">
        <v>109</v>
      </c>
      <c r="D132">
        <v>0.18767400000000001</v>
      </c>
      <c r="E132">
        <v>0.184364</v>
      </c>
      <c r="F132">
        <v>17.462312000000001</v>
      </c>
      <c r="G132">
        <v>63.819094999999997</v>
      </c>
      <c r="H132">
        <v>18.718592999999998</v>
      </c>
      <c r="I132" s="2" t="s">
        <v>1358</v>
      </c>
      <c r="J132" s="2">
        <f t="shared" ref="J132:J133" si="84">D132*100</f>
        <v>18.767400000000002</v>
      </c>
      <c r="K132" s="2">
        <f t="shared" ref="K132:K133" si="85">E132*100</f>
        <v>18.436399999999999</v>
      </c>
      <c r="L132" s="2">
        <f t="shared" ref="L132:L133" si="86">F132</f>
        <v>17.462312000000001</v>
      </c>
      <c r="M132" s="2" t="s">
        <v>1358</v>
      </c>
      <c r="N132" s="2">
        <f t="shared" si="82"/>
        <v>0</v>
      </c>
      <c r="O132" s="2">
        <f t="shared" ref="O132:O133" si="87">H132</f>
        <v>18.718592999999998</v>
      </c>
    </row>
    <row r="133" spans="1:15" x14ac:dyDescent="0.25">
      <c r="A133" s="2" t="s">
        <v>1358</v>
      </c>
      <c r="B133">
        <v>355</v>
      </c>
      <c r="C133">
        <v>490</v>
      </c>
      <c r="D133">
        <v>0.35776599999999997</v>
      </c>
      <c r="E133">
        <v>0.341725</v>
      </c>
      <c r="F133">
        <v>21.733668000000002</v>
      </c>
      <c r="G133">
        <v>47.613064999999999</v>
      </c>
      <c r="H133">
        <v>30.653265999999999</v>
      </c>
      <c r="I133" s="2" t="s">
        <v>1364</v>
      </c>
      <c r="J133" s="2">
        <f t="shared" si="84"/>
        <v>35.776599999999995</v>
      </c>
      <c r="K133" s="2">
        <f t="shared" si="85"/>
        <v>34.172499999999999</v>
      </c>
      <c r="L133" s="2">
        <f t="shared" si="86"/>
        <v>21.733668000000002</v>
      </c>
      <c r="M133" s="2" t="s">
        <v>1364</v>
      </c>
      <c r="N133" s="2">
        <f t="shared" si="82"/>
        <v>355</v>
      </c>
      <c r="O133" s="2">
        <f t="shared" si="87"/>
        <v>30.653265999999999</v>
      </c>
    </row>
    <row r="134" spans="1:15" x14ac:dyDescent="0.25">
      <c r="A134" s="2" t="s">
        <v>1364</v>
      </c>
      <c r="B134">
        <v>369</v>
      </c>
      <c r="C134">
        <v>414</v>
      </c>
      <c r="D134">
        <v>0.418821</v>
      </c>
      <c r="E134">
        <v>0.17143900000000001</v>
      </c>
      <c r="F134">
        <v>29.773869000000001</v>
      </c>
      <c r="G134">
        <v>37.814070000000001</v>
      </c>
      <c r="H134">
        <v>32.412059999999997</v>
      </c>
      <c r="I134" s="2" t="s">
        <v>1276</v>
      </c>
      <c r="J134" s="2">
        <f t="shared" ref="J134:K139" si="88">D134*100</f>
        <v>41.882100000000001</v>
      </c>
      <c r="K134" s="2">
        <f t="shared" si="88"/>
        <v>17.143900000000002</v>
      </c>
      <c r="L134" s="2">
        <f t="shared" ref="L134:L139" si="89">F134</f>
        <v>29.773869000000001</v>
      </c>
      <c r="M134" s="2" t="s">
        <v>1276</v>
      </c>
      <c r="N134" s="2">
        <f t="shared" si="82"/>
        <v>369</v>
      </c>
      <c r="O134" s="2">
        <f t="shared" ref="O134:O139" si="90">H134</f>
        <v>32.412059999999997</v>
      </c>
    </row>
    <row r="135" spans="1:15" x14ac:dyDescent="0.25">
      <c r="A135" s="2" t="s">
        <v>1276</v>
      </c>
      <c r="B135">
        <v>375</v>
      </c>
      <c r="C135">
        <v>435</v>
      </c>
      <c r="D135">
        <v>0.39520100000000002</v>
      </c>
      <c r="E135">
        <v>0.10083399999999999</v>
      </c>
      <c r="F135">
        <v>23.743718999999999</v>
      </c>
      <c r="G135">
        <v>42.336683000000001</v>
      </c>
      <c r="H135">
        <v>33.919598000000001</v>
      </c>
      <c r="I135" s="2" t="s">
        <v>1366</v>
      </c>
      <c r="J135" s="2">
        <f t="shared" si="88"/>
        <v>39.520099999999999</v>
      </c>
      <c r="K135" s="2">
        <f t="shared" si="88"/>
        <v>10.083399999999999</v>
      </c>
      <c r="L135" s="2">
        <f t="shared" si="89"/>
        <v>23.743718999999999</v>
      </c>
      <c r="M135" s="2" t="s">
        <v>1366</v>
      </c>
      <c r="N135" s="2">
        <f t="shared" si="82"/>
        <v>375</v>
      </c>
      <c r="O135" s="2">
        <f t="shared" si="90"/>
        <v>33.919598000000001</v>
      </c>
    </row>
    <row r="136" spans="1:15" x14ac:dyDescent="0.25">
      <c r="A136" s="2" t="s">
        <v>1366</v>
      </c>
      <c r="B136">
        <v>459</v>
      </c>
      <c r="C136">
        <v>475</v>
      </c>
      <c r="D136">
        <v>0.43846400000000002</v>
      </c>
      <c r="E136">
        <v>0.13627800000000001</v>
      </c>
      <c r="F136">
        <v>32.914572999999997</v>
      </c>
      <c r="G136">
        <v>33.291457000000001</v>
      </c>
      <c r="H136">
        <v>33.793970000000002</v>
      </c>
      <c r="I136" s="2" t="s">
        <v>1278</v>
      </c>
      <c r="J136" s="2">
        <f t="shared" si="88"/>
        <v>43.846400000000003</v>
      </c>
      <c r="K136" s="2">
        <f t="shared" si="88"/>
        <v>13.627800000000001</v>
      </c>
      <c r="L136" s="2">
        <f t="shared" si="89"/>
        <v>32.914572999999997</v>
      </c>
      <c r="M136" s="2" t="s">
        <v>1278</v>
      </c>
      <c r="N136" s="2">
        <f t="shared" si="82"/>
        <v>459</v>
      </c>
      <c r="O136" s="2">
        <f t="shared" si="90"/>
        <v>33.793970000000002</v>
      </c>
    </row>
    <row r="137" spans="1:15" x14ac:dyDescent="0.25">
      <c r="A137" s="2" t="s">
        <v>1278</v>
      </c>
      <c r="B137">
        <v>371</v>
      </c>
      <c r="C137">
        <v>504</v>
      </c>
      <c r="D137">
        <v>0.35522999999999999</v>
      </c>
      <c r="E137">
        <v>0.37056299999999998</v>
      </c>
      <c r="F137">
        <v>19.095476999999999</v>
      </c>
      <c r="G137">
        <v>47.738692999999998</v>
      </c>
      <c r="H137">
        <v>33.165829000000002</v>
      </c>
      <c r="I137" s="2" t="s">
        <v>1367</v>
      </c>
      <c r="J137" s="2">
        <f t="shared" si="88"/>
        <v>35.522999999999996</v>
      </c>
      <c r="K137" s="2">
        <f t="shared" si="88"/>
        <v>37.0563</v>
      </c>
      <c r="L137" s="2">
        <f t="shared" si="89"/>
        <v>19.095476999999999</v>
      </c>
      <c r="M137" s="2" t="s">
        <v>1367</v>
      </c>
      <c r="N137" s="2">
        <f t="shared" si="82"/>
        <v>371</v>
      </c>
      <c r="O137" s="2">
        <f t="shared" si="90"/>
        <v>33.165829000000002</v>
      </c>
    </row>
    <row r="138" spans="1:15" x14ac:dyDescent="0.25">
      <c r="A138" s="2" t="s">
        <v>1367</v>
      </c>
      <c r="B138">
        <v>2033</v>
      </c>
      <c r="C138">
        <v>2650</v>
      </c>
      <c r="D138">
        <v>0.38430199999999998</v>
      </c>
      <c r="E138">
        <v>0.68137800000000004</v>
      </c>
      <c r="F138">
        <v>15.829146</v>
      </c>
      <c r="G138">
        <v>35.552764000000003</v>
      </c>
      <c r="H138">
        <v>48.618090000000002</v>
      </c>
      <c r="I138" s="2" t="s">
        <v>1371</v>
      </c>
      <c r="J138" s="2">
        <f t="shared" si="88"/>
        <v>38.430199999999999</v>
      </c>
      <c r="K138" s="2">
        <f t="shared" si="88"/>
        <v>68.137799999999999</v>
      </c>
      <c r="L138" s="2">
        <f t="shared" si="89"/>
        <v>15.829146</v>
      </c>
      <c r="M138" s="2" t="s">
        <v>1371</v>
      </c>
      <c r="N138" s="2">
        <f t="shared" si="82"/>
        <v>2033</v>
      </c>
      <c r="O138" s="2">
        <f t="shared" si="90"/>
        <v>48.618090000000002</v>
      </c>
    </row>
    <row r="139" spans="1:15" x14ac:dyDescent="0.25">
      <c r="A139" s="2" t="s">
        <v>1371</v>
      </c>
      <c r="B139">
        <v>413</v>
      </c>
      <c r="C139">
        <v>585</v>
      </c>
      <c r="D139">
        <v>0.359485</v>
      </c>
      <c r="E139">
        <v>0.37944299999999997</v>
      </c>
      <c r="F139">
        <v>20.854271000000001</v>
      </c>
      <c r="G139">
        <v>47.864322000000001</v>
      </c>
      <c r="H139">
        <v>31.281407000000002</v>
      </c>
      <c r="I139" s="2" t="s">
        <v>1368</v>
      </c>
      <c r="J139" s="2">
        <f t="shared" si="88"/>
        <v>35.948500000000003</v>
      </c>
      <c r="K139" s="2">
        <f t="shared" si="88"/>
        <v>37.944299999999998</v>
      </c>
      <c r="L139" s="2">
        <f t="shared" si="89"/>
        <v>20.854271000000001</v>
      </c>
      <c r="M139" s="2" t="s">
        <v>1368</v>
      </c>
      <c r="N139" s="2">
        <f t="shared" si="82"/>
        <v>413</v>
      </c>
      <c r="O139" s="2">
        <f t="shared" si="90"/>
        <v>31.281407000000002</v>
      </c>
    </row>
    <row r="140" spans="1:15" x14ac:dyDescent="0.25">
      <c r="A140" s="2" t="s">
        <v>1368</v>
      </c>
      <c r="B140">
        <v>3542</v>
      </c>
      <c r="C140">
        <v>4630</v>
      </c>
      <c r="D140">
        <v>0.41453600000000002</v>
      </c>
      <c r="E140">
        <v>0.77940699999999996</v>
      </c>
      <c r="F140">
        <v>16.206029999999998</v>
      </c>
      <c r="G140">
        <v>29.396985000000001</v>
      </c>
      <c r="H140">
        <v>54.396985000000001</v>
      </c>
      <c r="I140" s="2" t="s">
        <v>1283</v>
      </c>
      <c r="J140" s="2">
        <f t="shared" ref="J140" si="91">D140*100</f>
        <v>41.453600000000002</v>
      </c>
      <c r="K140" s="2">
        <f t="shared" ref="K140" si="92">E140*100</f>
        <v>77.940699999999993</v>
      </c>
      <c r="L140" s="2">
        <f t="shared" ref="L140" si="93">F140</f>
        <v>16.206029999999998</v>
      </c>
      <c r="M140" s="2" t="s">
        <v>1283</v>
      </c>
      <c r="N140" s="2">
        <f t="shared" si="82"/>
        <v>3542</v>
      </c>
      <c r="O140" s="2">
        <f t="shared" ref="O140" si="94">H140</f>
        <v>54.396985000000001</v>
      </c>
    </row>
    <row r="141" spans="1:15" x14ac:dyDescent="0.25">
      <c r="A141" s="2" t="s">
        <v>1283</v>
      </c>
      <c r="B141">
        <v>400</v>
      </c>
      <c r="C141">
        <v>551</v>
      </c>
      <c r="D141">
        <v>0.36079</v>
      </c>
      <c r="E141">
        <v>0.38175199999999998</v>
      </c>
      <c r="F141">
        <v>20.351759000000001</v>
      </c>
      <c r="G141">
        <v>47.236181000000002</v>
      </c>
      <c r="H141">
        <v>32.412059999999997</v>
      </c>
      <c r="I141" s="2" t="s">
        <v>1369</v>
      </c>
      <c r="J141" s="2">
        <f t="shared" ref="J141:K144" si="95">D141*100</f>
        <v>36.079000000000001</v>
      </c>
      <c r="K141" s="2">
        <f t="shared" si="95"/>
        <v>38.175199999999997</v>
      </c>
      <c r="L141" s="2">
        <f>F141</f>
        <v>20.351759000000001</v>
      </c>
      <c r="M141" s="2" t="s">
        <v>1369</v>
      </c>
      <c r="N141" s="2">
        <f t="shared" si="82"/>
        <v>400</v>
      </c>
      <c r="O141" s="2">
        <f>H141</f>
        <v>32.412059999999997</v>
      </c>
    </row>
    <row r="142" spans="1:15" x14ac:dyDescent="0.25">
      <c r="A142" s="2" t="s">
        <v>1369</v>
      </c>
      <c r="B142">
        <v>620</v>
      </c>
      <c r="C142">
        <v>1001</v>
      </c>
      <c r="D142">
        <v>0.37000300000000003</v>
      </c>
      <c r="E142">
        <v>0.66072500000000001</v>
      </c>
      <c r="F142">
        <v>18.844221000000001</v>
      </c>
      <c r="G142">
        <v>43.216079999999998</v>
      </c>
      <c r="H142">
        <v>37.939698</v>
      </c>
      <c r="I142" s="2" t="s">
        <v>1372</v>
      </c>
      <c r="J142" s="2">
        <f t="shared" si="95"/>
        <v>37.000300000000003</v>
      </c>
      <c r="K142" s="2">
        <f t="shared" si="95"/>
        <v>66.072500000000005</v>
      </c>
      <c r="L142" s="2">
        <f>F142</f>
        <v>18.844221000000001</v>
      </c>
      <c r="M142" s="2" t="s">
        <v>1372</v>
      </c>
      <c r="N142" s="2">
        <f t="shared" si="82"/>
        <v>620</v>
      </c>
      <c r="O142" s="2">
        <f>H142</f>
        <v>37.939698</v>
      </c>
    </row>
    <row r="143" spans="1:15" x14ac:dyDescent="0.25">
      <c r="A143" s="2" t="s">
        <v>1372</v>
      </c>
      <c r="B143">
        <v>432</v>
      </c>
      <c r="C143">
        <v>558</v>
      </c>
      <c r="D143">
        <v>0.36060900000000001</v>
      </c>
      <c r="E143">
        <v>0.36166999999999999</v>
      </c>
      <c r="F143">
        <v>20.477387</v>
      </c>
      <c r="G143">
        <v>47.613064999999999</v>
      </c>
      <c r="H143">
        <v>31.909548000000001</v>
      </c>
      <c r="I143" s="2" t="s">
        <v>1370</v>
      </c>
      <c r="J143" s="2">
        <f t="shared" si="95"/>
        <v>36.060900000000004</v>
      </c>
      <c r="K143" s="2">
        <f t="shared" si="95"/>
        <v>36.167000000000002</v>
      </c>
      <c r="L143" s="2">
        <f>F143</f>
        <v>20.477387</v>
      </c>
      <c r="M143" s="2" t="s">
        <v>1370</v>
      </c>
      <c r="N143" s="2">
        <f t="shared" si="82"/>
        <v>432</v>
      </c>
      <c r="O143" s="2">
        <f>H143</f>
        <v>31.909548000000001</v>
      </c>
    </row>
    <row r="144" spans="1:15" x14ac:dyDescent="0.25">
      <c r="A144" s="2" t="s">
        <v>1370</v>
      </c>
      <c r="B144">
        <v>535</v>
      </c>
      <c r="C144">
        <v>812</v>
      </c>
      <c r="D144">
        <v>0.36594300000000002</v>
      </c>
      <c r="E144">
        <v>0.64380700000000002</v>
      </c>
      <c r="F144">
        <v>19.095476999999999</v>
      </c>
      <c r="G144">
        <v>44.597990000000003</v>
      </c>
      <c r="H144">
        <v>36.306533000000002</v>
      </c>
      <c r="I144" s="2" t="s">
        <v>1281</v>
      </c>
      <c r="J144" s="2">
        <f t="shared" si="95"/>
        <v>36.594300000000004</v>
      </c>
      <c r="K144" s="2">
        <f t="shared" si="95"/>
        <v>64.380700000000004</v>
      </c>
      <c r="L144" s="2">
        <f>F144</f>
        <v>19.095476999999999</v>
      </c>
      <c r="M144" s="2" t="s">
        <v>1281</v>
      </c>
      <c r="N144" s="2">
        <f t="shared" si="82"/>
        <v>535</v>
      </c>
      <c r="O144" s="2">
        <f>H144</f>
        <v>36.306533000000002</v>
      </c>
    </row>
    <row r="145" spans="1:17" x14ac:dyDescent="0.25">
      <c r="A145" s="2" t="s">
        <v>1281</v>
      </c>
    </row>
    <row r="146" spans="1:17" ht="27" x14ac:dyDescent="0.35">
      <c r="A146" s="58" t="s">
        <v>1490</v>
      </c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</row>
    <row r="147" spans="1:17" x14ac:dyDescent="0.25">
      <c r="A147" s="59" t="s">
        <v>1491</v>
      </c>
      <c r="B147" s="59"/>
      <c r="C147" s="59"/>
      <c r="D147" s="59"/>
      <c r="E147" s="59"/>
      <c r="F147" s="59"/>
      <c r="G147" s="59"/>
      <c r="H147" s="59"/>
      <c r="I147" s="60" t="s">
        <v>1492</v>
      </c>
      <c r="J147" s="61"/>
      <c r="K147" s="61"/>
      <c r="L147" s="62"/>
      <c r="M147" s="60" t="s">
        <v>1493</v>
      </c>
      <c r="N147" s="61"/>
      <c r="O147" s="62"/>
      <c r="Q147" s="2" t="s">
        <v>1267</v>
      </c>
    </row>
    <row r="148" spans="1:17" x14ac:dyDescent="0.25">
      <c r="A148" s="49" t="s">
        <v>1168</v>
      </c>
      <c r="B148" s="49"/>
      <c r="C148" s="49"/>
      <c r="D148" s="49"/>
      <c r="E148" s="49"/>
      <c r="F148" s="49"/>
      <c r="G148" s="49"/>
      <c r="H148" s="49"/>
      <c r="I148" s="45" t="s">
        <v>1266</v>
      </c>
      <c r="J148" s="46"/>
      <c r="K148" s="46"/>
      <c r="L148" s="47"/>
      <c r="M148" s="45" t="s">
        <v>1266</v>
      </c>
      <c r="N148" s="46"/>
      <c r="O148" s="47"/>
      <c r="Q148" s="2" t="s">
        <v>1253</v>
      </c>
    </row>
    <row r="149" spans="1:17" x14ac:dyDescent="0.25">
      <c r="A149" s="2" t="s">
        <v>1266</v>
      </c>
      <c r="B149" s="2" t="s">
        <v>29</v>
      </c>
      <c r="C149" s="2" t="s">
        <v>576</v>
      </c>
      <c r="D149" s="2" t="s">
        <v>31</v>
      </c>
      <c r="E149" s="2" t="s">
        <v>32</v>
      </c>
      <c r="F149" s="2" t="s">
        <v>16</v>
      </c>
      <c r="G149" s="2" t="s">
        <v>17</v>
      </c>
      <c r="H149" s="2" t="s">
        <v>18</v>
      </c>
      <c r="I149" s="2" t="s">
        <v>1266</v>
      </c>
      <c r="J149" s="2" t="s">
        <v>1171</v>
      </c>
      <c r="K149" s="2" t="s">
        <v>1173</v>
      </c>
      <c r="L149" s="2" t="s">
        <v>1172</v>
      </c>
      <c r="M149" s="2" t="s">
        <v>1266</v>
      </c>
      <c r="N149" s="2" t="s">
        <v>1517</v>
      </c>
      <c r="O149" s="2" t="s">
        <v>1176</v>
      </c>
      <c r="Q149" s="2" t="s">
        <v>1365</v>
      </c>
    </row>
    <row r="150" spans="1:17" x14ac:dyDescent="0.25">
      <c r="A150" s="2" t="s">
        <v>1267</v>
      </c>
      <c r="B150">
        <v>428</v>
      </c>
      <c r="C150">
        <v>691</v>
      </c>
      <c r="D150">
        <v>0.28355999999999998</v>
      </c>
      <c r="E150">
        <v>0.45988699999999999</v>
      </c>
      <c r="F150">
        <v>9.6885809999999992</v>
      </c>
      <c r="G150">
        <v>59.169550000000001</v>
      </c>
      <c r="H150">
        <v>31.141869</v>
      </c>
      <c r="I150" s="2" t="s">
        <v>1267</v>
      </c>
      <c r="J150" s="2">
        <f t="shared" ref="J150:J151" si="96">D150*100</f>
        <v>28.355999999999998</v>
      </c>
      <c r="K150" s="2">
        <f t="shared" ref="K150:K151" si="97">E150*100</f>
        <v>45.988700000000001</v>
      </c>
      <c r="L150" s="2">
        <f t="shared" ref="L150:L151" si="98">F150</f>
        <v>9.6885809999999992</v>
      </c>
      <c r="M150" s="2" t="s">
        <v>1267</v>
      </c>
      <c r="N150" s="2">
        <f>(B150)</f>
        <v>428</v>
      </c>
      <c r="O150" s="2">
        <f t="shared" ref="O150:O151" si="99">H150</f>
        <v>31.141869</v>
      </c>
      <c r="Q150" s="2" t="s">
        <v>1373</v>
      </c>
    </row>
    <row r="151" spans="1:17" x14ac:dyDescent="0.25">
      <c r="A151" s="2" t="s">
        <v>1253</v>
      </c>
      <c r="B151">
        <v>1739</v>
      </c>
      <c r="C151">
        <v>1311</v>
      </c>
      <c r="D151">
        <v>0.46031</v>
      </c>
      <c r="E151">
        <v>0.68973899999999999</v>
      </c>
      <c r="F151">
        <v>30.904523000000001</v>
      </c>
      <c r="G151">
        <v>27.889447000000001</v>
      </c>
      <c r="H151">
        <v>41.206029999999998</v>
      </c>
      <c r="I151" s="2" t="s">
        <v>1253</v>
      </c>
      <c r="J151" s="2">
        <f t="shared" si="96"/>
        <v>46.030999999999999</v>
      </c>
      <c r="K151" s="2">
        <f t="shared" si="97"/>
        <v>68.9739</v>
      </c>
      <c r="L151" s="2">
        <f t="shared" si="98"/>
        <v>30.904523000000001</v>
      </c>
      <c r="M151" s="2" t="s">
        <v>1253</v>
      </c>
      <c r="N151" s="2">
        <f t="shared" ref="N151:N167" si="100">(B151)</f>
        <v>1739</v>
      </c>
      <c r="O151" s="2">
        <f t="shared" si="99"/>
        <v>41.206029999999998</v>
      </c>
      <c r="Q151" s="2" t="s">
        <v>1363</v>
      </c>
    </row>
    <row r="152" spans="1:17" x14ac:dyDescent="0.25">
      <c r="A152" s="2" t="s">
        <v>1365</v>
      </c>
      <c r="B152">
        <v>10</v>
      </c>
      <c r="C152">
        <v>164</v>
      </c>
      <c r="D152">
        <v>0.12803999999999999</v>
      </c>
      <c r="E152">
        <v>0.35423399999999999</v>
      </c>
      <c r="F152">
        <v>7.6633170000000002</v>
      </c>
      <c r="G152">
        <v>74.120603000000003</v>
      </c>
      <c r="H152">
        <v>18.216080000000002</v>
      </c>
      <c r="I152" s="2" t="s">
        <v>1365</v>
      </c>
      <c r="J152" s="2">
        <f t="shared" ref="J152:K154" si="101">D152*100</f>
        <v>12.803999999999998</v>
      </c>
      <c r="K152" s="2">
        <f t="shared" si="101"/>
        <v>35.423400000000001</v>
      </c>
      <c r="L152" s="2">
        <f>F152</f>
        <v>7.6633170000000002</v>
      </c>
      <c r="M152" s="2" t="s">
        <v>1365</v>
      </c>
      <c r="N152" s="2">
        <f t="shared" si="100"/>
        <v>10</v>
      </c>
      <c r="O152" s="2">
        <f>H152</f>
        <v>18.216080000000002</v>
      </c>
      <c r="Q152" s="2" t="s">
        <v>1358</v>
      </c>
    </row>
    <row r="153" spans="1:17" x14ac:dyDescent="0.25">
      <c r="A153" s="2" t="s">
        <v>1373</v>
      </c>
      <c r="B153">
        <v>462</v>
      </c>
      <c r="C153">
        <v>777</v>
      </c>
      <c r="D153">
        <v>0.26222600000000001</v>
      </c>
      <c r="E153">
        <v>0.29592800000000002</v>
      </c>
      <c r="F153">
        <v>9.2964819999999992</v>
      </c>
      <c r="G153">
        <v>60.050251000000003</v>
      </c>
      <c r="H153">
        <v>30.653265999999999</v>
      </c>
      <c r="I153" s="2" t="s">
        <v>1373</v>
      </c>
      <c r="J153" s="2">
        <f t="shared" si="101"/>
        <v>26.2226</v>
      </c>
      <c r="K153" s="2">
        <f t="shared" si="101"/>
        <v>29.592800000000004</v>
      </c>
      <c r="L153" s="2">
        <f>F153</f>
        <v>9.2964819999999992</v>
      </c>
      <c r="M153" s="2" t="s">
        <v>1373</v>
      </c>
      <c r="N153" s="2">
        <f t="shared" si="100"/>
        <v>462</v>
      </c>
      <c r="O153" s="2">
        <f>H153</f>
        <v>30.653265999999999</v>
      </c>
      <c r="Q153" s="2" t="s">
        <v>1364</v>
      </c>
    </row>
    <row r="154" spans="1:17" x14ac:dyDescent="0.25">
      <c r="A154" s="2" t="s">
        <v>1363</v>
      </c>
      <c r="B154">
        <v>772</v>
      </c>
      <c r="C154">
        <v>1245</v>
      </c>
      <c r="D154">
        <v>0.28620800000000002</v>
      </c>
      <c r="E154">
        <v>0.453011</v>
      </c>
      <c r="F154">
        <v>9.547739</v>
      </c>
      <c r="G154">
        <v>56.155779000000003</v>
      </c>
      <c r="H154">
        <v>34.296481999999997</v>
      </c>
      <c r="I154" s="2" t="s">
        <v>1363</v>
      </c>
      <c r="J154" s="2">
        <f t="shared" si="101"/>
        <v>28.620800000000003</v>
      </c>
      <c r="K154" s="2">
        <f t="shared" si="101"/>
        <v>45.301099999999998</v>
      </c>
      <c r="L154" s="2">
        <f>F154</f>
        <v>9.547739</v>
      </c>
      <c r="M154" s="2" t="s">
        <v>1363</v>
      </c>
      <c r="N154" s="2">
        <f t="shared" si="100"/>
        <v>772</v>
      </c>
      <c r="O154" s="2">
        <f>H154</f>
        <v>34.296481999999997</v>
      </c>
      <c r="Q154" s="2" t="s">
        <v>1276</v>
      </c>
    </row>
    <row r="155" spans="1:17" x14ac:dyDescent="0.25">
      <c r="A155" s="2" t="s">
        <v>1358</v>
      </c>
      <c r="B155">
        <v>0</v>
      </c>
      <c r="C155">
        <v>188</v>
      </c>
      <c r="D155">
        <v>0.133634</v>
      </c>
      <c r="E155">
        <v>0.26124399999999998</v>
      </c>
      <c r="F155">
        <v>8.0402009999999997</v>
      </c>
      <c r="G155">
        <v>73.492462000000003</v>
      </c>
      <c r="H155">
        <v>18.467337000000001</v>
      </c>
      <c r="I155" s="2" t="s">
        <v>1358</v>
      </c>
      <c r="J155" s="2">
        <f t="shared" ref="J155:J156" si="102">D155*100</f>
        <v>13.3634</v>
      </c>
      <c r="K155" s="2">
        <f t="shared" ref="K155:K156" si="103">E155*100</f>
        <v>26.124399999999998</v>
      </c>
      <c r="L155" s="2">
        <f t="shared" ref="L155:L156" si="104">F155</f>
        <v>8.0402009999999997</v>
      </c>
      <c r="M155" s="2" t="s">
        <v>1358</v>
      </c>
      <c r="N155" s="2">
        <f t="shared" si="100"/>
        <v>0</v>
      </c>
      <c r="O155" s="2">
        <f t="shared" ref="O155:O156" si="105">H155</f>
        <v>18.467337000000001</v>
      </c>
      <c r="Q155" s="2" t="s">
        <v>1366</v>
      </c>
    </row>
    <row r="156" spans="1:17" x14ac:dyDescent="0.25">
      <c r="A156" s="2" t="s">
        <v>1364</v>
      </c>
      <c r="B156">
        <v>390</v>
      </c>
      <c r="C156">
        <v>673</v>
      </c>
      <c r="D156">
        <v>0.25317400000000001</v>
      </c>
      <c r="E156">
        <v>0.36219200000000001</v>
      </c>
      <c r="F156">
        <v>8.4170850000000002</v>
      </c>
      <c r="G156">
        <v>59.798994999999998</v>
      </c>
      <c r="H156">
        <v>31.783919999999998</v>
      </c>
      <c r="I156" s="2" t="s">
        <v>1364</v>
      </c>
      <c r="J156" s="2">
        <f t="shared" si="102"/>
        <v>25.317399999999999</v>
      </c>
      <c r="K156" s="2">
        <f t="shared" si="103"/>
        <v>36.219200000000001</v>
      </c>
      <c r="L156" s="2">
        <f t="shared" si="104"/>
        <v>8.4170850000000002</v>
      </c>
      <c r="M156" s="2" t="s">
        <v>1364</v>
      </c>
      <c r="N156" s="2">
        <f t="shared" si="100"/>
        <v>390</v>
      </c>
      <c r="O156" s="2">
        <f t="shared" si="105"/>
        <v>31.783919999999998</v>
      </c>
      <c r="Q156" s="2" t="s">
        <v>1278</v>
      </c>
    </row>
    <row r="157" spans="1:17" x14ac:dyDescent="0.25">
      <c r="A157" s="2" t="s">
        <v>1276</v>
      </c>
      <c r="B157">
        <v>310</v>
      </c>
      <c r="C157">
        <v>379</v>
      </c>
      <c r="D157">
        <v>0.37614900000000001</v>
      </c>
      <c r="E157">
        <v>0.13130600000000001</v>
      </c>
      <c r="F157">
        <v>19.095476999999999</v>
      </c>
      <c r="G157">
        <v>46.231155999999999</v>
      </c>
      <c r="H157">
        <v>34.673366999999999</v>
      </c>
      <c r="I157" s="2" t="s">
        <v>1276</v>
      </c>
      <c r="J157" s="2">
        <f t="shared" ref="J157:K162" si="106">D157*100</f>
        <v>37.614899999999999</v>
      </c>
      <c r="K157" s="2">
        <f t="shared" si="106"/>
        <v>13.130600000000001</v>
      </c>
      <c r="L157" s="2">
        <f t="shared" ref="L157:L162" si="107">F157</f>
        <v>19.095476999999999</v>
      </c>
      <c r="M157" s="2" t="s">
        <v>1276</v>
      </c>
      <c r="N157" s="2">
        <f t="shared" si="100"/>
        <v>310</v>
      </c>
      <c r="O157" s="2">
        <f t="shared" ref="O157:O162" si="108">H157</f>
        <v>34.673366999999999</v>
      </c>
      <c r="Q157" s="2" t="s">
        <v>1367</v>
      </c>
    </row>
    <row r="158" spans="1:17" x14ac:dyDescent="0.25">
      <c r="A158" s="2" t="s">
        <v>1366</v>
      </c>
      <c r="B158">
        <v>544</v>
      </c>
      <c r="C158">
        <v>761</v>
      </c>
      <c r="D158">
        <v>0.37182500000000002</v>
      </c>
      <c r="E158">
        <v>0.14266100000000001</v>
      </c>
      <c r="F158">
        <v>17.336683000000001</v>
      </c>
      <c r="G158">
        <v>47.110553000000003</v>
      </c>
      <c r="H158">
        <v>35.552764000000003</v>
      </c>
      <c r="I158" s="2" t="s">
        <v>1366</v>
      </c>
      <c r="J158" s="2">
        <f t="shared" si="106"/>
        <v>37.182500000000005</v>
      </c>
      <c r="K158" s="2">
        <f t="shared" si="106"/>
        <v>14.266100000000002</v>
      </c>
      <c r="L158" s="2">
        <f t="shared" si="107"/>
        <v>17.336683000000001</v>
      </c>
      <c r="M158" s="2" t="s">
        <v>1366</v>
      </c>
      <c r="N158" s="2">
        <f t="shared" si="100"/>
        <v>544</v>
      </c>
      <c r="O158" s="2">
        <f t="shared" si="108"/>
        <v>35.552764000000003</v>
      </c>
      <c r="Q158" s="2" t="s">
        <v>1371</v>
      </c>
    </row>
    <row r="159" spans="1:17" x14ac:dyDescent="0.25">
      <c r="A159" s="2" t="s">
        <v>1278</v>
      </c>
      <c r="B159">
        <v>261</v>
      </c>
      <c r="C159">
        <v>312</v>
      </c>
      <c r="D159">
        <v>0.37992999999999999</v>
      </c>
      <c r="E159">
        <v>9.4916E-2</v>
      </c>
      <c r="F159">
        <v>22.236180999999998</v>
      </c>
      <c r="G159">
        <v>44.221105999999999</v>
      </c>
      <c r="H159">
        <v>33.542713999999997</v>
      </c>
      <c r="I159" s="2" t="s">
        <v>1278</v>
      </c>
      <c r="J159" s="2">
        <f t="shared" si="106"/>
        <v>37.993000000000002</v>
      </c>
      <c r="K159" s="2">
        <f t="shared" si="106"/>
        <v>9.4916</v>
      </c>
      <c r="L159" s="2">
        <f t="shared" si="107"/>
        <v>22.236180999999998</v>
      </c>
      <c r="M159" s="2" t="s">
        <v>1278</v>
      </c>
      <c r="N159" s="2">
        <f t="shared" si="100"/>
        <v>261</v>
      </c>
      <c r="O159" s="2">
        <f t="shared" si="108"/>
        <v>33.542713999999997</v>
      </c>
      <c r="Q159" s="2" t="s">
        <v>1368</v>
      </c>
    </row>
    <row r="160" spans="1:17" x14ac:dyDescent="0.25">
      <c r="A160" s="2" t="s">
        <v>1367</v>
      </c>
      <c r="B160">
        <v>699</v>
      </c>
      <c r="C160">
        <v>1147</v>
      </c>
      <c r="D160">
        <v>0.28291500000000003</v>
      </c>
      <c r="E160">
        <v>0.44912200000000002</v>
      </c>
      <c r="F160">
        <v>8.9195980000000006</v>
      </c>
      <c r="G160">
        <v>56.407035</v>
      </c>
      <c r="H160">
        <v>34.673366999999999</v>
      </c>
      <c r="I160" s="2" t="s">
        <v>1367</v>
      </c>
      <c r="J160" s="2">
        <f t="shared" si="106"/>
        <v>28.291500000000003</v>
      </c>
      <c r="K160" s="2">
        <f t="shared" si="106"/>
        <v>44.912199999999999</v>
      </c>
      <c r="L160" s="2">
        <f t="shared" si="107"/>
        <v>8.9195980000000006</v>
      </c>
      <c r="M160" s="2" t="s">
        <v>1367</v>
      </c>
      <c r="N160" s="2">
        <f t="shared" si="100"/>
        <v>699</v>
      </c>
      <c r="O160" s="2">
        <f t="shared" si="108"/>
        <v>34.673366999999999</v>
      </c>
      <c r="Q160" s="2" t="s">
        <v>1283</v>
      </c>
    </row>
    <row r="161" spans="1:17" x14ac:dyDescent="0.25">
      <c r="A161" s="2" t="s">
        <v>1371</v>
      </c>
      <c r="B161">
        <v>2167</v>
      </c>
      <c r="C161">
        <v>3020</v>
      </c>
      <c r="D161">
        <v>0.29358899999999999</v>
      </c>
      <c r="E161">
        <v>0.75819000000000003</v>
      </c>
      <c r="F161">
        <v>8.7939699999999998</v>
      </c>
      <c r="G161">
        <v>49.371859000000001</v>
      </c>
      <c r="H161">
        <v>41.834170999999998</v>
      </c>
      <c r="I161" s="2" t="s">
        <v>1371</v>
      </c>
      <c r="J161" s="2">
        <f t="shared" si="106"/>
        <v>29.358899999999998</v>
      </c>
      <c r="K161" s="2">
        <f t="shared" si="106"/>
        <v>75.819000000000003</v>
      </c>
      <c r="L161" s="2">
        <f t="shared" si="107"/>
        <v>8.7939699999999998</v>
      </c>
      <c r="M161" s="2" t="s">
        <v>1371</v>
      </c>
      <c r="N161" s="2">
        <f t="shared" si="100"/>
        <v>2167</v>
      </c>
      <c r="O161" s="2">
        <f t="shared" si="108"/>
        <v>41.834170999999998</v>
      </c>
      <c r="Q161" s="2" t="s">
        <v>1369</v>
      </c>
    </row>
    <row r="162" spans="1:17" x14ac:dyDescent="0.25">
      <c r="A162" s="2" t="s">
        <v>1368</v>
      </c>
      <c r="B162">
        <v>785</v>
      </c>
      <c r="C162">
        <v>1267</v>
      </c>
      <c r="D162">
        <v>0.27878700000000001</v>
      </c>
      <c r="E162">
        <v>0.50212299999999999</v>
      </c>
      <c r="F162">
        <v>8.6683420000000009</v>
      </c>
      <c r="G162">
        <v>56.030150999999996</v>
      </c>
      <c r="H162">
        <v>35.301507999999998</v>
      </c>
      <c r="I162" s="2" t="s">
        <v>1368</v>
      </c>
      <c r="J162" s="2">
        <f t="shared" si="106"/>
        <v>27.878700000000002</v>
      </c>
      <c r="K162" s="2">
        <f t="shared" si="106"/>
        <v>50.212299999999999</v>
      </c>
      <c r="L162" s="2">
        <f t="shared" si="107"/>
        <v>8.6683420000000009</v>
      </c>
      <c r="M162" s="2" t="s">
        <v>1368</v>
      </c>
      <c r="N162" s="2">
        <f t="shared" si="100"/>
        <v>785</v>
      </c>
      <c r="O162" s="2">
        <f t="shared" si="108"/>
        <v>35.301507999999998</v>
      </c>
      <c r="Q162" s="2" t="s">
        <v>1372</v>
      </c>
    </row>
    <row r="163" spans="1:17" x14ac:dyDescent="0.25">
      <c r="A163" s="2" t="s">
        <v>1283</v>
      </c>
      <c r="B163">
        <v>2750</v>
      </c>
      <c r="C163">
        <v>3988</v>
      </c>
      <c r="D163">
        <v>0.31397000000000003</v>
      </c>
      <c r="E163">
        <v>0.81160500000000002</v>
      </c>
      <c r="F163">
        <v>7.1608039999999997</v>
      </c>
      <c r="G163">
        <v>43.969849000000004</v>
      </c>
      <c r="H163">
        <v>48.869346999999998</v>
      </c>
      <c r="I163" s="2" t="s">
        <v>1283</v>
      </c>
      <c r="J163" s="2">
        <f t="shared" ref="J163" si="109">D163*100</f>
        <v>31.397000000000002</v>
      </c>
      <c r="K163" s="2">
        <f t="shared" ref="K163" si="110">E163*100</f>
        <v>81.160499999999999</v>
      </c>
      <c r="L163" s="2">
        <f t="shared" ref="L163" si="111">F163</f>
        <v>7.1608039999999997</v>
      </c>
      <c r="M163" s="2" t="s">
        <v>1283</v>
      </c>
      <c r="N163" s="2">
        <f t="shared" si="100"/>
        <v>2750</v>
      </c>
      <c r="O163" s="2">
        <f t="shared" ref="O163" si="112">H163</f>
        <v>48.869346999999998</v>
      </c>
      <c r="Q163" s="2" t="s">
        <v>1370</v>
      </c>
    </row>
    <row r="164" spans="1:17" x14ac:dyDescent="0.25">
      <c r="A164" s="2" t="s">
        <v>1369</v>
      </c>
      <c r="B164">
        <v>824</v>
      </c>
      <c r="C164">
        <v>1311</v>
      </c>
      <c r="D164">
        <v>0.29182599999999997</v>
      </c>
      <c r="E164">
        <v>0.49285299999999999</v>
      </c>
      <c r="F164">
        <v>9.0452259999999995</v>
      </c>
      <c r="G164">
        <v>55.150753999999999</v>
      </c>
      <c r="H164">
        <v>35.804020000000001</v>
      </c>
      <c r="I164" s="2" t="s">
        <v>1369</v>
      </c>
      <c r="J164" s="2">
        <f t="shared" ref="J164:K167" si="113">D164*100</f>
        <v>29.182599999999997</v>
      </c>
      <c r="K164" s="2">
        <f t="shared" si="113"/>
        <v>49.285299999999999</v>
      </c>
      <c r="L164" s="2">
        <f>F164</f>
        <v>9.0452259999999995</v>
      </c>
      <c r="M164" s="2" t="s">
        <v>1369</v>
      </c>
      <c r="N164" s="2">
        <f t="shared" si="100"/>
        <v>824</v>
      </c>
      <c r="O164" s="2">
        <f>H164</f>
        <v>35.804020000000001</v>
      </c>
      <c r="Q164" s="2" t="s">
        <v>1281</v>
      </c>
    </row>
    <row r="165" spans="1:17" x14ac:dyDescent="0.25">
      <c r="A165" s="2" t="s">
        <v>1372</v>
      </c>
      <c r="B165">
        <v>986</v>
      </c>
      <c r="C165">
        <v>1640</v>
      </c>
      <c r="D165">
        <v>0.31210399999999999</v>
      </c>
      <c r="E165">
        <v>0.745313</v>
      </c>
      <c r="F165">
        <v>12.311558</v>
      </c>
      <c r="G165">
        <v>51.381909999999998</v>
      </c>
      <c r="H165">
        <v>36.306533000000002</v>
      </c>
      <c r="I165" s="2" t="s">
        <v>1372</v>
      </c>
      <c r="J165" s="2">
        <f t="shared" si="113"/>
        <v>31.2104</v>
      </c>
      <c r="K165" s="2">
        <f t="shared" si="113"/>
        <v>74.531300000000002</v>
      </c>
      <c r="L165" s="2">
        <f>F165</f>
        <v>12.311558</v>
      </c>
      <c r="M165" s="2" t="s">
        <v>1372</v>
      </c>
      <c r="N165" s="2">
        <f t="shared" si="100"/>
        <v>986</v>
      </c>
      <c r="O165" s="2">
        <f>H165</f>
        <v>36.306533000000002</v>
      </c>
    </row>
    <row r="166" spans="1:17" x14ac:dyDescent="0.25">
      <c r="A166" s="2" t="s">
        <v>1370</v>
      </c>
      <c r="B166">
        <v>791</v>
      </c>
      <c r="C166">
        <v>1239</v>
      </c>
      <c r="D166">
        <v>0.29284700000000002</v>
      </c>
      <c r="E166">
        <v>0.448876</v>
      </c>
      <c r="F166">
        <v>9.7989949999999997</v>
      </c>
      <c r="G166">
        <v>54.648240999999999</v>
      </c>
      <c r="H166">
        <v>35.552764000000003</v>
      </c>
      <c r="I166" s="2" t="s">
        <v>1370</v>
      </c>
      <c r="J166" s="2">
        <f t="shared" si="113"/>
        <v>29.284700000000001</v>
      </c>
      <c r="K166" s="2">
        <f t="shared" si="113"/>
        <v>44.887599999999999</v>
      </c>
      <c r="L166" s="2">
        <f>F166</f>
        <v>9.7989949999999997</v>
      </c>
      <c r="M166" s="2" t="s">
        <v>1370</v>
      </c>
      <c r="N166" s="2">
        <f t="shared" si="100"/>
        <v>791</v>
      </c>
      <c r="O166" s="2">
        <f>H166</f>
        <v>35.552764000000003</v>
      </c>
    </row>
    <row r="167" spans="1:17" x14ac:dyDescent="0.25">
      <c r="A167" s="2" t="s">
        <v>1281</v>
      </c>
      <c r="B167">
        <v>971</v>
      </c>
      <c r="C167">
        <v>1650</v>
      </c>
      <c r="D167">
        <v>0.31365700000000002</v>
      </c>
      <c r="E167">
        <v>0.75493500000000002</v>
      </c>
      <c r="F167">
        <v>10.678392000000001</v>
      </c>
      <c r="G167">
        <v>51.381909999999998</v>
      </c>
      <c r="H167">
        <v>37.939698</v>
      </c>
      <c r="I167" s="2" t="s">
        <v>1281</v>
      </c>
      <c r="J167" s="2">
        <f t="shared" si="113"/>
        <v>31.3657</v>
      </c>
      <c r="K167" s="2">
        <f t="shared" si="113"/>
        <v>75.493499999999997</v>
      </c>
      <c r="L167" s="2">
        <f>F167</f>
        <v>10.678392000000001</v>
      </c>
      <c r="M167" s="2" t="s">
        <v>1281</v>
      </c>
      <c r="N167" s="2">
        <f t="shared" si="100"/>
        <v>971</v>
      </c>
      <c r="O167" s="2">
        <f>H167</f>
        <v>37.939698</v>
      </c>
    </row>
    <row r="168" spans="1:17" x14ac:dyDescent="0.25">
      <c r="A168" s="2"/>
    </row>
    <row r="169" spans="1:17" ht="27" x14ac:dyDescent="0.35">
      <c r="A169" s="58" t="s">
        <v>1494</v>
      </c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</row>
    <row r="170" spans="1:17" x14ac:dyDescent="0.25">
      <c r="A170" s="59" t="s">
        <v>1495</v>
      </c>
      <c r="B170" s="59"/>
      <c r="C170" s="59"/>
      <c r="D170" s="59"/>
      <c r="E170" s="59"/>
      <c r="F170" s="59"/>
      <c r="G170" s="59"/>
      <c r="H170" s="59"/>
      <c r="I170" s="60" t="s">
        <v>1496</v>
      </c>
      <c r="J170" s="61"/>
      <c r="K170" s="61"/>
      <c r="L170" s="62"/>
      <c r="M170" s="60" t="s">
        <v>1497</v>
      </c>
      <c r="N170" s="61"/>
      <c r="O170" s="62"/>
    </row>
    <row r="171" spans="1:17" x14ac:dyDescent="0.25">
      <c r="A171" s="49" t="s">
        <v>1168</v>
      </c>
      <c r="B171" s="49"/>
      <c r="C171" s="49"/>
      <c r="D171" s="49"/>
      <c r="E171" s="49"/>
      <c r="F171" s="49"/>
      <c r="G171" s="49"/>
      <c r="H171" s="49"/>
      <c r="I171" s="45" t="s">
        <v>1266</v>
      </c>
      <c r="J171" s="46"/>
      <c r="K171" s="46"/>
      <c r="L171" s="47"/>
      <c r="M171" s="45" t="s">
        <v>1266</v>
      </c>
      <c r="N171" s="46"/>
      <c r="O171" s="47"/>
    </row>
    <row r="172" spans="1:17" x14ac:dyDescent="0.25">
      <c r="A172" s="2" t="s">
        <v>1266</v>
      </c>
      <c r="B172" s="2" t="s">
        <v>29</v>
      </c>
      <c r="C172" s="2" t="s">
        <v>576</v>
      </c>
      <c r="D172" s="2" t="s">
        <v>31</v>
      </c>
      <c r="E172" s="2" t="s">
        <v>32</v>
      </c>
      <c r="F172" s="2" t="s">
        <v>16</v>
      </c>
      <c r="G172" s="2" t="s">
        <v>17</v>
      </c>
      <c r="H172" s="2" t="s">
        <v>18</v>
      </c>
      <c r="I172" s="2" t="s">
        <v>1266</v>
      </c>
      <c r="J172" s="2" t="s">
        <v>1171</v>
      </c>
      <c r="K172" s="2" t="s">
        <v>1173</v>
      </c>
      <c r="L172" s="2" t="s">
        <v>1172</v>
      </c>
      <c r="M172" s="2" t="s">
        <v>1266</v>
      </c>
      <c r="N172" s="2" t="s">
        <v>1194</v>
      </c>
      <c r="O172" s="2" t="s">
        <v>1176</v>
      </c>
    </row>
    <row r="173" spans="1:17" x14ac:dyDescent="0.25">
      <c r="A173" s="2" t="s">
        <v>1267</v>
      </c>
      <c r="B173">
        <v>317</v>
      </c>
      <c r="C173">
        <v>166</v>
      </c>
      <c r="D173">
        <v>0.63860099999999997</v>
      </c>
      <c r="E173">
        <v>0.548377</v>
      </c>
      <c r="F173">
        <v>87.111110999999994</v>
      </c>
      <c r="G173">
        <v>2.4444439999999998</v>
      </c>
      <c r="H173">
        <v>10.444444000000001</v>
      </c>
      <c r="I173" s="2" t="s">
        <v>1267</v>
      </c>
      <c r="J173" s="2">
        <f t="shared" ref="J173:J175" si="114">D173*100</f>
        <v>63.860099999999996</v>
      </c>
      <c r="K173" s="2">
        <f t="shared" ref="K173:K175" si="115">E173*100</f>
        <v>54.837699999999998</v>
      </c>
      <c r="L173" s="2">
        <f t="shared" ref="L173:L175" si="116">F173</f>
        <v>87.111110999999994</v>
      </c>
      <c r="M173" s="2" t="s">
        <v>1267</v>
      </c>
      <c r="N173" s="2">
        <f>(B173)</f>
        <v>317</v>
      </c>
      <c r="O173" s="2">
        <f t="shared" ref="O173:O175" si="117">H173</f>
        <v>10.444444000000001</v>
      </c>
      <c r="P173">
        <f>LOG(B173)</f>
        <v>2.5010592622177517</v>
      </c>
    </row>
    <row r="174" spans="1:17" x14ac:dyDescent="0.25">
      <c r="A174" s="2" t="s">
        <v>1268</v>
      </c>
      <c r="B174">
        <v>458</v>
      </c>
      <c r="C174">
        <v>186</v>
      </c>
      <c r="D174">
        <v>0.66826300000000005</v>
      </c>
      <c r="E174">
        <v>0.56464300000000001</v>
      </c>
      <c r="F174">
        <v>87.111110999999994</v>
      </c>
      <c r="G174">
        <v>2</v>
      </c>
      <c r="H174">
        <v>10.888889000000001</v>
      </c>
      <c r="I174" s="2" t="s">
        <v>1268</v>
      </c>
      <c r="J174" s="2">
        <f t="shared" ref="J174" si="118">D174*100</f>
        <v>66.826300000000003</v>
      </c>
      <c r="K174" s="2">
        <f t="shared" ref="K174" si="119">E174*100</f>
        <v>56.464300000000001</v>
      </c>
      <c r="L174" s="2">
        <f t="shared" ref="L174" si="120">F174</f>
        <v>87.111110999999994</v>
      </c>
      <c r="M174" s="2" t="s">
        <v>1268</v>
      </c>
      <c r="N174" s="2">
        <f t="shared" ref="N174:N191" si="121">(B174)</f>
        <v>458</v>
      </c>
      <c r="O174" s="2">
        <f t="shared" ref="O174" si="122">H174</f>
        <v>10.888889000000001</v>
      </c>
      <c r="P174">
        <f t="shared" ref="P174:P191" si="123">LOG(B174)</f>
        <v>2.6608654780038692</v>
      </c>
    </row>
    <row r="175" spans="1:17" x14ac:dyDescent="0.25">
      <c r="A175" s="2" t="s">
        <v>1253</v>
      </c>
      <c r="B175">
        <v>294</v>
      </c>
      <c r="C175">
        <v>64</v>
      </c>
      <c r="D175">
        <v>0.49862299999999998</v>
      </c>
      <c r="E175">
        <v>0.58471700000000004</v>
      </c>
      <c r="F175">
        <v>92</v>
      </c>
      <c r="G175">
        <v>1.7777780000000001</v>
      </c>
      <c r="H175">
        <v>6.2222220000000004</v>
      </c>
      <c r="I175" s="2" t="s">
        <v>1253</v>
      </c>
      <c r="J175" s="2">
        <f t="shared" si="114"/>
        <v>49.862299999999998</v>
      </c>
      <c r="K175" s="2">
        <f t="shared" si="115"/>
        <v>58.471700000000006</v>
      </c>
      <c r="L175" s="2">
        <f t="shared" si="116"/>
        <v>92</v>
      </c>
      <c r="M175" s="2" t="s">
        <v>1253</v>
      </c>
      <c r="N175" s="2">
        <f t="shared" si="121"/>
        <v>294</v>
      </c>
      <c r="O175" s="2">
        <f t="shared" si="117"/>
        <v>6.2222220000000004</v>
      </c>
      <c r="P175">
        <f t="shared" si="123"/>
        <v>2.4683473304121573</v>
      </c>
    </row>
    <row r="176" spans="1:17" x14ac:dyDescent="0.25">
      <c r="A176" s="2" t="s">
        <v>1365</v>
      </c>
      <c r="B176">
        <v>137</v>
      </c>
      <c r="C176">
        <v>122</v>
      </c>
      <c r="D176">
        <v>0.62368900000000005</v>
      </c>
      <c r="E176">
        <v>0.32747999999999999</v>
      </c>
      <c r="F176">
        <v>80.444444000000004</v>
      </c>
      <c r="G176">
        <v>8.6666670000000003</v>
      </c>
      <c r="H176">
        <v>10.888889000000001</v>
      </c>
      <c r="I176" s="2" t="s">
        <v>1365</v>
      </c>
      <c r="J176" s="2">
        <f t="shared" ref="J176:K178" si="124">D176*100</f>
        <v>62.368900000000004</v>
      </c>
      <c r="K176" s="2">
        <f t="shared" si="124"/>
        <v>32.747999999999998</v>
      </c>
      <c r="L176" s="2">
        <f>F176</f>
        <v>80.444444000000004</v>
      </c>
      <c r="M176" s="2" t="s">
        <v>1365</v>
      </c>
      <c r="N176" s="2">
        <f t="shared" si="121"/>
        <v>137</v>
      </c>
      <c r="O176" s="2">
        <f>H176</f>
        <v>10.888889000000001</v>
      </c>
      <c r="P176">
        <f t="shared" si="123"/>
        <v>2.1367205671564067</v>
      </c>
    </row>
    <row r="177" spans="1:16" x14ac:dyDescent="0.25">
      <c r="A177" s="2" t="s">
        <v>1373</v>
      </c>
      <c r="B177">
        <v>460</v>
      </c>
      <c r="C177">
        <v>192</v>
      </c>
      <c r="D177">
        <v>0.727603</v>
      </c>
      <c r="E177">
        <v>0.452015</v>
      </c>
      <c r="F177">
        <v>91.333332999999996</v>
      </c>
      <c r="G177">
        <v>1.5555559999999999</v>
      </c>
      <c r="H177">
        <v>7.1111110000000002</v>
      </c>
      <c r="I177" s="2" t="s">
        <v>1373</v>
      </c>
      <c r="J177" s="2">
        <f t="shared" si="124"/>
        <v>72.760300000000001</v>
      </c>
      <c r="K177" s="2">
        <f t="shared" si="124"/>
        <v>45.201500000000003</v>
      </c>
      <c r="L177" s="2">
        <f>F177</f>
        <v>91.333332999999996</v>
      </c>
      <c r="M177" s="2" t="s">
        <v>1373</v>
      </c>
      <c r="N177" s="2">
        <f t="shared" si="121"/>
        <v>460</v>
      </c>
      <c r="O177" s="2">
        <f>H177</f>
        <v>7.1111110000000002</v>
      </c>
      <c r="P177">
        <f t="shared" si="123"/>
        <v>2.6627578316815739</v>
      </c>
    </row>
    <row r="178" spans="1:16" x14ac:dyDescent="0.25">
      <c r="A178" s="2" t="s">
        <v>1363</v>
      </c>
      <c r="B178">
        <v>313</v>
      </c>
      <c r="C178">
        <v>155</v>
      </c>
      <c r="D178">
        <v>0.63458700000000001</v>
      </c>
      <c r="E178">
        <v>0.54406900000000002</v>
      </c>
      <c r="F178">
        <v>86.666667000000004</v>
      </c>
      <c r="G178">
        <v>2.6666669999999999</v>
      </c>
      <c r="H178">
        <v>10.666667</v>
      </c>
      <c r="I178" s="2" t="s">
        <v>1363</v>
      </c>
      <c r="J178" s="2">
        <f t="shared" si="124"/>
        <v>63.4587</v>
      </c>
      <c r="K178" s="2">
        <f t="shared" si="124"/>
        <v>54.4069</v>
      </c>
      <c r="L178" s="2">
        <f>F178</f>
        <v>86.666667000000004</v>
      </c>
      <c r="M178" s="2" t="s">
        <v>1363</v>
      </c>
      <c r="N178" s="2">
        <f t="shared" si="121"/>
        <v>313</v>
      </c>
      <c r="O178" s="2">
        <f>H178</f>
        <v>10.666667</v>
      </c>
      <c r="P178">
        <f t="shared" si="123"/>
        <v>2.4955443375464483</v>
      </c>
    </row>
    <row r="179" spans="1:16" x14ac:dyDescent="0.25">
      <c r="A179" s="2" t="s">
        <v>1358</v>
      </c>
      <c r="B179">
        <v>0</v>
      </c>
      <c r="C179">
        <v>33</v>
      </c>
      <c r="D179">
        <v>0.69099699999999997</v>
      </c>
      <c r="E179">
        <v>0.28621099999999999</v>
      </c>
      <c r="F179">
        <v>86.888889000000006</v>
      </c>
      <c r="G179">
        <v>6.2222220000000004</v>
      </c>
      <c r="H179">
        <v>6.8888889999999998</v>
      </c>
      <c r="I179" s="2" t="s">
        <v>1358</v>
      </c>
      <c r="J179" s="2">
        <f t="shared" ref="J179:J180" si="125">D179*100</f>
        <v>69.099699999999999</v>
      </c>
      <c r="K179" s="2">
        <f t="shared" ref="K179:K180" si="126">E179*100</f>
        <v>28.621099999999998</v>
      </c>
      <c r="L179" s="2">
        <f t="shared" ref="L179:L180" si="127">F179</f>
        <v>86.888889000000006</v>
      </c>
      <c r="M179" s="2" t="s">
        <v>1358</v>
      </c>
      <c r="N179" s="2">
        <f t="shared" si="121"/>
        <v>0</v>
      </c>
      <c r="O179" s="2">
        <f t="shared" ref="O179:O180" si="128">H179</f>
        <v>6.8888889999999998</v>
      </c>
      <c r="P179" t="e">
        <f t="shared" si="123"/>
        <v>#NUM!</v>
      </c>
    </row>
    <row r="180" spans="1:16" x14ac:dyDescent="0.25">
      <c r="A180" s="2" t="s">
        <v>1364</v>
      </c>
      <c r="B180">
        <v>276</v>
      </c>
      <c r="C180">
        <v>218</v>
      </c>
      <c r="D180">
        <v>0.709893</v>
      </c>
      <c r="E180">
        <v>0.366539</v>
      </c>
      <c r="F180">
        <v>88.666667000000004</v>
      </c>
      <c r="G180">
        <v>1.111111</v>
      </c>
      <c r="H180">
        <v>10.222222</v>
      </c>
      <c r="I180" s="2" t="s">
        <v>1364</v>
      </c>
      <c r="J180" s="2">
        <f t="shared" si="125"/>
        <v>70.9893</v>
      </c>
      <c r="K180" s="2">
        <f t="shared" si="126"/>
        <v>36.6539</v>
      </c>
      <c r="L180" s="2">
        <f t="shared" si="127"/>
        <v>88.666667000000004</v>
      </c>
      <c r="M180" s="2" t="s">
        <v>1364</v>
      </c>
      <c r="N180" s="2">
        <f t="shared" si="121"/>
        <v>276</v>
      </c>
      <c r="O180" s="2">
        <f t="shared" si="128"/>
        <v>10.222222</v>
      </c>
      <c r="P180">
        <f t="shared" si="123"/>
        <v>2.4409090820652177</v>
      </c>
    </row>
    <row r="181" spans="1:16" x14ac:dyDescent="0.25">
      <c r="A181" s="2" t="s">
        <v>1276</v>
      </c>
      <c r="B181">
        <v>396</v>
      </c>
      <c r="C181">
        <v>148</v>
      </c>
      <c r="D181">
        <v>0.74701200000000001</v>
      </c>
      <c r="E181">
        <v>0.28020299999999998</v>
      </c>
      <c r="F181">
        <v>94.888889000000006</v>
      </c>
      <c r="G181">
        <v>1.7777780000000001</v>
      </c>
      <c r="H181">
        <v>3.3333330000000001</v>
      </c>
      <c r="I181" s="2" t="s">
        <v>1276</v>
      </c>
      <c r="J181" s="2">
        <f t="shared" ref="J181:K186" si="129">D181*100</f>
        <v>74.7012</v>
      </c>
      <c r="K181" s="2">
        <f t="shared" si="129"/>
        <v>28.020299999999999</v>
      </c>
      <c r="L181" s="2">
        <f t="shared" ref="L181:L186" si="130">F181</f>
        <v>94.888889000000006</v>
      </c>
      <c r="M181" s="2" t="s">
        <v>1276</v>
      </c>
      <c r="N181" s="2">
        <f t="shared" si="121"/>
        <v>396</v>
      </c>
      <c r="O181" s="2">
        <f t="shared" ref="O181:O186" si="131">H181</f>
        <v>3.3333330000000001</v>
      </c>
      <c r="P181">
        <f t="shared" si="123"/>
        <v>2.5976951859255122</v>
      </c>
    </row>
    <row r="182" spans="1:16" x14ac:dyDescent="0.25">
      <c r="A182" s="2" t="s">
        <v>1366</v>
      </c>
      <c r="B182">
        <v>444</v>
      </c>
      <c r="C182">
        <v>135</v>
      </c>
      <c r="D182">
        <v>0.66760399999999998</v>
      </c>
      <c r="E182">
        <v>0.35308699999999998</v>
      </c>
      <c r="F182">
        <v>91.111110999999994</v>
      </c>
      <c r="G182">
        <v>1.5555559999999999</v>
      </c>
      <c r="H182">
        <v>7.3333329999999997</v>
      </c>
      <c r="I182" s="2" t="s">
        <v>1366</v>
      </c>
      <c r="J182" s="2">
        <f t="shared" si="129"/>
        <v>66.760400000000004</v>
      </c>
      <c r="K182" s="2">
        <f t="shared" si="129"/>
        <v>35.308700000000002</v>
      </c>
      <c r="L182" s="2">
        <f t="shared" si="130"/>
        <v>91.111110999999994</v>
      </c>
      <c r="M182" s="2" t="s">
        <v>1366</v>
      </c>
      <c r="N182" s="2">
        <f t="shared" si="121"/>
        <v>444</v>
      </c>
      <c r="O182" s="2">
        <f t="shared" si="131"/>
        <v>7.3333329999999997</v>
      </c>
      <c r="P182">
        <f t="shared" si="123"/>
        <v>2.6473829701146196</v>
      </c>
    </row>
    <row r="183" spans="1:16" x14ac:dyDescent="0.25">
      <c r="A183" s="2" t="s">
        <v>1278</v>
      </c>
      <c r="B183">
        <v>14</v>
      </c>
      <c r="C183">
        <v>20</v>
      </c>
      <c r="D183">
        <v>0.77201600000000004</v>
      </c>
      <c r="E183">
        <v>1.315E-2</v>
      </c>
      <c r="F183">
        <v>97.333332999999996</v>
      </c>
      <c r="G183">
        <v>0.44444400000000001</v>
      </c>
      <c r="H183">
        <v>2.2222219999999999</v>
      </c>
      <c r="I183" s="2" t="s">
        <v>1278</v>
      </c>
      <c r="J183" s="2">
        <f t="shared" si="129"/>
        <v>77.201599999999999</v>
      </c>
      <c r="K183" s="2">
        <f t="shared" si="129"/>
        <v>1.3149999999999999</v>
      </c>
      <c r="L183" s="2">
        <f t="shared" si="130"/>
        <v>97.333332999999996</v>
      </c>
      <c r="M183" s="2" t="s">
        <v>1278</v>
      </c>
      <c r="N183" s="2">
        <f t="shared" si="121"/>
        <v>14</v>
      </c>
      <c r="O183" s="2">
        <f t="shared" si="131"/>
        <v>2.2222219999999999</v>
      </c>
      <c r="P183">
        <f t="shared" si="123"/>
        <v>1.146128035678238</v>
      </c>
    </row>
    <row r="184" spans="1:16" x14ac:dyDescent="0.25">
      <c r="A184" s="2" t="s">
        <v>1367</v>
      </c>
      <c r="B184">
        <v>655</v>
      </c>
      <c r="C184">
        <v>90</v>
      </c>
      <c r="D184">
        <v>-0.141399</v>
      </c>
      <c r="E184">
        <v>0.55922499999999997</v>
      </c>
      <c r="F184">
        <v>98.222222000000002</v>
      </c>
      <c r="G184">
        <v>0</v>
      </c>
      <c r="H184">
        <v>1.7777780000000001</v>
      </c>
      <c r="I184" s="2" t="s">
        <v>1367</v>
      </c>
      <c r="J184" s="2">
        <f t="shared" si="129"/>
        <v>-14.139899999999999</v>
      </c>
      <c r="K184" s="2">
        <f t="shared" si="129"/>
        <v>55.922499999999999</v>
      </c>
      <c r="L184" s="2">
        <f t="shared" si="130"/>
        <v>98.222222000000002</v>
      </c>
      <c r="M184" s="2" t="s">
        <v>1367</v>
      </c>
      <c r="N184" s="2">
        <f t="shared" si="121"/>
        <v>655</v>
      </c>
      <c r="O184" s="2">
        <f t="shared" si="131"/>
        <v>1.7777780000000001</v>
      </c>
      <c r="P184">
        <f t="shared" si="123"/>
        <v>2.8162412999917832</v>
      </c>
    </row>
    <row r="185" spans="1:16" x14ac:dyDescent="0.25">
      <c r="A185" s="2" t="s">
        <v>1371</v>
      </c>
      <c r="B185">
        <v>1248</v>
      </c>
      <c r="C185">
        <v>286</v>
      </c>
      <c r="D185">
        <v>0.53815800000000003</v>
      </c>
      <c r="E185">
        <v>0.60455800000000004</v>
      </c>
      <c r="F185">
        <v>91.555555999999996</v>
      </c>
      <c r="G185">
        <v>1.5555559999999999</v>
      </c>
      <c r="H185">
        <v>6.8888889999999998</v>
      </c>
      <c r="I185" s="2" t="s">
        <v>1371</v>
      </c>
      <c r="J185" s="2">
        <f t="shared" si="129"/>
        <v>53.815800000000003</v>
      </c>
      <c r="K185" s="2">
        <f t="shared" si="129"/>
        <v>60.455800000000004</v>
      </c>
      <c r="L185" s="2">
        <f t="shared" si="130"/>
        <v>91.555555999999996</v>
      </c>
      <c r="M185" s="2" t="s">
        <v>1371</v>
      </c>
      <c r="N185" s="2">
        <f t="shared" si="121"/>
        <v>1248</v>
      </c>
      <c r="O185" s="2">
        <f t="shared" si="131"/>
        <v>6.8888889999999998</v>
      </c>
      <c r="P185">
        <f t="shared" si="123"/>
        <v>3.0962145853464054</v>
      </c>
    </row>
    <row r="186" spans="1:16" x14ac:dyDescent="0.25">
      <c r="A186" s="2" t="s">
        <v>1368</v>
      </c>
      <c r="B186">
        <v>313</v>
      </c>
      <c r="C186">
        <v>156</v>
      </c>
      <c r="D186">
        <v>0.63736999999999999</v>
      </c>
      <c r="E186">
        <v>0.55459000000000003</v>
      </c>
      <c r="F186">
        <v>87.111110999999994</v>
      </c>
      <c r="G186">
        <v>2.6666669999999999</v>
      </c>
      <c r="H186">
        <v>10.222222</v>
      </c>
      <c r="I186" s="2" t="s">
        <v>1368</v>
      </c>
      <c r="J186" s="2">
        <f t="shared" si="129"/>
        <v>63.737000000000002</v>
      </c>
      <c r="K186" s="2">
        <f t="shared" si="129"/>
        <v>55.459000000000003</v>
      </c>
      <c r="L186" s="2">
        <f t="shared" si="130"/>
        <v>87.111110999999994</v>
      </c>
      <c r="M186" s="2" t="s">
        <v>1368</v>
      </c>
      <c r="N186" s="2">
        <f t="shared" si="121"/>
        <v>313</v>
      </c>
      <c r="O186" s="2">
        <f t="shared" si="131"/>
        <v>10.222222</v>
      </c>
      <c r="P186">
        <f t="shared" si="123"/>
        <v>2.4955443375464483</v>
      </c>
    </row>
    <row r="187" spans="1:16" x14ac:dyDescent="0.25">
      <c r="A187" s="2" t="s">
        <v>1283</v>
      </c>
      <c r="B187">
        <v>3407</v>
      </c>
      <c r="C187">
        <v>187</v>
      </c>
      <c r="D187">
        <v>-0.57871899999999998</v>
      </c>
      <c r="E187">
        <v>0.61913099999999999</v>
      </c>
      <c r="F187">
        <v>98.888889000000006</v>
      </c>
      <c r="G187">
        <v>0</v>
      </c>
      <c r="H187">
        <v>1.111111</v>
      </c>
      <c r="I187" s="2" t="s">
        <v>1283</v>
      </c>
      <c r="J187" s="2">
        <f t="shared" ref="J187" si="132">D187*100</f>
        <v>-57.871899999999997</v>
      </c>
      <c r="K187" s="2">
        <f t="shared" ref="K187" si="133">E187*100</f>
        <v>61.9131</v>
      </c>
      <c r="L187" s="2">
        <f t="shared" ref="L187" si="134">F187</f>
        <v>98.888889000000006</v>
      </c>
      <c r="M187" s="2" t="s">
        <v>1283</v>
      </c>
      <c r="N187" s="2">
        <f t="shared" si="121"/>
        <v>3407</v>
      </c>
      <c r="O187" s="2">
        <f t="shared" ref="O187" si="135">H187</f>
        <v>1.111111</v>
      </c>
      <c r="P187">
        <f t="shared" si="123"/>
        <v>3.5323721335678773</v>
      </c>
    </row>
    <row r="188" spans="1:16" x14ac:dyDescent="0.25">
      <c r="A188" s="2" t="s">
        <v>1369</v>
      </c>
      <c r="B188">
        <v>658</v>
      </c>
      <c r="C188">
        <v>85</v>
      </c>
      <c r="D188">
        <v>-0.17875099999999999</v>
      </c>
      <c r="E188">
        <v>0.52674399999999999</v>
      </c>
      <c r="F188">
        <v>98.222222000000002</v>
      </c>
      <c r="G188">
        <v>0</v>
      </c>
      <c r="H188">
        <v>1.7777780000000001</v>
      </c>
      <c r="I188" s="2" t="s">
        <v>1369</v>
      </c>
      <c r="J188" s="2">
        <f t="shared" ref="J188:K191" si="136">D188*100</f>
        <v>-17.8751</v>
      </c>
      <c r="K188" s="2">
        <f t="shared" si="136"/>
        <v>52.674399999999999</v>
      </c>
      <c r="L188" s="2">
        <f>F188</f>
        <v>98.222222000000002</v>
      </c>
      <c r="M188" s="2" t="s">
        <v>1369</v>
      </c>
      <c r="N188" s="2">
        <f t="shared" si="121"/>
        <v>658</v>
      </c>
      <c r="O188" s="2">
        <f>H188</f>
        <v>1.7777780000000001</v>
      </c>
      <c r="P188">
        <f t="shared" si="123"/>
        <v>2.8182258936139557</v>
      </c>
    </row>
    <row r="189" spans="1:16" x14ac:dyDescent="0.25">
      <c r="A189" s="2" t="s">
        <v>1372</v>
      </c>
      <c r="B189">
        <v>315</v>
      </c>
      <c r="C189">
        <v>116</v>
      </c>
      <c r="D189">
        <v>0.59169700000000003</v>
      </c>
      <c r="E189">
        <v>0.55462699999999998</v>
      </c>
      <c r="F189">
        <v>89.111110999999994</v>
      </c>
      <c r="G189">
        <v>2</v>
      </c>
      <c r="H189">
        <v>8.8888890000000007</v>
      </c>
      <c r="I189" s="2" t="s">
        <v>1372</v>
      </c>
      <c r="J189" s="2">
        <f t="shared" si="136"/>
        <v>59.169700000000006</v>
      </c>
      <c r="K189" s="2">
        <f t="shared" si="136"/>
        <v>55.462699999999998</v>
      </c>
      <c r="L189" s="2">
        <f>F189</f>
        <v>89.111110999999994</v>
      </c>
      <c r="M189" s="2" t="s">
        <v>1372</v>
      </c>
      <c r="N189" s="2">
        <f t="shared" si="121"/>
        <v>315</v>
      </c>
      <c r="O189" s="2">
        <f>H189</f>
        <v>8.8888890000000007</v>
      </c>
      <c r="P189">
        <f t="shared" si="123"/>
        <v>2.4983105537896004</v>
      </c>
    </row>
    <row r="190" spans="1:16" x14ac:dyDescent="0.25">
      <c r="A190" s="2" t="s">
        <v>1370</v>
      </c>
      <c r="B190">
        <v>336</v>
      </c>
      <c r="C190">
        <v>150</v>
      </c>
      <c r="D190">
        <v>0.63805900000000004</v>
      </c>
      <c r="E190">
        <v>0.55046899999999999</v>
      </c>
      <c r="F190">
        <v>86.222222000000002</v>
      </c>
      <c r="G190">
        <v>2.6666669999999999</v>
      </c>
      <c r="H190">
        <v>11.111110999999999</v>
      </c>
      <c r="I190" s="2" t="s">
        <v>1370</v>
      </c>
      <c r="J190" s="2">
        <f t="shared" si="136"/>
        <v>63.805900000000001</v>
      </c>
      <c r="K190" s="2">
        <f t="shared" si="136"/>
        <v>55.046900000000001</v>
      </c>
      <c r="L190" s="2">
        <f>F190</f>
        <v>86.222222000000002</v>
      </c>
      <c r="M190" s="2" t="s">
        <v>1370</v>
      </c>
      <c r="N190" s="2">
        <f t="shared" si="121"/>
        <v>336</v>
      </c>
      <c r="O190" s="2">
        <f>H190</f>
        <v>11.111110999999999</v>
      </c>
      <c r="P190">
        <f t="shared" si="123"/>
        <v>2.5263392773898441</v>
      </c>
    </row>
    <row r="191" spans="1:16" x14ac:dyDescent="0.25">
      <c r="A191" s="2" t="s">
        <v>1281</v>
      </c>
      <c r="B191">
        <v>572</v>
      </c>
      <c r="C191">
        <v>59</v>
      </c>
      <c r="D191">
        <v>-0.26639099999999999</v>
      </c>
      <c r="E191">
        <v>0.52762299999999995</v>
      </c>
      <c r="F191">
        <v>98</v>
      </c>
      <c r="G191">
        <v>0</v>
      </c>
      <c r="H191">
        <v>2</v>
      </c>
      <c r="I191" s="2" t="s">
        <v>1281</v>
      </c>
      <c r="J191" s="2">
        <f t="shared" si="136"/>
        <v>-26.639099999999999</v>
      </c>
      <c r="K191" s="2">
        <f t="shared" si="136"/>
        <v>52.762299999999996</v>
      </c>
      <c r="L191" s="2">
        <f>F191</f>
        <v>98</v>
      </c>
      <c r="M191" s="2" t="s">
        <v>1281</v>
      </c>
      <c r="N191" s="2">
        <f t="shared" si="121"/>
        <v>572</v>
      </c>
      <c r="O191" s="2">
        <f>H191</f>
        <v>2</v>
      </c>
      <c r="P191">
        <f t="shared" si="123"/>
        <v>2.7573960287930244</v>
      </c>
    </row>
    <row r="192" spans="1:16" ht="27" x14ac:dyDescent="0.35">
      <c r="A192" s="58" t="s">
        <v>1498</v>
      </c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</row>
    <row r="193" spans="1:15" x14ac:dyDescent="0.25">
      <c r="A193" s="59" t="s">
        <v>1501</v>
      </c>
      <c r="B193" s="59"/>
      <c r="C193" s="59"/>
      <c r="D193" s="59"/>
      <c r="E193" s="59"/>
      <c r="F193" s="59"/>
      <c r="G193" s="59"/>
      <c r="H193" s="59"/>
      <c r="I193" s="60" t="s">
        <v>1499</v>
      </c>
      <c r="J193" s="61"/>
      <c r="K193" s="61"/>
      <c r="L193" s="62"/>
      <c r="M193" s="60" t="s">
        <v>1500</v>
      </c>
      <c r="N193" s="61"/>
      <c r="O193" s="62"/>
    </row>
    <row r="194" spans="1:15" x14ac:dyDescent="0.25">
      <c r="A194" s="49" t="s">
        <v>1168</v>
      </c>
      <c r="B194" s="49"/>
      <c r="C194" s="49"/>
      <c r="D194" s="49"/>
      <c r="E194" s="49"/>
      <c r="F194" s="49"/>
      <c r="G194" s="49"/>
      <c r="H194" s="49"/>
      <c r="I194" s="45" t="s">
        <v>1266</v>
      </c>
      <c r="J194" s="46"/>
      <c r="K194" s="46"/>
      <c r="L194" s="47"/>
      <c r="M194" s="45" t="s">
        <v>1266</v>
      </c>
      <c r="N194" s="46"/>
      <c r="O194" s="47"/>
    </row>
    <row r="195" spans="1:15" x14ac:dyDescent="0.25">
      <c r="A195" s="2" t="s">
        <v>1266</v>
      </c>
      <c r="B195" s="2" t="s">
        <v>29</v>
      </c>
      <c r="C195" s="2" t="s">
        <v>576</v>
      </c>
      <c r="D195" s="2" t="s">
        <v>31</v>
      </c>
      <c r="E195" s="2" t="s">
        <v>32</v>
      </c>
      <c r="F195" s="2" t="s">
        <v>16</v>
      </c>
      <c r="G195" s="2" t="s">
        <v>17</v>
      </c>
      <c r="H195" s="2" t="s">
        <v>18</v>
      </c>
      <c r="I195" s="2" t="s">
        <v>1266</v>
      </c>
      <c r="J195" s="2" t="s">
        <v>1171</v>
      </c>
      <c r="K195" s="2" t="s">
        <v>1173</v>
      </c>
      <c r="L195" s="2" t="s">
        <v>1172</v>
      </c>
      <c r="M195" s="2" t="s">
        <v>1266</v>
      </c>
      <c r="N195" s="2" t="s">
        <v>1194</v>
      </c>
      <c r="O195" s="2" t="s">
        <v>1176</v>
      </c>
    </row>
    <row r="196" spans="1:15" x14ac:dyDescent="0.25">
      <c r="A196" s="2" t="s">
        <v>1267</v>
      </c>
      <c r="B196">
        <v>229</v>
      </c>
      <c r="C196">
        <v>180</v>
      </c>
      <c r="D196">
        <v>0.69814299999999996</v>
      </c>
      <c r="E196">
        <v>0.553508</v>
      </c>
      <c r="F196">
        <v>78.175895999999995</v>
      </c>
      <c r="G196">
        <v>1.302932</v>
      </c>
      <c r="H196">
        <v>20.521173000000001</v>
      </c>
      <c r="I196" s="2" t="s">
        <v>1267</v>
      </c>
      <c r="J196" s="2">
        <f t="shared" ref="J196:J197" si="137">D196*100</f>
        <v>69.814300000000003</v>
      </c>
      <c r="K196" s="2">
        <f t="shared" ref="K196:K197" si="138">E196*100</f>
        <v>55.3508</v>
      </c>
      <c r="L196" s="2">
        <f t="shared" ref="L196:L197" si="139">F196</f>
        <v>78.175895999999995</v>
      </c>
      <c r="M196" s="2" t="s">
        <v>1267</v>
      </c>
      <c r="N196" s="2">
        <f>(B196/50)</f>
        <v>4.58</v>
      </c>
      <c r="O196" s="2">
        <f t="shared" ref="O196:O197" si="140">H196</f>
        <v>20.521173000000001</v>
      </c>
    </row>
    <row r="197" spans="1:15" x14ac:dyDescent="0.25">
      <c r="A197" s="2" t="s">
        <v>1253</v>
      </c>
      <c r="B197">
        <v>218</v>
      </c>
      <c r="C197">
        <v>85</v>
      </c>
      <c r="D197">
        <v>0.66170200000000001</v>
      </c>
      <c r="E197">
        <v>0.57298700000000002</v>
      </c>
      <c r="F197">
        <v>87.947883000000004</v>
      </c>
      <c r="G197">
        <v>1.302932</v>
      </c>
      <c r="H197">
        <v>10.749186</v>
      </c>
      <c r="I197" s="2" t="s">
        <v>1253</v>
      </c>
      <c r="J197" s="2">
        <f t="shared" si="137"/>
        <v>66.170199999999994</v>
      </c>
      <c r="K197" s="2">
        <f t="shared" si="138"/>
        <v>57.298700000000004</v>
      </c>
      <c r="L197" s="2">
        <f t="shared" si="139"/>
        <v>87.947883000000004</v>
      </c>
      <c r="M197" s="2" t="s">
        <v>1253</v>
      </c>
      <c r="N197" s="2">
        <f t="shared" ref="N197" si="141">(B197/50)</f>
        <v>4.3600000000000003</v>
      </c>
      <c r="O197" s="2">
        <f t="shared" si="140"/>
        <v>10.749186</v>
      </c>
    </row>
    <row r="198" spans="1:15" x14ac:dyDescent="0.25">
      <c r="A198" s="2" t="s">
        <v>1365</v>
      </c>
      <c r="B198">
        <v>55</v>
      </c>
      <c r="C198">
        <v>77</v>
      </c>
      <c r="D198">
        <v>0.62776699999999996</v>
      </c>
      <c r="E198">
        <v>0.352993</v>
      </c>
      <c r="F198">
        <v>72.638435999999999</v>
      </c>
      <c r="G198">
        <v>9.7719869999999993</v>
      </c>
      <c r="H198">
        <v>17.589576999999998</v>
      </c>
      <c r="I198" s="2" t="s">
        <v>1365</v>
      </c>
      <c r="J198" s="2">
        <f t="shared" ref="J198:J213" si="142">D198*100</f>
        <v>62.776699999999998</v>
      </c>
      <c r="K198" s="2">
        <f t="shared" ref="K198:K213" si="143">E198*100</f>
        <v>35.299300000000002</v>
      </c>
      <c r="L198" s="2">
        <f t="shared" ref="L198:L213" si="144">F198</f>
        <v>72.638435999999999</v>
      </c>
      <c r="M198" s="2" t="s">
        <v>1365</v>
      </c>
      <c r="N198" s="2">
        <f t="shared" ref="N198:N213" si="145">(B198/50)</f>
        <v>1.1000000000000001</v>
      </c>
      <c r="O198" s="2">
        <f t="shared" ref="O198:O213" si="146">H198</f>
        <v>17.589576999999998</v>
      </c>
    </row>
    <row r="199" spans="1:15" x14ac:dyDescent="0.25">
      <c r="A199" s="2" t="s">
        <v>1373</v>
      </c>
      <c r="B199">
        <v>255</v>
      </c>
      <c r="C199">
        <v>194</v>
      </c>
      <c r="D199">
        <v>0.71076600000000001</v>
      </c>
      <c r="E199">
        <v>0.38594000000000001</v>
      </c>
      <c r="F199">
        <v>76.547230999999996</v>
      </c>
      <c r="G199">
        <v>1.6286639999999999</v>
      </c>
      <c r="H199">
        <v>21.824103999999998</v>
      </c>
      <c r="I199" s="2" t="s">
        <v>1373</v>
      </c>
      <c r="J199" s="2">
        <f t="shared" si="142"/>
        <v>71.076599999999999</v>
      </c>
      <c r="K199" s="2">
        <f t="shared" si="143"/>
        <v>38.594000000000001</v>
      </c>
      <c r="L199" s="2">
        <f t="shared" si="144"/>
        <v>76.547230999999996</v>
      </c>
      <c r="M199" s="2" t="s">
        <v>1373</v>
      </c>
      <c r="N199" s="2">
        <f t="shared" si="145"/>
        <v>5.0999999999999996</v>
      </c>
      <c r="O199" s="2">
        <f t="shared" si="146"/>
        <v>21.824103999999998</v>
      </c>
    </row>
    <row r="200" spans="1:15" x14ac:dyDescent="0.25">
      <c r="A200" s="2" t="s">
        <v>1363</v>
      </c>
      <c r="B200">
        <v>235</v>
      </c>
      <c r="C200">
        <v>185</v>
      </c>
      <c r="D200">
        <v>0.69835800000000003</v>
      </c>
      <c r="E200">
        <v>0.54776899999999995</v>
      </c>
      <c r="F200">
        <v>76.547230999999996</v>
      </c>
      <c r="G200">
        <v>1.9543969999999999</v>
      </c>
      <c r="H200">
        <v>21.498370999999999</v>
      </c>
      <c r="I200" s="2" t="s">
        <v>1363</v>
      </c>
      <c r="J200" s="2">
        <f t="shared" si="142"/>
        <v>69.835800000000006</v>
      </c>
      <c r="K200" s="2">
        <f t="shared" si="143"/>
        <v>54.776899999999998</v>
      </c>
      <c r="L200" s="2">
        <f t="shared" si="144"/>
        <v>76.547230999999996</v>
      </c>
      <c r="M200" s="2" t="s">
        <v>1363</v>
      </c>
      <c r="N200" s="2">
        <f t="shared" si="145"/>
        <v>4.7</v>
      </c>
      <c r="O200" s="2">
        <f t="shared" si="146"/>
        <v>21.498370999999999</v>
      </c>
    </row>
    <row r="201" spans="1:15" x14ac:dyDescent="0.25">
      <c r="A201" s="2" t="s">
        <v>1358</v>
      </c>
      <c r="B201">
        <v>0</v>
      </c>
      <c r="C201">
        <v>29</v>
      </c>
      <c r="D201">
        <v>0.65614399999999995</v>
      </c>
      <c r="E201">
        <v>0.30631199999999997</v>
      </c>
      <c r="F201">
        <v>78.175895999999995</v>
      </c>
      <c r="G201">
        <v>7.4918570000000004</v>
      </c>
      <c r="H201">
        <v>14.332248</v>
      </c>
      <c r="I201" s="2" t="s">
        <v>1358</v>
      </c>
      <c r="J201" s="2">
        <f t="shared" si="142"/>
        <v>65.614399999999989</v>
      </c>
      <c r="K201" s="2">
        <f t="shared" si="143"/>
        <v>30.631199999999996</v>
      </c>
      <c r="L201" s="2">
        <f t="shared" si="144"/>
        <v>78.175895999999995</v>
      </c>
      <c r="M201" s="2" t="s">
        <v>1358</v>
      </c>
      <c r="N201" s="2">
        <f t="shared" si="145"/>
        <v>0</v>
      </c>
      <c r="O201" s="2">
        <f t="shared" si="146"/>
        <v>14.332248</v>
      </c>
    </row>
    <row r="202" spans="1:15" x14ac:dyDescent="0.25">
      <c r="A202" s="2" t="s">
        <v>1364</v>
      </c>
      <c r="B202">
        <v>174</v>
      </c>
      <c r="C202">
        <v>186</v>
      </c>
      <c r="D202">
        <v>0.69358299999999995</v>
      </c>
      <c r="E202">
        <v>0.36460900000000002</v>
      </c>
      <c r="F202">
        <v>79.804559999999995</v>
      </c>
      <c r="G202">
        <v>1.6286639999999999</v>
      </c>
      <c r="H202">
        <v>18.566775</v>
      </c>
      <c r="I202" s="2" t="s">
        <v>1364</v>
      </c>
      <c r="J202" s="2">
        <f t="shared" si="142"/>
        <v>69.3583</v>
      </c>
      <c r="K202" s="2">
        <f t="shared" si="143"/>
        <v>36.460900000000002</v>
      </c>
      <c r="L202" s="2">
        <f t="shared" si="144"/>
        <v>79.804559999999995</v>
      </c>
      <c r="M202" s="2" t="s">
        <v>1364</v>
      </c>
      <c r="N202" s="2">
        <f t="shared" si="145"/>
        <v>3.48</v>
      </c>
      <c r="O202" s="2">
        <f t="shared" si="146"/>
        <v>18.566775</v>
      </c>
    </row>
    <row r="203" spans="1:15" x14ac:dyDescent="0.25">
      <c r="A203" s="2" t="s">
        <v>1276</v>
      </c>
      <c r="B203">
        <v>218</v>
      </c>
      <c r="C203">
        <v>127</v>
      </c>
      <c r="D203">
        <v>0.77344999999999997</v>
      </c>
      <c r="E203">
        <v>0.16599900000000001</v>
      </c>
      <c r="F203">
        <v>91.856678000000002</v>
      </c>
      <c r="G203">
        <v>1.302932</v>
      </c>
      <c r="H203">
        <v>6.8403910000000003</v>
      </c>
      <c r="I203" s="2" t="s">
        <v>1276</v>
      </c>
      <c r="J203" s="2">
        <f t="shared" si="142"/>
        <v>77.344999999999999</v>
      </c>
      <c r="K203" s="2">
        <f t="shared" si="143"/>
        <v>16.599900000000002</v>
      </c>
      <c r="L203" s="2">
        <f t="shared" si="144"/>
        <v>91.856678000000002</v>
      </c>
      <c r="M203" s="2" t="s">
        <v>1276</v>
      </c>
      <c r="N203" s="2">
        <f t="shared" si="145"/>
        <v>4.3600000000000003</v>
      </c>
      <c r="O203" s="2">
        <f t="shared" si="146"/>
        <v>6.8403910000000003</v>
      </c>
    </row>
    <row r="204" spans="1:15" x14ac:dyDescent="0.25">
      <c r="A204" s="2" t="s">
        <v>1366</v>
      </c>
      <c r="B204">
        <v>297</v>
      </c>
      <c r="C204">
        <v>138</v>
      </c>
      <c r="D204">
        <v>0.74732399999999999</v>
      </c>
      <c r="E204">
        <v>0.309311</v>
      </c>
      <c r="F204">
        <v>85.342020000000005</v>
      </c>
      <c r="G204">
        <v>1.6286639999999999</v>
      </c>
      <c r="H204">
        <v>13.029316</v>
      </c>
      <c r="I204" s="2" t="s">
        <v>1366</v>
      </c>
      <c r="J204" s="2">
        <f t="shared" si="142"/>
        <v>74.732399999999998</v>
      </c>
      <c r="K204" s="2">
        <f t="shared" si="143"/>
        <v>30.931100000000001</v>
      </c>
      <c r="L204" s="2">
        <f t="shared" si="144"/>
        <v>85.342020000000005</v>
      </c>
      <c r="M204" s="2" t="s">
        <v>1366</v>
      </c>
      <c r="N204" s="2">
        <f t="shared" si="145"/>
        <v>5.94</v>
      </c>
      <c r="O204" s="2">
        <f t="shared" si="146"/>
        <v>13.029316</v>
      </c>
    </row>
    <row r="205" spans="1:15" x14ac:dyDescent="0.25">
      <c r="A205" s="2" t="s">
        <v>1278</v>
      </c>
      <c r="B205">
        <v>14</v>
      </c>
      <c r="C205">
        <v>15</v>
      </c>
      <c r="D205">
        <v>0.93255999999999994</v>
      </c>
      <c r="E205">
        <v>3.0469999999999998E-3</v>
      </c>
      <c r="F205">
        <v>95.765472000000003</v>
      </c>
      <c r="G205">
        <v>0.65146599999999999</v>
      </c>
      <c r="H205">
        <v>3.583062</v>
      </c>
      <c r="I205" s="2" t="s">
        <v>1278</v>
      </c>
      <c r="J205" s="2">
        <f t="shared" si="142"/>
        <v>93.256</v>
      </c>
      <c r="K205" s="2">
        <f t="shared" si="143"/>
        <v>0.30469999999999997</v>
      </c>
      <c r="L205" s="2">
        <f t="shared" si="144"/>
        <v>95.765472000000003</v>
      </c>
      <c r="M205" s="2" t="s">
        <v>1278</v>
      </c>
      <c r="N205" s="2">
        <f t="shared" si="145"/>
        <v>0.28000000000000003</v>
      </c>
      <c r="O205" s="2">
        <f t="shared" si="146"/>
        <v>3.583062</v>
      </c>
    </row>
    <row r="206" spans="1:15" x14ac:dyDescent="0.25">
      <c r="A206" s="2" t="s">
        <v>1367</v>
      </c>
      <c r="B206">
        <v>623</v>
      </c>
      <c r="C206">
        <v>137</v>
      </c>
      <c r="D206">
        <v>0.228135</v>
      </c>
      <c r="E206">
        <v>0.58898399999999995</v>
      </c>
      <c r="F206">
        <v>96.742671000000001</v>
      </c>
      <c r="G206">
        <v>0</v>
      </c>
      <c r="H206">
        <v>3.2573289999999999</v>
      </c>
      <c r="I206" s="2" t="s">
        <v>1367</v>
      </c>
      <c r="J206" s="2">
        <f t="shared" si="142"/>
        <v>22.813500000000001</v>
      </c>
      <c r="K206" s="2">
        <f t="shared" si="143"/>
        <v>58.898399999999995</v>
      </c>
      <c r="L206" s="2">
        <f t="shared" si="144"/>
        <v>96.742671000000001</v>
      </c>
      <c r="M206" s="2" t="s">
        <v>1367</v>
      </c>
      <c r="N206" s="2">
        <f t="shared" si="145"/>
        <v>12.46</v>
      </c>
      <c r="O206" s="2">
        <f t="shared" si="146"/>
        <v>3.2573289999999999</v>
      </c>
    </row>
    <row r="207" spans="1:15" x14ac:dyDescent="0.25">
      <c r="A207" s="2" t="s">
        <v>1371</v>
      </c>
      <c r="B207">
        <v>919</v>
      </c>
      <c r="C207">
        <v>316</v>
      </c>
      <c r="D207">
        <v>0.68634200000000001</v>
      </c>
      <c r="E207">
        <v>0.59983200000000003</v>
      </c>
      <c r="F207">
        <v>80.130292999999995</v>
      </c>
      <c r="G207">
        <v>0.65146599999999999</v>
      </c>
      <c r="H207">
        <v>19.218240999999999</v>
      </c>
      <c r="I207" s="2" t="s">
        <v>1371</v>
      </c>
      <c r="J207" s="2">
        <f t="shared" si="142"/>
        <v>68.634200000000007</v>
      </c>
      <c r="K207" s="2">
        <f t="shared" si="143"/>
        <v>59.983200000000004</v>
      </c>
      <c r="L207" s="2">
        <f t="shared" si="144"/>
        <v>80.130292999999995</v>
      </c>
      <c r="M207" s="2" t="s">
        <v>1371</v>
      </c>
      <c r="N207" s="2">
        <f t="shared" si="145"/>
        <v>18.38</v>
      </c>
      <c r="O207" s="2">
        <f t="shared" si="146"/>
        <v>19.218240999999999</v>
      </c>
    </row>
    <row r="208" spans="1:15" x14ac:dyDescent="0.25">
      <c r="A208" s="2" t="s">
        <v>1368</v>
      </c>
      <c r="B208">
        <v>230</v>
      </c>
      <c r="C208">
        <v>179</v>
      </c>
      <c r="D208">
        <v>0.69863200000000003</v>
      </c>
      <c r="E208">
        <v>0.55185899999999999</v>
      </c>
      <c r="F208">
        <v>76.221497999999997</v>
      </c>
      <c r="G208">
        <v>1.6286639999999999</v>
      </c>
      <c r="H208">
        <v>22.149837000000002</v>
      </c>
      <c r="I208" s="2" t="s">
        <v>1368</v>
      </c>
      <c r="J208" s="2">
        <f t="shared" si="142"/>
        <v>69.863200000000006</v>
      </c>
      <c r="K208" s="2">
        <f t="shared" si="143"/>
        <v>55.185899999999997</v>
      </c>
      <c r="L208" s="2">
        <f t="shared" si="144"/>
        <v>76.221497999999997</v>
      </c>
      <c r="M208" s="2" t="s">
        <v>1368</v>
      </c>
      <c r="N208" s="2">
        <f t="shared" si="145"/>
        <v>4.5999999999999996</v>
      </c>
      <c r="O208" s="2">
        <f t="shared" si="146"/>
        <v>22.149837000000002</v>
      </c>
    </row>
    <row r="209" spans="1:15" x14ac:dyDescent="0.25">
      <c r="A209" s="2" t="s">
        <v>1283</v>
      </c>
      <c r="B209">
        <v>2590</v>
      </c>
      <c r="C209">
        <v>222</v>
      </c>
      <c r="D209">
        <v>-0.120849</v>
      </c>
      <c r="E209">
        <v>0.638235</v>
      </c>
      <c r="F209">
        <v>98.697068000000002</v>
      </c>
      <c r="G209">
        <v>0</v>
      </c>
      <c r="H209">
        <v>1.302932</v>
      </c>
      <c r="I209" s="2" t="s">
        <v>1283</v>
      </c>
      <c r="J209" s="2">
        <f t="shared" si="142"/>
        <v>-12.084899999999999</v>
      </c>
      <c r="K209" s="2">
        <f t="shared" si="143"/>
        <v>63.823500000000003</v>
      </c>
      <c r="L209" s="2">
        <f t="shared" si="144"/>
        <v>98.697068000000002</v>
      </c>
      <c r="M209" s="2" t="s">
        <v>1283</v>
      </c>
      <c r="N209" s="2">
        <f t="shared" si="145"/>
        <v>51.8</v>
      </c>
      <c r="O209" s="2">
        <f t="shared" si="146"/>
        <v>1.302932</v>
      </c>
    </row>
    <row r="210" spans="1:15" x14ac:dyDescent="0.25">
      <c r="A210" s="2" t="s">
        <v>1369</v>
      </c>
      <c r="B210">
        <v>656</v>
      </c>
      <c r="C210">
        <v>130</v>
      </c>
      <c r="D210">
        <v>0.20449300000000001</v>
      </c>
      <c r="E210">
        <v>0.57535899999999995</v>
      </c>
      <c r="F210">
        <v>96.416938000000002</v>
      </c>
      <c r="G210">
        <v>0</v>
      </c>
      <c r="H210">
        <v>3.583062</v>
      </c>
      <c r="I210" s="2" t="s">
        <v>1369</v>
      </c>
      <c r="J210" s="2">
        <f t="shared" si="142"/>
        <v>20.449300000000001</v>
      </c>
      <c r="K210" s="2">
        <f t="shared" si="143"/>
        <v>57.535899999999998</v>
      </c>
      <c r="L210" s="2">
        <f t="shared" si="144"/>
        <v>96.416938000000002</v>
      </c>
      <c r="M210" s="2" t="s">
        <v>1369</v>
      </c>
      <c r="N210" s="2">
        <f t="shared" si="145"/>
        <v>13.12</v>
      </c>
      <c r="O210" s="2">
        <f t="shared" si="146"/>
        <v>3.583062</v>
      </c>
    </row>
    <row r="211" spans="1:15" x14ac:dyDescent="0.25">
      <c r="A211" s="2" t="s">
        <v>1372</v>
      </c>
      <c r="B211">
        <v>219</v>
      </c>
      <c r="C211">
        <v>147</v>
      </c>
      <c r="D211">
        <v>0.71528700000000001</v>
      </c>
      <c r="E211">
        <v>0.57379199999999997</v>
      </c>
      <c r="F211">
        <v>80.130292999999995</v>
      </c>
      <c r="G211">
        <v>2.2801300000000002</v>
      </c>
      <c r="H211">
        <v>17.589576999999998</v>
      </c>
      <c r="I211" s="2" t="s">
        <v>1372</v>
      </c>
      <c r="J211" s="2">
        <f t="shared" si="142"/>
        <v>71.528700000000001</v>
      </c>
      <c r="K211" s="2">
        <f t="shared" si="143"/>
        <v>57.379199999999997</v>
      </c>
      <c r="L211" s="2">
        <f t="shared" si="144"/>
        <v>80.130292999999995</v>
      </c>
      <c r="M211" s="2" t="s">
        <v>1372</v>
      </c>
      <c r="N211" s="2">
        <f t="shared" si="145"/>
        <v>4.38</v>
      </c>
      <c r="O211" s="2">
        <f t="shared" si="146"/>
        <v>17.589576999999998</v>
      </c>
    </row>
    <row r="212" spans="1:15" x14ac:dyDescent="0.25">
      <c r="A212" s="2" t="s">
        <v>1370</v>
      </c>
      <c r="B212">
        <v>224</v>
      </c>
      <c r="C212">
        <v>175</v>
      </c>
      <c r="D212">
        <v>0.69689000000000001</v>
      </c>
      <c r="E212">
        <v>0.54381299999999999</v>
      </c>
      <c r="F212">
        <v>76.221497999999997</v>
      </c>
      <c r="G212">
        <v>1.9543969999999999</v>
      </c>
      <c r="H212">
        <v>21.824103999999998</v>
      </c>
      <c r="I212" s="2" t="s">
        <v>1370</v>
      </c>
      <c r="J212" s="2">
        <f t="shared" si="142"/>
        <v>69.689000000000007</v>
      </c>
      <c r="K212" s="2">
        <f t="shared" si="143"/>
        <v>54.381299999999996</v>
      </c>
      <c r="L212" s="2">
        <f t="shared" si="144"/>
        <v>76.221497999999997</v>
      </c>
      <c r="M212" s="2" t="s">
        <v>1370</v>
      </c>
      <c r="N212" s="2">
        <f t="shared" si="145"/>
        <v>4.4800000000000004</v>
      </c>
      <c r="O212" s="2">
        <f t="shared" si="146"/>
        <v>21.824103999999998</v>
      </c>
    </row>
    <row r="213" spans="1:15" x14ac:dyDescent="0.25">
      <c r="A213" s="2" t="s">
        <v>1281</v>
      </c>
      <c r="B213">
        <v>478</v>
      </c>
      <c r="C213">
        <v>97</v>
      </c>
      <c r="D213">
        <v>0.15032200000000001</v>
      </c>
      <c r="E213">
        <v>0.56931900000000002</v>
      </c>
      <c r="F213">
        <v>98.045603</v>
      </c>
      <c r="G213">
        <v>0</v>
      </c>
      <c r="H213">
        <v>1.9543969999999999</v>
      </c>
      <c r="I213" s="2" t="s">
        <v>1281</v>
      </c>
      <c r="J213" s="2">
        <f t="shared" si="142"/>
        <v>15.032200000000001</v>
      </c>
      <c r="K213" s="2">
        <f t="shared" si="143"/>
        <v>56.931899999999999</v>
      </c>
      <c r="L213" s="2">
        <f t="shared" si="144"/>
        <v>98.045603</v>
      </c>
      <c r="M213" s="2" t="s">
        <v>1281</v>
      </c>
      <c r="N213" s="2">
        <f t="shared" si="145"/>
        <v>9.56</v>
      </c>
      <c r="O213" s="2">
        <f t="shared" si="146"/>
        <v>1.9543969999999999</v>
      </c>
    </row>
  </sheetData>
  <mergeCells count="55">
    <mergeCell ref="A192:O192"/>
    <mergeCell ref="A193:H193"/>
    <mergeCell ref="I193:L193"/>
    <mergeCell ref="M193:O193"/>
    <mergeCell ref="A194:H194"/>
    <mergeCell ref="I194:L194"/>
    <mergeCell ref="M194:O194"/>
    <mergeCell ref="A169:O169"/>
    <mergeCell ref="A170:H170"/>
    <mergeCell ref="I170:L170"/>
    <mergeCell ref="M170:O170"/>
    <mergeCell ref="A171:H171"/>
    <mergeCell ref="I171:L171"/>
    <mergeCell ref="M171:O171"/>
    <mergeCell ref="A146:O146"/>
    <mergeCell ref="A147:H147"/>
    <mergeCell ref="I147:L147"/>
    <mergeCell ref="M147:O147"/>
    <mergeCell ref="A148:H148"/>
    <mergeCell ref="I148:L148"/>
    <mergeCell ref="M148:O148"/>
    <mergeCell ref="A123:O123"/>
    <mergeCell ref="A124:H124"/>
    <mergeCell ref="I124:L124"/>
    <mergeCell ref="M124:O124"/>
    <mergeCell ref="A125:H125"/>
    <mergeCell ref="I125:L125"/>
    <mergeCell ref="M125:O125"/>
    <mergeCell ref="A99:O99"/>
    <mergeCell ref="A100:H100"/>
    <mergeCell ref="I100:L100"/>
    <mergeCell ref="M100:O100"/>
    <mergeCell ref="A101:H101"/>
    <mergeCell ref="I101:L101"/>
    <mergeCell ref="M101:O101"/>
    <mergeCell ref="A75:O75"/>
    <mergeCell ref="A76:H76"/>
    <mergeCell ref="I76:L76"/>
    <mergeCell ref="M76:O76"/>
    <mergeCell ref="A77:H77"/>
    <mergeCell ref="I77:L77"/>
    <mergeCell ref="M77:O77"/>
    <mergeCell ref="A41:H41"/>
    <mergeCell ref="I41:L41"/>
    <mergeCell ref="M41:O41"/>
    <mergeCell ref="A39:O39"/>
    <mergeCell ref="A2:H2"/>
    <mergeCell ref="A3:H3"/>
    <mergeCell ref="I2:L2"/>
    <mergeCell ref="I3:L3"/>
    <mergeCell ref="M3:O3"/>
    <mergeCell ref="M2:O2"/>
    <mergeCell ref="A40:H40"/>
    <mergeCell ref="I40:L40"/>
    <mergeCell ref="M40:O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87BD-E5E6-4F1A-9A47-C3E422C816D7}">
  <dimension ref="A1:S36"/>
  <sheetViews>
    <sheetView workbookViewId="0">
      <selection activeCell="F20" sqref="F20"/>
    </sheetView>
  </sheetViews>
  <sheetFormatPr defaultRowHeight="15" x14ac:dyDescent="0.25"/>
  <cols>
    <col min="1" max="1" width="59.5703125" customWidth="1"/>
  </cols>
  <sheetData>
    <row r="1" spans="1:19" x14ac:dyDescent="0.25">
      <c r="A1" t="s">
        <v>0</v>
      </c>
      <c r="B1" t="s">
        <v>57</v>
      </c>
      <c r="C1" t="s">
        <v>58</v>
      </c>
      <c r="D1" t="s">
        <v>59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16</v>
      </c>
      <c r="R1" t="s">
        <v>17</v>
      </c>
      <c r="S1" t="s">
        <v>18</v>
      </c>
    </row>
    <row r="2" spans="1:19" x14ac:dyDescent="0.25">
      <c r="A2" t="s">
        <v>60</v>
      </c>
      <c r="B2">
        <v>0.80247800000000002</v>
      </c>
      <c r="C2">
        <v>0.97618300000000002</v>
      </c>
      <c r="D2">
        <v>0.68125400000000003</v>
      </c>
      <c r="E2">
        <v>0.69493000000000005</v>
      </c>
      <c r="F2">
        <v>0.99577899999999997</v>
      </c>
      <c r="G2">
        <v>35</v>
      </c>
      <c r="H2">
        <v>15</v>
      </c>
      <c r="I2">
        <v>18</v>
      </c>
      <c r="J2">
        <v>2</v>
      </c>
      <c r="K2">
        <v>14</v>
      </c>
      <c r="L2">
        <v>1450</v>
      </c>
      <c r="M2">
        <v>16</v>
      </c>
      <c r="N2">
        <v>14</v>
      </c>
      <c r="O2">
        <v>0.68861799999999995</v>
      </c>
      <c r="P2">
        <v>0.66393999999999997</v>
      </c>
      <c r="Q2">
        <v>42.857143000000001</v>
      </c>
      <c r="R2">
        <v>51.428570999999998</v>
      </c>
      <c r="S2">
        <v>5.7142860000000004</v>
      </c>
    </row>
    <row r="3" spans="1:19" x14ac:dyDescent="0.25">
      <c r="A3" t="s">
        <v>61</v>
      </c>
      <c r="B3">
        <v>0.89972799999999997</v>
      </c>
      <c r="C3">
        <v>0.95170999999999994</v>
      </c>
      <c r="D3">
        <v>0.85313099999999997</v>
      </c>
      <c r="E3">
        <v>0.88894600000000001</v>
      </c>
      <c r="F3">
        <v>0.99166399999999999</v>
      </c>
      <c r="G3">
        <v>24</v>
      </c>
      <c r="H3">
        <v>20</v>
      </c>
      <c r="I3">
        <v>4</v>
      </c>
      <c r="J3">
        <v>0</v>
      </c>
      <c r="K3">
        <v>29</v>
      </c>
      <c r="L3">
        <v>431</v>
      </c>
      <c r="M3">
        <v>22</v>
      </c>
      <c r="N3">
        <v>15</v>
      </c>
      <c r="O3">
        <v>0.87580499999999994</v>
      </c>
      <c r="P3">
        <v>0.354045</v>
      </c>
      <c r="Q3">
        <v>83.333332999999996</v>
      </c>
      <c r="R3">
        <v>16.666667</v>
      </c>
      <c r="S3">
        <v>0</v>
      </c>
    </row>
    <row r="4" spans="1:19" x14ac:dyDescent="0.25">
      <c r="A4" t="s">
        <v>62</v>
      </c>
      <c r="B4">
        <v>0.91533699999999996</v>
      </c>
      <c r="C4">
        <v>0.98157899999999998</v>
      </c>
      <c r="D4">
        <v>0.85747099999999998</v>
      </c>
      <c r="E4">
        <v>0.85747099999999998</v>
      </c>
      <c r="F4">
        <v>0.98157899999999998</v>
      </c>
      <c r="G4">
        <v>8</v>
      </c>
      <c r="H4">
        <v>6</v>
      </c>
      <c r="I4">
        <v>0</v>
      </c>
      <c r="J4">
        <v>2</v>
      </c>
      <c r="K4">
        <v>14</v>
      </c>
      <c r="L4">
        <v>124</v>
      </c>
      <c r="M4">
        <v>0</v>
      </c>
      <c r="N4">
        <v>0</v>
      </c>
      <c r="O4">
        <v>0.84137899999999999</v>
      </c>
      <c r="P4">
        <v>0.17849699999999999</v>
      </c>
      <c r="Q4">
        <v>75</v>
      </c>
      <c r="R4">
        <v>0</v>
      </c>
      <c r="S4">
        <v>25</v>
      </c>
    </row>
    <row r="5" spans="1:19" x14ac:dyDescent="0.25">
      <c r="A5" t="s">
        <v>63</v>
      </c>
      <c r="B5">
        <v>0.90834099999999995</v>
      </c>
      <c r="C5">
        <v>0.96789499999999995</v>
      </c>
      <c r="D5">
        <v>0.85569200000000001</v>
      </c>
      <c r="E5">
        <v>0.87421599999999999</v>
      </c>
      <c r="F5">
        <v>0.98884799999999995</v>
      </c>
      <c r="G5">
        <v>18</v>
      </c>
      <c r="H5">
        <v>11</v>
      </c>
      <c r="I5">
        <v>7</v>
      </c>
      <c r="J5">
        <v>0</v>
      </c>
      <c r="K5">
        <v>33</v>
      </c>
      <c r="L5">
        <v>421</v>
      </c>
      <c r="M5">
        <v>9</v>
      </c>
      <c r="N5">
        <v>7</v>
      </c>
      <c r="O5">
        <v>0.86166699999999996</v>
      </c>
      <c r="P5">
        <v>0.32266</v>
      </c>
      <c r="Q5">
        <v>61.111111000000001</v>
      </c>
      <c r="R5">
        <v>38.888888999999999</v>
      </c>
      <c r="S5">
        <v>0</v>
      </c>
    </row>
    <row r="6" spans="1:19" x14ac:dyDescent="0.25">
      <c r="A6" t="s">
        <v>64</v>
      </c>
      <c r="B6">
        <v>0.87811600000000001</v>
      </c>
      <c r="C6">
        <v>0.96952799999999995</v>
      </c>
      <c r="D6">
        <v>0.80245599999999995</v>
      </c>
      <c r="E6">
        <v>0.827677</v>
      </c>
      <c r="F6">
        <v>1</v>
      </c>
      <c r="G6">
        <v>38</v>
      </c>
      <c r="H6">
        <v>27</v>
      </c>
      <c r="I6">
        <v>10</v>
      </c>
      <c r="J6">
        <v>1</v>
      </c>
      <c r="K6">
        <v>0</v>
      </c>
      <c r="L6">
        <v>1305</v>
      </c>
      <c r="M6">
        <v>38</v>
      </c>
      <c r="N6">
        <v>41</v>
      </c>
      <c r="O6">
        <v>0.82265900000000003</v>
      </c>
      <c r="P6">
        <v>0.60888200000000003</v>
      </c>
      <c r="Q6">
        <v>71.052632000000003</v>
      </c>
      <c r="R6">
        <v>26.315788999999999</v>
      </c>
      <c r="S6">
        <v>2.6315789999999999</v>
      </c>
    </row>
    <row r="7" spans="1:19" x14ac:dyDescent="0.25">
      <c r="A7" t="s">
        <v>65</v>
      </c>
      <c r="B7">
        <v>0.94198000000000004</v>
      </c>
      <c r="C7">
        <v>0.955287</v>
      </c>
      <c r="D7">
        <v>0.92903800000000003</v>
      </c>
      <c r="E7">
        <v>0.95638299999999998</v>
      </c>
      <c r="F7">
        <v>0.98340399999999994</v>
      </c>
      <c r="G7">
        <v>46</v>
      </c>
      <c r="H7">
        <v>41</v>
      </c>
      <c r="I7">
        <v>2</v>
      </c>
      <c r="J7">
        <v>3</v>
      </c>
      <c r="K7">
        <v>121</v>
      </c>
      <c r="L7">
        <v>327</v>
      </c>
      <c r="M7">
        <v>29</v>
      </c>
      <c r="N7">
        <v>17</v>
      </c>
      <c r="O7">
        <v>0.93637499999999996</v>
      </c>
      <c r="P7">
        <v>0.45316699999999999</v>
      </c>
      <c r="Q7">
        <v>89.130435000000006</v>
      </c>
      <c r="R7">
        <v>4.3478260000000004</v>
      </c>
      <c r="S7">
        <v>6.5217390000000002</v>
      </c>
    </row>
    <row r="8" spans="1:19" x14ac:dyDescent="0.25">
      <c r="A8" t="s">
        <v>66</v>
      </c>
      <c r="B8">
        <v>0.885328</v>
      </c>
      <c r="C8">
        <v>0.91184900000000002</v>
      </c>
      <c r="D8">
        <v>0.86030600000000002</v>
      </c>
      <c r="E8">
        <v>0.91989200000000004</v>
      </c>
      <c r="F8">
        <v>0.97500500000000001</v>
      </c>
      <c r="G8">
        <v>40</v>
      </c>
      <c r="H8">
        <v>34</v>
      </c>
      <c r="I8">
        <v>4</v>
      </c>
      <c r="J8">
        <v>2</v>
      </c>
      <c r="K8">
        <v>131</v>
      </c>
      <c r="L8">
        <v>445</v>
      </c>
      <c r="M8">
        <v>26</v>
      </c>
      <c r="N8">
        <v>25</v>
      </c>
      <c r="O8">
        <v>0.891629</v>
      </c>
      <c r="P8">
        <v>0.37064799999999998</v>
      </c>
      <c r="Q8">
        <v>85</v>
      </c>
      <c r="R8">
        <v>10</v>
      </c>
      <c r="S8">
        <v>5</v>
      </c>
    </row>
    <row r="9" spans="1:19" x14ac:dyDescent="0.25">
      <c r="A9" t="s">
        <v>67</v>
      </c>
      <c r="B9">
        <v>0.93384100000000003</v>
      </c>
      <c r="C9">
        <v>0.93136799999999997</v>
      </c>
      <c r="D9">
        <v>0.93632800000000005</v>
      </c>
      <c r="E9">
        <v>0.97453100000000004</v>
      </c>
      <c r="F9">
        <v>0.96936900000000004</v>
      </c>
      <c r="G9">
        <v>25</v>
      </c>
      <c r="H9">
        <v>25</v>
      </c>
      <c r="I9">
        <v>0</v>
      </c>
      <c r="J9">
        <v>0</v>
      </c>
      <c r="K9">
        <v>133</v>
      </c>
      <c r="L9">
        <v>110</v>
      </c>
      <c r="M9">
        <v>14</v>
      </c>
      <c r="N9">
        <v>5</v>
      </c>
      <c r="O9">
        <v>0.94049499999999997</v>
      </c>
      <c r="P9">
        <v>0.29726599999999997</v>
      </c>
      <c r="Q9">
        <v>100</v>
      </c>
      <c r="R9">
        <v>0</v>
      </c>
      <c r="S9">
        <v>0</v>
      </c>
    </row>
    <row r="10" spans="1:19" x14ac:dyDescent="0.25">
      <c r="A10" t="s">
        <v>68</v>
      </c>
      <c r="B10">
        <v>0.90532500000000005</v>
      </c>
      <c r="C10">
        <v>0.96609699999999998</v>
      </c>
      <c r="D10">
        <v>0.851746</v>
      </c>
      <c r="E10">
        <v>0.86896200000000001</v>
      </c>
      <c r="F10">
        <v>0.98562499999999997</v>
      </c>
      <c r="G10">
        <v>30</v>
      </c>
      <c r="H10">
        <v>21</v>
      </c>
      <c r="I10">
        <v>7</v>
      </c>
      <c r="J10">
        <v>2</v>
      </c>
      <c r="K10">
        <v>53</v>
      </c>
      <c r="L10">
        <v>548</v>
      </c>
      <c r="M10">
        <v>12</v>
      </c>
      <c r="N10">
        <v>13</v>
      </c>
      <c r="O10">
        <v>0.85341900000000004</v>
      </c>
      <c r="P10">
        <v>0.23923</v>
      </c>
      <c r="Q10">
        <v>70</v>
      </c>
      <c r="R10">
        <v>23.333333</v>
      </c>
      <c r="S10">
        <v>6.6666670000000003</v>
      </c>
    </row>
    <row r="11" spans="1:19" x14ac:dyDescent="0.25">
      <c r="A11" t="s">
        <v>69</v>
      </c>
      <c r="B11">
        <v>0.92946700000000004</v>
      </c>
      <c r="C11">
        <v>0.91165799999999997</v>
      </c>
      <c r="D11">
        <v>0.94798700000000002</v>
      </c>
      <c r="E11">
        <v>0.958893</v>
      </c>
      <c r="F11">
        <v>0.92214600000000002</v>
      </c>
      <c r="G11">
        <v>15</v>
      </c>
      <c r="H11">
        <v>14</v>
      </c>
      <c r="I11">
        <v>1</v>
      </c>
      <c r="J11">
        <v>0</v>
      </c>
      <c r="K11">
        <v>193</v>
      </c>
      <c r="L11">
        <v>98</v>
      </c>
      <c r="M11">
        <v>4</v>
      </c>
      <c r="N11">
        <v>2</v>
      </c>
      <c r="O11">
        <v>0.87625799999999998</v>
      </c>
      <c r="P11">
        <v>0.36917699999999998</v>
      </c>
      <c r="Q11">
        <v>93.333332999999996</v>
      </c>
      <c r="R11">
        <v>6.6666670000000003</v>
      </c>
      <c r="S11">
        <v>0</v>
      </c>
    </row>
    <row r="12" spans="1:19" x14ac:dyDescent="0.25">
      <c r="A12" t="s">
        <v>70</v>
      </c>
      <c r="B12">
        <v>0.80450699999999997</v>
      </c>
      <c r="C12">
        <v>0.977437</v>
      </c>
      <c r="D12">
        <v>0.68356799999999995</v>
      </c>
      <c r="E12">
        <v>0.69640199999999997</v>
      </c>
      <c r="F12">
        <v>0.99578800000000001</v>
      </c>
      <c r="G12">
        <v>35</v>
      </c>
      <c r="H12">
        <v>14</v>
      </c>
      <c r="I12">
        <v>19</v>
      </c>
      <c r="J12">
        <v>2</v>
      </c>
      <c r="K12">
        <v>14</v>
      </c>
      <c r="L12">
        <v>1443</v>
      </c>
      <c r="M12">
        <v>15</v>
      </c>
      <c r="N12">
        <v>13</v>
      </c>
      <c r="O12">
        <v>0.69030100000000005</v>
      </c>
      <c r="P12">
        <v>0.68812700000000004</v>
      </c>
      <c r="Q12">
        <v>40</v>
      </c>
      <c r="R12">
        <v>54.285713999999999</v>
      </c>
      <c r="S12">
        <v>5.7142860000000004</v>
      </c>
    </row>
    <row r="13" spans="1:19" x14ac:dyDescent="0.25">
      <c r="A13" t="s">
        <v>71</v>
      </c>
      <c r="B13">
        <v>0.90004099999999998</v>
      </c>
      <c r="C13">
        <v>0.95305300000000004</v>
      </c>
      <c r="D13">
        <v>0.85261500000000001</v>
      </c>
      <c r="E13">
        <v>0.88894600000000001</v>
      </c>
      <c r="F13">
        <v>0.99366399999999999</v>
      </c>
      <c r="G13">
        <v>24</v>
      </c>
      <c r="H13">
        <v>20</v>
      </c>
      <c r="I13">
        <v>4</v>
      </c>
      <c r="J13">
        <v>0</v>
      </c>
      <c r="K13">
        <v>22</v>
      </c>
      <c r="L13">
        <v>431</v>
      </c>
      <c r="M13">
        <v>21</v>
      </c>
      <c r="N13">
        <v>14</v>
      </c>
      <c r="O13">
        <v>0.87786699999999995</v>
      </c>
      <c r="P13">
        <v>0.38151000000000002</v>
      </c>
      <c r="Q13">
        <v>83.333332999999996</v>
      </c>
      <c r="R13">
        <v>16.666667</v>
      </c>
      <c r="S13">
        <v>0</v>
      </c>
    </row>
    <row r="14" spans="1:19" x14ac:dyDescent="0.25">
      <c r="A14" t="s">
        <v>72</v>
      </c>
      <c r="B14">
        <v>0.91599299999999995</v>
      </c>
      <c r="C14">
        <v>0.99864299999999995</v>
      </c>
      <c r="D14">
        <v>0.84597699999999998</v>
      </c>
      <c r="E14">
        <v>0.84597699999999998</v>
      </c>
      <c r="F14">
        <v>0.99864299999999995</v>
      </c>
      <c r="G14">
        <v>8</v>
      </c>
      <c r="H14">
        <v>6</v>
      </c>
      <c r="I14">
        <v>0</v>
      </c>
      <c r="J14">
        <v>2</v>
      </c>
      <c r="K14">
        <v>1</v>
      </c>
      <c r="L14">
        <v>134</v>
      </c>
      <c r="M14">
        <v>0</v>
      </c>
      <c r="N14">
        <v>0</v>
      </c>
      <c r="O14">
        <v>0.84482800000000002</v>
      </c>
      <c r="P14">
        <v>0.17699699999999999</v>
      </c>
      <c r="Q14">
        <v>75</v>
      </c>
      <c r="R14">
        <v>0</v>
      </c>
      <c r="S14">
        <v>25</v>
      </c>
    </row>
    <row r="15" spans="1:19" x14ac:dyDescent="0.25">
      <c r="A15" t="s">
        <v>73</v>
      </c>
      <c r="B15">
        <v>0.91067699999999996</v>
      </c>
      <c r="C15">
        <v>0.97090699999999996</v>
      </c>
      <c r="D15">
        <v>0.85748400000000002</v>
      </c>
      <c r="E15">
        <v>0.87212400000000001</v>
      </c>
      <c r="F15">
        <v>0.987483</v>
      </c>
      <c r="G15">
        <v>18</v>
      </c>
      <c r="H15">
        <v>11</v>
      </c>
      <c r="I15">
        <v>7</v>
      </c>
      <c r="J15">
        <v>0</v>
      </c>
      <c r="K15">
        <v>37</v>
      </c>
      <c r="L15">
        <v>428</v>
      </c>
      <c r="M15">
        <v>8</v>
      </c>
      <c r="N15">
        <v>6</v>
      </c>
      <c r="O15">
        <v>0.85867899999999997</v>
      </c>
      <c r="P15">
        <v>0.32042399999999999</v>
      </c>
      <c r="Q15">
        <v>61.111111000000001</v>
      </c>
      <c r="R15">
        <v>38.888888999999999</v>
      </c>
      <c r="S15">
        <v>0</v>
      </c>
    </row>
    <row r="16" spans="1:19" x14ac:dyDescent="0.25">
      <c r="A16" t="s">
        <v>74</v>
      </c>
      <c r="B16">
        <v>0.87481900000000001</v>
      </c>
      <c r="C16">
        <v>0.96902600000000005</v>
      </c>
      <c r="D16">
        <v>0.79730599999999996</v>
      </c>
      <c r="E16">
        <v>0.82279100000000005</v>
      </c>
      <c r="F16">
        <v>1</v>
      </c>
      <c r="G16">
        <v>38</v>
      </c>
      <c r="H16">
        <v>23</v>
      </c>
      <c r="I16">
        <v>14</v>
      </c>
      <c r="J16">
        <v>1</v>
      </c>
      <c r="K16">
        <v>0</v>
      </c>
      <c r="L16">
        <v>1342</v>
      </c>
      <c r="M16">
        <v>39</v>
      </c>
      <c r="N16">
        <v>41</v>
      </c>
      <c r="O16">
        <v>0.81764199999999998</v>
      </c>
      <c r="P16">
        <v>0.56302300000000005</v>
      </c>
      <c r="Q16">
        <v>60.526316000000001</v>
      </c>
      <c r="R16">
        <v>36.842104999999997</v>
      </c>
      <c r="S16">
        <v>2.6315789999999999</v>
      </c>
    </row>
    <row r="17" spans="1:19" x14ac:dyDescent="0.25">
      <c r="A17" t="s">
        <v>75</v>
      </c>
      <c r="B17">
        <v>0.941415</v>
      </c>
      <c r="C17">
        <v>0.95398499999999997</v>
      </c>
      <c r="D17">
        <v>0.929172</v>
      </c>
      <c r="E17">
        <v>0.95704900000000004</v>
      </c>
      <c r="F17">
        <v>0.98260800000000004</v>
      </c>
      <c r="G17">
        <v>46</v>
      </c>
      <c r="H17">
        <v>41</v>
      </c>
      <c r="I17">
        <v>2</v>
      </c>
      <c r="J17">
        <v>3</v>
      </c>
      <c r="K17">
        <v>127</v>
      </c>
      <c r="L17">
        <v>322</v>
      </c>
      <c r="M17">
        <v>28</v>
      </c>
      <c r="N17">
        <v>15</v>
      </c>
      <c r="O17">
        <v>0.93637499999999996</v>
      </c>
      <c r="P17">
        <v>0.453212</v>
      </c>
      <c r="Q17">
        <v>89.130435000000006</v>
      </c>
      <c r="R17">
        <v>4.3478260000000004</v>
      </c>
      <c r="S17">
        <v>6.5217390000000002</v>
      </c>
    </row>
    <row r="18" spans="1:19" x14ac:dyDescent="0.25">
      <c r="A18" t="s">
        <v>76</v>
      </c>
      <c r="B18">
        <v>0.92099699999999995</v>
      </c>
      <c r="C18">
        <v>0.94849300000000003</v>
      </c>
      <c r="D18">
        <v>0.89505000000000001</v>
      </c>
      <c r="E18">
        <v>0.92097200000000001</v>
      </c>
      <c r="F18">
        <v>0.97596300000000002</v>
      </c>
      <c r="G18">
        <v>40</v>
      </c>
      <c r="H18">
        <v>35</v>
      </c>
      <c r="I18">
        <v>3</v>
      </c>
      <c r="J18">
        <v>2</v>
      </c>
      <c r="K18">
        <v>126</v>
      </c>
      <c r="L18">
        <v>439</v>
      </c>
      <c r="M18">
        <v>24</v>
      </c>
      <c r="N18">
        <v>22</v>
      </c>
      <c r="O18">
        <v>0.89396900000000001</v>
      </c>
      <c r="P18">
        <v>0.39501599999999998</v>
      </c>
      <c r="Q18">
        <v>87.5</v>
      </c>
      <c r="R18">
        <v>7.5</v>
      </c>
      <c r="S18">
        <v>5</v>
      </c>
    </row>
    <row r="19" spans="1:19" x14ac:dyDescent="0.25">
      <c r="A19" t="s">
        <v>77</v>
      </c>
      <c r="B19">
        <v>0.92629600000000001</v>
      </c>
      <c r="C19">
        <v>0.93018900000000004</v>
      </c>
      <c r="D19">
        <v>0.92243600000000003</v>
      </c>
      <c r="E19">
        <v>0.96943699999999999</v>
      </c>
      <c r="F19">
        <v>0.97758599999999996</v>
      </c>
      <c r="G19">
        <v>25</v>
      </c>
      <c r="H19">
        <v>25</v>
      </c>
      <c r="I19">
        <v>0</v>
      </c>
      <c r="J19">
        <v>0</v>
      </c>
      <c r="K19">
        <v>96</v>
      </c>
      <c r="L19">
        <v>132</v>
      </c>
      <c r="M19">
        <v>20</v>
      </c>
      <c r="N19">
        <v>8</v>
      </c>
      <c r="O19">
        <v>0.94257899999999994</v>
      </c>
      <c r="P19">
        <v>0.40545500000000001</v>
      </c>
      <c r="Q19">
        <v>100</v>
      </c>
      <c r="R19">
        <v>0</v>
      </c>
      <c r="S19">
        <v>0</v>
      </c>
    </row>
    <row r="20" spans="1:19" x14ac:dyDescent="0.25">
      <c r="A20" t="s">
        <v>78</v>
      </c>
      <c r="B20">
        <v>0.90407800000000005</v>
      </c>
      <c r="C20">
        <v>0.96448900000000004</v>
      </c>
      <c r="D20">
        <v>0.85078900000000002</v>
      </c>
      <c r="E20">
        <v>0.86968000000000001</v>
      </c>
      <c r="F20">
        <v>0.985904</v>
      </c>
      <c r="G20">
        <v>30</v>
      </c>
      <c r="H20">
        <v>21</v>
      </c>
      <c r="I20">
        <v>7</v>
      </c>
      <c r="J20">
        <v>2</v>
      </c>
      <c r="K20">
        <v>52</v>
      </c>
      <c r="L20">
        <v>545</v>
      </c>
      <c r="M20">
        <v>12</v>
      </c>
      <c r="N20">
        <v>14</v>
      </c>
      <c r="O20">
        <v>0.85437600000000002</v>
      </c>
      <c r="P20">
        <v>0.2432</v>
      </c>
      <c r="Q20">
        <v>70</v>
      </c>
      <c r="R20">
        <v>23.333333</v>
      </c>
      <c r="S20">
        <v>6.6666670000000003</v>
      </c>
    </row>
    <row r="21" spans="1:19" x14ac:dyDescent="0.25">
      <c r="A21" t="s">
        <v>79</v>
      </c>
      <c r="B21">
        <v>0.93020400000000003</v>
      </c>
      <c r="C21">
        <v>0.91346499999999997</v>
      </c>
      <c r="D21">
        <v>0.94756700000000005</v>
      </c>
      <c r="E21">
        <v>0.96015099999999998</v>
      </c>
      <c r="F21">
        <v>0.92559599999999997</v>
      </c>
      <c r="G21">
        <v>15</v>
      </c>
      <c r="H21">
        <v>14</v>
      </c>
      <c r="I21">
        <v>1</v>
      </c>
      <c r="J21">
        <v>0</v>
      </c>
      <c r="K21">
        <v>184</v>
      </c>
      <c r="L21">
        <v>95</v>
      </c>
      <c r="M21">
        <v>5</v>
      </c>
      <c r="N21">
        <v>2</v>
      </c>
      <c r="O21">
        <v>0.88087199999999999</v>
      </c>
      <c r="P21">
        <v>0.37165599999999999</v>
      </c>
      <c r="Q21">
        <v>93.333332999999996</v>
      </c>
      <c r="R21">
        <v>6.6666670000000003</v>
      </c>
      <c r="S21">
        <v>0</v>
      </c>
    </row>
    <row r="22" spans="1:19" x14ac:dyDescent="0.25">
      <c r="A22" t="s">
        <v>80</v>
      </c>
      <c r="B22">
        <v>0.80945299999999998</v>
      </c>
      <c r="C22">
        <v>0.98257700000000003</v>
      </c>
      <c r="D22">
        <v>0.68819699999999995</v>
      </c>
      <c r="E22">
        <v>0.69724399999999997</v>
      </c>
      <c r="F22">
        <v>0.99549399999999999</v>
      </c>
      <c r="G22">
        <v>35</v>
      </c>
      <c r="H22">
        <v>13</v>
      </c>
      <c r="I22">
        <v>19</v>
      </c>
      <c r="J22">
        <v>3</v>
      </c>
      <c r="K22">
        <v>15</v>
      </c>
      <c r="L22">
        <v>1439</v>
      </c>
      <c r="M22">
        <v>17</v>
      </c>
      <c r="N22">
        <v>14</v>
      </c>
      <c r="O22">
        <v>0.69051099999999999</v>
      </c>
      <c r="P22">
        <v>0.71975999999999996</v>
      </c>
      <c r="Q22">
        <v>37.142856999999999</v>
      </c>
      <c r="R22">
        <v>54.285713999999999</v>
      </c>
      <c r="S22">
        <v>8.5714290000000002</v>
      </c>
    </row>
    <row r="23" spans="1:19" x14ac:dyDescent="0.25">
      <c r="A23" t="s">
        <v>81</v>
      </c>
      <c r="B23">
        <v>0.89753000000000005</v>
      </c>
      <c r="C23">
        <v>0.95388600000000001</v>
      </c>
      <c r="D23">
        <v>0.84746200000000005</v>
      </c>
      <c r="E23">
        <v>0.88327800000000001</v>
      </c>
      <c r="F23">
        <v>0.99419999999999997</v>
      </c>
      <c r="G23">
        <v>24</v>
      </c>
      <c r="H23">
        <v>21</v>
      </c>
      <c r="I23">
        <v>3</v>
      </c>
      <c r="J23">
        <v>0</v>
      </c>
      <c r="K23">
        <v>20</v>
      </c>
      <c r="L23">
        <v>453</v>
      </c>
      <c r="M23">
        <v>17</v>
      </c>
      <c r="N23">
        <v>15</v>
      </c>
      <c r="O23">
        <v>0.87374399999999997</v>
      </c>
      <c r="P23">
        <v>0.28787400000000002</v>
      </c>
      <c r="Q23">
        <v>87.5</v>
      </c>
      <c r="R23">
        <v>12.5</v>
      </c>
      <c r="S23">
        <v>0</v>
      </c>
    </row>
    <row r="24" spans="1:19" x14ac:dyDescent="0.25">
      <c r="A24" t="s">
        <v>82</v>
      </c>
      <c r="B24">
        <v>0.91620800000000002</v>
      </c>
      <c r="C24">
        <v>0.97908499999999998</v>
      </c>
      <c r="D24">
        <v>0.86092000000000002</v>
      </c>
      <c r="E24">
        <v>0.86092000000000002</v>
      </c>
      <c r="F24">
        <v>0.97908499999999998</v>
      </c>
      <c r="G24">
        <v>8</v>
      </c>
      <c r="H24">
        <v>6</v>
      </c>
      <c r="I24">
        <v>0</v>
      </c>
      <c r="J24">
        <v>2</v>
      </c>
      <c r="K24">
        <v>16</v>
      </c>
      <c r="L24">
        <v>121</v>
      </c>
      <c r="M24">
        <v>0</v>
      </c>
      <c r="N24">
        <v>0</v>
      </c>
      <c r="O24">
        <v>0.84252899999999997</v>
      </c>
      <c r="P24">
        <v>0.17885999999999999</v>
      </c>
      <c r="Q24">
        <v>75</v>
      </c>
      <c r="R24">
        <v>0</v>
      </c>
      <c r="S24">
        <v>25</v>
      </c>
    </row>
    <row r="25" spans="1:19" x14ac:dyDescent="0.25">
      <c r="A25" t="s">
        <v>83</v>
      </c>
      <c r="B25">
        <v>0.90828699999999996</v>
      </c>
      <c r="C25">
        <v>0.96285100000000001</v>
      </c>
      <c r="D25">
        <v>0.85957600000000001</v>
      </c>
      <c r="E25">
        <v>0.88347799999999999</v>
      </c>
      <c r="F25">
        <v>0.98962499999999998</v>
      </c>
      <c r="G25">
        <v>18</v>
      </c>
      <c r="H25">
        <v>12</v>
      </c>
      <c r="I25">
        <v>6</v>
      </c>
      <c r="J25">
        <v>0</v>
      </c>
      <c r="K25">
        <v>31</v>
      </c>
      <c r="L25">
        <v>390</v>
      </c>
      <c r="M25">
        <v>10</v>
      </c>
      <c r="N25">
        <v>8</v>
      </c>
      <c r="O25">
        <v>0.871228</v>
      </c>
      <c r="P25">
        <v>0.336868</v>
      </c>
      <c r="Q25">
        <v>66.666667000000004</v>
      </c>
      <c r="R25">
        <v>33.333333000000003</v>
      </c>
      <c r="S25">
        <v>0</v>
      </c>
    </row>
    <row r="26" spans="1:19" x14ac:dyDescent="0.25">
      <c r="A26" t="s">
        <v>84</v>
      </c>
      <c r="B26">
        <v>0.88184499999999999</v>
      </c>
      <c r="C26">
        <v>0.97827500000000001</v>
      </c>
      <c r="D26">
        <v>0.80271999999999999</v>
      </c>
      <c r="E26">
        <v>0.82054700000000003</v>
      </c>
      <c r="F26">
        <v>1</v>
      </c>
      <c r="G26">
        <v>38</v>
      </c>
      <c r="H26">
        <v>24</v>
      </c>
      <c r="I26">
        <v>13</v>
      </c>
      <c r="J26">
        <v>1</v>
      </c>
      <c r="K26">
        <v>0</v>
      </c>
      <c r="L26">
        <v>1359</v>
      </c>
      <c r="M26">
        <v>28</v>
      </c>
      <c r="N26">
        <v>30</v>
      </c>
      <c r="O26">
        <v>0.81684900000000005</v>
      </c>
      <c r="P26">
        <v>0.60675299999999999</v>
      </c>
      <c r="Q26">
        <v>63.157895000000003</v>
      </c>
      <c r="R26">
        <v>34.210526000000002</v>
      </c>
      <c r="S26">
        <v>2.6315789999999999</v>
      </c>
    </row>
    <row r="27" spans="1:19" x14ac:dyDescent="0.25">
      <c r="A27" t="s">
        <v>85</v>
      </c>
      <c r="B27">
        <v>0.95008499999999996</v>
      </c>
      <c r="C27">
        <v>0.96505200000000002</v>
      </c>
      <c r="D27">
        <v>0.93557400000000002</v>
      </c>
      <c r="E27">
        <v>0.95571600000000001</v>
      </c>
      <c r="F27">
        <v>0.98582800000000004</v>
      </c>
      <c r="G27">
        <v>46</v>
      </c>
      <c r="H27">
        <v>41</v>
      </c>
      <c r="I27">
        <v>2</v>
      </c>
      <c r="J27">
        <v>3</v>
      </c>
      <c r="K27">
        <v>103</v>
      </c>
      <c r="L27">
        <v>332</v>
      </c>
      <c r="M27">
        <v>27</v>
      </c>
      <c r="N27">
        <v>17</v>
      </c>
      <c r="O27">
        <v>0.93837499999999996</v>
      </c>
      <c r="P27">
        <v>0.48026000000000002</v>
      </c>
      <c r="Q27">
        <v>89.130435000000006</v>
      </c>
      <c r="R27">
        <v>4.3478260000000004</v>
      </c>
      <c r="S27">
        <v>6.5217390000000002</v>
      </c>
    </row>
    <row r="28" spans="1:19" x14ac:dyDescent="0.25">
      <c r="A28" t="s">
        <v>86</v>
      </c>
      <c r="B28">
        <v>0.87906600000000001</v>
      </c>
      <c r="C28">
        <v>0.90584399999999998</v>
      </c>
      <c r="D28">
        <v>0.85382499999999995</v>
      </c>
      <c r="E28">
        <v>0.91809200000000002</v>
      </c>
      <c r="F28">
        <v>0.97402599999999995</v>
      </c>
      <c r="G28">
        <v>40</v>
      </c>
      <c r="H28">
        <v>34</v>
      </c>
      <c r="I28">
        <v>3</v>
      </c>
      <c r="J28">
        <v>3</v>
      </c>
      <c r="K28">
        <v>136</v>
      </c>
      <c r="L28">
        <v>455</v>
      </c>
      <c r="M28">
        <v>24</v>
      </c>
      <c r="N28">
        <v>25</v>
      </c>
      <c r="O28">
        <v>0.889289</v>
      </c>
      <c r="P28">
        <v>0.56491800000000003</v>
      </c>
      <c r="Q28">
        <v>85</v>
      </c>
      <c r="R28">
        <v>7.5</v>
      </c>
      <c r="S28">
        <v>7.5</v>
      </c>
    </row>
    <row r="29" spans="1:19" x14ac:dyDescent="0.25">
      <c r="A29" t="s">
        <v>87</v>
      </c>
      <c r="B29">
        <v>0.96153</v>
      </c>
      <c r="C29">
        <v>0.956681</v>
      </c>
      <c r="D29">
        <v>0.96642700000000004</v>
      </c>
      <c r="E29">
        <v>0.98147700000000004</v>
      </c>
      <c r="F29">
        <v>0.97157899999999997</v>
      </c>
      <c r="G29">
        <v>25</v>
      </c>
      <c r="H29">
        <v>25</v>
      </c>
      <c r="I29">
        <v>0</v>
      </c>
      <c r="J29">
        <v>0</v>
      </c>
      <c r="K29">
        <v>124</v>
      </c>
      <c r="L29">
        <v>80</v>
      </c>
      <c r="M29">
        <v>16</v>
      </c>
      <c r="N29">
        <v>7</v>
      </c>
      <c r="O29">
        <v>0.94906199999999996</v>
      </c>
      <c r="P29">
        <v>0.380658</v>
      </c>
      <c r="Q29">
        <v>100</v>
      </c>
      <c r="R29">
        <v>0</v>
      </c>
      <c r="S29">
        <v>0</v>
      </c>
    </row>
    <row r="30" spans="1:19" x14ac:dyDescent="0.25">
      <c r="A30" t="s">
        <v>88</v>
      </c>
      <c r="B30">
        <v>0.91220500000000004</v>
      </c>
      <c r="C30">
        <v>0.97162199999999999</v>
      </c>
      <c r="D30">
        <v>0.85963699999999998</v>
      </c>
      <c r="E30">
        <v>0.87183200000000005</v>
      </c>
      <c r="F30">
        <v>0.98540499999999998</v>
      </c>
      <c r="G30">
        <v>30</v>
      </c>
      <c r="H30">
        <v>21</v>
      </c>
      <c r="I30">
        <v>7</v>
      </c>
      <c r="J30">
        <v>2</v>
      </c>
      <c r="K30">
        <v>54</v>
      </c>
      <c r="L30">
        <v>536</v>
      </c>
      <c r="M30">
        <v>10</v>
      </c>
      <c r="N30">
        <v>12</v>
      </c>
      <c r="O30">
        <v>0.85652799999999996</v>
      </c>
      <c r="P30">
        <v>0.239089</v>
      </c>
      <c r="Q30">
        <v>70</v>
      </c>
      <c r="R30">
        <v>23.333333</v>
      </c>
      <c r="S30">
        <v>6.6666670000000003</v>
      </c>
    </row>
    <row r="31" spans="1:19" x14ac:dyDescent="0.25">
      <c r="A31" t="s">
        <v>89</v>
      </c>
      <c r="B31">
        <v>0.92660900000000002</v>
      </c>
      <c r="C31">
        <v>0.90617499999999995</v>
      </c>
      <c r="D31">
        <v>0.94798700000000002</v>
      </c>
      <c r="E31">
        <v>0.958893</v>
      </c>
      <c r="F31">
        <v>0.91659999999999997</v>
      </c>
      <c r="G31">
        <v>15</v>
      </c>
      <c r="H31">
        <v>14</v>
      </c>
      <c r="I31">
        <v>1</v>
      </c>
      <c r="J31">
        <v>0</v>
      </c>
      <c r="K31">
        <v>208</v>
      </c>
      <c r="L31">
        <v>98</v>
      </c>
      <c r="M31">
        <v>4</v>
      </c>
      <c r="N31">
        <v>2</v>
      </c>
      <c r="O31">
        <v>0.86996600000000002</v>
      </c>
      <c r="P31">
        <v>0.368585</v>
      </c>
      <c r="Q31">
        <v>93.333332999999996</v>
      </c>
      <c r="R31">
        <v>6.6666670000000003</v>
      </c>
      <c r="S31">
        <v>0</v>
      </c>
    </row>
    <row r="33" spans="1:19" x14ac:dyDescent="0.25">
      <c r="A33" t="s">
        <v>0</v>
      </c>
      <c r="B33" t="s">
        <v>57</v>
      </c>
      <c r="C33" t="s">
        <v>58</v>
      </c>
      <c r="D33" t="s">
        <v>59</v>
      </c>
      <c r="E33" t="s">
        <v>21</v>
      </c>
      <c r="F33" t="s">
        <v>22</v>
      </c>
      <c r="G33" t="s">
        <v>23</v>
      </c>
      <c r="H33" t="s">
        <v>24</v>
      </c>
      <c r="I33" t="s">
        <v>25</v>
      </c>
      <c r="J33" t="s">
        <v>26</v>
      </c>
      <c r="K33" t="s">
        <v>27</v>
      </c>
      <c r="L33" t="s">
        <v>28</v>
      </c>
      <c r="M33" t="s">
        <v>29</v>
      </c>
      <c r="N33" t="s">
        <v>30</v>
      </c>
      <c r="O33" t="s">
        <v>31</v>
      </c>
      <c r="P33" t="s">
        <v>32</v>
      </c>
      <c r="Q33" t="s">
        <v>16</v>
      </c>
      <c r="R33" t="s">
        <v>17</v>
      </c>
      <c r="S33" t="s">
        <v>18</v>
      </c>
    </row>
    <row r="34" spans="1:19" x14ac:dyDescent="0.25">
      <c r="A34" t="s">
        <v>90</v>
      </c>
      <c r="B34">
        <v>0.80247800000000002</v>
      </c>
      <c r="C34">
        <v>0.97618300000000002</v>
      </c>
      <c r="D34">
        <v>0.68125400000000003</v>
      </c>
      <c r="E34">
        <v>0.69493000000000005</v>
      </c>
      <c r="F34">
        <v>0.99577899999999997</v>
      </c>
      <c r="G34">
        <v>35</v>
      </c>
      <c r="H34">
        <v>15</v>
      </c>
      <c r="I34">
        <v>18</v>
      </c>
      <c r="J34">
        <v>2</v>
      </c>
      <c r="K34">
        <v>14</v>
      </c>
      <c r="L34">
        <v>1450</v>
      </c>
      <c r="M34">
        <v>16</v>
      </c>
      <c r="N34">
        <v>14</v>
      </c>
      <c r="O34">
        <v>0.68861799999999995</v>
      </c>
      <c r="P34">
        <v>0.66393999999999997</v>
      </c>
      <c r="Q34">
        <v>76.702509000000006</v>
      </c>
      <c r="R34">
        <v>18.996416</v>
      </c>
      <c r="S34">
        <v>4.301075</v>
      </c>
    </row>
    <row r="35" spans="1:19" x14ac:dyDescent="0.25">
      <c r="A35" t="s">
        <v>91</v>
      </c>
      <c r="B35">
        <v>0.80450699999999997</v>
      </c>
      <c r="C35">
        <v>0.977437</v>
      </c>
      <c r="D35">
        <v>0.68356799999999995</v>
      </c>
      <c r="E35">
        <v>0.69640199999999997</v>
      </c>
      <c r="F35">
        <v>0.99578800000000001</v>
      </c>
      <c r="G35">
        <v>35</v>
      </c>
      <c r="H35">
        <v>14</v>
      </c>
      <c r="I35">
        <v>19</v>
      </c>
      <c r="J35">
        <v>2</v>
      </c>
      <c r="K35">
        <v>14</v>
      </c>
      <c r="L35">
        <v>1443</v>
      </c>
      <c r="M35">
        <v>15</v>
      </c>
      <c r="N35">
        <v>13</v>
      </c>
      <c r="O35">
        <v>0.69030100000000005</v>
      </c>
      <c r="P35">
        <v>0.68812700000000004</v>
      </c>
      <c r="Q35">
        <v>75.268816999999999</v>
      </c>
      <c r="R35">
        <v>20.430108000000001</v>
      </c>
      <c r="S35">
        <v>4.301075</v>
      </c>
    </row>
    <row r="36" spans="1:19" x14ac:dyDescent="0.25">
      <c r="A36" t="s">
        <v>92</v>
      </c>
      <c r="B36">
        <v>0.80945299999999998</v>
      </c>
      <c r="C36">
        <v>0.98257700000000003</v>
      </c>
      <c r="D36">
        <v>0.68819699999999995</v>
      </c>
      <c r="E36">
        <v>0.69724399999999997</v>
      </c>
      <c r="F36">
        <v>0.99549399999999999</v>
      </c>
      <c r="G36">
        <v>35</v>
      </c>
      <c r="H36">
        <v>13</v>
      </c>
      <c r="I36">
        <v>19</v>
      </c>
      <c r="J36">
        <v>3</v>
      </c>
      <c r="K36">
        <v>15</v>
      </c>
      <c r="L36">
        <v>1439</v>
      </c>
      <c r="M36">
        <v>17</v>
      </c>
      <c r="N36">
        <v>14</v>
      </c>
      <c r="O36">
        <v>0.69051099999999999</v>
      </c>
      <c r="P36">
        <v>0.71975999999999996</v>
      </c>
      <c r="Q36">
        <v>75.62724</v>
      </c>
      <c r="R36">
        <v>19.354838999999998</v>
      </c>
      <c r="S36">
        <v>5.0179210000000003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657B-3641-40E0-BAB2-0D6F3284DD00}">
  <dimension ref="A1:S36"/>
  <sheetViews>
    <sheetView workbookViewId="0">
      <selection activeCell="F20" sqref="F20"/>
    </sheetView>
  </sheetViews>
  <sheetFormatPr defaultRowHeight="15" x14ac:dyDescent="0.25"/>
  <cols>
    <col min="1" max="1" width="59.5703125" customWidth="1"/>
  </cols>
  <sheetData>
    <row r="1" spans="1:19" x14ac:dyDescent="0.25">
      <c r="A1" t="s">
        <v>0</v>
      </c>
      <c r="B1" t="s">
        <v>57</v>
      </c>
      <c r="C1" t="s">
        <v>58</v>
      </c>
      <c r="D1" t="s">
        <v>59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16</v>
      </c>
      <c r="R1" t="s">
        <v>17</v>
      </c>
      <c r="S1" t="s">
        <v>18</v>
      </c>
    </row>
    <row r="2" spans="1:19" x14ac:dyDescent="0.25">
      <c r="A2" t="s">
        <v>90</v>
      </c>
      <c r="B2">
        <v>0.89912599999999998</v>
      </c>
      <c r="C2">
        <v>0.95035499999999995</v>
      </c>
      <c r="D2">
        <v>0.85313700000000003</v>
      </c>
      <c r="E2">
        <v>0.88144999999999996</v>
      </c>
      <c r="F2">
        <v>0.98189499999999996</v>
      </c>
      <c r="G2">
        <v>279</v>
      </c>
      <c r="H2">
        <v>214</v>
      </c>
      <c r="I2">
        <v>53</v>
      </c>
      <c r="J2">
        <v>12</v>
      </c>
      <c r="K2">
        <v>721</v>
      </c>
      <c r="L2">
        <v>5259</v>
      </c>
      <c r="M2">
        <v>170</v>
      </c>
      <c r="N2">
        <v>139</v>
      </c>
      <c r="O2">
        <v>0.86136500000000005</v>
      </c>
      <c r="P2">
        <v>0.41982199999999997</v>
      </c>
      <c r="Q2">
        <v>76.702509000000006</v>
      </c>
      <c r="R2">
        <v>18.996416</v>
      </c>
      <c r="S2">
        <v>4.301075</v>
      </c>
    </row>
    <row r="3" spans="1:19" x14ac:dyDescent="0.25">
      <c r="A3" t="s">
        <v>91</v>
      </c>
      <c r="B3">
        <v>0.90260499999999999</v>
      </c>
      <c r="C3">
        <v>0.95547599999999999</v>
      </c>
      <c r="D3">
        <v>0.85527799999999998</v>
      </c>
      <c r="E3">
        <v>0.880278</v>
      </c>
      <c r="F3">
        <v>0.98340399999999994</v>
      </c>
      <c r="G3">
        <v>279</v>
      </c>
      <c r="H3">
        <v>210</v>
      </c>
      <c r="I3">
        <v>57</v>
      </c>
      <c r="J3">
        <v>12</v>
      </c>
      <c r="K3">
        <v>659</v>
      </c>
      <c r="L3">
        <v>5311</v>
      </c>
      <c r="M3">
        <v>172</v>
      </c>
      <c r="N3">
        <v>135</v>
      </c>
      <c r="O3">
        <v>0.86154500000000001</v>
      </c>
      <c r="P3">
        <v>0.43209399999999998</v>
      </c>
      <c r="Q3">
        <v>75.268816999999999</v>
      </c>
      <c r="R3">
        <v>20.430108000000001</v>
      </c>
      <c r="S3">
        <v>4.301075</v>
      </c>
    </row>
    <row r="4" spans="1:19" x14ac:dyDescent="0.25">
      <c r="A4" t="s">
        <v>92</v>
      </c>
      <c r="B4">
        <v>0.90418900000000002</v>
      </c>
      <c r="C4">
        <v>0.95593499999999998</v>
      </c>
      <c r="D4">
        <v>0.85775800000000002</v>
      </c>
      <c r="E4">
        <v>0.88136000000000003</v>
      </c>
      <c r="F4">
        <v>0.98223800000000006</v>
      </c>
      <c r="G4">
        <v>279</v>
      </c>
      <c r="H4">
        <v>211</v>
      </c>
      <c r="I4">
        <v>54</v>
      </c>
      <c r="J4">
        <v>14</v>
      </c>
      <c r="K4">
        <v>707</v>
      </c>
      <c r="L4">
        <v>5263</v>
      </c>
      <c r="M4">
        <v>153</v>
      </c>
      <c r="N4">
        <v>130</v>
      </c>
      <c r="O4">
        <v>0.86197299999999999</v>
      </c>
      <c r="P4">
        <v>0.458403</v>
      </c>
      <c r="Q4">
        <v>75.62724</v>
      </c>
      <c r="R4">
        <v>19.354838999999998</v>
      </c>
      <c r="S4">
        <v>5.0179210000000003</v>
      </c>
    </row>
    <row r="6" spans="1:19" x14ac:dyDescent="0.25">
      <c r="A6" t="s">
        <v>0</v>
      </c>
      <c r="B6" t="s">
        <v>57</v>
      </c>
      <c r="C6" t="s">
        <v>58</v>
      </c>
      <c r="D6" t="s">
        <v>59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  <c r="N6" t="s">
        <v>30</v>
      </c>
      <c r="O6" t="s">
        <v>31</v>
      </c>
      <c r="P6" t="s">
        <v>32</v>
      </c>
      <c r="Q6" t="s">
        <v>16</v>
      </c>
      <c r="R6" t="s">
        <v>17</v>
      </c>
      <c r="S6" t="s">
        <v>18</v>
      </c>
    </row>
    <row r="7" spans="1:19" x14ac:dyDescent="0.25">
      <c r="A7" t="s">
        <v>60</v>
      </c>
      <c r="B7">
        <v>0.80247800000000002</v>
      </c>
      <c r="C7">
        <v>0.97618300000000002</v>
      </c>
      <c r="D7">
        <v>0.68125400000000003</v>
      </c>
      <c r="E7">
        <v>0.69493000000000005</v>
      </c>
      <c r="F7">
        <v>0.99577899999999997</v>
      </c>
      <c r="G7">
        <v>35</v>
      </c>
      <c r="H7">
        <v>15</v>
      </c>
      <c r="I7">
        <v>18</v>
      </c>
      <c r="J7">
        <v>2</v>
      </c>
      <c r="K7">
        <v>14</v>
      </c>
      <c r="L7">
        <v>1450</v>
      </c>
      <c r="M7">
        <v>16</v>
      </c>
      <c r="N7">
        <v>14</v>
      </c>
      <c r="O7">
        <v>0.68861799999999995</v>
      </c>
      <c r="P7">
        <v>0.66393999999999997</v>
      </c>
      <c r="Q7">
        <v>42.857143000000001</v>
      </c>
      <c r="R7">
        <v>51.428570999999998</v>
      </c>
      <c r="S7">
        <v>5.7142860000000004</v>
      </c>
    </row>
    <row r="8" spans="1:19" x14ac:dyDescent="0.25">
      <c r="A8" t="s">
        <v>61</v>
      </c>
      <c r="B8">
        <v>0.89972799999999997</v>
      </c>
      <c r="C8">
        <v>0.95170999999999994</v>
      </c>
      <c r="D8">
        <v>0.85313099999999997</v>
      </c>
      <c r="E8">
        <v>0.88894600000000001</v>
      </c>
      <c r="F8">
        <v>0.99166399999999999</v>
      </c>
      <c r="G8">
        <v>24</v>
      </c>
      <c r="H8">
        <v>20</v>
      </c>
      <c r="I8">
        <v>4</v>
      </c>
      <c r="J8">
        <v>0</v>
      </c>
      <c r="K8">
        <v>29</v>
      </c>
      <c r="L8">
        <v>431</v>
      </c>
      <c r="M8">
        <v>22</v>
      </c>
      <c r="N8">
        <v>15</v>
      </c>
      <c r="O8">
        <v>0.87580499999999994</v>
      </c>
      <c r="P8">
        <v>0.354045</v>
      </c>
      <c r="Q8">
        <v>83.333332999999996</v>
      </c>
      <c r="R8">
        <v>16.666667</v>
      </c>
      <c r="S8">
        <v>0</v>
      </c>
    </row>
    <row r="9" spans="1:19" x14ac:dyDescent="0.25">
      <c r="A9" t="s">
        <v>62</v>
      </c>
      <c r="B9">
        <v>0.91533699999999996</v>
      </c>
      <c r="C9">
        <v>0.98157899999999998</v>
      </c>
      <c r="D9">
        <v>0.85747099999999998</v>
      </c>
      <c r="E9">
        <v>0.85747099999999998</v>
      </c>
      <c r="F9">
        <v>0.98157899999999998</v>
      </c>
      <c r="G9">
        <v>8</v>
      </c>
      <c r="H9">
        <v>6</v>
      </c>
      <c r="I9">
        <v>0</v>
      </c>
      <c r="J9">
        <v>2</v>
      </c>
      <c r="K9">
        <v>14</v>
      </c>
      <c r="L9">
        <v>124</v>
      </c>
      <c r="M9">
        <v>0</v>
      </c>
      <c r="N9">
        <v>0</v>
      </c>
      <c r="O9">
        <v>0.84137899999999999</v>
      </c>
      <c r="P9">
        <v>0.17849699999999999</v>
      </c>
      <c r="Q9">
        <v>75</v>
      </c>
      <c r="R9">
        <v>0</v>
      </c>
      <c r="S9">
        <v>25</v>
      </c>
    </row>
    <row r="10" spans="1:19" x14ac:dyDescent="0.25">
      <c r="A10" t="s">
        <v>63</v>
      </c>
      <c r="B10">
        <v>0.90834099999999995</v>
      </c>
      <c r="C10">
        <v>0.96789499999999995</v>
      </c>
      <c r="D10">
        <v>0.85569200000000001</v>
      </c>
      <c r="E10">
        <v>0.87421599999999999</v>
      </c>
      <c r="F10">
        <v>0.98884799999999995</v>
      </c>
      <c r="G10">
        <v>18</v>
      </c>
      <c r="H10">
        <v>11</v>
      </c>
      <c r="I10">
        <v>7</v>
      </c>
      <c r="J10">
        <v>0</v>
      </c>
      <c r="K10">
        <v>33</v>
      </c>
      <c r="L10">
        <v>421</v>
      </c>
      <c r="M10">
        <v>9</v>
      </c>
      <c r="N10">
        <v>7</v>
      </c>
      <c r="O10">
        <v>0.86166699999999996</v>
      </c>
      <c r="P10">
        <v>0.32266</v>
      </c>
      <c r="Q10">
        <v>61.111111000000001</v>
      </c>
      <c r="R10">
        <v>38.888888999999999</v>
      </c>
      <c r="S10">
        <v>0</v>
      </c>
    </row>
    <row r="11" spans="1:19" x14ac:dyDescent="0.25">
      <c r="A11" t="s">
        <v>64</v>
      </c>
      <c r="B11">
        <v>0.87811600000000001</v>
      </c>
      <c r="C11">
        <v>0.96952799999999995</v>
      </c>
      <c r="D11">
        <v>0.80245599999999995</v>
      </c>
      <c r="E11">
        <v>0.827677</v>
      </c>
      <c r="F11">
        <v>1</v>
      </c>
      <c r="G11">
        <v>38</v>
      </c>
      <c r="H11">
        <v>27</v>
      </c>
      <c r="I11">
        <v>10</v>
      </c>
      <c r="J11">
        <v>1</v>
      </c>
      <c r="K11">
        <v>0</v>
      </c>
      <c r="L11">
        <v>1305</v>
      </c>
      <c r="M11">
        <v>38</v>
      </c>
      <c r="N11">
        <v>41</v>
      </c>
      <c r="O11">
        <v>0.82265900000000003</v>
      </c>
      <c r="P11">
        <v>0.60888200000000003</v>
      </c>
      <c r="Q11">
        <v>71.052632000000003</v>
      </c>
      <c r="R11">
        <v>26.315788999999999</v>
      </c>
      <c r="S11">
        <v>2.6315789999999999</v>
      </c>
    </row>
    <row r="12" spans="1:19" x14ac:dyDescent="0.25">
      <c r="A12" t="s">
        <v>65</v>
      </c>
      <c r="B12">
        <v>0.94198000000000004</v>
      </c>
      <c r="C12">
        <v>0.955287</v>
      </c>
      <c r="D12">
        <v>0.92903800000000003</v>
      </c>
      <c r="E12">
        <v>0.95638299999999998</v>
      </c>
      <c r="F12">
        <v>0.98340399999999994</v>
      </c>
      <c r="G12">
        <v>46</v>
      </c>
      <c r="H12">
        <v>41</v>
      </c>
      <c r="I12">
        <v>2</v>
      </c>
      <c r="J12">
        <v>3</v>
      </c>
      <c r="K12">
        <v>121</v>
      </c>
      <c r="L12">
        <v>327</v>
      </c>
      <c r="M12">
        <v>29</v>
      </c>
      <c r="N12">
        <v>17</v>
      </c>
      <c r="O12">
        <v>0.93637499999999996</v>
      </c>
      <c r="P12">
        <v>0.45316699999999999</v>
      </c>
      <c r="Q12">
        <v>89.130435000000006</v>
      </c>
      <c r="R12">
        <v>4.3478260000000004</v>
      </c>
      <c r="S12">
        <v>6.5217390000000002</v>
      </c>
    </row>
    <row r="13" spans="1:19" x14ac:dyDescent="0.25">
      <c r="A13" t="s">
        <v>66</v>
      </c>
      <c r="B13">
        <v>0.885328</v>
      </c>
      <c r="C13">
        <v>0.91184900000000002</v>
      </c>
      <c r="D13">
        <v>0.86030600000000002</v>
      </c>
      <c r="E13">
        <v>0.91989200000000004</v>
      </c>
      <c r="F13">
        <v>0.97500500000000001</v>
      </c>
      <c r="G13">
        <v>40</v>
      </c>
      <c r="H13">
        <v>34</v>
      </c>
      <c r="I13">
        <v>4</v>
      </c>
      <c r="J13">
        <v>2</v>
      </c>
      <c r="K13">
        <v>131</v>
      </c>
      <c r="L13">
        <v>445</v>
      </c>
      <c r="M13">
        <v>26</v>
      </c>
      <c r="N13">
        <v>25</v>
      </c>
      <c r="O13">
        <v>0.891629</v>
      </c>
      <c r="P13">
        <v>0.37064799999999998</v>
      </c>
      <c r="Q13">
        <v>85</v>
      </c>
      <c r="R13">
        <v>10</v>
      </c>
      <c r="S13">
        <v>5</v>
      </c>
    </row>
    <row r="14" spans="1:19" x14ac:dyDescent="0.25">
      <c r="A14" t="s">
        <v>67</v>
      </c>
      <c r="B14">
        <v>0.93384100000000003</v>
      </c>
      <c r="C14">
        <v>0.93136799999999997</v>
      </c>
      <c r="D14">
        <v>0.93632800000000005</v>
      </c>
      <c r="E14">
        <v>0.97453100000000004</v>
      </c>
      <c r="F14">
        <v>0.96936900000000004</v>
      </c>
      <c r="G14">
        <v>25</v>
      </c>
      <c r="H14">
        <v>25</v>
      </c>
      <c r="I14">
        <v>0</v>
      </c>
      <c r="J14">
        <v>0</v>
      </c>
      <c r="K14">
        <v>133</v>
      </c>
      <c r="L14">
        <v>110</v>
      </c>
      <c r="M14">
        <v>14</v>
      </c>
      <c r="N14">
        <v>5</v>
      </c>
      <c r="O14">
        <v>0.94049499999999997</v>
      </c>
      <c r="P14">
        <v>0.29726599999999997</v>
      </c>
      <c r="Q14">
        <v>100</v>
      </c>
      <c r="R14">
        <v>0</v>
      </c>
      <c r="S14">
        <v>0</v>
      </c>
    </row>
    <row r="15" spans="1:19" x14ac:dyDescent="0.25">
      <c r="A15" t="s">
        <v>68</v>
      </c>
      <c r="B15">
        <v>0.90532500000000005</v>
      </c>
      <c r="C15">
        <v>0.96609699999999998</v>
      </c>
      <c r="D15">
        <v>0.851746</v>
      </c>
      <c r="E15">
        <v>0.86896200000000001</v>
      </c>
      <c r="F15">
        <v>0.98562499999999997</v>
      </c>
      <c r="G15">
        <v>30</v>
      </c>
      <c r="H15">
        <v>21</v>
      </c>
      <c r="I15">
        <v>7</v>
      </c>
      <c r="J15">
        <v>2</v>
      </c>
      <c r="K15">
        <v>53</v>
      </c>
      <c r="L15">
        <v>548</v>
      </c>
      <c r="M15">
        <v>12</v>
      </c>
      <c r="N15">
        <v>13</v>
      </c>
      <c r="O15">
        <v>0.85341900000000004</v>
      </c>
      <c r="P15">
        <v>0.23923</v>
      </c>
      <c r="Q15">
        <v>70</v>
      </c>
      <c r="R15">
        <v>23.333333</v>
      </c>
      <c r="S15">
        <v>6.6666670000000003</v>
      </c>
    </row>
    <row r="16" spans="1:19" x14ac:dyDescent="0.25">
      <c r="A16" t="s">
        <v>69</v>
      </c>
      <c r="B16">
        <v>0.92946700000000004</v>
      </c>
      <c r="C16">
        <v>0.91165799999999997</v>
      </c>
      <c r="D16">
        <v>0.94798700000000002</v>
      </c>
      <c r="E16">
        <v>0.958893</v>
      </c>
      <c r="F16">
        <v>0.92214600000000002</v>
      </c>
      <c r="G16">
        <v>15</v>
      </c>
      <c r="H16">
        <v>14</v>
      </c>
      <c r="I16">
        <v>1</v>
      </c>
      <c r="J16">
        <v>0</v>
      </c>
      <c r="K16">
        <v>193</v>
      </c>
      <c r="L16">
        <v>98</v>
      </c>
      <c r="M16">
        <v>4</v>
      </c>
      <c r="N16">
        <v>2</v>
      </c>
      <c r="O16">
        <v>0.87625799999999998</v>
      </c>
      <c r="P16">
        <v>0.36917699999999998</v>
      </c>
      <c r="Q16">
        <v>93.333332999999996</v>
      </c>
      <c r="R16">
        <v>6.6666670000000003</v>
      </c>
      <c r="S16">
        <v>0</v>
      </c>
    </row>
    <row r="17" spans="1:19" x14ac:dyDescent="0.25">
      <c r="A17" t="s">
        <v>70</v>
      </c>
      <c r="B17">
        <v>0.80450699999999997</v>
      </c>
      <c r="C17">
        <v>0.977437</v>
      </c>
      <c r="D17">
        <v>0.68356799999999995</v>
      </c>
      <c r="E17">
        <v>0.69640199999999997</v>
      </c>
      <c r="F17">
        <v>0.99578800000000001</v>
      </c>
      <c r="G17">
        <v>35</v>
      </c>
      <c r="H17">
        <v>14</v>
      </c>
      <c r="I17">
        <v>19</v>
      </c>
      <c r="J17">
        <v>2</v>
      </c>
      <c r="K17">
        <v>14</v>
      </c>
      <c r="L17">
        <v>1443</v>
      </c>
      <c r="M17">
        <v>15</v>
      </c>
      <c r="N17">
        <v>13</v>
      </c>
      <c r="O17">
        <v>0.69030100000000005</v>
      </c>
      <c r="P17">
        <v>0.68812700000000004</v>
      </c>
      <c r="Q17">
        <v>40</v>
      </c>
      <c r="R17">
        <v>54.285713999999999</v>
      </c>
      <c r="S17">
        <v>5.7142860000000004</v>
      </c>
    </row>
    <row r="18" spans="1:19" x14ac:dyDescent="0.25">
      <c r="A18" t="s">
        <v>71</v>
      </c>
      <c r="B18">
        <v>0.90004099999999998</v>
      </c>
      <c r="C18">
        <v>0.95305300000000004</v>
      </c>
      <c r="D18">
        <v>0.85261500000000001</v>
      </c>
      <c r="E18">
        <v>0.88894600000000001</v>
      </c>
      <c r="F18">
        <v>0.99366399999999999</v>
      </c>
      <c r="G18">
        <v>24</v>
      </c>
      <c r="H18">
        <v>20</v>
      </c>
      <c r="I18">
        <v>4</v>
      </c>
      <c r="J18">
        <v>0</v>
      </c>
      <c r="K18">
        <v>22</v>
      </c>
      <c r="L18">
        <v>431</v>
      </c>
      <c r="M18">
        <v>21</v>
      </c>
      <c r="N18">
        <v>14</v>
      </c>
      <c r="O18">
        <v>0.87786699999999995</v>
      </c>
      <c r="P18">
        <v>0.38151000000000002</v>
      </c>
      <c r="Q18">
        <v>83.333332999999996</v>
      </c>
      <c r="R18">
        <v>16.666667</v>
      </c>
      <c r="S18">
        <v>0</v>
      </c>
    </row>
    <row r="19" spans="1:19" x14ac:dyDescent="0.25">
      <c r="A19" t="s">
        <v>72</v>
      </c>
      <c r="B19">
        <v>0.91599299999999995</v>
      </c>
      <c r="C19">
        <v>0.99864299999999995</v>
      </c>
      <c r="D19">
        <v>0.84597699999999998</v>
      </c>
      <c r="E19">
        <v>0.84597699999999998</v>
      </c>
      <c r="F19">
        <v>0.99864299999999995</v>
      </c>
      <c r="G19">
        <v>8</v>
      </c>
      <c r="H19">
        <v>6</v>
      </c>
      <c r="I19">
        <v>0</v>
      </c>
      <c r="J19">
        <v>2</v>
      </c>
      <c r="K19">
        <v>1</v>
      </c>
      <c r="L19">
        <v>134</v>
      </c>
      <c r="M19">
        <v>0</v>
      </c>
      <c r="N19">
        <v>0</v>
      </c>
      <c r="O19">
        <v>0.84482800000000002</v>
      </c>
      <c r="P19">
        <v>0.17699699999999999</v>
      </c>
      <c r="Q19">
        <v>75</v>
      </c>
      <c r="R19">
        <v>0</v>
      </c>
      <c r="S19">
        <v>25</v>
      </c>
    </row>
    <row r="20" spans="1:19" x14ac:dyDescent="0.25">
      <c r="A20" t="s">
        <v>73</v>
      </c>
      <c r="B20">
        <v>0.91067699999999996</v>
      </c>
      <c r="C20">
        <v>0.97090699999999996</v>
      </c>
      <c r="D20">
        <v>0.85748400000000002</v>
      </c>
      <c r="E20">
        <v>0.87212400000000001</v>
      </c>
      <c r="F20">
        <v>0.987483</v>
      </c>
      <c r="G20">
        <v>18</v>
      </c>
      <c r="H20">
        <v>11</v>
      </c>
      <c r="I20">
        <v>7</v>
      </c>
      <c r="J20">
        <v>0</v>
      </c>
      <c r="K20">
        <v>37</v>
      </c>
      <c r="L20">
        <v>428</v>
      </c>
      <c r="M20">
        <v>8</v>
      </c>
      <c r="N20">
        <v>6</v>
      </c>
      <c r="O20">
        <v>0.85867899999999997</v>
      </c>
      <c r="P20">
        <v>0.32042399999999999</v>
      </c>
      <c r="Q20">
        <v>61.111111000000001</v>
      </c>
      <c r="R20">
        <v>38.888888999999999</v>
      </c>
      <c r="S20">
        <v>0</v>
      </c>
    </row>
    <row r="21" spans="1:19" x14ac:dyDescent="0.25">
      <c r="A21" t="s">
        <v>74</v>
      </c>
      <c r="B21">
        <v>0.87481900000000001</v>
      </c>
      <c r="C21">
        <v>0.96902600000000005</v>
      </c>
      <c r="D21">
        <v>0.79730599999999996</v>
      </c>
      <c r="E21">
        <v>0.82279100000000005</v>
      </c>
      <c r="F21">
        <v>1</v>
      </c>
      <c r="G21">
        <v>38</v>
      </c>
      <c r="H21">
        <v>23</v>
      </c>
      <c r="I21">
        <v>14</v>
      </c>
      <c r="J21">
        <v>1</v>
      </c>
      <c r="K21">
        <v>0</v>
      </c>
      <c r="L21">
        <v>1342</v>
      </c>
      <c r="M21">
        <v>39</v>
      </c>
      <c r="N21">
        <v>41</v>
      </c>
      <c r="O21">
        <v>0.81764199999999998</v>
      </c>
      <c r="P21">
        <v>0.56302300000000005</v>
      </c>
      <c r="Q21">
        <v>60.526316000000001</v>
      </c>
      <c r="R21">
        <v>36.842104999999997</v>
      </c>
      <c r="S21">
        <v>2.6315789999999999</v>
      </c>
    </row>
    <row r="22" spans="1:19" x14ac:dyDescent="0.25">
      <c r="A22" t="s">
        <v>75</v>
      </c>
      <c r="B22">
        <v>0.941415</v>
      </c>
      <c r="C22">
        <v>0.95398499999999997</v>
      </c>
      <c r="D22">
        <v>0.929172</v>
      </c>
      <c r="E22">
        <v>0.95704900000000004</v>
      </c>
      <c r="F22">
        <v>0.98260800000000004</v>
      </c>
      <c r="G22">
        <v>46</v>
      </c>
      <c r="H22">
        <v>41</v>
      </c>
      <c r="I22">
        <v>2</v>
      </c>
      <c r="J22">
        <v>3</v>
      </c>
      <c r="K22">
        <v>127</v>
      </c>
      <c r="L22">
        <v>322</v>
      </c>
      <c r="M22">
        <v>28</v>
      </c>
      <c r="N22">
        <v>15</v>
      </c>
      <c r="O22">
        <v>0.93637499999999996</v>
      </c>
      <c r="P22">
        <v>0.453212</v>
      </c>
      <c r="Q22">
        <v>89.130435000000006</v>
      </c>
      <c r="R22">
        <v>4.3478260000000004</v>
      </c>
      <c r="S22">
        <v>6.5217390000000002</v>
      </c>
    </row>
    <row r="23" spans="1:19" x14ac:dyDescent="0.25">
      <c r="A23" t="s">
        <v>76</v>
      </c>
      <c r="B23">
        <v>0.92099699999999995</v>
      </c>
      <c r="C23">
        <v>0.94849300000000003</v>
      </c>
      <c r="D23">
        <v>0.89505000000000001</v>
      </c>
      <c r="E23">
        <v>0.92097200000000001</v>
      </c>
      <c r="F23">
        <v>0.97596300000000002</v>
      </c>
      <c r="G23">
        <v>40</v>
      </c>
      <c r="H23">
        <v>35</v>
      </c>
      <c r="I23">
        <v>3</v>
      </c>
      <c r="J23">
        <v>2</v>
      </c>
      <c r="K23">
        <v>126</v>
      </c>
      <c r="L23">
        <v>439</v>
      </c>
      <c r="M23">
        <v>24</v>
      </c>
      <c r="N23">
        <v>22</v>
      </c>
      <c r="O23">
        <v>0.89396900000000001</v>
      </c>
      <c r="P23">
        <v>0.39501599999999998</v>
      </c>
      <c r="Q23">
        <v>87.5</v>
      </c>
      <c r="R23">
        <v>7.5</v>
      </c>
      <c r="S23">
        <v>5</v>
      </c>
    </row>
    <row r="24" spans="1:19" x14ac:dyDescent="0.25">
      <c r="A24" t="s">
        <v>77</v>
      </c>
      <c r="B24">
        <v>0.92629600000000001</v>
      </c>
      <c r="C24">
        <v>0.93018900000000004</v>
      </c>
      <c r="D24">
        <v>0.92243600000000003</v>
      </c>
      <c r="E24">
        <v>0.96943699999999999</v>
      </c>
      <c r="F24">
        <v>0.97758599999999996</v>
      </c>
      <c r="G24">
        <v>25</v>
      </c>
      <c r="H24">
        <v>25</v>
      </c>
      <c r="I24">
        <v>0</v>
      </c>
      <c r="J24">
        <v>0</v>
      </c>
      <c r="K24">
        <v>96</v>
      </c>
      <c r="L24">
        <v>132</v>
      </c>
      <c r="M24">
        <v>20</v>
      </c>
      <c r="N24">
        <v>8</v>
      </c>
      <c r="O24">
        <v>0.94257899999999994</v>
      </c>
      <c r="P24">
        <v>0.40545500000000001</v>
      </c>
      <c r="Q24">
        <v>100</v>
      </c>
      <c r="R24">
        <v>0</v>
      </c>
      <c r="S24">
        <v>0</v>
      </c>
    </row>
    <row r="25" spans="1:19" x14ac:dyDescent="0.25">
      <c r="A25" t="s">
        <v>78</v>
      </c>
      <c r="B25">
        <v>0.90407800000000005</v>
      </c>
      <c r="C25">
        <v>0.96448900000000004</v>
      </c>
      <c r="D25">
        <v>0.85078900000000002</v>
      </c>
      <c r="E25">
        <v>0.86968000000000001</v>
      </c>
      <c r="F25">
        <v>0.985904</v>
      </c>
      <c r="G25">
        <v>30</v>
      </c>
      <c r="H25">
        <v>21</v>
      </c>
      <c r="I25">
        <v>7</v>
      </c>
      <c r="J25">
        <v>2</v>
      </c>
      <c r="K25">
        <v>52</v>
      </c>
      <c r="L25">
        <v>545</v>
      </c>
      <c r="M25">
        <v>12</v>
      </c>
      <c r="N25">
        <v>14</v>
      </c>
      <c r="O25">
        <v>0.85437600000000002</v>
      </c>
      <c r="P25">
        <v>0.2432</v>
      </c>
      <c r="Q25">
        <v>70</v>
      </c>
      <c r="R25">
        <v>23.333333</v>
      </c>
      <c r="S25">
        <v>6.6666670000000003</v>
      </c>
    </row>
    <row r="26" spans="1:19" x14ac:dyDescent="0.25">
      <c r="A26" t="s">
        <v>79</v>
      </c>
      <c r="B26">
        <v>0.93020400000000003</v>
      </c>
      <c r="C26">
        <v>0.91346499999999997</v>
      </c>
      <c r="D26">
        <v>0.94756700000000005</v>
      </c>
      <c r="E26">
        <v>0.96015099999999998</v>
      </c>
      <c r="F26">
        <v>0.92559599999999997</v>
      </c>
      <c r="G26">
        <v>15</v>
      </c>
      <c r="H26">
        <v>14</v>
      </c>
      <c r="I26">
        <v>1</v>
      </c>
      <c r="J26">
        <v>0</v>
      </c>
      <c r="K26">
        <v>184</v>
      </c>
      <c r="L26">
        <v>95</v>
      </c>
      <c r="M26">
        <v>5</v>
      </c>
      <c r="N26">
        <v>2</v>
      </c>
      <c r="O26">
        <v>0.88087199999999999</v>
      </c>
      <c r="P26">
        <v>0.37165599999999999</v>
      </c>
      <c r="Q26">
        <v>93.333332999999996</v>
      </c>
      <c r="R26">
        <v>6.6666670000000003</v>
      </c>
      <c r="S26">
        <v>0</v>
      </c>
    </row>
    <row r="27" spans="1:19" x14ac:dyDescent="0.25">
      <c r="A27" t="s">
        <v>80</v>
      </c>
      <c r="B27">
        <v>0.80945299999999998</v>
      </c>
      <c r="C27">
        <v>0.98257700000000003</v>
      </c>
      <c r="D27">
        <v>0.68819699999999995</v>
      </c>
      <c r="E27">
        <v>0.69724399999999997</v>
      </c>
      <c r="F27">
        <v>0.99549399999999999</v>
      </c>
      <c r="G27">
        <v>35</v>
      </c>
      <c r="H27">
        <v>13</v>
      </c>
      <c r="I27">
        <v>19</v>
      </c>
      <c r="J27">
        <v>3</v>
      </c>
      <c r="K27">
        <v>15</v>
      </c>
      <c r="L27">
        <v>1439</v>
      </c>
      <c r="M27">
        <v>17</v>
      </c>
      <c r="N27">
        <v>14</v>
      </c>
      <c r="O27">
        <v>0.69051099999999999</v>
      </c>
      <c r="P27">
        <v>0.71975999999999996</v>
      </c>
      <c r="Q27">
        <v>37.142856999999999</v>
      </c>
      <c r="R27">
        <v>54.285713999999999</v>
      </c>
      <c r="S27">
        <v>8.5714290000000002</v>
      </c>
    </row>
    <row r="28" spans="1:19" x14ac:dyDescent="0.25">
      <c r="A28" t="s">
        <v>81</v>
      </c>
      <c r="B28">
        <v>0.89753000000000005</v>
      </c>
      <c r="C28">
        <v>0.95388600000000001</v>
      </c>
      <c r="D28">
        <v>0.84746200000000005</v>
      </c>
      <c r="E28">
        <v>0.88327800000000001</v>
      </c>
      <c r="F28">
        <v>0.99419999999999997</v>
      </c>
      <c r="G28">
        <v>24</v>
      </c>
      <c r="H28">
        <v>21</v>
      </c>
      <c r="I28">
        <v>3</v>
      </c>
      <c r="J28">
        <v>0</v>
      </c>
      <c r="K28">
        <v>20</v>
      </c>
      <c r="L28">
        <v>453</v>
      </c>
      <c r="M28">
        <v>17</v>
      </c>
      <c r="N28">
        <v>15</v>
      </c>
      <c r="O28">
        <v>0.87374399999999997</v>
      </c>
      <c r="P28">
        <v>0.28787400000000002</v>
      </c>
      <c r="Q28">
        <v>87.5</v>
      </c>
      <c r="R28">
        <v>12.5</v>
      </c>
      <c r="S28">
        <v>0</v>
      </c>
    </row>
    <row r="29" spans="1:19" x14ac:dyDescent="0.25">
      <c r="A29" t="s">
        <v>82</v>
      </c>
      <c r="B29">
        <v>0.91620800000000002</v>
      </c>
      <c r="C29">
        <v>0.97908499999999998</v>
      </c>
      <c r="D29">
        <v>0.86092000000000002</v>
      </c>
      <c r="E29">
        <v>0.86092000000000002</v>
      </c>
      <c r="F29">
        <v>0.97908499999999998</v>
      </c>
      <c r="G29">
        <v>8</v>
      </c>
      <c r="H29">
        <v>6</v>
      </c>
      <c r="I29">
        <v>0</v>
      </c>
      <c r="J29">
        <v>2</v>
      </c>
      <c r="K29">
        <v>16</v>
      </c>
      <c r="L29">
        <v>121</v>
      </c>
      <c r="M29">
        <v>0</v>
      </c>
      <c r="N29">
        <v>0</v>
      </c>
      <c r="O29">
        <v>0.84252899999999997</v>
      </c>
      <c r="P29">
        <v>0.17885999999999999</v>
      </c>
      <c r="Q29">
        <v>75</v>
      </c>
      <c r="R29">
        <v>0</v>
      </c>
      <c r="S29">
        <v>25</v>
      </c>
    </row>
    <row r="30" spans="1:19" x14ac:dyDescent="0.25">
      <c r="A30" t="s">
        <v>83</v>
      </c>
      <c r="B30">
        <v>0.90828699999999996</v>
      </c>
      <c r="C30">
        <v>0.96285100000000001</v>
      </c>
      <c r="D30">
        <v>0.85957600000000001</v>
      </c>
      <c r="E30">
        <v>0.88347799999999999</v>
      </c>
      <c r="F30">
        <v>0.98962499999999998</v>
      </c>
      <c r="G30">
        <v>18</v>
      </c>
      <c r="H30">
        <v>12</v>
      </c>
      <c r="I30">
        <v>6</v>
      </c>
      <c r="J30">
        <v>0</v>
      </c>
      <c r="K30">
        <v>31</v>
      </c>
      <c r="L30">
        <v>390</v>
      </c>
      <c r="M30">
        <v>10</v>
      </c>
      <c r="N30">
        <v>8</v>
      </c>
      <c r="O30">
        <v>0.871228</v>
      </c>
      <c r="P30">
        <v>0.336868</v>
      </c>
      <c r="Q30">
        <v>66.666667000000004</v>
      </c>
      <c r="R30">
        <v>33.333333000000003</v>
      </c>
      <c r="S30">
        <v>0</v>
      </c>
    </row>
    <row r="31" spans="1:19" x14ac:dyDescent="0.25">
      <c r="A31" t="s">
        <v>84</v>
      </c>
      <c r="B31">
        <v>0.88184499999999999</v>
      </c>
      <c r="C31">
        <v>0.97827500000000001</v>
      </c>
      <c r="D31">
        <v>0.80271999999999999</v>
      </c>
      <c r="E31">
        <v>0.82054700000000003</v>
      </c>
      <c r="F31">
        <v>1</v>
      </c>
      <c r="G31">
        <v>38</v>
      </c>
      <c r="H31">
        <v>24</v>
      </c>
      <c r="I31">
        <v>13</v>
      </c>
      <c r="J31">
        <v>1</v>
      </c>
      <c r="K31">
        <v>0</v>
      </c>
      <c r="L31">
        <v>1359</v>
      </c>
      <c r="M31">
        <v>28</v>
      </c>
      <c r="N31">
        <v>30</v>
      </c>
      <c r="O31">
        <v>0.81684900000000005</v>
      </c>
      <c r="P31">
        <v>0.60675299999999999</v>
      </c>
      <c r="Q31">
        <v>63.157895000000003</v>
      </c>
      <c r="R31">
        <v>34.210526000000002</v>
      </c>
      <c r="S31">
        <v>2.6315789999999999</v>
      </c>
    </row>
    <row r="32" spans="1:19" x14ac:dyDescent="0.25">
      <c r="A32" t="s">
        <v>85</v>
      </c>
      <c r="B32">
        <v>0.95008499999999996</v>
      </c>
      <c r="C32">
        <v>0.96505200000000002</v>
      </c>
      <c r="D32">
        <v>0.93557400000000002</v>
      </c>
      <c r="E32">
        <v>0.95571600000000001</v>
      </c>
      <c r="F32">
        <v>0.98582800000000004</v>
      </c>
      <c r="G32">
        <v>46</v>
      </c>
      <c r="H32">
        <v>41</v>
      </c>
      <c r="I32">
        <v>2</v>
      </c>
      <c r="J32">
        <v>3</v>
      </c>
      <c r="K32">
        <v>103</v>
      </c>
      <c r="L32">
        <v>332</v>
      </c>
      <c r="M32">
        <v>27</v>
      </c>
      <c r="N32">
        <v>17</v>
      </c>
      <c r="O32">
        <v>0.93837499999999996</v>
      </c>
      <c r="P32">
        <v>0.48026000000000002</v>
      </c>
      <c r="Q32">
        <v>89.130435000000006</v>
      </c>
      <c r="R32">
        <v>4.3478260000000004</v>
      </c>
      <c r="S32">
        <v>6.5217390000000002</v>
      </c>
    </row>
    <row r="33" spans="1:19" x14ac:dyDescent="0.25">
      <c r="A33" t="s">
        <v>86</v>
      </c>
      <c r="B33">
        <v>0.87906600000000001</v>
      </c>
      <c r="C33">
        <v>0.90584399999999998</v>
      </c>
      <c r="D33">
        <v>0.85382499999999995</v>
      </c>
      <c r="E33">
        <v>0.91809200000000002</v>
      </c>
      <c r="F33">
        <v>0.97402599999999995</v>
      </c>
      <c r="G33">
        <v>40</v>
      </c>
      <c r="H33">
        <v>34</v>
      </c>
      <c r="I33">
        <v>3</v>
      </c>
      <c r="J33">
        <v>3</v>
      </c>
      <c r="K33">
        <v>136</v>
      </c>
      <c r="L33">
        <v>455</v>
      </c>
      <c r="M33">
        <v>24</v>
      </c>
      <c r="N33">
        <v>25</v>
      </c>
      <c r="O33">
        <v>0.889289</v>
      </c>
      <c r="P33">
        <v>0.56491800000000003</v>
      </c>
      <c r="Q33">
        <v>85</v>
      </c>
      <c r="R33">
        <v>7.5</v>
      </c>
      <c r="S33">
        <v>7.5</v>
      </c>
    </row>
    <row r="34" spans="1:19" x14ac:dyDescent="0.25">
      <c r="A34" t="s">
        <v>87</v>
      </c>
      <c r="B34">
        <v>0.96153</v>
      </c>
      <c r="C34">
        <v>0.956681</v>
      </c>
      <c r="D34">
        <v>0.96642700000000004</v>
      </c>
      <c r="E34">
        <v>0.98147700000000004</v>
      </c>
      <c r="F34">
        <v>0.97157899999999997</v>
      </c>
      <c r="G34">
        <v>25</v>
      </c>
      <c r="H34">
        <v>25</v>
      </c>
      <c r="I34">
        <v>0</v>
      </c>
      <c r="J34">
        <v>0</v>
      </c>
      <c r="K34">
        <v>124</v>
      </c>
      <c r="L34">
        <v>80</v>
      </c>
      <c r="M34">
        <v>16</v>
      </c>
      <c r="N34">
        <v>7</v>
      </c>
      <c r="O34">
        <v>0.94906199999999996</v>
      </c>
      <c r="P34">
        <v>0.380658</v>
      </c>
      <c r="Q34">
        <v>100</v>
      </c>
      <c r="R34">
        <v>0</v>
      </c>
      <c r="S34">
        <v>0</v>
      </c>
    </row>
    <row r="35" spans="1:19" x14ac:dyDescent="0.25">
      <c r="A35" t="s">
        <v>88</v>
      </c>
      <c r="B35">
        <v>0.91220500000000004</v>
      </c>
      <c r="C35">
        <v>0.97162199999999999</v>
      </c>
      <c r="D35">
        <v>0.85963699999999998</v>
      </c>
      <c r="E35">
        <v>0.87183200000000005</v>
      </c>
      <c r="F35">
        <v>0.98540499999999998</v>
      </c>
      <c r="G35">
        <v>30</v>
      </c>
      <c r="H35">
        <v>21</v>
      </c>
      <c r="I35">
        <v>7</v>
      </c>
      <c r="J35">
        <v>2</v>
      </c>
      <c r="K35">
        <v>54</v>
      </c>
      <c r="L35">
        <v>536</v>
      </c>
      <c r="M35">
        <v>10</v>
      </c>
      <c r="N35">
        <v>12</v>
      </c>
      <c r="O35">
        <v>0.85652799999999996</v>
      </c>
      <c r="P35">
        <v>0.239089</v>
      </c>
      <c r="Q35">
        <v>70</v>
      </c>
      <c r="R35">
        <v>23.333333</v>
      </c>
      <c r="S35">
        <v>6.6666670000000003</v>
      </c>
    </row>
    <row r="36" spans="1:19" x14ac:dyDescent="0.25">
      <c r="A36" t="s">
        <v>89</v>
      </c>
      <c r="B36">
        <v>0.92660900000000002</v>
      </c>
      <c r="C36">
        <v>0.90617499999999995</v>
      </c>
      <c r="D36">
        <v>0.94798700000000002</v>
      </c>
      <c r="E36">
        <v>0.958893</v>
      </c>
      <c r="F36">
        <v>0.91659999999999997</v>
      </c>
      <c r="G36">
        <v>15</v>
      </c>
      <c r="H36">
        <v>14</v>
      </c>
      <c r="I36">
        <v>1</v>
      </c>
      <c r="J36">
        <v>0</v>
      </c>
      <c r="K36">
        <v>208</v>
      </c>
      <c r="L36">
        <v>98</v>
      </c>
      <c r="M36">
        <v>4</v>
      </c>
      <c r="N36">
        <v>2</v>
      </c>
      <c r="O36">
        <v>0.86996600000000002</v>
      </c>
      <c r="P36">
        <v>0.368585</v>
      </c>
      <c r="Q36">
        <v>93.333332999999996</v>
      </c>
      <c r="R36">
        <v>6.6666670000000003</v>
      </c>
      <c r="S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1C0F-BE01-4BF2-8A06-26B66A85CDE1}">
  <dimension ref="A1:F260"/>
  <sheetViews>
    <sheetView workbookViewId="0">
      <selection activeCell="F20" sqref="F20"/>
    </sheetView>
  </sheetViews>
  <sheetFormatPr defaultRowHeight="15" x14ac:dyDescent="0.25"/>
  <cols>
    <col min="1" max="1" width="93.5703125" customWidth="1"/>
    <col min="2" max="2" width="75.5703125" customWidth="1"/>
  </cols>
  <sheetData>
    <row r="1" spans="1:6" x14ac:dyDescent="0.25">
      <c r="A1" t="s">
        <v>539</v>
      </c>
      <c r="B1" t="s">
        <v>540</v>
      </c>
      <c r="C1">
        <v>1179</v>
      </c>
      <c r="D1">
        <v>98.302000000000007</v>
      </c>
      <c r="E1">
        <v>1.4430000000000001</v>
      </c>
      <c r="F1">
        <v>0.255</v>
      </c>
    </row>
    <row r="2" spans="1:6" x14ac:dyDescent="0.25">
      <c r="A2" t="s">
        <v>571</v>
      </c>
      <c r="B2" t="s">
        <v>572</v>
      </c>
      <c r="C2">
        <v>7382</v>
      </c>
      <c r="D2">
        <v>97.884</v>
      </c>
      <c r="E2">
        <v>1.7769999999999999</v>
      </c>
      <c r="F2">
        <v>0.33900000000000002</v>
      </c>
    </row>
    <row r="3" spans="1:6" x14ac:dyDescent="0.25">
      <c r="A3" t="s">
        <v>545</v>
      </c>
      <c r="B3" t="s">
        <v>546</v>
      </c>
      <c r="C3">
        <v>2102</v>
      </c>
      <c r="D3">
        <v>98.370999999999995</v>
      </c>
      <c r="E3">
        <v>1.39</v>
      </c>
      <c r="F3">
        <v>0.24</v>
      </c>
    </row>
    <row r="4" spans="1:6" x14ac:dyDescent="0.25">
      <c r="A4" t="s">
        <v>547</v>
      </c>
      <c r="B4" t="s">
        <v>548</v>
      </c>
      <c r="C4">
        <v>2296</v>
      </c>
      <c r="D4">
        <v>98.343000000000004</v>
      </c>
      <c r="E4">
        <v>1.4390000000000001</v>
      </c>
      <c r="F4">
        <v>0.218</v>
      </c>
    </row>
    <row r="5" spans="1:6" x14ac:dyDescent="0.25">
      <c r="A5" t="s">
        <v>551</v>
      </c>
      <c r="B5" t="s">
        <v>552</v>
      </c>
      <c r="C5">
        <v>3289</v>
      </c>
      <c r="D5">
        <v>98.418000000000006</v>
      </c>
      <c r="E5">
        <v>1.369</v>
      </c>
      <c r="F5">
        <v>0.21299999999999999</v>
      </c>
    </row>
    <row r="6" spans="1:6" x14ac:dyDescent="0.25">
      <c r="A6" t="s">
        <v>557</v>
      </c>
      <c r="B6" t="s">
        <v>558</v>
      </c>
      <c r="C6">
        <v>4033</v>
      </c>
      <c r="D6">
        <v>98.138999999999996</v>
      </c>
      <c r="E6">
        <v>1.613</v>
      </c>
      <c r="F6">
        <v>0.248</v>
      </c>
    </row>
    <row r="7" spans="1:6" x14ac:dyDescent="0.25">
      <c r="A7" t="s">
        <v>563</v>
      </c>
      <c r="B7" t="s">
        <v>564</v>
      </c>
      <c r="C7">
        <v>5065</v>
      </c>
      <c r="D7">
        <v>97.863</v>
      </c>
      <c r="E7">
        <v>1.8009999999999999</v>
      </c>
      <c r="F7">
        <v>0.33600000000000002</v>
      </c>
    </row>
    <row r="8" spans="1:6" x14ac:dyDescent="0.25">
      <c r="A8" t="s">
        <v>565</v>
      </c>
      <c r="B8" t="s">
        <v>566</v>
      </c>
      <c r="C8">
        <v>5703</v>
      </c>
      <c r="D8">
        <v>97.965000000000003</v>
      </c>
      <c r="E8">
        <v>1.7370000000000001</v>
      </c>
      <c r="F8">
        <v>0.29799999999999999</v>
      </c>
    </row>
    <row r="9" spans="1:6" x14ac:dyDescent="0.25">
      <c r="A9" t="s">
        <v>567</v>
      </c>
      <c r="B9" t="s">
        <v>568</v>
      </c>
      <c r="C9">
        <v>6541</v>
      </c>
      <c r="D9">
        <v>98.058000000000007</v>
      </c>
      <c r="E9">
        <v>1.6819999999999999</v>
      </c>
      <c r="F9">
        <v>0.26</v>
      </c>
    </row>
    <row r="10" spans="1:6" x14ac:dyDescent="0.25">
      <c r="A10" t="s">
        <v>569</v>
      </c>
      <c r="B10" t="s">
        <v>570</v>
      </c>
      <c r="C10">
        <v>7062</v>
      </c>
      <c r="D10">
        <v>97.954999999999998</v>
      </c>
      <c r="E10">
        <v>1.718</v>
      </c>
      <c r="F10">
        <v>0.32700000000000001</v>
      </c>
    </row>
    <row r="11" spans="1:6" x14ac:dyDescent="0.25">
      <c r="A11" t="s">
        <v>199</v>
      </c>
      <c r="B11" t="s">
        <v>200</v>
      </c>
      <c r="C11">
        <v>1181</v>
      </c>
      <c r="D11">
        <v>98.305000000000007</v>
      </c>
      <c r="E11">
        <v>1.4410000000000001</v>
      </c>
      <c r="F11">
        <v>0.254</v>
      </c>
    </row>
    <row r="12" spans="1:6" x14ac:dyDescent="0.25">
      <c r="A12" t="s">
        <v>251</v>
      </c>
      <c r="B12" t="s">
        <v>252</v>
      </c>
      <c r="C12">
        <v>7591</v>
      </c>
      <c r="D12">
        <v>98.073999999999998</v>
      </c>
      <c r="E12">
        <v>1.5429999999999999</v>
      </c>
      <c r="F12">
        <v>0.38200000000000001</v>
      </c>
    </row>
    <row r="13" spans="1:6" x14ac:dyDescent="0.25">
      <c r="A13" t="s">
        <v>205</v>
      </c>
      <c r="B13" t="s">
        <v>206</v>
      </c>
      <c r="C13">
        <v>2168</v>
      </c>
      <c r="D13">
        <v>98.616</v>
      </c>
      <c r="E13">
        <v>1.1539999999999999</v>
      </c>
      <c r="F13">
        <v>0.23100000000000001</v>
      </c>
    </row>
    <row r="14" spans="1:6" x14ac:dyDescent="0.25">
      <c r="A14" t="s">
        <v>209</v>
      </c>
      <c r="B14" t="s">
        <v>210</v>
      </c>
      <c r="C14">
        <v>2370</v>
      </c>
      <c r="D14">
        <v>98.647999999999996</v>
      </c>
      <c r="E14">
        <v>1.141</v>
      </c>
      <c r="F14">
        <v>0.21099999999999999</v>
      </c>
    </row>
    <row r="15" spans="1:6" x14ac:dyDescent="0.25">
      <c r="A15" t="s">
        <v>213</v>
      </c>
      <c r="B15" t="s">
        <v>214</v>
      </c>
      <c r="C15">
        <v>3363</v>
      </c>
      <c r="D15">
        <v>98.631</v>
      </c>
      <c r="E15">
        <v>1.1599999999999999</v>
      </c>
      <c r="F15">
        <v>0.20799999999999999</v>
      </c>
    </row>
    <row r="16" spans="1:6" x14ac:dyDescent="0.25">
      <c r="A16" t="s">
        <v>221</v>
      </c>
      <c r="B16" t="s">
        <v>222</v>
      </c>
      <c r="C16">
        <v>4115</v>
      </c>
      <c r="D16">
        <v>98.322000000000003</v>
      </c>
      <c r="E16">
        <v>1.4350000000000001</v>
      </c>
      <c r="F16">
        <v>0.24299999999999999</v>
      </c>
    </row>
    <row r="17" spans="1:6" x14ac:dyDescent="0.25">
      <c r="A17" t="s">
        <v>231</v>
      </c>
      <c r="B17" t="s">
        <v>232</v>
      </c>
      <c r="C17">
        <v>5160</v>
      </c>
      <c r="D17">
        <v>98.057000000000002</v>
      </c>
      <c r="E17">
        <v>1.6120000000000001</v>
      </c>
      <c r="F17">
        <v>0.33</v>
      </c>
    </row>
    <row r="18" spans="1:6" x14ac:dyDescent="0.25">
      <c r="A18" t="s">
        <v>237</v>
      </c>
      <c r="B18" t="s">
        <v>238</v>
      </c>
      <c r="C18">
        <v>5812</v>
      </c>
      <c r="D18">
        <v>98.174999999999997</v>
      </c>
      <c r="E18">
        <v>1.532</v>
      </c>
      <c r="F18">
        <v>0.29299999999999998</v>
      </c>
    </row>
    <row r="19" spans="1:6" x14ac:dyDescent="0.25">
      <c r="A19" t="s">
        <v>245</v>
      </c>
      <c r="B19" t="s">
        <v>246</v>
      </c>
      <c r="C19">
        <v>6700</v>
      </c>
      <c r="D19">
        <v>98.296000000000006</v>
      </c>
      <c r="E19">
        <v>1.45</v>
      </c>
      <c r="F19">
        <v>0.254</v>
      </c>
    </row>
    <row r="20" spans="1:6" x14ac:dyDescent="0.25">
      <c r="A20" t="s">
        <v>249</v>
      </c>
      <c r="B20" t="s">
        <v>250</v>
      </c>
      <c r="C20">
        <v>7271</v>
      </c>
      <c r="D20">
        <v>98.152000000000001</v>
      </c>
      <c r="E20">
        <v>1.476</v>
      </c>
      <c r="F20">
        <v>0.372</v>
      </c>
    </row>
    <row r="21" spans="1:6" x14ac:dyDescent="0.25">
      <c r="A21" t="s">
        <v>153</v>
      </c>
      <c r="B21" t="s">
        <v>154</v>
      </c>
      <c r="C21">
        <v>1179</v>
      </c>
      <c r="D21">
        <v>98.302000000000007</v>
      </c>
      <c r="E21">
        <v>1.4430000000000001</v>
      </c>
      <c r="F21">
        <v>0.255</v>
      </c>
    </row>
    <row r="22" spans="1:6" x14ac:dyDescent="0.25">
      <c r="A22" t="s">
        <v>189</v>
      </c>
      <c r="B22" t="s">
        <v>190</v>
      </c>
      <c r="C22">
        <v>7382</v>
      </c>
      <c r="D22">
        <v>97.884</v>
      </c>
      <c r="E22">
        <v>1.7769999999999999</v>
      </c>
      <c r="F22">
        <v>0.33900000000000002</v>
      </c>
    </row>
    <row r="23" spans="1:6" x14ac:dyDescent="0.25">
      <c r="A23" t="s">
        <v>155</v>
      </c>
      <c r="B23" t="s">
        <v>156</v>
      </c>
      <c r="C23">
        <v>2102</v>
      </c>
      <c r="D23">
        <v>98.370999999999995</v>
      </c>
      <c r="E23">
        <v>1.39</v>
      </c>
      <c r="F23">
        <v>0.24</v>
      </c>
    </row>
    <row r="24" spans="1:6" x14ac:dyDescent="0.25">
      <c r="A24" t="s">
        <v>157</v>
      </c>
      <c r="B24" t="s">
        <v>158</v>
      </c>
      <c r="C24">
        <v>2296</v>
      </c>
      <c r="D24">
        <v>98.343000000000004</v>
      </c>
      <c r="E24">
        <v>1.4390000000000001</v>
      </c>
      <c r="F24">
        <v>0.218</v>
      </c>
    </row>
    <row r="25" spans="1:6" x14ac:dyDescent="0.25">
      <c r="A25" t="s">
        <v>159</v>
      </c>
      <c r="B25" t="s">
        <v>160</v>
      </c>
      <c r="C25">
        <v>3289</v>
      </c>
      <c r="D25">
        <v>98.418000000000006</v>
      </c>
      <c r="E25">
        <v>1.369</v>
      </c>
      <c r="F25">
        <v>0.21299999999999999</v>
      </c>
    </row>
    <row r="26" spans="1:6" x14ac:dyDescent="0.25">
      <c r="A26" t="s">
        <v>161</v>
      </c>
      <c r="B26" t="s">
        <v>162</v>
      </c>
      <c r="C26">
        <v>4033</v>
      </c>
      <c r="D26">
        <v>98.138999999999996</v>
      </c>
      <c r="E26">
        <v>1.613</v>
      </c>
      <c r="F26">
        <v>0.248</v>
      </c>
    </row>
    <row r="27" spans="1:6" x14ac:dyDescent="0.25">
      <c r="A27" t="s">
        <v>163</v>
      </c>
      <c r="B27" t="s">
        <v>164</v>
      </c>
      <c r="C27">
        <v>5065</v>
      </c>
      <c r="D27">
        <v>97.863</v>
      </c>
      <c r="E27">
        <v>1.8009999999999999</v>
      </c>
      <c r="F27">
        <v>0.33600000000000002</v>
      </c>
    </row>
    <row r="28" spans="1:6" x14ac:dyDescent="0.25">
      <c r="A28" t="s">
        <v>171</v>
      </c>
      <c r="B28" t="s">
        <v>172</v>
      </c>
      <c r="C28">
        <v>5703</v>
      </c>
      <c r="D28">
        <v>97.965000000000003</v>
      </c>
      <c r="E28">
        <v>1.7370000000000001</v>
      </c>
      <c r="F28">
        <v>0.29799999999999999</v>
      </c>
    </row>
    <row r="29" spans="1:6" x14ac:dyDescent="0.25">
      <c r="A29" t="s">
        <v>177</v>
      </c>
      <c r="B29" t="s">
        <v>178</v>
      </c>
      <c r="C29">
        <v>6541</v>
      </c>
      <c r="D29">
        <v>98.058000000000007</v>
      </c>
      <c r="E29">
        <v>1.6819999999999999</v>
      </c>
      <c r="F29">
        <v>0.26</v>
      </c>
    </row>
    <row r="30" spans="1:6" x14ac:dyDescent="0.25">
      <c r="A30" t="s">
        <v>183</v>
      </c>
      <c r="B30" t="s">
        <v>184</v>
      </c>
      <c r="C30">
        <v>7062</v>
      </c>
      <c r="D30">
        <v>97.954999999999998</v>
      </c>
      <c r="E30">
        <v>1.718</v>
      </c>
      <c r="F30">
        <v>0.32700000000000001</v>
      </c>
    </row>
    <row r="31" spans="1:6" x14ac:dyDescent="0.25">
      <c r="A31" t="s">
        <v>413</v>
      </c>
      <c r="B31" t="s">
        <v>414</v>
      </c>
      <c r="C31">
        <v>1181</v>
      </c>
      <c r="D31">
        <v>98.305000000000007</v>
      </c>
      <c r="E31">
        <v>1.4410000000000001</v>
      </c>
      <c r="F31">
        <v>0.254</v>
      </c>
    </row>
    <row r="32" spans="1:6" x14ac:dyDescent="0.25">
      <c r="A32" t="s">
        <v>431</v>
      </c>
      <c r="B32" t="s">
        <v>432</v>
      </c>
      <c r="C32">
        <v>7591</v>
      </c>
      <c r="D32">
        <v>98.073999999999998</v>
      </c>
      <c r="E32">
        <v>1.5429999999999999</v>
      </c>
      <c r="F32">
        <v>0.38200000000000001</v>
      </c>
    </row>
    <row r="33" spans="1:6" x14ac:dyDescent="0.25">
      <c r="A33" t="s">
        <v>415</v>
      </c>
      <c r="B33" t="s">
        <v>416</v>
      </c>
      <c r="C33">
        <v>2168</v>
      </c>
      <c r="D33">
        <v>98.616</v>
      </c>
      <c r="E33">
        <v>1.1539999999999999</v>
      </c>
      <c r="F33">
        <v>0.23100000000000001</v>
      </c>
    </row>
    <row r="34" spans="1:6" x14ac:dyDescent="0.25">
      <c r="A34" t="s">
        <v>417</v>
      </c>
      <c r="B34" t="s">
        <v>418</v>
      </c>
      <c r="C34">
        <v>2370</v>
      </c>
      <c r="D34">
        <v>98.647999999999996</v>
      </c>
      <c r="E34">
        <v>1.141</v>
      </c>
      <c r="F34">
        <v>0.21099999999999999</v>
      </c>
    </row>
    <row r="35" spans="1:6" x14ac:dyDescent="0.25">
      <c r="A35" t="s">
        <v>419</v>
      </c>
      <c r="B35" t="s">
        <v>420</v>
      </c>
      <c r="C35">
        <v>3363</v>
      </c>
      <c r="D35">
        <v>98.631</v>
      </c>
      <c r="E35">
        <v>1.1599999999999999</v>
      </c>
      <c r="F35">
        <v>0.20799999999999999</v>
      </c>
    </row>
    <row r="36" spans="1:6" x14ac:dyDescent="0.25">
      <c r="A36" t="s">
        <v>421</v>
      </c>
      <c r="B36" t="s">
        <v>422</v>
      </c>
      <c r="C36">
        <v>4115</v>
      </c>
      <c r="D36">
        <v>98.322000000000003</v>
      </c>
      <c r="E36">
        <v>1.4350000000000001</v>
      </c>
      <c r="F36">
        <v>0.24299999999999999</v>
      </c>
    </row>
    <row r="37" spans="1:6" x14ac:dyDescent="0.25">
      <c r="A37" t="s">
        <v>423</v>
      </c>
      <c r="B37" t="s">
        <v>424</v>
      </c>
      <c r="C37">
        <v>5160</v>
      </c>
      <c r="D37">
        <v>98.057000000000002</v>
      </c>
      <c r="E37">
        <v>1.6120000000000001</v>
      </c>
      <c r="F37">
        <v>0.33</v>
      </c>
    </row>
    <row r="38" spans="1:6" x14ac:dyDescent="0.25">
      <c r="A38" t="s">
        <v>425</v>
      </c>
      <c r="B38" t="s">
        <v>426</v>
      </c>
      <c r="C38">
        <v>5812</v>
      </c>
      <c r="D38">
        <v>98.174999999999997</v>
      </c>
      <c r="E38">
        <v>1.532</v>
      </c>
      <c r="F38">
        <v>0.29299999999999998</v>
      </c>
    </row>
    <row r="39" spans="1:6" x14ac:dyDescent="0.25">
      <c r="A39" t="s">
        <v>427</v>
      </c>
      <c r="B39" t="s">
        <v>428</v>
      </c>
      <c r="C39">
        <v>6700</v>
      </c>
      <c r="D39">
        <v>98.296000000000006</v>
      </c>
      <c r="E39">
        <v>1.45</v>
      </c>
      <c r="F39">
        <v>0.254</v>
      </c>
    </row>
    <row r="40" spans="1:6" x14ac:dyDescent="0.25">
      <c r="A40" t="s">
        <v>429</v>
      </c>
      <c r="B40" t="s">
        <v>430</v>
      </c>
      <c r="C40">
        <v>7271</v>
      </c>
      <c r="D40">
        <v>98.152000000000001</v>
      </c>
      <c r="E40">
        <v>1.476</v>
      </c>
      <c r="F40">
        <v>0.372</v>
      </c>
    </row>
    <row r="41" spans="1:6" x14ac:dyDescent="0.25">
      <c r="A41" t="s">
        <v>453</v>
      </c>
      <c r="B41" t="s">
        <v>454</v>
      </c>
      <c r="C41">
        <v>1236</v>
      </c>
      <c r="D41">
        <v>98.703999999999994</v>
      </c>
      <c r="E41">
        <v>1.0529999999999999</v>
      </c>
      <c r="F41">
        <v>0.24299999999999999</v>
      </c>
    </row>
    <row r="42" spans="1:6" x14ac:dyDescent="0.25">
      <c r="A42" t="s">
        <v>471</v>
      </c>
      <c r="B42" t="s">
        <v>472</v>
      </c>
      <c r="C42">
        <v>7563</v>
      </c>
      <c r="D42">
        <v>98.147000000000006</v>
      </c>
      <c r="E42">
        <v>1.522</v>
      </c>
      <c r="F42">
        <v>0.33100000000000002</v>
      </c>
    </row>
    <row r="43" spans="1:6" x14ac:dyDescent="0.25">
      <c r="A43" t="s">
        <v>455</v>
      </c>
      <c r="B43" t="s">
        <v>456</v>
      </c>
      <c r="C43">
        <v>2173</v>
      </c>
      <c r="D43">
        <v>98.710999999999999</v>
      </c>
      <c r="E43">
        <v>1.0589999999999999</v>
      </c>
      <c r="F43">
        <v>0.23</v>
      </c>
    </row>
    <row r="44" spans="1:6" x14ac:dyDescent="0.25">
      <c r="A44" t="s">
        <v>457</v>
      </c>
      <c r="B44" t="s">
        <v>458</v>
      </c>
      <c r="C44">
        <v>2375</v>
      </c>
      <c r="D44">
        <v>98.734999999999999</v>
      </c>
      <c r="E44">
        <v>1.054</v>
      </c>
      <c r="F44">
        <v>0.21099999999999999</v>
      </c>
    </row>
    <row r="45" spans="1:6" x14ac:dyDescent="0.25">
      <c r="A45" t="s">
        <v>459</v>
      </c>
      <c r="B45" t="s">
        <v>460</v>
      </c>
      <c r="C45">
        <v>3368</v>
      </c>
      <c r="D45">
        <v>98.692999999999998</v>
      </c>
      <c r="E45">
        <v>1.099</v>
      </c>
      <c r="F45">
        <v>0.20799999999999999</v>
      </c>
    </row>
    <row r="46" spans="1:6" x14ac:dyDescent="0.25">
      <c r="A46" t="s">
        <v>461</v>
      </c>
      <c r="B46" t="s">
        <v>462</v>
      </c>
      <c r="C46">
        <v>4120</v>
      </c>
      <c r="D46">
        <v>98.373000000000005</v>
      </c>
      <c r="E46">
        <v>1.385</v>
      </c>
      <c r="F46">
        <v>0.24299999999999999</v>
      </c>
    </row>
    <row r="47" spans="1:6" x14ac:dyDescent="0.25">
      <c r="A47" t="s">
        <v>463</v>
      </c>
      <c r="B47" t="s">
        <v>464</v>
      </c>
      <c r="C47">
        <v>5182</v>
      </c>
      <c r="D47">
        <v>98.143000000000001</v>
      </c>
      <c r="E47">
        <v>1.528</v>
      </c>
      <c r="F47">
        <v>0.32900000000000001</v>
      </c>
    </row>
    <row r="48" spans="1:6" x14ac:dyDescent="0.25">
      <c r="A48" t="s">
        <v>465</v>
      </c>
      <c r="B48" t="s">
        <v>466</v>
      </c>
      <c r="C48">
        <v>5834</v>
      </c>
      <c r="D48">
        <v>98.251000000000005</v>
      </c>
      <c r="E48">
        <v>1.458</v>
      </c>
      <c r="F48">
        <v>0.29199999999999998</v>
      </c>
    </row>
    <row r="49" spans="1:6" x14ac:dyDescent="0.25">
      <c r="A49" t="s">
        <v>467</v>
      </c>
      <c r="B49" t="s">
        <v>468</v>
      </c>
      <c r="C49">
        <v>6722</v>
      </c>
      <c r="D49">
        <v>98.361000000000004</v>
      </c>
      <c r="E49">
        <v>1.385</v>
      </c>
      <c r="F49">
        <v>0.253</v>
      </c>
    </row>
    <row r="50" spans="1:6" x14ac:dyDescent="0.25">
      <c r="A50" t="s">
        <v>469</v>
      </c>
      <c r="B50" t="s">
        <v>470</v>
      </c>
      <c r="C50">
        <v>7243</v>
      </c>
      <c r="D50">
        <v>98.227999999999994</v>
      </c>
      <c r="E50">
        <v>1.454</v>
      </c>
      <c r="F50">
        <v>0.318</v>
      </c>
    </row>
    <row r="51" spans="1:6" x14ac:dyDescent="0.25">
      <c r="A51" t="s">
        <v>433</v>
      </c>
      <c r="B51" t="s">
        <v>434</v>
      </c>
      <c r="C51">
        <v>1202</v>
      </c>
      <c r="D51">
        <v>98.501000000000005</v>
      </c>
      <c r="E51">
        <v>1.2490000000000001</v>
      </c>
      <c r="F51">
        <v>0.25</v>
      </c>
    </row>
    <row r="52" spans="1:6" x14ac:dyDescent="0.25">
      <c r="A52" t="s">
        <v>451</v>
      </c>
      <c r="B52" t="s">
        <v>452</v>
      </c>
      <c r="C52">
        <v>7577</v>
      </c>
      <c r="D52">
        <v>98.15</v>
      </c>
      <c r="E52">
        <v>1.52</v>
      </c>
      <c r="F52">
        <v>0.33</v>
      </c>
    </row>
    <row r="53" spans="1:6" x14ac:dyDescent="0.25">
      <c r="A53" t="s">
        <v>435</v>
      </c>
      <c r="B53" t="s">
        <v>436</v>
      </c>
      <c r="C53">
        <v>2189</v>
      </c>
      <c r="D53">
        <v>98.72</v>
      </c>
      <c r="E53">
        <v>1.0509999999999999</v>
      </c>
      <c r="F53">
        <v>0.22900000000000001</v>
      </c>
    </row>
    <row r="54" spans="1:6" x14ac:dyDescent="0.25">
      <c r="A54" t="s">
        <v>437</v>
      </c>
      <c r="B54" t="s">
        <v>438</v>
      </c>
      <c r="C54">
        <v>2391</v>
      </c>
      <c r="D54">
        <v>98.744</v>
      </c>
      <c r="E54">
        <v>1.0469999999999999</v>
      </c>
      <c r="F54">
        <v>0.20899999999999999</v>
      </c>
    </row>
    <row r="55" spans="1:6" x14ac:dyDescent="0.25">
      <c r="A55" t="s">
        <v>439</v>
      </c>
      <c r="B55" t="s">
        <v>440</v>
      </c>
      <c r="C55">
        <v>3384</v>
      </c>
      <c r="D55">
        <v>98.698999999999998</v>
      </c>
      <c r="E55">
        <v>1.0940000000000001</v>
      </c>
      <c r="F55">
        <v>0.20699999999999999</v>
      </c>
    </row>
    <row r="56" spans="1:6" x14ac:dyDescent="0.25">
      <c r="A56" t="s">
        <v>441</v>
      </c>
      <c r="B56" t="s">
        <v>442</v>
      </c>
      <c r="C56">
        <v>4136</v>
      </c>
      <c r="D56">
        <v>98.379000000000005</v>
      </c>
      <c r="E56">
        <v>1.379</v>
      </c>
      <c r="F56">
        <v>0.24199999999999999</v>
      </c>
    </row>
    <row r="57" spans="1:6" x14ac:dyDescent="0.25">
      <c r="A57" t="s">
        <v>443</v>
      </c>
      <c r="B57" t="s">
        <v>444</v>
      </c>
      <c r="C57">
        <v>5198</v>
      </c>
      <c r="D57">
        <v>98.149000000000001</v>
      </c>
      <c r="E57">
        <v>1.5229999999999999</v>
      </c>
      <c r="F57">
        <v>0.32800000000000001</v>
      </c>
    </row>
    <row r="58" spans="1:6" x14ac:dyDescent="0.25">
      <c r="A58" t="s">
        <v>445</v>
      </c>
      <c r="B58" t="s">
        <v>446</v>
      </c>
      <c r="C58">
        <v>5848</v>
      </c>
      <c r="D58">
        <v>98.254999999999995</v>
      </c>
      <c r="E58">
        <v>1.454</v>
      </c>
      <c r="F58">
        <v>0.29099999999999998</v>
      </c>
    </row>
    <row r="59" spans="1:6" x14ac:dyDescent="0.25">
      <c r="A59" t="s">
        <v>447</v>
      </c>
      <c r="B59" t="s">
        <v>448</v>
      </c>
      <c r="C59">
        <v>6736</v>
      </c>
      <c r="D59">
        <v>98.364999999999995</v>
      </c>
      <c r="E59">
        <v>1.3819999999999999</v>
      </c>
      <c r="F59">
        <v>0.253</v>
      </c>
    </row>
    <row r="60" spans="1:6" x14ac:dyDescent="0.25">
      <c r="A60" t="s">
        <v>449</v>
      </c>
      <c r="B60" t="s">
        <v>450</v>
      </c>
      <c r="C60">
        <v>7257</v>
      </c>
      <c r="D60">
        <v>98.230999999999995</v>
      </c>
      <c r="E60">
        <v>1.4510000000000001</v>
      </c>
      <c r="F60">
        <v>0.318</v>
      </c>
    </row>
    <row r="61" spans="1:6" x14ac:dyDescent="0.25">
      <c r="A61" t="s">
        <v>473</v>
      </c>
      <c r="B61" t="s">
        <v>474</v>
      </c>
      <c r="C61">
        <v>1236</v>
      </c>
      <c r="D61">
        <v>98.703999999999994</v>
      </c>
      <c r="E61">
        <v>1.0529999999999999</v>
      </c>
      <c r="F61">
        <v>0.24299999999999999</v>
      </c>
    </row>
    <row r="62" spans="1:6" x14ac:dyDescent="0.25">
      <c r="A62" t="s">
        <v>491</v>
      </c>
      <c r="B62" t="s">
        <v>492</v>
      </c>
      <c r="C62">
        <v>7563</v>
      </c>
      <c r="D62">
        <v>98.147000000000006</v>
      </c>
      <c r="E62">
        <v>1.522</v>
      </c>
      <c r="F62">
        <v>0.33100000000000002</v>
      </c>
    </row>
    <row r="63" spans="1:6" x14ac:dyDescent="0.25">
      <c r="A63" t="s">
        <v>475</v>
      </c>
      <c r="B63" t="s">
        <v>476</v>
      </c>
      <c r="C63">
        <v>2173</v>
      </c>
      <c r="D63">
        <v>98.710999999999999</v>
      </c>
      <c r="E63">
        <v>1.0589999999999999</v>
      </c>
      <c r="F63">
        <v>0.23</v>
      </c>
    </row>
    <row r="64" spans="1:6" x14ac:dyDescent="0.25">
      <c r="A64" t="s">
        <v>477</v>
      </c>
      <c r="B64" t="s">
        <v>478</v>
      </c>
      <c r="C64">
        <v>2375</v>
      </c>
      <c r="D64">
        <v>98.734999999999999</v>
      </c>
      <c r="E64">
        <v>1.054</v>
      </c>
      <c r="F64">
        <v>0.21099999999999999</v>
      </c>
    </row>
    <row r="65" spans="1:6" x14ac:dyDescent="0.25">
      <c r="A65" t="s">
        <v>479</v>
      </c>
      <c r="B65" t="s">
        <v>480</v>
      </c>
      <c r="C65">
        <v>3368</v>
      </c>
      <c r="D65">
        <v>98.692999999999998</v>
      </c>
      <c r="E65">
        <v>1.099</v>
      </c>
      <c r="F65">
        <v>0.20799999999999999</v>
      </c>
    </row>
    <row r="66" spans="1:6" x14ac:dyDescent="0.25">
      <c r="A66" t="s">
        <v>481</v>
      </c>
      <c r="B66" t="s">
        <v>482</v>
      </c>
      <c r="C66">
        <v>4120</v>
      </c>
      <c r="D66">
        <v>98.373000000000005</v>
      </c>
      <c r="E66">
        <v>1.385</v>
      </c>
      <c r="F66">
        <v>0.24299999999999999</v>
      </c>
    </row>
    <row r="67" spans="1:6" x14ac:dyDescent="0.25">
      <c r="A67" t="s">
        <v>483</v>
      </c>
      <c r="B67" t="s">
        <v>484</v>
      </c>
      <c r="C67">
        <v>5182</v>
      </c>
      <c r="D67">
        <v>98.143000000000001</v>
      </c>
      <c r="E67">
        <v>1.528</v>
      </c>
      <c r="F67">
        <v>0.32900000000000001</v>
      </c>
    </row>
    <row r="68" spans="1:6" x14ac:dyDescent="0.25">
      <c r="A68" t="s">
        <v>485</v>
      </c>
      <c r="B68" t="s">
        <v>486</v>
      </c>
      <c r="C68">
        <v>5834</v>
      </c>
      <c r="D68">
        <v>98.251000000000005</v>
      </c>
      <c r="E68">
        <v>1.458</v>
      </c>
      <c r="F68">
        <v>0.29199999999999998</v>
      </c>
    </row>
    <row r="69" spans="1:6" x14ac:dyDescent="0.25">
      <c r="A69" t="s">
        <v>487</v>
      </c>
      <c r="B69" t="s">
        <v>488</v>
      </c>
      <c r="C69">
        <v>6722</v>
      </c>
      <c r="D69">
        <v>98.361000000000004</v>
      </c>
      <c r="E69">
        <v>1.385</v>
      </c>
      <c r="F69">
        <v>0.253</v>
      </c>
    </row>
    <row r="70" spans="1:6" x14ac:dyDescent="0.25">
      <c r="A70" t="s">
        <v>489</v>
      </c>
      <c r="B70" t="s">
        <v>490</v>
      </c>
      <c r="C70">
        <v>7243</v>
      </c>
      <c r="D70">
        <v>98.227999999999994</v>
      </c>
      <c r="E70">
        <v>1.454</v>
      </c>
      <c r="F70">
        <v>0.318</v>
      </c>
    </row>
    <row r="71" spans="1:6" x14ac:dyDescent="0.25">
      <c r="A71" t="s">
        <v>513</v>
      </c>
      <c r="B71" t="s">
        <v>514</v>
      </c>
      <c r="C71">
        <v>1202</v>
      </c>
      <c r="D71">
        <v>98.501000000000005</v>
      </c>
      <c r="E71">
        <v>1.2490000000000001</v>
      </c>
      <c r="F71">
        <v>0.25</v>
      </c>
    </row>
    <row r="72" spans="1:6" x14ac:dyDescent="0.25">
      <c r="A72" t="s">
        <v>531</v>
      </c>
      <c r="B72" t="s">
        <v>532</v>
      </c>
      <c r="C72">
        <v>7595</v>
      </c>
      <c r="D72">
        <v>98.22</v>
      </c>
      <c r="E72">
        <v>1.49</v>
      </c>
      <c r="F72">
        <v>0.28999999999999998</v>
      </c>
    </row>
    <row r="73" spans="1:6" x14ac:dyDescent="0.25">
      <c r="A73" t="s">
        <v>515</v>
      </c>
      <c r="B73" t="s">
        <v>516</v>
      </c>
      <c r="C73">
        <v>2189</v>
      </c>
      <c r="D73">
        <v>98.72</v>
      </c>
      <c r="E73">
        <v>1.0509999999999999</v>
      </c>
      <c r="F73">
        <v>0.22900000000000001</v>
      </c>
    </row>
    <row r="74" spans="1:6" x14ac:dyDescent="0.25">
      <c r="A74" t="s">
        <v>517</v>
      </c>
      <c r="B74" t="s">
        <v>518</v>
      </c>
      <c r="C74">
        <v>2391</v>
      </c>
      <c r="D74">
        <v>98.744</v>
      </c>
      <c r="E74">
        <v>1.0469999999999999</v>
      </c>
      <c r="F74">
        <v>0.20899999999999999</v>
      </c>
    </row>
    <row r="75" spans="1:6" x14ac:dyDescent="0.25">
      <c r="A75" t="s">
        <v>519</v>
      </c>
      <c r="B75" t="s">
        <v>520</v>
      </c>
      <c r="C75">
        <v>3400</v>
      </c>
      <c r="D75">
        <v>98.793000000000006</v>
      </c>
      <c r="E75">
        <v>1.03</v>
      </c>
      <c r="F75">
        <v>0.17699999999999999</v>
      </c>
    </row>
    <row r="76" spans="1:6" x14ac:dyDescent="0.25">
      <c r="A76" t="s">
        <v>521</v>
      </c>
      <c r="B76" t="s">
        <v>522</v>
      </c>
      <c r="C76">
        <v>4152</v>
      </c>
      <c r="D76">
        <v>98.456999999999994</v>
      </c>
      <c r="E76">
        <v>1.3260000000000001</v>
      </c>
      <c r="F76">
        <v>0.217</v>
      </c>
    </row>
    <row r="77" spans="1:6" x14ac:dyDescent="0.25">
      <c r="A77" t="s">
        <v>523</v>
      </c>
      <c r="B77" t="s">
        <v>524</v>
      </c>
      <c r="C77">
        <v>5214</v>
      </c>
      <c r="D77">
        <v>98.212000000000003</v>
      </c>
      <c r="E77">
        <v>1.48</v>
      </c>
      <c r="F77">
        <v>0.308</v>
      </c>
    </row>
    <row r="78" spans="1:6" x14ac:dyDescent="0.25">
      <c r="A78" t="s">
        <v>525</v>
      </c>
      <c r="B78" t="s">
        <v>526</v>
      </c>
      <c r="C78">
        <v>5866</v>
      </c>
      <c r="D78">
        <v>98.311000000000007</v>
      </c>
      <c r="E78">
        <v>1.4159999999999999</v>
      </c>
      <c r="F78">
        <v>0.27300000000000002</v>
      </c>
    </row>
    <row r="79" spans="1:6" x14ac:dyDescent="0.25">
      <c r="A79" t="s">
        <v>527</v>
      </c>
      <c r="B79" t="s">
        <v>528</v>
      </c>
      <c r="C79">
        <v>6754</v>
      </c>
      <c r="D79">
        <v>98.414000000000001</v>
      </c>
      <c r="E79">
        <v>1.349</v>
      </c>
      <c r="F79">
        <v>0.23699999999999999</v>
      </c>
    </row>
    <row r="80" spans="1:6" x14ac:dyDescent="0.25">
      <c r="A80" t="s">
        <v>529</v>
      </c>
      <c r="B80" t="s">
        <v>530</v>
      </c>
      <c r="C80">
        <v>7275</v>
      </c>
      <c r="D80">
        <v>98.305000000000007</v>
      </c>
      <c r="E80">
        <v>1.42</v>
      </c>
      <c r="F80">
        <v>0.27600000000000002</v>
      </c>
    </row>
    <row r="81" spans="1:6" x14ac:dyDescent="0.25">
      <c r="A81" t="s">
        <v>493</v>
      </c>
      <c r="B81" t="s">
        <v>494</v>
      </c>
      <c r="C81">
        <v>1202</v>
      </c>
      <c r="D81">
        <v>98.501000000000005</v>
      </c>
      <c r="E81">
        <v>1.2490000000000001</v>
      </c>
      <c r="F81">
        <v>0.25</v>
      </c>
    </row>
    <row r="82" spans="1:6" x14ac:dyDescent="0.25">
      <c r="A82" t="s">
        <v>511</v>
      </c>
      <c r="B82" t="s">
        <v>512</v>
      </c>
      <c r="C82">
        <v>7529</v>
      </c>
      <c r="D82">
        <v>98.111999999999995</v>
      </c>
      <c r="E82">
        <v>1.556</v>
      </c>
      <c r="F82">
        <v>0.33200000000000002</v>
      </c>
    </row>
    <row r="83" spans="1:6" x14ac:dyDescent="0.25">
      <c r="A83" t="s">
        <v>495</v>
      </c>
      <c r="B83" t="s">
        <v>496</v>
      </c>
      <c r="C83">
        <v>2139</v>
      </c>
      <c r="D83">
        <v>98.596999999999994</v>
      </c>
      <c r="E83">
        <v>1.169</v>
      </c>
      <c r="F83">
        <v>0.23400000000000001</v>
      </c>
    </row>
    <row r="84" spans="1:6" x14ac:dyDescent="0.25">
      <c r="A84" t="s">
        <v>497</v>
      </c>
      <c r="B84" t="s">
        <v>498</v>
      </c>
      <c r="C84">
        <v>2341</v>
      </c>
      <c r="D84">
        <v>98.631</v>
      </c>
      <c r="E84">
        <v>1.155</v>
      </c>
      <c r="F84">
        <v>0.214</v>
      </c>
    </row>
    <row r="85" spans="1:6" x14ac:dyDescent="0.25">
      <c r="A85" t="s">
        <v>499</v>
      </c>
      <c r="B85" t="s">
        <v>500</v>
      </c>
      <c r="C85">
        <v>3334</v>
      </c>
      <c r="D85">
        <v>98.619</v>
      </c>
      <c r="E85">
        <v>1.17</v>
      </c>
      <c r="F85">
        <v>0.21</v>
      </c>
    </row>
    <row r="86" spans="1:6" x14ac:dyDescent="0.25">
      <c r="A86" t="s">
        <v>501</v>
      </c>
      <c r="B86" t="s">
        <v>502</v>
      </c>
      <c r="C86">
        <v>4086</v>
      </c>
      <c r="D86">
        <v>98.31</v>
      </c>
      <c r="E86">
        <v>1.4450000000000001</v>
      </c>
      <c r="F86">
        <v>0.245</v>
      </c>
    </row>
    <row r="87" spans="1:6" x14ac:dyDescent="0.25">
      <c r="A87" t="s">
        <v>503</v>
      </c>
      <c r="B87" t="s">
        <v>504</v>
      </c>
      <c r="C87">
        <v>5148</v>
      </c>
      <c r="D87">
        <v>98.091999999999999</v>
      </c>
      <c r="E87">
        <v>1.577</v>
      </c>
      <c r="F87">
        <v>0.33100000000000002</v>
      </c>
    </row>
    <row r="88" spans="1:6" x14ac:dyDescent="0.25">
      <c r="A88" t="s">
        <v>505</v>
      </c>
      <c r="B88" t="s">
        <v>506</v>
      </c>
      <c r="C88">
        <v>5800</v>
      </c>
      <c r="D88">
        <v>98.206000000000003</v>
      </c>
      <c r="E88">
        <v>1.5009999999999999</v>
      </c>
      <c r="F88">
        <v>0.29299999999999998</v>
      </c>
    </row>
    <row r="89" spans="1:6" x14ac:dyDescent="0.25">
      <c r="A89" t="s">
        <v>507</v>
      </c>
      <c r="B89" t="s">
        <v>508</v>
      </c>
      <c r="C89">
        <v>6688</v>
      </c>
      <c r="D89">
        <v>98.322999999999993</v>
      </c>
      <c r="E89">
        <v>1.4219999999999999</v>
      </c>
      <c r="F89">
        <v>0.255</v>
      </c>
    </row>
    <row r="90" spans="1:6" x14ac:dyDescent="0.25">
      <c r="A90" t="s">
        <v>509</v>
      </c>
      <c r="B90" t="s">
        <v>510</v>
      </c>
      <c r="C90">
        <v>7209</v>
      </c>
      <c r="D90">
        <v>98.191999999999993</v>
      </c>
      <c r="E90">
        <v>1.488</v>
      </c>
      <c r="F90">
        <v>0.32</v>
      </c>
    </row>
    <row r="91" spans="1:6" x14ac:dyDescent="0.25">
      <c r="A91" t="s">
        <v>533</v>
      </c>
      <c r="B91" t="s">
        <v>534</v>
      </c>
      <c r="C91">
        <v>697</v>
      </c>
      <c r="D91">
        <v>98.850999999999999</v>
      </c>
      <c r="E91">
        <v>1.006</v>
      </c>
      <c r="F91">
        <v>0.14399999999999999</v>
      </c>
    </row>
    <row r="92" spans="1:6" x14ac:dyDescent="0.25">
      <c r="A92" t="s">
        <v>561</v>
      </c>
      <c r="B92" t="s">
        <v>562</v>
      </c>
      <c r="C92">
        <v>4461</v>
      </c>
      <c r="D92">
        <v>98.135999999999996</v>
      </c>
      <c r="E92">
        <v>1.6850000000000001</v>
      </c>
      <c r="F92">
        <v>0.18</v>
      </c>
    </row>
    <row r="93" spans="1:6" x14ac:dyDescent="0.25">
      <c r="A93" t="s">
        <v>535</v>
      </c>
      <c r="B93" t="s">
        <v>536</v>
      </c>
      <c r="C93">
        <v>1206</v>
      </c>
      <c r="D93">
        <v>98.837000000000003</v>
      </c>
      <c r="E93">
        <v>1.08</v>
      </c>
      <c r="F93">
        <v>8.3000000000000004E-2</v>
      </c>
    </row>
    <row r="94" spans="1:6" x14ac:dyDescent="0.25">
      <c r="A94" t="s">
        <v>537</v>
      </c>
      <c r="B94" t="s">
        <v>538</v>
      </c>
      <c r="C94">
        <v>1302</v>
      </c>
      <c r="D94">
        <v>98.768000000000001</v>
      </c>
      <c r="E94">
        <v>1.155</v>
      </c>
      <c r="F94">
        <v>7.6999999999999999E-2</v>
      </c>
    </row>
    <row r="95" spans="1:6" x14ac:dyDescent="0.25">
      <c r="A95" t="s">
        <v>541</v>
      </c>
      <c r="B95" t="s">
        <v>542</v>
      </c>
      <c r="C95">
        <v>1933</v>
      </c>
      <c r="D95">
        <v>98.757000000000005</v>
      </c>
      <c r="E95">
        <v>1.1910000000000001</v>
      </c>
      <c r="F95">
        <v>5.1999999999999998E-2</v>
      </c>
    </row>
    <row r="96" spans="1:6" x14ac:dyDescent="0.25">
      <c r="A96" t="s">
        <v>543</v>
      </c>
      <c r="B96" t="s">
        <v>544</v>
      </c>
      <c r="C96">
        <v>2437</v>
      </c>
      <c r="D96">
        <v>98.480999999999995</v>
      </c>
      <c r="E96">
        <v>1.355</v>
      </c>
      <c r="F96">
        <v>0.16400000000000001</v>
      </c>
    </row>
    <row r="97" spans="1:6" x14ac:dyDescent="0.25">
      <c r="A97" t="s">
        <v>549</v>
      </c>
      <c r="B97" t="s">
        <v>550</v>
      </c>
      <c r="C97">
        <v>3105</v>
      </c>
      <c r="D97">
        <v>98.156999999999996</v>
      </c>
      <c r="E97">
        <v>1.649</v>
      </c>
      <c r="F97">
        <v>0.19400000000000001</v>
      </c>
    </row>
    <row r="98" spans="1:6" x14ac:dyDescent="0.25">
      <c r="A98" t="s">
        <v>553</v>
      </c>
      <c r="B98" t="s">
        <v>554</v>
      </c>
      <c r="C98">
        <v>3548</v>
      </c>
      <c r="D98">
        <v>98.224000000000004</v>
      </c>
      <c r="E98">
        <v>1.607</v>
      </c>
      <c r="F98">
        <v>0.16900000000000001</v>
      </c>
    </row>
    <row r="99" spans="1:6" x14ac:dyDescent="0.25">
      <c r="A99" t="s">
        <v>555</v>
      </c>
      <c r="B99" t="s">
        <v>556</v>
      </c>
      <c r="C99">
        <v>3949</v>
      </c>
      <c r="D99">
        <v>98.278000000000006</v>
      </c>
      <c r="E99">
        <v>1.57</v>
      </c>
      <c r="F99">
        <v>0.152</v>
      </c>
    </row>
    <row r="100" spans="1:6" x14ac:dyDescent="0.25">
      <c r="A100" t="s">
        <v>559</v>
      </c>
      <c r="B100" t="s">
        <v>560</v>
      </c>
      <c r="C100">
        <v>4323</v>
      </c>
      <c r="D100">
        <v>98.257000000000005</v>
      </c>
      <c r="E100">
        <v>1.6040000000000001</v>
      </c>
      <c r="F100">
        <v>0.13900000000000001</v>
      </c>
    </row>
    <row r="101" spans="1:6" x14ac:dyDescent="0.25">
      <c r="A101" t="s">
        <v>93</v>
      </c>
      <c r="B101" t="s">
        <v>94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 t="s">
        <v>111</v>
      </c>
      <c r="B102" t="s">
        <v>112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 t="s">
        <v>95</v>
      </c>
      <c r="B103" t="s">
        <v>96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 t="s">
        <v>97</v>
      </c>
      <c r="B104" t="s">
        <v>98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 t="s">
        <v>99</v>
      </c>
      <c r="B105" t="s">
        <v>100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 t="s">
        <v>101</v>
      </c>
      <c r="B106" t="s">
        <v>102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 t="s">
        <v>103</v>
      </c>
      <c r="B107" t="s">
        <v>104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 t="s">
        <v>105</v>
      </c>
      <c r="B108" t="s">
        <v>106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 t="s">
        <v>107</v>
      </c>
      <c r="B109" t="s">
        <v>108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 t="s">
        <v>109</v>
      </c>
      <c r="B110" t="s">
        <v>110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 t="s">
        <v>133</v>
      </c>
      <c r="B111" t="s">
        <v>134</v>
      </c>
      <c r="C111">
        <v>472</v>
      </c>
      <c r="D111">
        <v>98.081000000000003</v>
      </c>
      <c r="E111">
        <v>1.4930000000000001</v>
      </c>
      <c r="F111">
        <v>0.42599999999999999</v>
      </c>
    </row>
    <row r="112" spans="1:6" x14ac:dyDescent="0.25">
      <c r="A112" t="s">
        <v>313</v>
      </c>
      <c r="B112" t="s">
        <v>314</v>
      </c>
      <c r="C112">
        <v>697</v>
      </c>
      <c r="D112">
        <v>98.850999999999999</v>
      </c>
      <c r="E112">
        <v>1.006</v>
      </c>
      <c r="F112">
        <v>0.14399999999999999</v>
      </c>
    </row>
    <row r="113" spans="1:6" x14ac:dyDescent="0.25">
      <c r="A113" t="s">
        <v>151</v>
      </c>
      <c r="B113" t="s">
        <v>152</v>
      </c>
      <c r="C113">
        <v>2812</v>
      </c>
      <c r="D113">
        <v>97.153999999999996</v>
      </c>
      <c r="E113">
        <v>2.17</v>
      </c>
      <c r="F113">
        <v>0.67600000000000005</v>
      </c>
    </row>
    <row r="114" spans="1:6" x14ac:dyDescent="0.25">
      <c r="A114" t="s">
        <v>331</v>
      </c>
      <c r="B114" t="s">
        <v>332</v>
      </c>
      <c r="C114">
        <v>4485</v>
      </c>
      <c r="D114">
        <v>98.146000000000001</v>
      </c>
      <c r="E114">
        <v>1.6759999999999999</v>
      </c>
      <c r="F114">
        <v>0.17899999999999999</v>
      </c>
    </row>
    <row r="115" spans="1:6" x14ac:dyDescent="0.25">
      <c r="A115" t="s">
        <v>135</v>
      </c>
      <c r="B115" t="s">
        <v>136</v>
      </c>
      <c r="C115">
        <v>921</v>
      </c>
      <c r="D115">
        <v>98.126000000000005</v>
      </c>
      <c r="E115">
        <v>1.4330000000000001</v>
      </c>
      <c r="F115">
        <v>0.441</v>
      </c>
    </row>
    <row r="116" spans="1:6" x14ac:dyDescent="0.25">
      <c r="A116" t="s">
        <v>315</v>
      </c>
      <c r="B116" t="s">
        <v>316</v>
      </c>
      <c r="C116">
        <v>1206</v>
      </c>
      <c r="D116">
        <v>98.837000000000003</v>
      </c>
      <c r="E116">
        <v>1.08</v>
      </c>
      <c r="F116">
        <v>8.3000000000000004E-2</v>
      </c>
    </row>
    <row r="117" spans="1:6" x14ac:dyDescent="0.25">
      <c r="A117" t="s">
        <v>137</v>
      </c>
      <c r="B117" t="s">
        <v>138</v>
      </c>
      <c r="C117">
        <v>971</v>
      </c>
      <c r="D117">
        <v>98.037000000000006</v>
      </c>
      <c r="E117">
        <v>1.55</v>
      </c>
      <c r="F117">
        <v>0.41299999999999998</v>
      </c>
    </row>
    <row r="118" spans="1:6" x14ac:dyDescent="0.25">
      <c r="A118" t="s">
        <v>317</v>
      </c>
      <c r="B118" t="s">
        <v>318</v>
      </c>
      <c r="C118">
        <v>1302</v>
      </c>
      <c r="D118">
        <v>98.768000000000001</v>
      </c>
      <c r="E118">
        <v>1.155</v>
      </c>
      <c r="F118">
        <v>7.6999999999999999E-2</v>
      </c>
    </row>
    <row r="119" spans="1:6" x14ac:dyDescent="0.25">
      <c r="A119" t="s">
        <v>139</v>
      </c>
      <c r="B119" t="s">
        <v>140</v>
      </c>
      <c r="C119">
        <v>1298</v>
      </c>
      <c r="D119">
        <v>98.192999999999998</v>
      </c>
      <c r="E119">
        <v>1.335</v>
      </c>
      <c r="F119">
        <v>0.47099999999999997</v>
      </c>
    </row>
    <row r="120" spans="1:6" x14ac:dyDescent="0.25">
      <c r="A120" t="s">
        <v>319</v>
      </c>
      <c r="B120" t="s">
        <v>320</v>
      </c>
      <c r="C120">
        <v>1933</v>
      </c>
      <c r="D120">
        <v>98.757000000000005</v>
      </c>
      <c r="E120">
        <v>1.1910000000000001</v>
      </c>
      <c r="F120">
        <v>5.1999999999999998E-2</v>
      </c>
    </row>
    <row r="121" spans="1:6" x14ac:dyDescent="0.25">
      <c r="A121" t="s">
        <v>141</v>
      </c>
      <c r="B121" t="s">
        <v>142</v>
      </c>
      <c r="C121">
        <v>1563</v>
      </c>
      <c r="D121">
        <v>97.501999999999995</v>
      </c>
      <c r="E121">
        <v>1.986</v>
      </c>
      <c r="F121">
        <v>0.51200000000000001</v>
      </c>
    </row>
    <row r="122" spans="1:6" x14ac:dyDescent="0.25">
      <c r="A122" t="s">
        <v>321</v>
      </c>
      <c r="B122" t="s">
        <v>322</v>
      </c>
      <c r="C122">
        <v>2437</v>
      </c>
      <c r="D122">
        <v>98.480999999999995</v>
      </c>
      <c r="E122">
        <v>1.355</v>
      </c>
      <c r="F122">
        <v>0.16400000000000001</v>
      </c>
    </row>
    <row r="123" spans="1:6" x14ac:dyDescent="0.25">
      <c r="A123" t="s">
        <v>143</v>
      </c>
      <c r="B123" t="s">
        <v>144</v>
      </c>
      <c r="C123">
        <v>1841</v>
      </c>
      <c r="D123">
        <v>97.108999999999995</v>
      </c>
      <c r="E123">
        <v>2.2370000000000001</v>
      </c>
      <c r="F123">
        <v>0.65500000000000003</v>
      </c>
    </row>
    <row r="124" spans="1:6" x14ac:dyDescent="0.25">
      <c r="A124" t="s">
        <v>323</v>
      </c>
      <c r="B124" t="s">
        <v>324</v>
      </c>
      <c r="C124">
        <v>3105</v>
      </c>
      <c r="D124">
        <v>98.156999999999996</v>
      </c>
      <c r="E124">
        <v>1.649</v>
      </c>
      <c r="F124">
        <v>0.19400000000000001</v>
      </c>
    </row>
    <row r="125" spans="1:6" x14ac:dyDescent="0.25">
      <c r="A125" t="s">
        <v>145</v>
      </c>
      <c r="B125" t="s">
        <v>146</v>
      </c>
      <c r="C125">
        <v>2045</v>
      </c>
      <c r="D125">
        <v>97.161000000000001</v>
      </c>
      <c r="E125">
        <v>2.2029999999999998</v>
      </c>
      <c r="F125">
        <v>0.63600000000000001</v>
      </c>
    </row>
    <row r="126" spans="1:6" x14ac:dyDescent="0.25">
      <c r="A126" t="s">
        <v>325</v>
      </c>
      <c r="B126" t="s">
        <v>326</v>
      </c>
      <c r="C126">
        <v>3548</v>
      </c>
      <c r="D126">
        <v>98.224000000000004</v>
      </c>
      <c r="E126">
        <v>1.607</v>
      </c>
      <c r="F126">
        <v>0.16900000000000001</v>
      </c>
    </row>
    <row r="127" spans="1:6" x14ac:dyDescent="0.25">
      <c r="A127" t="s">
        <v>147</v>
      </c>
      <c r="B127" t="s">
        <v>148</v>
      </c>
      <c r="C127">
        <v>2450</v>
      </c>
      <c r="D127">
        <v>97.373999999999995</v>
      </c>
      <c r="E127">
        <v>2.093</v>
      </c>
      <c r="F127">
        <v>0.53300000000000003</v>
      </c>
    </row>
    <row r="128" spans="1:6" x14ac:dyDescent="0.25">
      <c r="A128" t="s">
        <v>327</v>
      </c>
      <c r="B128" t="s">
        <v>328</v>
      </c>
      <c r="C128">
        <v>3949</v>
      </c>
      <c r="D128">
        <v>98.278000000000006</v>
      </c>
      <c r="E128">
        <v>1.57</v>
      </c>
      <c r="F128">
        <v>0.152</v>
      </c>
    </row>
    <row r="129" spans="1:6" x14ac:dyDescent="0.25">
      <c r="A129" t="s">
        <v>149</v>
      </c>
      <c r="B129" t="s">
        <v>150</v>
      </c>
      <c r="C129">
        <v>2664</v>
      </c>
      <c r="D129">
        <v>97.144999999999996</v>
      </c>
      <c r="E129">
        <v>2.141</v>
      </c>
      <c r="F129">
        <v>0.71399999999999997</v>
      </c>
    </row>
    <row r="130" spans="1:6" x14ac:dyDescent="0.25">
      <c r="A130" t="s">
        <v>329</v>
      </c>
      <c r="B130" t="s">
        <v>330</v>
      </c>
      <c r="C130">
        <v>4323</v>
      </c>
      <c r="D130">
        <v>98.257000000000005</v>
      </c>
      <c r="E130">
        <v>1.6040000000000001</v>
      </c>
      <c r="F130">
        <v>0.13900000000000001</v>
      </c>
    </row>
    <row r="131" spans="1:6" x14ac:dyDescent="0.25">
      <c r="A131" t="s">
        <v>113</v>
      </c>
      <c r="B131" t="s">
        <v>114</v>
      </c>
      <c r="C131">
        <v>470</v>
      </c>
      <c r="D131">
        <v>98.072999999999993</v>
      </c>
      <c r="E131">
        <v>1.4990000000000001</v>
      </c>
      <c r="F131">
        <v>0.42799999999999999</v>
      </c>
    </row>
    <row r="132" spans="1:6" x14ac:dyDescent="0.25">
      <c r="A132" t="s">
        <v>131</v>
      </c>
      <c r="B132" t="s">
        <v>132</v>
      </c>
      <c r="C132">
        <v>2762</v>
      </c>
      <c r="D132">
        <v>96.885000000000005</v>
      </c>
      <c r="E132">
        <v>2.4990000000000001</v>
      </c>
      <c r="F132">
        <v>0.61599999999999999</v>
      </c>
    </row>
    <row r="133" spans="1:6" x14ac:dyDescent="0.25">
      <c r="A133" t="s">
        <v>115</v>
      </c>
      <c r="B133" t="s">
        <v>116</v>
      </c>
      <c r="C133">
        <v>888</v>
      </c>
      <c r="D133">
        <v>97.855999999999995</v>
      </c>
      <c r="E133">
        <v>1.6930000000000001</v>
      </c>
      <c r="F133">
        <v>0.45100000000000001</v>
      </c>
    </row>
    <row r="134" spans="1:6" x14ac:dyDescent="0.25">
      <c r="A134" t="s">
        <v>117</v>
      </c>
      <c r="B134" t="s">
        <v>118</v>
      </c>
      <c r="C134">
        <v>938</v>
      </c>
      <c r="D134">
        <v>97.754000000000005</v>
      </c>
      <c r="E134">
        <v>1.8180000000000001</v>
      </c>
      <c r="F134">
        <v>0.42799999999999999</v>
      </c>
    </row>
    <row r="135" spans="1:6" x14ac:dyDescent="0.25">
      <c r="A135" t="s">
        <v>119</v>
      </c>
      <c r="B135" t="s">
        <v>120</v>
      </c>
      <c r="C135">
        <v>1264</v>
      </c>
      <c r="D135">
        <v>97.855000000000004</v>
      </c>
      <c r="E135">
        <v>1.6679999999999999</v>
      </c>
      <c r="F135">
        <v>0.47699999999999998</v>
      </c>
    </row>
    <row r="136" spans="1:6" x14ac:dyDescent="0.25">
      <c r="A136" t="s">
        <v>121</v>
      </c>
      <c r="B136" t="s">
        <v>122</v>
      </c>
      <c r="C136">
        <v>1527</v>
      </c>
      <c r="D136">
        <v>97.182000000000002</v>
      </c>
      <c r="E136">
        <v>2.294</v>
      </c>
      <c r="F136">
        <v>0.52400000000000002</v>
      </c>
    </row>
    <row r="137" spans="1:6" x14ac:dyDescent="0.25">
      <c r="A137" t="s">
        <v>123</v>
      </c>
      <c r="B137" t="s">
        <v>124</v>
      </c>
      <c r="C137">
        <v>1798</v>
      </c>
      <c r="D137">
        <v>96.703999999999994</v>
      </c>
      <c r="E137">
        <v>2.6259999999999999</v>
      </c>
      <c r="F137">
        <v>0.67</v>
      </c>
    </row>
    <row r="138" spans="1:6" x14ac:dyDescent="0.25">
      <c r="A138" t="s">
        <v>125</v>
      </c>
      <c r="B138" t="s">
        <v>126</v>
      </c>
      <c r="C138">
        <v>1994</v>
      </c>
      <c r="D138">
        <v>96.686999999999998</v>
      </c>
      <c r="E138">
        <v>2.661</v>
      </c>
      <c r="F138">
        <v>0.65300000000000002</v>
      </c>
    </row>
    <row r="139" spans="1:6" x14ac:dyDescent="0.25">
      <c r="A139" t="s">
        <v>127</v>
      </c>
      <c r="B139" t="s">
        <v>128</v>
      </c>
      <c r="C139">
        <v>2399</v>
      </c>
      <c r="D139">
        <v>96.981999999999999</v>
      </c>
      <c r="E139">
        <v>2.4729999999999999</v>
      </c>
      <c r="F139">
        <v>0.54500000000000004</v>
      </c>
    </row>
    <row r="140" spans="1:6" x14ac:dyDescent="0.25">
      <c r="A140" t="s">
        <v>129</v>
      </c>
      <c r="B140" t="s">
        <v>130</v>
      </c>
      <c r="C140">
        <v>2614</v>
      </c>
      <c r="D140">
        <v>96.861000000000004</v>
      </c>
      <c r="E140">
        <v>2.4889999999999999</v>
      </c>
      <c r="F140">
        <v>0.65100000000000002</v>
      </c>
    </row>
    <row r="141" spans="1:6" x14ac:dyDescent="0.25">
      <c r="A141" t="s">
        <v>165</v>
      </c>
      <c r="B141" t="s">
        <v>166</v>
      </c>
      <c r="C141">
        <v>472</v>
      </c>
      <c r="D141">
        <v>98.081000000000003</v>
      </c>
      <c r="E141">
        <v>1.4930000000000001</v>
      </c>
      <c r="F141">
        <v>0.42599999999999999</v>
      </c>
    </row>
    <row r="142" spans="1:6" x14ac:dyDescent="0.25">
      <c r="A142" t="s">
        <v>165</v>
      </c>
      <c r="B142" t="s">
        <v>333</v>
      </c>
      <c r="C142">
        <v>472</v>
      </c>
      <c r="D142">
        <v>98.081000000000003</v>
      </c>
      <c r="E142">
        <v>1.4930000000000001</v>
      </c>
      <c r="F142">
        <v>0.42599999999999999</v>
      </c>
    </row>
    <row r="143" spans="1:6" x14ac:dyDescent="0.25">
      <c r="A143" t="s">
        <v>191</v>
      </c>
      <c r="B143" t="s">
        <v>192</v>
      </c>
      <c r="C143">
        <v>2812</v>
      </c>
      <c r="D143">
        <v>97.153999999999996</v>
      </c>
      <c r="E143">
        <v>2.17</v>
      </c>
      <c r="F143">
        <v>0.67600000000000005</v>
      </c>
    </row>
    <row r="144" spans="1:6" x14ac:dyDescent="0.25">
      <c r="A144" t="s">
        <v>191</v>
      </c>
      <c r="B144" t="s">
        <v>342</v>
      </c>
      <c r="C144">
        <v>2812</v>
      </c>
      <c r="D144">
        <v>97.153999999999996</v>
      </c>
      <c r="E144">
        <v>2.17</v>
      </c>
      <c r="F144">
        <v>0.67600000000000005</v>
      </c>
    </row>
    <row r="145" spans="1:6" x14ac:dyDescent="0.25">
      <c r="A145" t="s">
        <v>167</v>
      </c>
      <c r="B145" t="s">
        <v>168</v>
      </c>
      <c r="C145">
        <v>921</v>
      </c>
      <c r="D145">
        <v>98.126000000000005</v>
      </c>
      <c r="E145">
        <v>1.4330000000000001</v>
      </c>
      <c r="F145">
        <v>0.441</v>
      </c>
    </row>
    <row r="146" spans="1:6" x14ac:dyDescent="0.25">
      <c r="A146" t="s">
        <v>167</v>
      </c>
      <c r="B146" t="s">
        <v>334</v>
      </c>
      <c r="C146">
        <v>921</v>
      </c>
      <c r="D146">
        <v>98.126000000000005</v>
      </c>
      <c r="E146">
        <v>1.4330000000000001</v>
      </c>
      <c r="F146">
        <v>0.441</v>
      </c>
    </row>
    <row r="147" spans="1:6" x14ac:dyDescent="0.25">
      <c r="A147" t="s">
        <v>169</v>
      </c>
      <c r="B147" t="s">
        <v>170</v>
      </c>
      <c r="C147">
        <v>971</v>
      </c>
      <c r="D147">
        <v>98.037000000000006</v>
      </c>
      <c r="E147">
        <v>1.55</v>
      </c>
      <c r="F147">
        <v>0.41299999999999998</v>
      </c>
    </row>
    <row r="148" spans="1:6" x14ac:dyDescent="0.25">
      <c r="A148" t="s">
        <v>169</v>
      </c>
      <c r="B148" t="s">
        <v>335</v>
      </c>
      <c r="C148">
        <v>971</v>
      </c>
      <c r="D148">
        <v>98.037000000000006</v>
      </c>
      <c r="E148">
        <v>1.55</v>
      </c>
      <c r="F148">
        <v>0.41299999999999998</v>
      </c>
    </row>
    <row r="149" spans="1:6" x14ac:dyDescent="0.25">
      <c r="A149" t="s">
        <v>173</v>
      </c>
      <c r="B149" t="s">
        <v>174</v>
      </c>
      <c r="C149">
        <v>1298</v>
      </c>
      <c r="D149">
        <v>98.192999999999998</v>
      </c>
      <c r="E149">
        <v>1.335</v>
      </c>
      <c r="F149">
        <v>0.47099999999999997</v>
      </c>
    </row>
    <row r="150" spans="1:6" x14ac:dyDescent="0.25">
      <c r="A150" t="s">
        <v>173</v>
      </c>
      <c r="B150" t="s">
        <v>336</v>
      </c>
      <c r="C150">
        <v>1298</v>
      </c>
      <c r="D150">
        <v>98.192999999999998</v>
      </c>
      <c r="E150">
        <v>1.335</v>
      </c>
      <c r="F150">
        <v>0.47099999999999997</v>
      </c>
    </row>
    <row r="151" spans="1:6" x14ac:dyDescent="0.25">
      <c r="A151" t="s">
        <v>175</v>
      </c>
      <c r="B151" t="s">
        <v>176</v>
      </c>
      <c r="C151">
        <v>1563</v>
      </c>
      <c r="D151">
        <v>97.501999999999995</v>
      </c>
      <c r="E151">
        <v>1.986</v>
      </c>
      <c r="F151">
        <v>0.51200000000000001</v>
      </c>
    </row>
    <row r="152" spans="1:6" x14ac:dyDescent="0.25">
      <c r="A152" t="s">
        <v>175</v>
      </c>
      <c r="B152" t="s">
        <v>337</v>
      </c>
      <c r="C152">
        <v>1563</v>
      </c>
      <c r="D152">
        <v>97.501999999999995</v>
      </c>
      <c r="E152">
        <v>1.986</v>
      </c>
      <c r="F152">
        <v>0.51200000000000001</v>
      </c>
    </row>
    <row r="153" spans="1:6" x14ac:dyDescent="0.25">
      <c r="A153" t="s">
        <v>179</v>
      </c>
      <c r="B153" t="s">
        <v>180</v>
      </c>
      <c r="C153">
        <v>1841</v>
      </c>
      <c r="D153">
        <v>97.108999999999995</v>
      </c>
      <c r="E153">
        <v>2.2370000000000001</v>
      </c>
      <c r="F153">
        <v>0.65500000000000003</v>
      </c>
    </row>
    <row r="154" spans="1:6" x14ac:dyDescent="0.25">
      <c r="A154" t="s">
        <v>179</v>
      </c>
      <c r="B154" t="s">
        <v>338</v>
      </c>
      <c r="C154">
        <v>1841</v>
      </c>
      <c r="D154">
        <v>97.108999999999995</v>
      </c>
      <c r="E154">
        <v>2.2370000000000001</v>
      </c>
      <c r="F154">
        <v>0.65500000000000003</v>
      </c>
    </row>
    <row r="155" spans="1:6" x14ac:dyDescent="0.25">
      <c r="A155" t="s">
        <v>181</v>
      </c>
      <c r="B155" t="s">
        <v>182</v>
      </c>
      <c r="C155">
        <v>2045</v>
      </c>
      <c r="D155">
        <v>97.161000000000001</v>
      </c>
      <c r="E155">
        <v>2.2029999999999998</v>
      </c>
      <c r="F155">
        <v>0.63600000000000001</v>
      </c>
    </row>
    <row r="156" spans="1:6" x14ac:dyDescent="0.25">
      <c r="A156" t="s">
        <v>181</v>
      </c>
      <c r="B156" t="s">
        <v>339</v>
      </c>
      <c r="C156">
        <v>2045</v>
      </c>
      <c r="D156">
        <v>97.161000000000001</v>
      </c>
      <c r="E156">
        <v>2.2029999999999998</v>
      </c>
      <c r="F156">
        <v>0.63600000000000001</v>
      </c>
    </row>
    <row r="157" spans="1:6" x14ac:dyDescent="0.25">
      <c r="A157" t="s">
        <v>185</v>
      </c>
      <c r="B157" t="s">
        <v>186</v>
      </c>
      <c r="C157">
        <v>2450</v>
      </c>
      <c r="D157">
        <v>97.373999999999995</v>
      </c>
      <c r="E157">
        <v>2.093</v>
      </c>
      <c r="F157">
        <v>0.53300000000000003</v>
      </c>
    </row>
    <row r="158" spans="1:6" x14ac:dyDescent="0.25">
      <c r="A158" t="s">
        <v>185</v>
      </c>
      <c r="B158" t="s">
        <v>340</v>
      </c>
      <c r="C158">
        <v>2450</v>
      </c>
      <c r="D158">
        <v>97.373999999999995</v>
      </c>
      <c r="E158">
        <v>2.093</v>
      </c>
      <c r="F158">
        <v>0.53300000000000003</v>
      </c>
    </row>
    <row r="159" spans="1:6" x14ac:dyDescent="0.25">
      <c r="A159" t="s">
        <v>187</v>
      </c>
      <c r="B159" t="s">
        <v>188</v>
      </c>
      <c r="C159">
        <v>2664</v>
      </c>
      <c r="D159">
        <v>97.144999999999996</v>
      </c>
      <c r="E159">
        <v>2.141</v>
      </c>
      <c r="F159">
        <v>0.71399999999999997</v>
      </c>
    </row>
    <row r="160" spans="1:6" x14ac:dyDescent="0.25">
      <c r="A160" t="s">
        <v>187</v>
      </c>
      <c r="B160" t="s">
        <v>341</v>
      </c>
      <c r="C160">
        <v>2664</v>
      </c>
      <c r="D160">
        <v>97.144999999999996</v>
      </c>
      <c r="E160">
        <v>2.141</v>
      </c>
      <c r="F160">
        <v>0.71399999999999997</v>
      </c>
    </row>
    <row r="161" spans="1:6" x14ac:dyDescent="0.25">
      <c r="A161" t="s">
        <v>223</v>
      </c>
      <c r="B161" t="s">
        <v>224</v>
      </c>
      <c r="C161">
        <v>472</v>
      </c>
      <c r="D161">
        <v>98.081000000000003</v>
      </c>
      <c r="E161">
        <v>1.4930000000000001</v>
      </c>
      <c r="F161">
        <v>0.42599999999999999</v>
      </c>
    </row>
    <row r="162" spans="1:6" x14ac:dyDescent="0.25">
      <c r="A162" t="s">
        <v>353</v>
      </c>
      <c r="B162" t="s">
        <v>354</v>
      </c>
      <c r="C162">
        <v>697</v>
      </c>
      <c r="D162">
        <v>98.850999999999999</v>
      </c>
      <c r="E162">
        <v>1.006</v>
      </c>
      <c r="F162">
        <v>0.14399999999999999</v>
      </c>
    </row>
    <row r="163" spans="1:6" x14ac:dyDescent="0.25">
      <c r="A163" t="s">
        <v>247</v>
      </c>
      <c r="B163" t="s">
        <v>248</v>
      </c>
      <c r="C163">
        <v>2805</v>
      </c>
      <c r="D163">
        <v>97.218000000000004</v>
      </c>
      <c r="E163">
        <v>2.1040000000000001</v>
      </c>
      <c r="F163">
        <v>0.67800000000000005</v>
      </c>
    </row>
    <row r="164" spans="1:6" x14ac:dyDescent="0.25">
      <c r="A164" t="s">
        <v>371</v>
      </c>
      <c r="B164" t="s">
        <v>372</v>
      </c>
      <c r="C164">
        <v>4571</v>
      </c>
      <c r="D164">
        <v>98.355999999999995</v>
      </c>
      <c r="E164">
        <v>1.4690000000000001</v>
      </c>
      <c r="F164">
        <v>0.17499999999999999</v>
      </c>
    </row>
    <row r="165" spans="1:6" x14ac:dyDescent="0.25">
      <c r="A165" t="s">
        <v>225</v>
      </c>
      <c r="B165" t="s">
        <v>226</v>
      </c>
      <c r="C165">
        <v>921</v>
      </c>
      <c r="D165">
        <v>98.126000000000005</v>
      </c>
      <c r="E165">
        <v>1.4330000000000001</v>
      </c>
      <c r="F165">
        <v>0.441</v>
      </c>
    </row>
    <row r="166" spans="1:6" x14ac:dyDescent="0.25">
      <c r="A166" t="s">
        <v>355</v>
      </c>
      <c r="B166" t="s">
        <v>356</v>
      </c>
      <c r="C166">
        <v>1265</v>
      </c>
      <c r="D166">
        <v>99.05</v>
      </c>
      <c r="E166">
        <v>0.871</v>
      </c>
      <c r="F166">
        <v>7.9000000000000001E-2</v>
      </c>
    </row>
    <row r="167" spans="1:6" x14ac:dyDescent="0.25">
      <c r="A167" t="s">
        <v>227</v>
      </c>
      <c r="B167" t="s">
        <v>228</v>
      </c>
      <c r="C167">
        <v>971</v>
      </c>
      <c r="D167">
        <v>98.037000000000006</v>
      </c>
      <c r="E167">
        <v>1.55</v>
      </c>
      <c r="F167">
        <v>0.41299999999999998</v>
      </c>
    </row>
    <row r="168" spans="1:6" x14ac:dyDescent="0.25">
      <c r="A168" t="s">
        <v>357</v>
      </c>
      <c r="B168" t="s">
        <v>358</v>
      </c>
      <c r="C168">
        <v>1361</v>
      </c>
      <c r="D168">
        <v>98.968999999999994</v>
      </c>
      <c r="E168">
        <v>0.95699999999999996</v>
      </c>
      <c r="F168">
        <v>7.3999999999999996E-2</v>
      </c>
    </row>
    <row r="169" spans="1:6" x14ac:dyDescent="0.25">
      <c r="A169" t="s">
        <v>229</v>
      </c>
      <c r="B169" t="s">
        <v>230</v>
      </c>
      <c r="C169">
        <v>1298</v>
      </c>
      <c r="D169">
        <v>98.192999999999998</v>
      </c>
      <c r="E169">
        <v>1.335</v>
      </c>
      <c r="F169">
        <v>0.47099999999999997</v>
      </c>
    </row>
    <row r="170" spans="1:6" x14ac:dyDescent="0.25">
      <c r="A170" t="s">
        <v>359</v>
      </c>
      <c r="B170" t="s">
        <v>360</v>
      </c>
      <c r="C170">
        <v>1992</v>
      </c>
      <c r="D170">
        <v>98.894000000000005</v>
      </c>
      <c r="E170">
        <v>1.0549999999999999</v>
      </c>
      <c r="F170">
        <v>0.05</v>
      </c>
    </row>
    <row r="171" spans="1:6" x14ac:dyDescent="0.25">
      <c r="A171" t="s">
        <v>233</v>
      </c>
      <c r="B171" t="s">
        <v>234</v>
      </c>
      <c r="C171">
        <v>1571</v>
      </c>
      <c r="D171">
        <v>97.513999999999996</v>
      </c>
      <c r="E171">
        <v>1.976</v>
      </c>
      <c r="F171">
        <v>0.51</v>
      </c>
    </row>
    <row r="172" spans="1:6" x14ac:dyDescent="0.25">
      <c r="A172" t="s">
        <v>361</v>
      </c>
      <c r="B172" t="s">
        <v>362</v>
      </c>
      <c r="C172">
        <v>2502</v>
      </c>
      <c r="D172">
        <v>98.680999999999997</v>
      </c>
      <c r="E172">
        <v>1.1599999999999999</v>
      </c>
      <c r="F172">
        <v>0.16</v>
      </c>
    </row>
    <row r="173" spans="1:6" x14ac:dyDescent="0.25">
      <c r="A173" t="s">
        <v>235</v>
      </c>
      <c r="B173" t="s">
        <v>236</v>
      </c>
      <c r="C173">
        <v>1849</v>
      </c>
      <c r="D173">
        <v>97.120999999999995</v>
      </c>
      <c r="E173">
        <v>2.2269999999999999</v>
      </c>
      <c r="F173">
        <v>0.65200000000000002</v>
      </c>
    </row>
    <row r="174" spans="1:6" x14ac:dyDescent="0.25">
      <c r="A174" t="s">
        <v>363</v>
      </c>
      <c r="B174" t="s">
        <v>364</v>
      </c>
      <c r="C174">
        <v>3191</v>
      </c>
      <c r="D174">
        <v>98.459000000000003</v>
      </c>
      <c r="E174">
        <v>1.353</v>
      </c>
      <c r="F174">
        <v>0.189</v>
      </c>
    </row>
    <row r="175" spans="1:6" x14ac:dyDescent="0.25">
      <c r="A175" t="s">
        <v>239</v>
      </c>
      <c r="B175" t="s">
        <v>240</v>
      </c>
      <c r="C175">
        <v>2048</v>
      </c>
      <c r="D175">
        <v>97.305000000000007</v>
      </c>
      <c r="E175">
        <v>2.0579999999999998</v>
      </c>
      <c r="F175">
        <v>0.63700000000000001</v>
      </c>
    </row>
    <row r="176" spans="1:6" x14ac:dyDescent="0.25">
      <c r="A176" t="s">
        <v>365</v>
      </c>
      <c r="B176" t="s">
        <v>366</v>
      </c>
      <c r="C176">
        <v>3634</v>
      </c>
      <c r="D176">
        <v>98.486000000000004</v>
      </c>
      <c r="E176">
        <v>1.349</v>
      </c>
      <c r="F176">
        <v>0.16500000000000001</v>
      </c>
    </row>
    <row r="177" spans="1:6" x14ac:dyDescent="0.25">
      <c r="A177" t="s">
        <v>241</v>
      </c>
      <c r="B177" t="s">
        <v>242</v>
      </c>
      <c r="C177">
        <v>2453</v>
      </c>
      <c r="D177">
        <v>97.459000000000003</v>
      </c>
      <c r="E177">
        <v>2.008</v>
      </c>
      <c r="F177">
        <v>0.53300000000000003</v>
      </c>
    </row>
    <row r="178" spans="1:6" x14ac:dyDescent="0.25">
      <c r="A178" t="s">
        <v>367</v>
      </c>
      <c r="B178" t="s">
        <v>368</v>
      </c>
      <c r="C178">
        <v>4035</v>
      </c>
      <c r="D178">
        <v>98.513000000000005</v>
      </c>
      <c r="E178">
        <v>1.3380000000000001</v>
      </c>
      <c r="F178">
        <v>0.14899999999999999</v>
      </c>
    </row>
    <row r="179" spans="1:6" x14ac:dyDescent="0.25">
      <c r="A179" t="s">
        <v>243</v>
      </c>
      <c r="B179" t="s">
        <v>244</v>
      </c>
      <c r="C179">
        <v>2657</v>
      </c>
      <c r="D179">
        <v>97.212999999999994</v>
      </c>
      <c r="E179">
        <v>2.0720000000000001</v>
      </c>
      <c r="F179">
        <v>0.71599999999999997</v>
      </c>
    </row>
    <row r="180" spans="1:6" x14ac:dyDescent="0.25">
      <c r="A180" t="s">
        <v>369</v>
      </c>
      <c r="B180" t="s">
        <v>370</v>
      </c>
      <c r="C180">
        <v>4409</v>
      </c>
      <c r="D180">
        <v>98.472999999999999</v>
      </c>
      <c r="E180">
        <v>1.39</v>
      </c>
      <c r="F180">
        <v>0.13700000000000001</v>
      </c>
    </row>
    <row r="181" spans="1:6" x14ac:dyDescent="0.25">
      <c r="A181" t="s">
        <v>193</v>
      </c>
      <c r="B181" t="s">
        <v>194</v>
      </c>
      <c r="C181">
        <v>472</v>
      </c>
      <c r="D181">
        <v>98.081000000000003</v>
      </c>
      <c r="E181">
        <v>1.4930000000000001</v>
      </c>
      <c r="F181">
        <v>0.42599999999999999</v>
      </c>
    </row>
    <row r="182" spans="1:6" x14ac:dyDescent="0.25">
      <c r="A182" t="s">
        <v>193</v>
      </c>
      <c r="B182" t="s">
        <v>343</v>
      </c>
      <c r="C182">
        <v>472</v>
      </c>
      <c r="D182">
        <v>98.081000000000003</v>
      </c>
      <c r="E182">
        <v>1.4930000000000001</v>
      </c>
      <c r="F182">
        <v>0.42599999999999999</v>
      </c>
    </row>
    <row r="183" spans="1:6" x14ac:dyDescent="0.25">
      <c r="A183" t="s">
        <v>219</v>
      </c>
      <c r="B183" t="s">
        <v>220</v>
      </c>
      <c r="C183">
        <v>2797</v>
      </c>
      <c r="D183">
        <v>97.21</v>
      </c>
      <c r="E183">
        <v>2.11</v>
      </c>
      <c r="F183">
        <v>0.68</v>
      </c>
    </row>
    <row r="184" spans="1:6" x14ac:dyDescent="0.25">
      <c r="A184" t="s">
        <v>219</v>
      </c>
      <c r="B184" t="s">
        <v>352</v>
      </c>
      <c r="C184">
        <v>2797</v>
      </c>
      <c r="D184">
        <v>97.21</v>
      </c>
      <c r="E184">
        <v>2.11</v>
      </c>
      <c r="F184">
        <v>0.68</v>
      </c>
    </row>
    <row r="185" spans="1:6" x14ac:dyDescent="0.25">
      <c r="A185" t="s">
        <v>195</v>
      </c>
      <c r="B185" t="s">
        <v>196</v>
      </c>
      <c r="C185">
        <v>921</v>
      </c>
      <c r="D185">
        <v>98.126000000000005</v>
      </c>
      <c r="E185">
        <v>1.4330000000000001</v>
      </c>
      <c r="F185">
        <v>0.441</v>
      </c>
    </row>
    <row r="186" spans="1:6" x14ac:dyDescent="0.25">
      <c r="A186" t="s">
        <v>195</v>
      </c>
      <c r="B186" t="s">
        <v>344</v>
      </c>
      <c r="C186">
        <v>921</v>
      </c>
      <c r="D186">
        <v>98.126000000000005</v>
      </c>
      <c r="E186">
        <v>1.4330000000000001</v>
      </c>
      <c r="F186">
        <v>0.441</v>
      </c>
    </row>
    <row r="187" spans="1:6" x14ac:dyDescent="0.25">
      <c r="A187" t="s">
        <v>197</v>
      </c>
      <c r="B187" t="s">
        <v>198</v>
      </c>
      <c r="C187">
        <v>971</v>
      </c>
      <c r="D187">
        <v>98.037000000000006</v>
      </c>
      <c r="E187">
        <v>1.55</v>
      </c>
      <c r="F187">
        <v>0.41299999999999998</v>
      </c>
    </row>
    <row r="188" spans="1:6" x14ac:dyDescent="0.25">
      <c r="A188" t="s">
        <v>197</v>
      </c>
      <c r="B188" t="s">
        <v>345</v>
      </c>
      <c r="C188">
        <v>971</v>
      </c>
      <c r="D188">
        <v>98.037000000000006</v>
      </c>
      <c r="E188">
        <v>1.55</v>
      </c>
      <c r="F188">
        <v>0.41299999999999998</v>
      </c>
    </row>
    <row r="189" spans="1:6" x14ac:dyDescent="0.25">
      <c r="A189" t="s">
        <v>201</v>
      </c>
      <c r="B189" t="s">
        <v>202</v>
      </c>
      <c r="C189">
        <v>1298</v>
      </c>
      <c r="D189">
        <v>98.192999999999998</v>
      </c>
      <c r="E189">
        <v>1.335</v>
      </c>
      <c r="F189">
        <v>0.47099999999999997</v>
      </c>
    </row>
    <row r="190" spans="1:6" x14ac:dyDescent="0.25">
      <c r="A190" t="s">
        <v>201</v>
      </c>
      <c r="B190" t="s">
        <v>346</v>
      </c>
      <c r="C190">
        <v>1298</v>
      </c>
      <c r="D190">
        <v>98.192999999999998</v>
      </c>
      <c r="E190">
        <v>1.335</v>
      </c>
      <c r="F190">
        <v>0.47099999999999997</v>
      </c>
    </row>
    <row r="191" spans="1:6" x14ac:dyDescent="0.25">
      <c r="A191" t="s">
        <v>203</v>
      </c>
      <c r="B191" t="s">
        <v>204</v>
      </c>
      <c r="C191">
        <v>1563</v>
      </c>
      <c r="D191">
        <v>97.501999999999995</v>
      </c>
      <c r="E191">
        <v>1.986</v>
      </c>
      <c r="F191">
        <v>0.51200000000000001</v>
      </c>
    </row>
    <row r="192" spans="1:6" x14ac:dyDescent="0.25">
      <c r="A192" t="s">
        <v>203</v>
      </c>
      <c r="B192" t="s">
        <v>347</v>
      </c>
      <c r="C192">
        <v>1563</v>
      </c>
      <c r="D192">
        <v>97.501999999999995</v>
      </c>
      <c r="E192">
        <v>1.986</v>
      </c>
      <c r="F192">
        <v>0.51200000000000001</v>
      </c>
    </row>
    <row r="193" spans="1:6" x14ac:dyDescent="0.25">
      <c r="A193" t="s">
        <v>207</v>
      </c>
      <c r="B193" t="s">
        <v>208</v>
      </c>
      <c r="C193">
        <v>1841</v>
      </c>
      <c r="D193">
        <v>97.108999999999995</v>
      </c>
      <c r="E193">
        <v>2.2370000000000001</v>
      </c>
      <c r="F193">
        <v>0.65500000000000003</v>
      </c>
    </row>
    <row r="194" spans="1:6" x14ac:dyDescent="0.25">
      <c r="A194" t="s">
        <v>207</v>
      </c>
      <c r="B194" t="s">
        <v>348</v>
      </c>
      <c r="C194">
        <v>1841</v>
      </c>
      <c r="D194">
        <v>97.108999999999995</v>
      </c>
      <c r="E194">
        <v>2.2370000000000001</v>
      </c>
      <c r="F194">
        <v>0.65500000000000003</v>
      </c>
    </row>
    <row r="195" spans="1:6" x14ac:dyDescent="0.25">
      <c r="A195" t="s">
        <v>211</v>
      </c>
      <c r="B195" t="s">
        <v>212</v>
      </c>
      <c r="C195">
        <v>2040</v>
      </c>
      <c r="D195">
        <v>97.295000000000002</v>
      </c>
      <c r="E195">
        <v>2.0659999999999998</v>
      </c>
      <c r="F195">
        <v>0.63900000000000001</v>
      </c>
    </row>
    <row r="196" spans="1:6" x14ac:dyDescent="0.25">
      <c r="A196" t="s">
        <v>211</v>
      </c>
      <c r="B196" t="s">
        <v>349</v>
      </c>
      <c r="C196">
        <v>2040</v>
      </c>
      <c r="D196">
        <v>97.295000000000002</v>
      </c>
      <c r="E196">
        <v>2.0659999999999998</v>
      </c>
      <c r="F196">
        <v>0.63900000000000001</v>
      </c>
    </row>
    <row r="197" spans="1:6" x14ac:dyDescent="0.25">
      <c r="A197" t="s">
        <v>215</v>
      </c>
      <c r="B197" t="s">
        <v>216</v>
      </c>
      <c r="C197">
        <v>2445</v>
      </c>
      <c r="D197">
        <v>97.450999999999993</v>
      </c>
      <c r="E197">
        <v>2.0150000000000001</v>
      </c>
      <c r="F197">
        <v>0.53500000000000003</v>
      </c>
    </row>
    <row r="198" spans="1:6" x14ac:dyDescent="0.25">
      <c r="A198" t="s">
        <v>215</v>
      </c>
      <c r="B198" t="s">
        <v>350</v>
      </c>
      <c r="C198">
        <v>2445</v>
      </c>
      <c r="D198">
        <v>97.450999999999993</v>
      </c>
      <c r="E198">
        <v>2.0150000000000001</v>
      </c>
      <c r="F198">
        <v>0.53500000000000003</v>
      </c>
    </row>
    <row r="199" spans="1:6" x14ac:dyDescent="0.25">
      <c r="A199" t="s">
        <v>217</v>
      </c>
      <c r="B199" t="s">
        <v>218</v>
      </c>
      <c r="C199">
        <v>2649</v>
      </c>
      <c r="D199">
        <v>97.203999999999994</v>
      </c>
      <c r="E199">
        <v>2.0779999999999998</v>
      </c>
      <c r="F199">
        <v>0.71799999999999997</v>
      </c>
    </row>
    <row r="200" spans="1:6" x14ac:dyDescent="0.25">
      <c r="A200" t="s">
        <v>217</v>
      </c>
      <c r="B200" t="s">
        <v>351</v>
      </c>
      <c r="C200">
        <v>2649</v>
      </c>
      <c r="D200">
        <v>97.203999999999994</v>
      </c>
      <c r="E200">
        <v>2.0779999999999998</v>
      </c>
      <c r="F200">
        <v>0.71799999999999997</v>
      </c>
    </row>
    <row r="201" spans="1:6" x14ac:dyDescent="0.25">
      <c r="A201" t="s">
        <v>253</v>
      </c>
      <c r="B201" t="s">
        <v>254</v>
      </c>
      <c r="C201">
        <v>472</v>
      </c>
      <c r="D201">
        <v>98.081000000000003</v>
      </c>
      <c r="E201">
        <v>1.4930000000000001</v>
      </c>
      <c r="F201">
        <v>0.42599999999999999</v>
      </c>
    </row>
    <row r="202" spans="1:6" x14ac:dyDescent="0.25">
      <c r="A202" t="s">
        <v>253</v>
      </c>
      <c r="B202" t="s">
        <v>373</v>
      </c>
      <c r="C202">
        <v>472</v>
      </c>
      <c r="D202">
        <v>98.081000000000003</v>
      </c>
      <c r="E202">
        <v>1.4930000000000001</v>
      </c>
      <c r="F202">
        <v>0.42599999999999999</v>
      </c>
    </row>
    <row r="203" spans="1:6" x14ac:dyDescent="0.25">
      <c r="A203" t="s">
        <v>271</v>
      </c>
      <c r="B203" t="s">
        <v>272</v>
      </c>
      <c r="C203">
        <v>2805</v>
      </c>
      <c r="D203">
        <v>97.218000000000004</v>
      </c>
      <c r="E203">
        <v>2.1040000000000001</v>
      </c>
      <c r="F203">
        <v>0.67800000000000005</v>
      </c>
    </row>
    <row r="204" spans="1:6" x14ac:dyDescent="0.25">
      <c r="A204" t="s">
        <v>271</v>
      </c>
      <c r="B204" t="s">
        <v>382</v>
      </c>
      <c r="C204">
        <v>2805</v>
      </c>
      <c r="D204">
        <v>97.218000000000004</v>
      </c>
      <c r="E204">
        <v>2.1040000000000001</v>
      </c>
      <c r="F204">
        <v>0.67800000000000005</v>
      </c>
    </row>
    <row r="205" spans="1:6" x14ac:dyDescent="0.25">
      <c r="A205" t="s">
        <v>255</v>
      </c>
      <c r="B205" t="s">
        <v>256</v>
      </c>
      <c r="C205">
        <v>921</v>
      </c>
      <c r="D205">
        <v>98.126000000000005</v>
      </c>
      <c r="E205">
        <v>1.4330000000000001</v>
      </c>
      <c r="F205">
        <v>0.441</v>
      </c>
    </row>
    <row r="206" spans="1:6" x14ac:dyDescent="0.25">
      <c r="A206" t="s">
        <v>255</v>
      </c>
      <c r="B206" t="s">
        <v>374</v>
      </c>
      <c r="C206">
        <v>921</v>
      </c>
      <c r="D206">
        <v>98.126000000000005</v>
      </c>
      <c r="E206">
        <v>1.4330000000000001</v>
      </c>
      <c r="F206">
        <v>0.441</v>
      </c>
    </row>
    <row r="207" spans="1:6" x14ac:dyDescent="0.25">
      <c r="A207" t="s">
        <v>257</v>
      </c>
      <c r="B207" t="s">
        <v>258</v>
      </c>
      <c r="C207">
        <v>971</v>
      </c>
      <c r="D207">
        <v>98.037000000000006</v>
      </c>
      <c r="E207">
        <v>1.55</v>
      </c>
      <c r="F207">
        <v>0.41299999999999998</v>
      </c>
    </row>
    <row r="208" spans="1:6" x14ac:dyDescent="0.25">
      <c r="A208" t="s">
        <v>257</v>
      </c>
      <c r="B208" t="s">
        <v>375</v>
      </c>
      <c r="C208">
        <v>971</v>
      </c>
      <c r="D208">
        <v>98.037000000000006</v>
      </c>
      <c r="E208">
        <v>1.55</v>
      </c>
      <c r="F208">
        <v>0.41299999999999998</v>
      </c>
    </row>
    <row r="209" spans="1:6" x14ac:dyDescent="0.25">
      <c r="A209" t="s">
        <v>259</v>
      </c>
      <c r="B209" t="s">
        <v>260</v>
      </c>
      <c r="C209">
        <v>1298</v>
      </c>
      <c r="D209">
        <v>98.192999999999998</v>
      </c>
      <c r="E209">
        <v>1.335</v>
      </c>
      <c r="F209">
        <v>0.47099999999999997</v>
      </c>
    </row>
    <row r="210" spans="1:6" x14ac:dyDescent="0.25">
      <c r="A210" t="s">
        <v>259</v>
      </c>
      <c r="B210" t="s">
        <v>376</v>
      </c>
      <c r="C210">
        <v>1298</v>
      </c>
      <c r="D210">
        <v>98.192999999999998</v>
      </c>
      <c r="E210">
        <v>1.335</v>
      </c>
      <c r="F210">
        <v>0.47099999999999997</v>
      </c>
    </row>
    <row r="211" spans="1:6" x14ac:dyDescent="0.25">
      <c r="A211" t="s">
        <v>261</v>
      </c>
      <c r="B211" t="s">
        <v>262</v>
      </c>
      <c r="C211">
        <v>1571</v>
      </c>
      <c r="D211">
        <v>97.513999999999996</v>
      </c>
      <c r="E211">
        <v>1.976</v>
      </c>
      <c r="F211">
        <v>0.51</v>
      </c>
    </row>
    <row r="212" spans="1:6" x14ac:dyDescent="0.25">
      <c r="A212" t="s">
        <v>261</v>
      </c>
      <c r="B212" t="s">
        <v>377</v>
      </c>
      <c r="C212">
        <v>1571</v>
      </c>
      <c r="D212">
        <v>97.513999999999996</v>
      </c>
      <c r="E212">
        <v>1.976</v>
      </c>
      <c r="F212">
        <v>0.51</v>
      </c>
    </row>
    <row r="213" spans="1:6" x14ac:dyDescent="0.25">
      <c r="A213" t="s">
        <v>263</v>
      </c>
      <c r="B213" t="s">
        <v>264</v>
      </c>
      <c r="C213">
        <v>1849</v>
      </c>
      <c r="D213">
        <v>97.120999999999995</v>
      </c>
      <c r="E213">
        <v>2.2269999999999999</v>
      </c>
      <c r="F213">
        <v>0.65200000000000002</v>
      </c>
    </row>
    <row r="214" spans="1:6" x14ac:dyDescent="0.25">
      <c r="A214" t="s">
        <v>263</v>
      </c>
      <c r="B214" t="s">
        <v>378</v>
      </c>
      <c r="C214">
        <v>1849</v>
      </c>
      <c r="D214">
        <v>97.120999999999995</v>
      </c>
      <c r="E214">
        <v>2.2269999999999999</v>
      </c>
      <c r="F214">
        <v>0.65200000000000002</v>
      </c>
    </row>
    <row r="215" spans="1:6" x14ac:dyDescent="0.25">
      <c r="A215" t="s">
        <v>265</v>
      </c>
      <c r="B215" t="s">
        <v>266</v>
      </c>
      <c r="C215">
        <v>2048</v>
      </c>
      <c r="D215">
        <v>97.305000000000007</v>
      </c>
      <c r="E215">
        <v>2.0579999999999998</v>
      </c>
      <c r="F215">
        <v>0.63700000000000001</v>
      </c>
    </row>
    <row r="216" spans="1:6" x14ac:dyDescent="0.25">
      <c r="A216" t="s">
        <v>265</v>
      </c>
      <c r="B216" t="s">
        <v>379</v>
      </c>
      <c r="C216">
        <v>2048</v>
      </c>
      <c r="D216">
        <v>97.305000000000007</v>
      </c>
      <c r="E216">
        <v>2.0579999999999998</v>
      </c>
      <c r="F216">
        <v>0.63700000000000001</v>
      </c>
    </row>
    <row r="217" spans="1:6" x14ac:dyDescent="0.25">
      <c r="A217" t="s">
        <v>267</v>
      </c>
      <c r="B217" t="s">
        <v>268</v>
      </c>
      <c r="C217">
        <v>2453</v>
      </c>
      <c r="D217">
        <v>97.459000000000003</v>
      </c>
      <c r="E217">
        <v>2.008</v>
      </c>
      <c r="F217">
        <v>0.53300000000000003</v>
      </c>
    </row>
    <row r="218" spans="1:6" x14ac:dyDescent="0.25">
      <c r="A218" t="s">
        <v>267</v>
      </c>
      <c r="B218" t="s">
        <v>380</v>
      </c>
      <c r="C218">
        <v>2453</v>
      </c>
      <c r="D218">
        <v>97.459000000000003</v>
      </c>
      <c r="E218">
        <v>2.008</v>
      </c>
      <c r="F218">
        <v>0.53300000000000003</v>
      </c>
    </row>
    <row r="219" spans="1:6" x14ac:dyDescent="0.25">
      <c r="A219" t="s">
        <v>269</v>
      </c>
      <c r="B219" t="s">
        <v>270</v>
      </c>
      <c r="C219">
        <v>2657</v>
      </c>
      <c r="D219">
        <v>97.212999999999994</v>
      </c>
      <c r="E219">
        <v>2.0720000000000001</v>
      </c>
      <c r="F219">
        <v>0.71599999999999997</v>
      </c>
    </row>
    <row r="220" spans="1:6" x14ac:dyDescent="0.25">
      <c r="A220" t="s">
        <v>269</v>
      </c>
      <c r="B220" t="s">
        <v>381</v>
      </c>
      <c r="C220">
        <v>2657</v>
      </c>
      <c r="D220">
        <v>97.212999999999994</v>
      </c>
      <c r="E220">
        <v>2.0720000000000001</v>
      </c>
      <c r="F220">
        <v>0.71599999999999997</v>
      </c>
    </row>
    <row r="221" spans="1:6" x14ac:dyDescent="0.25">
      <c r="A221" t="s">
        <v>293</v>
      </c>
      <c r="B221" t="s">
        <v>294</v>
      </c>
      <c r="C221">
        <v>472</v>
      </c>
      <c r="D221">
        <v>98.081000000000003</v>
      </c>
      <c r="E221">
        <v>1.4930000000000001</v>
      </c>
      <c r="F221">
        <v>0.42599999999999999</v>
      </c>
    </row>
    <row r="222" spans="1:6" x14ac:dyDescent="0.25">
      <c r="A222" t="s">
        <v>393</v>
      </c>
      <c r="B222" t="s">
        <v>394</v>
      </c>
      <c r="C222">
        <v>697</v>
      </c>
      <c r="D222">
        <v>98.850999999999999</v>
      </c>
      <c r="E222">
        <v>1.006</v>
      </c>
      <c r="F222">
        <v>0.14399999999999999</v>
      </c>
    </row>
    <row r="223" spans="1:6" x14ac:dyDescent="0.25">
      <c r="A223" t="s">
        <v>311</v>
      </c>
      <c r="B223" t="s">
        <v>312</v>
      </c>
      <c r="C223">
        <v>2854</v>
      </c>
      <c r="D223">
        <v>97.406000000000006</v>
      </c>
      <c r="E223">
        <v>1.998</v>
      </c>
      <c r="F223">
        <v>0.59599999999999997</v>
      </c>
    </row>
    <row r="224" spans="1:6" x14ac:dyDescent="0.25">
      <c r="A224" t="s">
        <v>411</v>
      </c>
      <c r="B224" t="s">
        <v>412</v>
      </c>
      <c r="C224">
        <v>4621</v>
      </c>
      <c r="D224">
        <v>98.460999999999999</v>
      </c>
      <c r="E224">
        <v>1.3660000000000001</v>
      </c>
      <c r="F224">
        <v>0.17299999999999999</v>
      </c>
    </row>
    <row r="225" spans="1:6" x14ac:dyDescent="0.25">
      <c r="A225" t="s">
        <v>295</v>
      </c>
      <c r="B225" t="s">
        <v>296</v>
      </c>
      <c r="C225">
        <v>899</v>
      </c>
      <c r="D225">
        <v>97.852999999999994</v>
      </c>
      <c r="E225">
        <v>1.6950000000000001</v>
      </c>
      <c r="F225">
        <v>0.45200000000000001</v>
      </c>
    </row>
    <row r="226" spans="1:6" x14ac:dyDescent="0.25">
      <c r="A226" t="s">
        <v>395</v>
      </c>
      <c r="B226" t="s">
        <v>396</v>
      </c>
      <c r="C226">
        <v>1267</v>
      </c>
      <c r="D226">
        <v>99.21</v>
      </c>
      <c r="E226">
        <v>0.71099999999999997</v>
      </c>
      <c r="F226">
        <v>7.9000000000000001E-2</v>
      </c>
    </row>
    <row r="227" spans="1:6" x14ac:dyDescent="0.25">
      <c r="A227" t="s">
        <v>297</v>
      </c>
      <c r="B227" t="s">
        <v>298</v>
      </c>
      <c r="C227">
        <v>949</v>
      </c>
      <c r="D227">
        <v>97.78</v>
      </c>
      <c r="E227">
        <v>1.7969999999999999</v>
      </c>
      <c r="F227">
        <v>0.42299999999999999</v>
      </c>
    </row>
    <row r="228" spans="1:6" x14ac:dyDescent="0.25">
      <c r="A228" t="s">
        <v>397</v>
      </c>
      <c r="B228" t="s">
        <v>398</v>
      </c>
      <c r="C228">
        <v>1363</v>
      </c>
      <c r="D228">
        <v>99.117999999999995</v>
      </c>
      <c r="E228">
        <v>0.80900000000000005</v>
      </c>
      <c r="F228">
        <v>7.3999999999999996E-2</v>
      </c>
    </row>
    <row r="229" spans="1:6" x14ac:dyDescent="0.25">
      <c r="A229" t="s">
        <v>299</v>
      </c>
      <c r="B229" t="s">
        <v>300</v>
      </c>
      <c r="C229">
        <v>1276</v>
      </c>
      <c r="D229">
        <v>98.001999999999995</v>
      </c>
      <c r="E229">
        <v>1.5189999999999999</v>
      </c>
      <c r="F229">
        <v>0.48</v>
      </c>
    </row>
    <row r="230" spans="1:6" x14ac:dyDescent="0.25">
      <c r="A230" t="s">
        <v>399</v>
      </c>
      <c r="B230" t="s">
        <v>400</v>
      </c>
      <c r="C230">
        <v>1994</v>
      </c>
      <c r="D230">
        <v>98.995999999999995</v>
      </c>
      <c r="E230">
        <v>0.95399999999999996</v>
      </c>
      <c r="F230">
        <v>0.05</v>
      </c>
    </row>
    <row r="231" spans="1:6" x14ac:dyDescent="0.25">
      <c r="A231" t="s">
        <v>301</v>
      </c>
      <c r="B231" t="s">
        <v>302</v>
      </c>
      <c r="C231">
        <v>1545</v>
      </c>
      <c r="D231">
        <v>97.471999999999994</v>
      </c>
      <c r="E231">
        <v>2.0089999999999999</v>
      </c>
      <c r="F231">
        <v>0.51800000000000002</v>
      </c>
    </row>
    <row r="232" spans="1:6" x14ac:dyDescent="0.25">
      <c r="A232" t="s">
        <v>401</v>
      </c>
      <c r="B232" t="s">
        <v>402</v>
      </c>
      <c r="C232">
        <v>2502</v>
      </c>
      <c r="D232">
        <v>98.76</v>
      </c>
      <c r="E232">
        <v>1.08</v>
      </c>
      <c r="F232">
        <v>0.16</v>
      </c>
    </row>
    <row r="233" spans="1:6" x14ac:dyDescent="0.25">
      <c r="A233" t="s">
        <v>303</v>
      </c>
      <c r="B233" t="s">
        <v>304</v>
      </c>
      <c r="C233">
        <v>1898</v>
      </c>
      <c r="D233">
        <v>97.302000000000007</v>
      </c>
      <c r="E233">
        <v>2.0630000000000002</v>
      </c>
      <c r="F233">
        <v>0.63500000000000001</v>
      </c>
    </row>
    <row r="234" spans="1:6" x14ac:dyDescent="0.25">
      <c r="A234" t="s">
        <v>403</v>
      </c>
      <c r="B234" t="s">
        <v>404</v>
      </c>
      <c r="C234">
        <v>3191</v>
      </c>
      <c r="D234">
        <v>98.522000000000006</v>
      </c>
      <c r="E234">
        <v>1.29</v>
      </c>
      <c r="F234">
        <v>0.189</v>
      </c>
    </row>
    <row r="235" spans="1:6" x14ac:dyDescent="0.25">
      <c r="A235" t="s">
        <v>305</v>
      </c>
      <c r="B235" t="s">
        <v>306</v>
      </c>
      <c r="C235">
        <v>2097</v>
      </c>
      <c r="D235">
        <v>97.463999999999999</v>
      </c>
      <c r="E235">
        <v>1.9139999999999999</v>
      </c>
      <c r="F235">
        <v>0.622</v>
      </c>
    </row>
    <row r="236" spans="1:6" x14ac:dyDescent="0.25">
      <c r="A236" t="s">
        <v>405</v>
      </c>
      <c r="B236" t="s">
        <v>406</v>
      </c>
      <c r="C236">
        <v>3634</v>
      </c>
      <c r="D236">
        <v>98.540999999999997</v>
      </c>
      <c r="E236">
        <v>1.294</v>
      </c>
      <c r="F236">
        <v>0.16500000000000001</v>
      </c>
    </row>
    <row r="237" spans="1:6" x14ac:dyDescent="0.25">
      <c r="A237" t="s">
        <v>307</v>
      </c>
      <c r="B237" t="s">
        <v>308</v>
      </c>
      <c r="C237">
        <v>2502</v>
      </c>
      <c r="D237">
        <v>97.588999999999999</v>
      </c>
      <c r="E237">
        <v>1.8879999999999999</v>
      </c>
      <c r="F237">
        <v>0.52200000000000002</v>
      </c>
    </row>
    <row r="238" spans="1:6" x14ac:dyDescent="0.25">
      <c r="A238" t="s">
        <v>407</v>
      </c>
      <c r="B238" t="s">
        <v>408</v>
      </c>
      <c r="C238">
        <v>4085</v>
      </c>
      <c r="D238">
        <v>98.650999999999996</v>
      </c>
      <c r="E238">
        <v>1.202</v>
      </c>
      <c r="F238">
        <v>0.14699999999999999</v>
      </c>
    </row>
    <row r="239" spans="1:6" x14ac:dyDescent="0.25">
      <c r="A239" t="s">
        <v>309</v>
      </c>
      <c r="B239" t="s">
        <v>310</v>
      </c>
      <c r="C239">
        <v>2706</v>
      </c>
      <c r="D239">
        <v>97.411000000000001</v>
      </c>
      <c r="E239">
        <v>1.96</v>
      </c>
      <c r="F239">
        <v>0.629</v>
      </c>
    </row>
    <row r="240" spans="1:6" x14ac:dyDescent="0.25">
      <c r="A240" t="s">
        <v>409</v>
      </c>
      <c r="B240" t="s">
        <v>410</v>
      </c>
      <c r="C240">
        <v>4459</v>
      </c>
      <c r="D240">
        <v>98.581000000000003</v>
      </c>
      <c r="E240">
        <v>1.284</v>
      </c>
      <c r="F240">
        <v>0.13500000000000001</v>
      </c>
    </row>
    <row r="241" spans="1:6" x14ac:dyDescent="0.25">
      <c r="A241" t="s">
        <v>273</v>
      </c>
      <c r="B241" t="s">
        <v>274</v>
      </c>
      <c r="C241">
        <v>472</v>
      </c>
      <c r="D241">
        <v>98.081000000000003</v>
      </c>
      <c r="E241">
        <v>1.4930000000000001</v>
      </c>
      <c r="F241">
        <v>0.42599999999999999</v>
      </c>
    </row>
    <row r="242" spans="1:6" x14ac:dyDescent="0.25">
      <c r="A242" t="s">
        <v>273</v>
      </c>
      <c r="B242" t="s">
        <v>383</v>
      </c>
      <c r="C242">
        <v>472</v>
      </c>
      <c r="D242">
        <v>98.081000000000003</v>
      </c>
      <c r="E242">
        <v>1.4930000000000001</v>
      </c>
      <c r="F242">
        <v>0.42599999999999999</v>
      </c>
    </row>
    <row r="243" spans="1:6" x14ac:dyDescent="0.25">
      <c r="A243" t="s">
        <v>291</v>
      </c>
      <c r="B243" t="s">
        <v>292</v>
      </c>
      <c r="C243">
        <v>2799</v>
      </c>
      <c r="D243">
        <v>97.355000000000004</v>
      </c>
      <c r="E243">
        <v>2.0369999999999999</v>
      </c>
      <c r="F243">
        <v>0.60799999999999998</v>
      </c>
    </row>
    <row r="244" spans="1:6" x14ac:dyDescent="0.25">
      <c r="A244" t="s">
        <v>291</v>
      </c>
      <c r="B244" t="s">
        <v>392</v>
      </c>
      <c r="C244">
        <v>2799</v>
      </c>
      <c r="D244">
        <v>97.355000000000004</v>
      </c>
      <c r="E244">
        <v>2.0369999999999999</v>
      </c>
      <c r="F244">
        <v>0.60799999999999998</v>
      </c>
    </row>
    <row r="245" spans="1:6" x14ac:dyDescent="0.25">
      <c r="A245" t="s">
        <v>275</v>
      </c>
      <c r="B245" t="s">
        <v>276</v>
      </c>
      <c r="C245">
        <v>921</v>
      </c>
      <c r="D245">
        <v>98.126000000000005</v>
      </c>
      <c r="E245">
        <v>1.4330000000000001</v>
      </c>
      <c r="F245">
        <v>0.441</v>
      </c>
    </row>
    <row r="246" spans="1:6" x14ac:dyDescent="0.25">
      <c r="A246" t="s">
        <v>275</v>
      </c>
      <c r="B246" t="s">
        <v>384</v>
      </c>
      <c r="C246">
        <v>921</v>
      </c>
      <c r="D246">
        <v>98.126000000000005</v>
      </c>
      <c r="E246">
        <v>1.4330000000000001</v>
      </c>
      <c r="F246">
        <v>0.441</v>
      </c>
    </row>
    <row r="247" spans="1:6" x14ac:dyDescent="0.25">
      <c r="A247" t="s">
        <v>277</v>
      </c>
      <c r="B247" t="s">
        <v>278</v>
      </c>
      <c r="C247">
        <v>971</v>
      </c>
      <c r="D247">
        <v>98.037000000000006</v>
      </c>
      <c r="E247">
        <v>1.55</v>
      </c>
      <c r="F247">
        <v>0.41299999999999998</v>
      </c>
    </row>
    <row r="248" spans="1:6" x14ac:dyDescent="0.25">
      <c r="A248" t="s">
        <v>277</v>
      </c>
      <c r="B248" t="s">
        <v>385</v>
      </c>
      <c r="C248">
        <v>971</v>
      </c>
      <c r="D248">
        <v>98.037000000000006</v>
      </c>
      <c r="E248">
        <v>1.55</v>
      </c>
      <c r="F248">
        <v>0.41299999999999998</v>
      </c>
    </row>
    <row r="249" spans="1:6" x14ac:dyDescent="0.25">
      <c r="A249" t="s">
        <v>279</v>
      </c>
      <c r="B249" t="s">
        <v>280</v>
      </c>
      <c r="C249">
        <v>1298</v>
      </c>
      <c r="D249">
        <v>98.192999999999998</v>
      </c>
      <c r="E249">
        <v>1.335</v>
      </c>
      <c r="F249">
        <v>0.47099999999999997</v>
      </c>
    </row>
    <row r="250" spans="1:6" x14ac:dyDescent="0.25">
      <c r="A250" t="s">
        <v>279</v>
      </c>
      <c r="B250" t="s">
        <v>386</v>
      </c>
      <c r="C250">
        <v>1298</v>
      </c>
      <c r="D250">
        <v>98.192999999999998</v>
      </c>
      <c r="E250">
        <v>1.335</v>
      </c>
      <c r="F250">
        <v>0.47099999999999997</v>
      </c>
    </row>
    <row r="251" spans="1:6" x14ac:dyDescent="0.25">
      <c r="A251" t="s">
        <v>281</v>
      </c>
      <c r="B251" t="s">
        <v>282</v>
      </c>
      <c r="C251">
        <v>1565</v>
      </c>
      <c r="D251">
        <v>97.634</v>
      </c>
      <c r="E251">
        <v>1.8540000000000001</v>
      </c>
      <c r="F251">
        <v>0.51200000000000001</v>
      </c>
    </row>
    <row r="252" spans="1:6" x14ac:dyDescent="0.25">
      <c r="A252" t="s">
        <v>281</v>
      </c>
      <c r="B252" t="s">
        <v>387</v>
      </c>
      <c r="C252">
        <v>1565</v>
      </c>
      <c r="D252">
        <v>97.634</v>
      </c>
      <c r="E252">
        <v>1.8540000000000001</v>
      </c>
      <c r="F252">
        <v>0.51200000000000001</v>
      </c>
    </row>
    <row r="253" spans="1:6" x14ac:dyDescent="0.25">
      <c r="A253" t="s">
        <v>283</v>
      </c>
      <c r="B253" t="s">
        <v>284</v>
      </c>
      <c r="C253">
        <v>1843</v>
      </c>
      <c r="D253">
        <v>97.221000000000004</v>
      </c>
      <c r="E253">
        <v>2.125</v>
      </c>
      <c r="F253">
        <v>0.65400000000000003</v>
      </c>
    </row>
    <row r="254" spans="1:6" x14ac:dyDescent="0.25">
      <c r="A254" t="s">
        <v>283</v>
      </c>
      <c r="B254" t="s">
        <v>388</v>
      </c>
      <c r="C254">
        <v>1843</v>
      </c>
      <c r="D254">
        <v>97.221000000000004</v>
      </c>
      <c r="E254">
        <v>2.125</v>
      </c>
      <c r="F254">
        <v>0.65400000000000003</v>
      </c>
    </row>
    <row r="255" spans="1:6" x14ac:dyDescent="0.25">
      <c r="A255" t="s">
        <v>285</v>
      </c>
      <c r="B255" t="s">
        <v>286</v>
      </c>
      <c r="C255">
        <v>2042</v>
      </c>
      <c r="D255">
        <v>97.396000000000001</v>
      </c>
      <c r="E255">
        <v>1.966</v>
      </c>
      <c r="F255">
        <v>0.63900000000000001</v>
      </c>
    </row>
    <row r="256" spans="1:6" x14ac:dyDescent="0.25">
      <c r="A256" t="s">
        <v>285</v>
      </c>
      <c r="B256" t="s">
        <v>389</v>
      </c>
      <c r="C256">
        <v>2042</v>
      </c>
      <c r="D256">
        <v>97.396000000000001</v>
      </c>
      <c r="E256">
        <v>1.966</v>
      </c>
      <c r="F256">
        <v>0.63900000000000001</v>
      </c>
    </row>
    <row r="257" spans="1:6" x14ac:dyDescent="0.25">
      <c r="A257" t="s">
        <v>287</v>
      </c>
      <c r="B257" t="s">
        <v>288</v>
      </c>
      <c r="C257">
        <v>2447</v>
      </c>
      <c r="D257">
        <v>97.534999999999997</v>
      </c>
      <c r="E257">
        <v>1.931</v>
      </c>
      <c r="F257">
        <v>0.53400000000000003</v>
      </c>
    </row>
    <row r="258" spans="1:6" x14ac:dyDescent="0.25">
      <c r="A258" t="s">
        <v>287</v>
      </c>
      <c r="B258" t="s">
        <v>390</v>
      </c>
      <c r="C258">
        <v>2447</v>
      </c>
      <c r="D258">
        <v>97.534999999999997</v>
      </c>
      <c r="E258">
        <v>1.931</v>
      </c>
      <c r="F258">
        <v>0.53400000000000003</v>
      </c>
    </row>
    <row r="259" spans="1:6" x14ac:dyDescent="0.25">
      <c r="A259" t="s">
        <v>289</v>
      </c>
      <c r="B259" t="s">
        <v>290</v>
      </c>
      <c r="C259">
        <v>2651</v>
      </c>
      <c r="D259">
        <v>97.356999999999999</v>
      </c>
      <c r="E259">
        <v>2.0009999999999999</v>
      </c>
      <c r="F259">
        <v>0.64200000000000002</v>
      </c>
    </row>
    <row r="260" spans="1:6" x14ac:dyDescent="0.25">
      <c r="A260" t="s">
        <v>289</v>
      </c>
      <c r="B260" t="s">
        <v>391</v>
      </c>
      <c r="C260">
        <v>2651</v>
      </c>
      <c r="D260">
        <v>97.356999999999999</v>
      </c>
      <c r="E260">
        <v>2.0009999999999999</v>
      </c>
      <c r="F260">
        <v>0.64200000000000002</v>
      </c>
    </row>
  </sheetData>
  <sortState xmlns:xlrd2="http://schemas.microsoft.com/office/spreadsheetml/2017/richdata2" ref="A1:F260">
    <sortCondition ref="A1:A2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8BF9-7AB2-4F52-AC96-ECD6CFA5BF09}">
  <dimension ref="A1:S10"/>
  <sheetViews>
    <sheetView workbookViewId="0">
      <selection activeCell="F20" sqref="F20"/>
    </sheetView>
  </sheetViews>
  <sheetFormatPr defaultRowHeight="15" x14ac:dyDescent="0.25"/>
  <cols>
    <col min="1" max="1" width="86.5703125" customWidth="1"/>
  </cols>
  <sheetData>
    <row r="1" spans="1:19" x14ac:dyDescent="0.25">
      <c r="A1" t="s">
        <v>0</v>
      </c>
      <c r="B1" t="s">
        <v>57</v>
      </c>
      <c r="C1" t="s">
        <v>58</v>
      </c>
      <c r="D1" t="s">
        <v>59</v>
      </c>
      <c r="E1" t="s">
        <v>21</v>
      </c>
      <c r="F1" t="s">
        <v>22</v>
      </c>
      <c r="G1" t="s">
        <v>23</v>
      </c>
      <c r="H1" t="s">
        <v>573</v>
      </c>
      <c r="I1" t="s">
        <v>574</v>
      </c>
      <c r="J1" t="s">
        <v>575</v>
      </c>
      <c r="K1" t="s">
        <v>27</v>
      </c>
      <c r="L1" t="s">
        <v>28</v>
      </c>
      <c r="M1" t="s">
        <v>29</v>
      </c>
      <c r="N1" t="s">
        <v>576</v>
      </c>
      <c r="O1" t="s">
        <v>31</v>
      </c>
      <c r="P1" t="s">
        <v>32</v>
      </c>
      <c r="Q1" t="s">
        <v>16</v>
      </c>
      <c r="R1" t="s">
        <v>17</v>
      </c>
      <c r="S1" t="s">
        <v>18</v>
      </c>
    </row>
    <row r="2" spans="1:19" x14ac:dyDescent="0.25">
      <c r="A2" t="s">
        <v>578</v>
      </c>
      <c r="B2">
        <v>0.86345000000000005</v>
      </c>
      <c r="C2">
        <v>0.93236799999999997</v>
      </c>
      <c r="D2">
        <v>0.80401999999999996</v>
      </c>
      <c r="E2">
        <v>0.84600699999999995</v>
      </c>
      <c r="F2">
        <v>0.98105699999999996</v>
      </c>
      <c r="G2">
        <v>3228</v>
      </c>
      <c r="H2">
        <v>2297</v>
      </c>
      <c r="I2">
        <v>781</v>
      </c>
      <c r="J2">
        <v>150</v>
      </c>
      <c r="K2">
        <v>4642</v>
      </c>
      <c r="L2">
        <v>43759</v>
      </c>
      <c r="M2">
        <v>1927</v>
      </c>
      <c r="N2">
        <v>1238</v>
      </c>
      <c r="O2">
        <v>0.82289000000000001</v>
      </c>
      <c r="P2">
        <v>0.367369</v>
      </c>
      <c r="Q2">
        <v>71.158612000000005</v>
      </c>
      <c r="R2">
        <v>24.194548000000001</v>
      </c>
      <c r="S2">
        <v>4.6468400000000001</v>
      </c>
    </row>
    <row r="3" spans="1:19" x14ac:dyDescent="0.25">
      <c r="A3" t="s">
        <v>582</v>
      </c>
      <c r="B3">
        <v>0.86524100000000004</v>
      </c>
      <c r="C3">
        <v>0.93344700000000003</v>
      </c>
      <c r="D3">
        <v>0.80632400000000004</v>
      </c>
      <c r="E3">
        <v>0.847082</v>
      </c>
      <c r="F3">
        <v>0.98063</v>
      </c>
      <c r="G3">
        <v>3228</v>
      </c>
      <c r="H3">
        <v>2305</v>
      </c>
      <c r="I3">
        <v>776</v>
      </c>
      <c r="J3">
        <v>147</v>
      </c>
      <c r="K3">
        <v>4755</v>
      </c>
      <c r="L3">
        <v>43458</v>
      </c>
      <c r="M3">
        <v>1939</v>
      </c>
      <c r="N3">
        <v>1265</v>
      </c>
      <c r="O3">
        <v>0.82352700000000001</v>
      </c>
      <c r="P3">
        <v>0.36466199999999999</v>
      </c>
      <c r="Q3">
        <v>71.406443999999993</v>
      </c>
      <c r="R3">
        <v>24.039653000000001</v>
      </c>
      <c r="S3">
        <v>4.553903</v>
      </c>
    </row>
    <row r="4" spans="1:19" x14ac:dyDescent="0.25">
      <c r="A4" t="s">
        <v>583</v>
      </c>
      <c r="B4">
        <v>0.86476500000000001</v>
      </c>
      <c r="C4">
        <v>0.93230299999999999</v>
      </c>
      <c r="D4">
        <v>0.80635100000000004</v>
      </c>
      <c r="E4">
        <v>0.847576</v>
      </c>
      <c r="F4">
        <v>0.97996700000000003</v>
      </c>
      <c r="G4">
        <v>3228</v>
      </c>
      <c r="H4">
        <v>2311</v>
      </c>
      <c r="I4">
        <v>770</v>
      </c>
      <c r="J4">
        <v>147</v>
      </c>
      <c r="K4">
        <v>4924</v>
      </c>
      <c r="L4">
        <v>43318</v>
      </c>
      <c r="M4">
        <v>1995</v>
      </c>
      <c r="N4">
        <v>1262</v>
      </c>
      <c r="O4">
        <v>0.82323000000000002</v>
      </c>
      <c r="P4">
        <v>0.35336600000000001</v>
      </c>
      <c r="Q4">
        <v>71.592316999999994</v>
      </c>
      <c r="R4">
        <v>23.853778999999999</v>
      </c>
      <c r="S4">
        <v>4.553903</v>
      </c>
    </row>
    <row r="5" spans="1:19" x14ac:dyDescent="0.25">
      <c r="A5" t="s">
        <v>584</v>
      </c>
      <c r="B5">
        <v>0.86443599999999998</v>
      </c>
      <c r="C5">
        <v>0.93388099999999996</v>
      </c>
      <c r="D5">
        <v>0.80460399999999999</v>
      </c>
      <c r="E5">
        <v>0.84440599999999999</v>
      </c>
      <c r="F5">
        <v>0.980078</v>
      </c>
      <c r="G5">
        <v>3228</v>
      </c>
      <c r="H5">
        <v>2306</v>
      </c>
      <c r="I5">
        <v>767</v>
      </c>
      <c r="J5">
        <v>155</v>
      </c>
      <c r="K5">
        <v>4878</v>
      </c>
      <c r="L5">
        <v>44220</v>
      </c>
      <c r="M5">
        <v>1985</v>
      </c>
      <c r="N5">
        <v>1295</v>
      </c>
      <c r="O5">
        <v>0.82025800000000004</v>
      </c>
      <c r="P5">
        <v>0.36799300000000001</v>
      </c>
      <c r="Q5">
        <v>71.437422999999995</v>
      </c>
      <c r="R5">
        <v>23.760843000000001</v>
      </c>
      <c r="S5">
        <v>4.8017349999999999</v>
      </c>
    </row>
    <row r="6" spans="1:19" x14ac:dyDescent="0.25">
      <c r="A6" t="s">
        <v>577</v>
      </c>
      <c r="B6">
        <v>0.90306399999999998</v>
      </c>
      <c r="C6">
        <v>0.95275600000000005</v>
      </c>
      <c r="D6">
        <v>0.85829900000000003</v>
      </c>
      <c r="E6">
        <v>0.88429000000000002</v>
      </c>
      <c r="F6">
        <v>0.98160800000000004</v>
      </c>
      <c r="G6">
        <v>279</v>
      </c>
      <c r="H6">
        <v>209</v>
      </c>
      <c r="I6">
        <v>58</v>
      </c>
      <c r="J6">
        <v>12</v>
      </c>
      <c r="K6">
        <v>735</v>
      </c>
      <c r="L6">
        <v>5133</v>
      </c>
      <c r="M6">
        <v>184</v>
      </c>
      <c r="N6">
        <v>141</v>
      </c>
      <c r="O6">
        <v>0.86357399999999995</v>
      </c>
      <c r="P6">
        <v>0.44076799999999999</v>
      </c>
      <c r="Q6">
        <v>74.910393999999997</v>
      </c>
      <c r="R6">
        <v>20.788530000000002</v>
      </c>
      <c r="S6">
        <v>4.301075</v>
      </c>
    </row>
    <row r="7" spans="1:19" x14ac:dyDescent="0.25">
      <c r="A7" t="s">
        <v>577</v>
      </c>
      <c r="B7">
        <v>0.90306399999999998</v>
      </c>
      <c r="C7">
        <v>0.95275600000000005</v>
      </c>
      <c r="D7">
        <v>0.85829900000000003</v>
      </c>
      <c r="E7">
        <v>0.88429000000000002</v>
      </c>
      <c r="F7">
        <v>0.98160800000000004</v>
      </c>
      <c r="G7">
        <v>279</v>
      </c>
      <c r="H7">
        <v>209</v>
      </c>
      <c r="I7">
        <v>58</v>
      </c>
      <c r="J7">
        <v>12</v>
      </c>
      <c r="K7">
        <v>735</v>
      </c>
      <c r="L7">
        <v>5133</v>
      </c>
      <c r="M7">
        <v>184</v>
      </c>
      <c r="N7">
        <v>141</v>
      </c>
      <c r="O7">
        <v>0.86357399999999995</v>
      </c>
      <c r="P7">
        <v>0.44076799999999999</v>
      </c>
      <c r="Q7">
        <v>74.910393999999997</v>
      </c>
      <c r="R7">
        <v>20.788530000000002</v>
      </c>
      <c r="S7">
        <v>4.301075</v>
      </c>
    </row>
    <row r="8" spans="1:19" x14ac:dyDescent="0.25">
      <c r="A8" t="s">
        <v>579</v>
      </c>
      <c r="B8">
        <v>0.90584399999999998</v>
      </c>
      <c r="C8">
        <v>0.95616800000000002</v>
      </c>
      <c r="D8">
        <v>0.86055300000000001</v>
      </c>
      <c r="E8">
        <v>0.88379399999999997</v>
      </c>
      <c r="F8">
        <v>0.98199099999999995</v>
      </c>
      <c r="G8">
        <v>279</v>
      </c>
      <c r="H8">
        <v>212</v>
      </c>
      <c r="I8">
        <v>55</v>
      </c>
      <c r="J8">
        <v>12</v>
      </c>
      <c r="K8">
        <v>719</v>
      </c>
      <c r="L8">
        <v>5155</v>
      </c>
      <c r="M8">
        <v>183</v>
      </c>
      <c r="N8">
        <v>143</v>
      </c>
      <c r="O8">
        <v>0.86346100000000003</v>
      </c>
      <c r="P8">
        <v>0.43554900000000002</v>
      </c>
      <c r="Q8">
        <v>75.985663000000002</v>
      </c>
      <c r="R8">
        <v>19.713262</v>
      </c>
      <c r="S8">
        <v>4.301075</v>
      </c>
    </row>
    <row r="9" spans="1:19" x14ac:dyDescent="0.25">
      <c r="A9" t="s">
        <v>580</v>
      </c>
      <c r="B9">
        <v>0.90096500000000002</v>
      </c>
      <c r="C9">
        <v>0.95295600000000003</v>
      </c>
      <c r="D9">
        <v>0.85435399999999995</v>
      </c>
      <c r="E9">
        <v>0.88095400000000001</v>
      </c>
      <c r="F9">
        <v>0.982626</v>
      </c>
      <c r="G9">
        <v>279</v>
      </c>
      <c r="H9">
        <v>211</v>
      </c>
      <c r="I9">
        <v>55</v>
      </c>
      <c r="J9">
        <v>13</v>
      </c>
      <c r="K9">
        <v>691</v>
      </c>
      <c r="L9">
        <v>5281</v>
      </c>
      <c r="M9">
        <v>180</v>
      </c>
      <c r="N9">
        <v>143</v>
      </c>
      <c r="O9">
        <v>0.86131999999999997</v>
      </c>
      <c r="P9">
        <v>0.44788600000000001</v>
      </c>
      <c r="Q9">
        <v>75.62724</v>
      </c>
      <c r="R9">
        <v>19.713262</v>
      </c>
      <c r="S9">
        <v>4.6594980000000001</v>
      </c>
    </row>
    <row r="10" spans="1:19" x14ac:dyDescent="0.25">
      <c r="A10" t="s">
        <v>581</v>
      </c>
      <c r="B10">
        <v>0.90091900000000003</v>
      </c>
      <c r="C10">
        <v>0.95187299999999997</v>
      </c>
      <c r="D10">
        <v>0.85514299999999999</v>
      </c>
      <c r="E10">
        <v>0.88244199999999995</v>
      </c>
      <c r="F10">
        <v>0.98226000000000002</v>
      </c>
      <c r="G10">
        <v>279</v>
      </c>
      <c r="H10">
        <v>213</v>
      </c>
      <c r="I10">
        <v>54</v>
      </c>
      <c r="J10">
        <v>12</v>
      </c>
      <c r="K10">
        <v>707</v>
      </c>
      <c r="L10">
        <v>5215</v>
      </c>
      <c r="M10">
        <v>183</v>
      </c>
      <c r="N10">
        <v>147</v>
      </c>
      <c r="O10">
        <v>0.86237900000000001</v>
      </c>
      <c r="P10">
        <v>0.43043700000000001</v>
      </c>
      <c r="Q10">
        <v>76.344086000000004</v>
      </c>
      <c r="R10">
        <v>19.354838999999998</v>
      </c>
      <c r="S10">
        <v>4.301075</v>
      </c>
    </row>
  </sheetData>
  <sortState xmlns:xlrd2="http://schemas.microsoft.com/office/spreadsheetml/2017/richdata2" ref="A2:S10">
    <sortCondition ref="A2:A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0A5F-4655-43A6-BF79-8BF38020E46F}">
  <dimension ref="A1:T99"/>
  <sheetViews>
    <sheetView workbookViewId="0">
      <selection activeCell="F20" sqref="F20"/>
    </sheetView>
  </sheetViews>
  <sheetFormatPr defaultRowHeight="15" x14ac:dyDescent="0.25"/>
  <cols>
    <col min="1" max="1" width="108.42578125" customWidth="1"/>
  </cols>
  <sheetData>
    <row r="1" spans="1:19" x14ac:dyDescent="0.25">
      <c r="A1" t="s">
        <v>0</v>
      </c>
      <c r="B1" t="s">
        <v>57</v>
      </c>
      <c r="C1" t="s">
        <v>58</v>
      </c>
      <c r="D1" t="s">
        <v>59</v>
      </c>
      <c r="E1" t="s">
        <v>21</v>
      </c>
      <c r="F1" t="s">
        <v>22</v>
      </c>
      <c r="G1" t="s">
        <v>23</v>
      </c>
      <c r="H1" t="s">
        <v>573</v>
      </c>
      <c r="I1" t="s">
        <v>574</v>
      </c>
      <c r="J1" t="s">
        <v>575</v>
      </c>
      <c r="K1" t="s">
        <v>27</v>
      </c>
      <c r="L1" t="s">
        <v>28</v>
      </c>
      <c r="M1" t="s">
        <v>29</v>
      </c>
      <c r="N1" t="s">
        <v>576</v>
      </c>
      <c r="O1" t="s">
        <v>31</v>
      </c>
      <c r="P1" t="s">
        <v>32</v>
      </c>
      <c r="Q1" t="s">
        <v>16</v>
      </c>
      <c r="R1" t="s">
        <v>17</v>
      </c>
      <c r="S1" t="s">
        <v>18</v>
      </c>
    </row>
    <row r="2" spans="1:19" x14ac:dyDescent="0.25">
      <c r="A2" t="s">
        <v>585</v>
      </c>
      <c r="B2">
        <v>0.92147199999999996</v>
      </c>
      <c r="C2">
        <v>0.92072900000000002</v>
      </c>
      <c r="D2">
        <v>0.92221600000000004</v>
      </c>
      <c r="E2">
        <v>0.97026100000000004</v>
      </c>
      <c r="F2">
        <v>0.96869700000000003</v>
      </c>
      <c r="G2">
        <v>340</v>
      </c>
      <c r="H2">
        <v>334</v>
      </c>
      <c r="I2">
        <v>5</v>
      </c>
      <c r="J2">
        <v>1</v>
      </c>
      <c r="K2">
        <v>1204</v>
      </c>
      <c r="L2">
        <v>1142</v>
      </c>
      <c r="M2">
        <v>298</v>
      </c>
      <c r="N2">
        <v>93</v>
      </c>
      <c r="O2">
        <v>0.93114799999999998</v>
      </c>
      <c r="P2">
        <v>0.43516300000000002</v>
      </c>
      <c r="Q2">
        <v>98.235293999999996</v>
      </c>
      <c r="R2">
        <v>1.470588</v>
      </c>
      <c r="S2">
        <v>0.29411799999999999</v>
      </c>
    </row>
    <row r="3" spans="1:19" x14ac:dyDescent="0.25">
      <c r="A3" t="s">
        <v>586</v>
      </c>
      <c r="B3">
        <v>0.90656700000000001</v>
      </c>
      <c r="C3">
        <v>0.87672799999999995</v>
      </c>
      <c r="D3">
        <v>0.93850900000000004</v>
      </c>
      <c r="E3">
        <v>0.98633899999999997</v>
      </c>
      <c r="F3">
        <v>0.92140900000000003</v>
      </c>
      <c r="G3">
        <v>313</v>
      </c>
      <c r="H3">
        <v>310</v>
      </c>
      <c r="I3">
        <v>3</v>
      </c>
      <c r="J3">
        <v>0</v>
      </c>
      <c r="K3">
        <v>2371</v>
      </c>
      <c r="L3">
        <v>385</v>
      </c>
      <c r="M3">
        <v>235</v>
      </c>
      <c r="N3">
        <v>29</v>
      </c>
      <c r="O3">
        <v>0.893872</v>
      </c>
      <c r="P3">
        <v>0.46210600000000002</v>
      </c>
      <c r="Q3">
        <v>99.041533999999999</v>
      </c>
      <c r="R3">
        <v>0.95846600000000004</v>
      </c>
      <c r="S3">
        <v>0</v>
      </c>
    </row>
    <row r="4" spans="1:19" x14ac:dyDescent="0.25">
      <c r="A4" t="s">
        <v>587</v>
      </c>
      <c r="B4">
        <v>0.81557100000000005</v>
      </c>
      <c r="C4">
        <v>0.92127700000000001</v>
      </c>
      <c r="D4">
        <v>0.73162499999999997</v>
      </c>
      <c r="E4">
        <v>0.78910800000000003</v>
      </c>
      <c r="F4">
        <v>0.99366100000000002</v>
      </c>
      <c r="G4">
        <v>127</v>
      </c>
      <c r="H4">
        <v>65</v>
      </c>
      <c r="I4">
        <v>59</v>
      </c>
      <c r="J4">
        <v>3</v>
      </c>
      <c r="K4">
        <v>55</v>
      </c>
      <c r="L4">
        <v>2304</v>
      </c>
      <c r="M4">
        <v>98</v>
      </c>
      <c r="N4">
        <v>76</v>
      </c>
      <c r="O4">
        <v>0.77510299999999999</v>
      </c>
      <c r="P4">
        <v>0.66396200000000005</v>
      </c>
      <c r="Q4">
        <v>51.181102000000003</v>
      </c>
      <c r="R4">
        <v>46.456693000000001</v>
      </c>
      <c r="S4">
        <v>2.3622049999999999</v>
      </c>
    </row>
    <row r="5" spans="1:19" x14ac:dyDescent="0.25">
      <c r="A5" t="s">
        <v>588</v>
      </c>
      <c r="B5">
        <v>0.73128499999999996</v>
      </c>
      <c r="C5">
        <v>0.869645</v>
      </c>
      <c r="D5">
        <v>0.63090800000000002</v>
      </c>
      <c r="E5">
        <v>0.72413899999999998</v>
      </c>
      <c r="F5">
        <v>0.99815600000000004</v>
      </c>
      <c r="G5">
        <v>179</v>
      </c>
      <c r="H5">
        <v>74</v>
      </c>
      <c r="I5">
        <v>88</v>
      </c>
      <c r="J5">
        <v>17</v>
      </c>
      <c r="K5">
        <v>30</v>
      </c>
      <c r="L5">
        <v>6187</v>
      </c>
      <c r="M5">
        <v>152</v>
      </c>
      <c r="N5">
        <v>149</v>
      </c>
      <c r="O5">
        <v>0.71602500000000002</v>
      </c>
      <c r="P5">
        <v>0.69890600000000003</v>
      </c>
      <c r="Q5">
        <v>41.340781999999997</v>
      </c>
      <c r="R5">
        <v>49.162011</v>
      </c>
      <c r="S5">
        <v>9.4972069999999995</v>
      </c>
    </row>
    <row r="6" spans="1:19" x14ac:dyDescent="0.25">
      <c r="A6" t="s">
        <v>589</v>
      </c>
      <c r="B6">
        <v>0.88477499999999998</v>
      </c>
      <c r="C6">
        <v>0.92001900000000003</v>
      </c>
      <c r="D6">
        <v>0.852132</v>
      </c>
      <c r="E6">
        <v>0.88269500000000001</v>
      </c>
      <c r="F6">
        <v>0.953017</v>
      </c>
      <c r="G6">
        <v>215</v>
      </c>
      <c r="H6">
        <v>146</v>
      </c>
      <c r="I6">
        <v>46</v>
      </c>
      <c r="J6">
        <v>23</v>
      </c>
      <c r="K6">
        <v>299</v>
      </c>
      <c r="L6">
        <v>806</v>
      </c>
      <c r="M6">
        <v>66</v>
      </c>
      <c r="N6">
        <v>32</v>
      </c>
      <c r="O6">
        <v>0.82957400000000003</v>
      </c>
      <c r="P6">
        <v>0.377965</v>
      </c>
      <c r="Q6">
        <v>67.906976999999998</v>
      </c>
      <c r="R6">
        <v>21.395349</v>
      </c>
      <c r="S6">
        <v>10.697673999999999</v>
      </c>
    </row>
    <row r="7" spans="1:19" x14ac:dyDescent="0.25">
      <c r="A7" t="s">
        <v>590</v>
      </c>
      <c r="B7">
        <v>0.88779799999999998</v>
      </c>
      <c r="C7">
        <v>0.92994200000000005</v>
      </c>
      <c r="D7">
        <v>0.84930799999999995</v>
      </c>
      <c r="E7">
        <v>0.883077</v>
      </c>
      <c r="F7">
        <v>0.96691700000000003</v>
      </c>
      <c r="G7">
        <v>214</v>
      </c>
      <c r="H7">
        <v>137</v>
      </c>
      <c r="I7">
        <v>60</v>
      </c>
      <c r="J7">
        <v>17</v>
      </c>
      <c r="K7">
        <v>238</v>
      </c>
      <c r="L7">
        <v>921</v>
      </c>
      <c r="M7">
        <v>105</v>
      </c>
      <c r="N7">
        <v>46</v>
      </c>
      <c r="O7">
        <v>0.83953299999999997</v>
      </c>
      <c r="P7">
        <v>0.44833299999999998</v>
      </c>
      <c r="Q7">
        <v>64.018692000000001</v>
      </c>
      <c r="R7">
        <v>28.037382999999998</v>
      </c>
      <c r="S7">
        <v>7.9439250000000001</v>
      </c>
    </row>
    <row r="8" spans="1:19" x14ac:dyDescent="0.25">
      <c r="A8" t="s">
        <v>591</v>
      </c>
      <c r="B8">
        <v>0.87878599999999996</v>
      </c>
      <c r="C8">
        <v>0.91795800000000005</v>
      </c>
      <c r="D8">
        <v>0.84282000000000001</v>
      </c>
      <c r="E8">
        <v>0.87715399999999999</v>
      </c>
      <c r="F8">
        <v>0.95535300000000001</v>
      </c>
      <c r="G8">
        <v>230</v>
      </c>
      <c r="H8">
        <v>144</v>
      </c>
      <c r="I8">
        <v>63</v>
      </c>
      <c r="J8">
        <v>23</v>
      </c>
      <c r="K8">
        <v>314</v>
      </c>
      <c r="L8">
        <v>941</v>
      </c>
      <c r="M8">
        <v>90</v>
      </c>
      <c r="N8">
        <v>35</v>
      </c>
      <c r="O8">
        <v>0.82441299999999995</v>
      </c>
      <c r="P8">
        <v>0.43684499999999998</v>
      </c>
      <c r="Q8">
        <v>62.608696000000002</v>
      </c>
      <c r="R8">
        <v>27.391304000000002</v>
      </c>
      <c r="S8">
        <v>10</v>
      </c>
    </row>
    <row r="9" spans="1:19" x14ac:dyDescent="0.25">
      <c r="A9" t="s">
        <v>592</v>
      </c>
      <c r="B9">
        <v>0.90684399999999998</v>
      </c>
      <c r="C9">
        <v>0.933446</v>
      </c>
      <c r="D9">
        <v>0.88171600000000006</v>
      </c>
      <c r="E9">
        <v>0.92589100000000002</v>
      </c>
      <c r="F9">
        <v>0.98021199999999997</v>
      </c>
      <c r="G9">
        <v>338</v>
      </c>
      <c r="H9">
        <v>317</v>
      </c>
      <c r="I9">
        <v>20</v>
      </c>
      <c r="J9">
        <v>1</v>
      </c>
      <c r="K9">
        <v>399</v>
      </c>
      <c r="L9">
        <v>1582</v>
      </c>
      <c r="M9">
        <v>243</v>
      </c>
      <c r="N9">
        <v>127</v>
      </c>
      <c r="O9">
        <v>0.89581699999999997</v>
      </c>
      <c r="P9">
        <v>0.49612400000000001</v>
      </c>
      <c r="Q9">
        <v>93.786981999999995</v>
      </c>
      <c r="R9">
        <v>5.91716</v>
      </c>
      <c r="S9">
        <v>0.29585800000000001</v>
      </c>
    </row>
    <row r="10" spans="1:19" x14ac:dyDescent="0.25">
      <c r="A10" t="s">
        <v>593</v>
      </c>
      <c r="B10">
        <v>0.90105800000000003</v>
      </c>
      <c r="C10">
        <v>0.87551400000000001</v>
      </c>
      <c r="D10">
        <v>0.92813800000000002</v>
      </c>
      <c r="E10">
        <v>0.96871399999999996</v>
      </c>
      <c r="F10">
        <v>0.91378999999999999</v>
      </c>
      <c r="G10">
        <v>173</v>
      </c>
      <c r="H10">
        <v>167</v>
      </c>
      <c r="I10">
        <v>5</v>
      </c>
      <c r="J10">
        <v>1</v>
      </c>
      <c r="K10">
        <v>964</v>
      </c>
      <c r="L10">
        <v>330</v>
      </c>
      <c r="M10">
        <v>122</v>
      </c>
      <c r="N10">
        <v>24</v>
      </c>
      <c r="O10">
        <v>0.865757</v>
      </c>
      <c r="P10">
        <v>0.55366000000000004</v>
      </c>
      <c r="Q10">
        <v>96.531791999999996</v>
      </c>
      <c r="R10">
        <v>2.8901729999999999</v>
      </c>
      <c r="S10">
        <v>0.57803499999999997</v>
      </c>
    </row>
    <row r="11" spans="1:19" x14ac:dyDescent="0.25">
      <c r="A11" t="s">
        <v>594</v>
      </c>
      <c r="B11">
        <v>0.919435</v>
      </c>
      <c r="C11">
        <v>0.91990499999999997</v>
      </c>
      <c r="D11">
        <v>0.91896500000000003</v>
      </c>
      <c r="E11">
        <v>0.95006199999999996</v>
      </c>
      <c r="F11">
        <v>0.95103400000000005</v>
      </c>
      <c r="G11">
        <v>162</v>
      </c>
      <c r="H11">
        <v>154</v>
      </c>
      <c r="I11">
        <v>7</v>
      </c>
      <c r="J11">
        <v>1</v>
      </c>
      <c r="K11">
        <v>431</v>
      </c>
      <c r="L11">
        <v>440</v>
      </c>
      <c r="M11">
        <v>88</v>
      </c>
      <c r="N11">
        <v>36</v>
      </c>
      <c r="O11">
        <v>0.89115900000000003</v>
      </c>
      <c r="P11">
        <v>0.44835700000000001</v>
      </c>
      <c r="Q11">
        <v>95.061728000000002</v>
      </c>
      <c r="R11">
        <v>4.3209879999999998</v>
      </c>
      <c r="S11">
        <v>0.61728400000000005</v>
      </c>
    </row>
    <row r="12" spans="1:19" x14ac:dyDescent="0.25">
      <c r="A12" t="s">
        <v>595</v>
      </c>
      <c r="B12">
        <v>0.78515900000000005</v>
      </c>
      <c r="C12">
        <v>0.81404500000000002</v>
      </c>
      <c r="D12">
        <v>0.75825200000000004</v>
      </c>
      <c r="E12">
        <v>0.88325200000000004</v>
      </c>
      <c r="F12">
        <v>0.94824200000000003</v>
      </c>
      <c r="G12">
        <v>72</v>
      </c>
      <c r="H12">
        <v>59</v>
      </c>
      <c r="I12">
        <v>9</v>
      </c>
      <c r="J12">
        <v>4</v>
      </c>
      <c r="K12">
        <v>555</v>
      </c>
      <c r="L12">
        <v>1344</v>
      </c>
      <c r="M12">
        <v>55</v>
      </c>
      <c r="N12">
        <v>30</v>
      </c>
      <c r="O12">
        <v>0.830264</v>
      </c>
      <c r="P12">
        <v>0.47228799999999999</v>
      </c>
      <c r="Q12">
        <v>81.944444000000004</v>
      </c>
      <c r="R12">
        <v>12.5</v>
      </c>
      <c r="S12">
        <v>5.5555560000000002</v>
      </c>
    </row>
    <row r="13" spans="1:19" x14ac:dyDescent="0.25">
      <c r="A13" t="s">
        <v>596</v>
      </c>
      <c r="B13">
        <v>0.80499600000000004</v>
      </c>
      <c r="C13">
        <v>0.97607600000000005</v>
      </c>
      <c r="D13">
        <v>0.684944</v>
      </c>
      <c r="E13">
        <v>0.70173300000000005</v>
      </c>
      <c r="F13">
        <v>1</v>
      </c>
      <c r="G13">
        <v>41</v>
      </c>
      <c r="H13">
        <v>20</v>
      </c>
      <c r="I13">
        <v>16</v>
      </c>
      <c r="J13">
        <v>5</v>
      </c>
      <c r="K13">
        <v>0</v>
      </c>
      <c r="L13">
        <v>2203</v>
      </c>
      <c r="M13">
        <v>19</v>
      </c>
      <c r="N13">
        <v>26</v>
      </c>
      <c r="O13">
        <v>0.69916100000000003</v>
      </c>
      <c r="P13">
        <v>0.55862999999999996</v>
      </c>
      <c r="Q13">
        <v>48.780487999999998</v>
      </c>
      <c r="R13">
        <v>39.024389999999997</v>
      </c>
      <c r="S13">
        <v>12.195122</v>
      </c>
    </row>
    <row r="14" spans="1:19" x14ac:dyDescent="0.25">
      <c r="A14" t="s">
        <v>597</v>
      </c>
      <c r="B14">
        <v>0.84780999999999995</v>
      </c>
      <c r="C14">
        <v>0.83945099999999995</v>
      </c>
      <c r="D14">
        <v>0.85633800000000004</v>
      </c>
      <c r="E14">
        <v>0.94297399999999998</v>
      </c>
      <c r="F14">
        <v>0.92437899999999995</v>
      </c>
      <c r="G14">
        <v>193</v>
      </c>
      <c r="H14">
        <v>180</v>
      </c>
      <c r="I14">
        <v>13</v>
      </c>
      <c r="J14">
        <v>0</v>
      </c>
      <c r="K14">
        <v>1300</v>
      </c>
      <c r="L14">
        <v>961</v>
      </c>
      <c r="M14">
        <v>270</v>
      </c>
      <c r="N14">
        <v>98</v>
      </c>
      <c r="O14">
        <v>0.84980999999999995</v>
      </c>
      <c r="P14">
        <v>0.65157799999999999</v>
      </c>
      <c r="Q14">
        <v>93.264249000000007</v>
      </c>
      <c r="R14">
        <v>6.7357509999999996</v>
      </c>
      <c r="S14">
        <v>0</v>
      </c>
    </row>
    <row r="15" spans="1:19" x14ac:dyDescent="0.25">
      <c r="A15" t="s">
        <v>598</v>
      </c>
      <c r="B15">
        <v>0.75189099999999998</v>
      </c>
      <c r="C15">
        <v>0.82681199999999999</v>
      </c>
      <c r="D15">
        <v>0.68942000000000003</v>
      </c>
      <c r="E15">
        <v>0.83150900000000005</v>
      </c>
      <c r="F15">
        <v>0.99721700000000002</v>
      </c>
      <c r="G15">
        <v>37</v>
      </c>
      <c r="H15">
        <v>22</v>
      </c>
      <c r="I15">
        <v>14</v>
      </c>
      <c r="J15">
        <v>1</v>
      </c>
      <c r="K15">
        <v>85</v>
      </c>
      <c r="L15">
        <v>6171</v>
      </c>
      <c r="M15">
        <v>129</v>
      </c>
      <c r="N15">
        <v>175</v>
      </c>
      <c r="O15">
        <v>0.82566600000000001</v>
      </c>
      <c r="P15">
        <v>0.805307</v>
      </c>
      <c r="Q15">
        <v>59.459459000000003</v>
      </c>
      <c r="R15">
        <v>37.837837999999998</v>
      </c>
      <c r="S15">
        <v>2.7027030000000001</v>
      </c>
    </row>
    <row r="16" spans="1:19" x14ac:dyDescent="0.25">
      <c r="A16" t="s">
        <v>599</v>
      </c>
      <c r="B16">
        <v>0.92061000000000004</v>
      </c>
      <c r="C16">
        <v>0.99614400000000003</v>
      </c>
      <c r="D16">
        <v>0.85572300000000001</v>
      </c>
      <c r="E16">
        <v>0.85784300000000002</v>
      </c>
      <c r="F16">
        <v>0.99861200000000006</v>
      </c>
      <c r="G16">
        <v>90</v>
      </c>
      <c r="H16">
        <v>78</v>
      </c>
      <c r="I16">
        <v>9</v>
      </c>
      <c r="J16">
        <v>3</v>
      </c>
      <c r="K16">
        <v>9</v>
      </c>
      <c r="L16">
        <v>1073</v>
      </c>
      <c r="M16">
        <v>5</v>
      </c>
      <c r="N16">
        <v>1</v>
      </c>
      <c r="O16">
        <v>0.85598799999999997</v>
      </c>
      <c r="P16">
        <v>0.13089000000000001</v>
      </c>
      <c r="Q16">
        <v>86.666667000000004</v>
      </c>
      <c r="R16">
        <v>10</v>
      </c>
      <c r="S16">
        <v>3.3333330000000001</v>
      </c>
    </row>
    <row r="17" spans="1:20" x14ac:dyDescent="0.25">
      <c r="A17" t="s">
        <v>600</v>
      </c>
      <c r="B17">
        <v>0.81660299999999997</v>
      </c>
      <c r="C17">
        <v>0.98023899999999997</v>
      </c>
      <c r="D17">
        <v>0.69978499999999999</v>
      </c>
      <c r="E17">
        <v>0.71251600000000004</v>
      </c>
      <c r="F17">
        <v>0.99807199999999996</v>
      </c>
      <c r="G17">
        <v>144</v>
      </c>
      <c r="H17">
        <v>39</v>
      </c>
      <c r="I17">
        <v>102</v>
      </c>
      <c r="J17">
        <v>3</v>
      </c>
      <c r="K17">
        <v>16</v>
      </c>
      <c r="L17">
        <v>3342</v>
      </c>
      <c r="M17">
        <v>21</v>
      </c>
      <c r="N17">
        <v>17</v>
      </c>
      <c r="O17">
        <v>0.70933299999999999</v>
      </c>
      <c r="P17">
        <v>0.25616499999999998</v>
      </c>
      <c r="Q17">
        <v>27.083333</v>
      </c>
      <c r="R17">
        <v>70.833332999999996</v>
      </c>
      <c r="S17">
        <v>2.0833330000000001</v>
      </c>
    </row>
    <row r="18" spans="1:20" x14ac:dyDescent="0.25">
      <c r="A18" t="s">
        <v>601</v>
      </c>
      <c r="B18">
        <v>0.87243000000000004</v>
      </c>
      <c r="C18">
        <v>0.98968900000000004</v>
      </c>
      <c r="D18">
        <v>0.78001399999999999</v>
      </c>
      <c r="E18">
        <v>0.78746300000000002</v>
      </c>
      <c r="F18">
        <v>0.99914099999999995</v>
      </c>
      <c r="G18">
        <v>121</v>
      </c>
      <c r="H18">
        <v>73</v>
      </c>
      <c r="I18">
        <v>43</v>
      </c>
      <c r="J18">
        <v>5</v>
      </c>
      <c r="K18">
        <v>7</v>
      </c>
      <c r="L18">
        <v>2197</v>
      </c>
      <c r="M18">
        <v>12</v>
      </c>
      <c r="N18">
        <v>10</v>
      </c>
      <c r="O18">
        <v>0.78562399999999999</v>
      </c>
      <c r="P18">
        <v>0.21737600000000001</v>
      </c>
      <c r="Q18">
        <v>60.330579</v>
      </c>
      <c r="R18">
        <v>35.537190000000002</v>
      </c>
      <c r="S18">
        <v>4.132231</v>
      </c>
    </row>
    <row r="19" spans="1:20" x14ac:dyDescent="0.25">
      <c r="A19" t="s">
        <v>602</v>
      </c>
      <c r="B19">
        <v>0.66815999999999998</v>
      </c>
      <c r="C19">
        <v>0.738043</v>
      </c>
      <c r="D19">
        <v>0.61036599999999996</v>
      </c>
      <c r="E19">
        <v>0.81291199999999997</v>
      </c>
      <c r="F19">
        <v>0.982958</v>
      </c>
      <c r="G19">
        <v>28</v>
      </c>
      <c r="H19">
        <v>17</v>
      </c>
      <c r="I19">
        <v>11</v>
      </c>
      <c r="J19">
        <v>0</v>
      </c>
      <c r="K19">
        <v>62</v>
      </c>
      <c r="L19">
        <v>823</v>
      </c>
      <c r="M19">
        <v>46</v>
      </c>
      <c r="N19">
        <v>43</v>
      </c>
      <c r="O19">
        <v>0.78836099999999998</v>
      </c>
      <c r="P19">
        <v>0.432562</v>
      </c>
      <c r="Q19">
        <v>60.714286000000001</v>
      </c>
      <c r="R19">
        <v>39.285713999999999</v>
      </c>
      <c r="S19">
        <v>0</v>
      </c>
    </row>
    <row r="20" spans="1:20" x14ac:dyDescent="0.25">
      <c r="A20" t="s">
        <v>603</v>
      </c>
      <c r="B20">
        <v>0.61607100000000004</v>
      </c>
      <c r="C20">
        <v>0.64919400000000005</v>
      </c>
      <c r="D20">
        <v>0.58616500000000005</v>
      </c>
      <c r="E20">
        <v>0.86812299999999998</v>
      </c>
      <c r="F20">
        <v>0.96147000000000005</v>
      </c>
      <c r="G20">
        <v>45</v>
      </c>
      <c r="H20">
        <v>37</v>
      </c>
      <c r="I20">
        <v>7</v>
      </c>
      <c r="J20">
        <v>1</v>
      </c>
      <c r="K20">
        <v>172</v>
      </c>
      <c r="L20">
        <v>652</v>
      </c>
      <c r="M20">
        <v>78</v>
      </c>
      <c r="N20">
        <v>54</v>
      </c>
      <c r="O20">
        <v>0.81755699999999998</v>
      </c>
      <c r="P20">
        <v>0.52760499999999999</v>
      </c>
      <c r="Q20">
        <v>82.222222000000002</v>
      </c>
      <c r="R20">
        <v>15.555555999999999</v>
      </c>
      <c r="S20">
        <v>2.2222219999999999</v>
      </c>
    </row>
    <row r="21" spans="1:20" x14ac:dyDescent="0.25">
      <c r="A21" t="s">
        <v>604</v>
      </c>
      <c r="B21">
        <v>0.85076399999999996</v>
      </c>
      <c r="C21">
        <v>0.92587799999999998</v>
      </c>
      <c r="D21">
        <v>0.78692300000000004</v>
      </c>
      <c r="E21">
        <v>0.83658399999999999</v>
      </c>
      <c r="F21">
        <v>0.98430899999999999</v>
      </c>
      <c r="G21">
        <v>167</v>
      </c>
      <c r="H21">
        <v>98</v>
      </c>
      <c r="I21">
        <v>63</v>
      </c>
      <c r="J21">
        <v>6</v>
      </c>
      <c r="K21">
        <v>134</v>
      </c>
      <c r="L21">
        <v>1642</v>
      </c>
      <c r="M21">
        <v>101</v>
      </c>
      <c r="N21">
        <v>63</v>
      </c>
      <c r="O21">
        <v>0.81319699999999995</v>
      </c>
      <c r="P21">
        <v>0.52804799999999996</v>
      </c>
      <c r="Q21">
        <v>58.682634999999998</v>
      </c>
      <c r="R21">
        <v>37.724550999999998</v>
      </c>
      <c r="S21">
        <v>3.5928140000000002</v>
      </c>
    </row>
    <row r="22" spans="1:20" x14ac:dyDescent="0.25">
      <c r="A22" s="1" t="s">
        <v>606</v>
      </c>
      <c r="B22" s="1">
        <f>AVERAGE(B2:B21)</f>
        <v>0.83440425000000007</v>
      </c>
      <c r="C22" s="1">
        <f t="shared" ref="C22:F22" si="0">AVERAGE(C2:C21)</f>
        <v>0.89103670000000024</v>
      </c>
      <c r="D22" s="1">
        <f t="shared" si="0"/>
        <v>0.79021334999999981</v>
      </c>
      <c r="E22" s="1">
        <f t="shared" si="0"/>
        <v>0.85961745000000001</v>
      </c>
      <c r="F22" s="1">
        <f t="shared" si="0"/>
        <v>0.96983229999999987</v>
      </c>
      <c r="G22" s="1">
        <f>SUM(G2:G21)</f>
        <v>3229</v>
      </c>
      <c r="H22" s="1">
        <f t="shared" ref="H22:M22" si="1">SUM(H2:H21)</f>
        <v>2471</v>
      </c>
      <c r="I22" s="1">
        <f t="shared" si="1"/>
        <v>643</v>
      </c>
      <c r="J22" s="1">
        <f t="shared" si="1"/>
        <v>115</v>
      </c>
      <c r="K22" s="1">
        <f t="shared" si="1"/>
        <v>8645</v>
      </c>
      <c r="L22" s="1">
        <f t="shared" si="1"/>
        <v>35446</v>
      </c>
      <c r="M22" s="1">
        <f t="shared" si="1"/>
        <v>2233</v>
      </c>
      <c r="N22" s="1">
        <f>SUM(N2:N21)</f>
        <v>1164</v>
      </c>
      <c r="O22" s="1">
        <f t="shared" ref="O22:S22" si="2">AVERAGE(O2:O21)</f>
        <v>0.82186809999999999</v>
      </c>
      <c r="P22" s="1">
        <f t="shared" si="2"/>
        <v>0.48009350000000001</v>
      </c>
      <c r="Q22" s="1">
        <f t="shared" si="2"/>
        <v>71.443097049999977</v>
      </c>
      <c r="R22" s="1">
        <f t="shared" si="2"/>
        <v>24.651721899999998</v>
      </c>
      <c r="S22" s="1">
        <f t="shared" si="2"/>
        <v>3.9051810000000002</v>
      </c>
    </row>
    <row r="23" spans="1:20" x14ac:dyDescent="0.25">
      <c r="A23" s="1" t="s">
        <v>605</v>
      </c>
      <c r="B23" s="1">
        <v>0.84647700000000003</v>
      </c>
      <c r="C23" s="1">
        <v>0.89052399999999998</v>
      </c>
      <c r="D23" s="1">
        <v>0.80658200000000002</v>
      </c>
      <c r="E23" s="1">
        <v>0.87533399999999995</v>
      </c>
      <c r="F23" s="1">
        <v>0.96643100000000004</v>
      </c>
      <c r="G23" s="1">
        <v>3229</v>
      </c>
      <c r="H23" s="1">
        <v>2471</v>
      </c>
      <c r="I23" s="1">
        <v>643</v>
      </c>
      <c r="J23" s="1">
        <v>115</v>
      </c>
      <c r="K23" s="1">
        <v>8645</v>
      </c>
      <c r="L23" s="1">
        <v>35446</v>
      </c>
      <c r="M23" s="1">
        <v>2233</v>
      </c>
      <c r="N23" s="1">
        <v>1164</v>
      </c>
      <c r="O23" s="1">
        <v>0.83707500000000001</v>
      </c>
      <c r="P23" s="1">
        <v>0.519374</v>
      </c>
      <c r="Q23" s="1">
        <v>76.525239999999997</v>
      </c>
      <c r="R23" s="1">
        <v>19.913285999999999</v>
      </c>
      <c r="S23" s="1">
        <v>3.561474</v>
      </c>
    </row>
    <row r="24" spans="1:20" x14ac:dyDescent="0.25">
      <c r="A24" s="1" t="s">
        <v>607</v>
      </c>
      <c r="B24" s="1">
        <f>(B23-B22)/B23*100</f>
        <v>1.4262348533982572</v>
      </c>
      <c r="C24" s="1">
        <f t="shared" ref="C24:S24" si="3">(C23-C22)/C23*100</f>
        <v>-5.7572844752107145E-2</v>
      </c>
      <c r="D24" s="1">
        <f t="shared" si="3"/>
        <v>2.0293844891158255</v>
      </c>
      <c r="E24" s="1">
        <f t="shared" si="3"/>
        <v>1.7954917779955928</v>
      </c>
      <c r="F24" s="1">
        <f t="shared" si="3"/>
        <v>-0.35194442231259437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  <c r="L24" s="1">
        <f t="shared" si="3"/>
        <v>0</v>
      </c>
      <c r="M24" s="1">
        <f t="shared" si="3"/>
        <v>0</v>
      </c>
      <c r="N24" s="1">
        <f t="shared" si="3"/>
        <v>0</v>
      </c>
      <c r="O24" s="1">
        <f t="shared" si="3"/>
        <v>1.8166711465519843</v>
      </c>
      <c r="P24" s="1">
        <f t="shared" si="3"/>
        <v>7.5630470527981757</v>
      </c>
      <c r="Q24" s="1">
        <f t="shared" si="3"/>
        <v>6.6411329778253814</v>
      </c>
      <c r="R24" s="1">
        <f t="shared" si="3"/>
        <v>-23.79534899463604</v>
      </c>
      <c r="S24" s="1">
        <f t="shared" si="3"/>
        <v>-9.6506951896883209</v>
      </c>
      <c r="T24" s="1">
        <f>AVERAGE(B24:S24)</f>
        <v>-0.69908884187243581</v>
      </c>
    </row>
    <row r="27" spans="1:20" x14ac:dyDescent="0.25">
      <c r="A27" t="s">
        <v>0</v>
      </c>
      <c r="B27" t="s">
        <v>57</v>
      </c>
      <c r="C27" t="s">
        <v>58</v>
      </c>
      <c r="D27" t="s">
        <v>59</v>
      </c>
      <c r="E27" t="s">
        <v>21</v>
      </c>
      <c r="F27" t="s">
        <v>22</v>
      </c>
      <c r="G27" t="s">
        <v>23</v>
      </c>
      <c r="H27" t="s">
        <v>573</v>
      </c>
      <c r="I27" t="s">
        <v>574</v>
      </c>
      <c r="J27" t="s">
        <v>575</v>
      </c>
      <c r="K27" t="s">
        <v>27</v>
      </c>
      <c r="L27" t="s">
        <v>28</v>
      </c>
      <c r="M27" t="s">
        <v>29</v>
      </c>
      <c r="N27" t="s">
        <v>576</v>
      </c>
      <c r="O27" t="s">
        <v>31</v>
      </c>
      <c r="P27" t="s">
        <v>32</v>
      </c>
      <c r="Q27" t="s">
        <v>16</v>
      </c>
      <c r="R27" t="s">
        <v>17</v>
      </c>
      <c r="S27" t="s">
        <v>18</v>
      </c>
    </row>
    <row r="28" spans="1:20" x14ac:dyDescent="0.25">
      <c r="A28" t="s">
        <v>608</v>
      </c>
      <c r="B28">
        <v>0.91978599999999999</v>
      </c>
      <c r="C28">
        <v>0.91853200000000002</v>
      </c>
      <c r="D28">
        <v>0.92104399999999997</v>
      </c>
      <c r="E28">
        <v>0.97075599999999995</v>
      </c>
      <c r="F28">
        <v>0.968109</v>
      </c>
      <c r="G28">
        <v>340</v>
      </c>
      <c r="H28">
        <v>334</v>
      </c>
      <c r="I28">
        <v>6</v>
      </c>
      <c r="J28">
        <v>0</v>
      </c>
      <c r="K28">
        <v>1228</v>
      </c>
      <c r="L28">
        <v>1123</v>
      </c>
      <c r="M28">
        <v>290</v>
      </c>
      <c r="N28">
        <v>99</v>
      </c>
      <c r="O28">
        <v>0.931226</v>
      </c>
      <c r="P28">
        <v>0.42797000000000002</v>
      </c>
      <c r="Q28">
        <v>98.235293999999996</v>
      </c>
      <c r="R28">
        <v>1.7647060000000001</v>
      </c>
      <c r="S28">
        <v>0</v>
      </c>
    </row>
    <row r="29" spans="1:20" x14ac:dyDescent="0.25">
      <c r="A29" t="s">
        <v>609</v>
      </c>
      <c r="B29">
        <v>0.91146000000000005</v>
      </c>
      <c r="C29">
        <v>0.88169900000000001</v>
      </c>
      <c r="D29">
        <v>0.943299</v>
      </c>
      <c r="E29">
        <v>0.98580699999999999</v>
      </c>
      <c r="F29">
        <v>0.921431</v>
      </c>
      <c r="G29">
        <v>313</v>
      </c>
      <c r="H29">
        <v>309</v>
      </c>
      <c r="I29">
        <v>4</v>
      </c>
      <c r="J29">
        <v>0</v>
      </c>
      <c r="K29">
        <v>2369</v>
      </c>
      <c r="L29">
        <v>400</v>
      </c>
      <c r="M29">
        <v>225</v>
      </c>
      <c r="N29">
        <v>32</v>
      </c>
      <c r="O29">
        <v>0.89376599999999995</v>
      </c>
      <c r="P29">
        <v>0.46747699999999998</v>
      </c>
      <c r="Q29">
        <v>98.722044999999994</v>
      </c>
      <c r="R29">
        <v>1.277955</v>
      </c>
      <c r="S29">
        <v>0</v>
      </c>
    </row>
    <row r="30" spans="1:20" x14ac:dyDescent="0.25">
      <c r="A30" t="s">
        <v>610</v>
      </c>
      <c r="B30">
        <v>0.81343100000000002</v>
      </c>
      <c r="C30">
        <v>0.92266599999999999</v>
      </c>
      <c r="D30">
        <v>0.72732300000000005</v>
      </c>
      <c r="E30">
        <v>0.78453099999999998</v>
      </c>
      <c r="F30">
        <v>0.99523899999999998</v>
      </c>
      <c r="G30">
        <v>127</v>
      </c>
      <c r="H30">
        <v>68</v>
      </c>
      <c r="I30">
        <v>56</v>
      </c>
      <c r="J30">
        <v>3</v>
      </c>
      <c r="K30">
        <v>41</v>
      </c>
      <c r="L30">
        <v>2354</v>
      </c>
      <c r="M30">
        <v>98</v>
      </c>
      <c r="N30">
        <v>75</v>
      </c>
      <c r="O30">
        <v>0.77180800000000005</v>
      </c>
      <c r="P30">
        <v>0.690025</v>
      </c>
      <c r="Q30">
        <v>53.543306999999999</v>
      </c>
      <c r="R30">
        <v>44.094487999999998</v>
      </c>
      <c r="S30">
        <v>2.3622049999999999</v>
      </c>
    </row>
    <row r="31" spans="1:20" x14ac:dyDescent="0.25">
      <c r="A31" t="s">
        <v>611</v>
      </c>
      <c r="B31">
        <v>0.73867099999999997</v>
      </c>
      <c r="C31">
        <v>0.88450799999999996</v>
      </c>
      <c r="D31">
        <v>0.63411799999999996</v>
      </c>
      <c r="E31">
        <v>0.71638100000000005</v>
      </c>
      <c r="F31">
        <v>0.99925399999999998</v>
      </c>
      <c r="G31">
        <v>179</v>
      </c>
      <c r="H31">
        <v>67</v>
      </c>
      <c r="I31">
        <v>96</v>
      </c>
      <c r="J31">
        <v>16</v>
      </c>
      <c r="K31">
        <v>12</v>
      </c>
      <c r="L31">
        <v>6361</v>
      </c>
      <c r="M31">
        <v>170</v>
      </c>
      <c r="N31">
        <v>162</v>
      </c>
      <c r="O31">
        <v>0.70826599999999995</v>
      </c>
      <c r="P31">
        <v>0.71460400000000002</v>
      </c>
      <c r="Q31">
        <v>37.430168000000002</v>
      </c>
      <c r="R31">
        <v>53.631284999999998</v>
      </c>
      <c r="S31">
        <v>8.9385469999999998</v>
      </c>
    </row>
    <row r="32" spans="1:20" x14ac:dyDescent="0.25">
      <c r="A32" t="s">
        <v>612</v>
      </c>
      <c r="B32">
        <v>0.88048999999999999</v>
      </c>
      <c r="C32">
        <v>0.9163</v>
      </c>
      <c r="D32">
        <v>0.84737399999999996</v>
      </c>
      <c r="E32">
        <v>0.87778299999999998</v>
      </c>
      <c r="F32">
        <v>0.94918199999999997</v>
      </c>
      <c r="G32">
        <v>215</v>
      </c>
      <c r="H32">
        <v>144</v>
      </c>
      <c r="I32">
        <v>49</v>
      </c>
      <c r="J32">
        <v>22</v>
      </c>
      <c r="K32">
        <v>323</v>
      </c>
      <c r="L32">
        <v>840</v>
      </c>
      <c r="M32">
        <v>64</v>
      </c>
      <c r="N32">
        <v>32</v>
      </c>
      <c r="O32">
        <v>0.82147499999999996</v>
      </c>
      <c r="P32">
        <v>0.37765399999999999</v>
      </c>
      <c r="Q32">
        <v>66.976743999999997</v>
      </c>
      <c r="R32">
        <v>22.790697999999999</v>
      </c>
      <c r="S32">
        <v>10.232557999999999</v>
      </c>
    </row>
    <row r="33" spans="1:19" x14ac:dyDescent="0.25">
      <c r="A33" t="s">
        <v>613</v>
      </c>
      <c r="B33">
        <v>0.88362499999999999</v>
      </c>
      <c r="C33">
        <v>0.92867100000000002</v>
      </c>
      <c r="D33">
        <v>0.84274700000000002</v>
      </c>
      <c r="E33">
        <v>0.87676100000000001</v>
      </c>
      <c r="F33">
        <v>0.96615399999999996</v>
      </c>
      <c r="G33">
        <v>214</v>
      </c>
      <c r="H33">
        <v>134</v>
      </c>
      <c r="I33">
        <v>62</v>
      </c>
      <c r="J33">
        <v>18</v>
      </c>
      <c r="K33">
        <v>242</v>
      </c>
      <c r="L33">
        <v>971</v>
      </c>
      <c r="M33">
        <v>92</v>
      </c>
      <c r="N33">
        <v>47</v>
      </c>
      <c r="O33">
        <v>0.83436999999999995</v>
      </c>
      <c r="P33">
        <v>0.411881</v>
      </c>
      <c r="Q33">
        <v>62.616821999999999</v>
      </c>
      <c r="R33">
        <v>28.971962999999999</v>
      </c>
      <c r="S33">
        <v>8.4112150000000003</v>
      </c>
    </row>
    <row r="34" spans="1:19" x14ac:dyDescent="0.25">
      <c r="A34" t="s">
        <v>614</v>
      </c>
      <c r="B34">
        <v>0.86990800000000001</v>
      </c>
      <c r="C34">
        <v>0.90659500000000004</v>
      </c>
      <c r="D34">
        <v>0.83607399999999998</v>
      </c>
      <c r="E34">
        <v>0.87770800000000004</v>
      </c>
      <c r="F34">
        <v>0.95174099999999995</v>
      </c>
      <c r="G34">
        <v>230</v>
      </c>
      <c r="H34">
        <v>145</v>
      </c>
      <c r="I34">
        <v>63</v>
      </c>
      <c r="J34">
        <v>22</v>
      </c>
      <c r="K34">
        <v>341</v>
      </c>
      <c r="L34">
        <v>937</v>
      </c>
      <c r="M34">
        <v>108</v>
      </c>
      <c r="N34">
        <v>48</v>
      </c>
      <c r="O34">
        <v>0.81910700000000003</v>
      </c>
      <c r="P34">
        <v>0.45203500000000002</v>
      </c>
      <c r="Q34">
        <v>63.043478</v>
      </c>
      <c r="R34">
        <v>27.391304000000002</v>
      </c>
      <c r="S34">
        <v>9.5652170000000005</v>
      </c>
    </row>
    <row r="35" spans="1:19" x14ac:dyDescent="0.25">
      <c r="A35" t="s">
        <v>615</v>
      </c>
      <c r="B35">
        <v>0.90711299999999995</v>
      </c>
      <c r="C35">
        <v>0.93522700000000003</v>
      </c>
      <c r="D35">
        <v>0.88063899999999995</v>
      </c>
      <c r="E35">
        <v>0.92387699999999995</v>
      </c>
      <c r="F35">
        <v>0.98114500000000004</v>
      </c>
      <c r="G35">
        <v>338</v>
      </c>
      <c r="H35">
        <v>315</v>
      </c>
      <c r="I35">
        <v>22</v>
      </c>
      <c r="J35">
        <v>1</v>
      </c>
      <c r="K35">
        <v>379</v>
      </c>
      <c r="L35">
        <v>1625</v>
      </c>
      <c r="M35">
        <v>219</v>
      </c>
      <c r="N35">
        <v>104</v>
      </c>
      <c r="O35">
        <v>0.89586399999999999</v>
      </c>
      <c r="P35">
        <v>0.483265</v>
      </c>
      <c r="Q35">
        <v>93.195266000000004</v>
      </c>
      <c r="R35">
        <v>6.5088759999999999</v>
      </c>
      <c r="S35">
        <v>0.29585800000000001</v>
      </c>
    </row>
    <row r="36" spans="1:19" x14ac:dyDescent="0.25">
      <c r="A36" t="s">
        <v>616</v>
      </c>
      <c r="B36">
        <v>0.90536399999999995</v>
      </c>
      <c r="C36">
        <v>0.87866900000000003</v>
      </c>
      <c r="D36">
        <v>0.93373200000000001</v>
      </c>
      <c r="E36">
        <v>0.97042099999999998</v>
      </c>
      <c r="F36">
        <v>0.91319499999999998</v>
      </c>
      <c r="G36">
        <v>173</v>
      </c>
      <c r="H36">
        <v>168</v>
      </c>
      <c r="I36">
        <v>5</v>
      </c>
      <c r="J36">
        <v>0</v>
      </c>
      <c r="K36">
        <v>973</v>
      </c>
      <c r="L36">
        <v>312</v>
      </c>
      <c r="M36">
        <v>115</v>
      </c>
      <c r="N36">
        <v>29</v>
      </c>
      <c r="O36">
        <v>0.86727299999999996</v>
      </c>
      <c r="P36">
        <v>0.54402899999999998</v>
      </c>
      <c r="Q36">
        <v>97.109826999999996</v>
      </c>
      <c r="R36">
        <v>2.8901729999999999</v>
      </c>
      <c r="S36">
        <v>0</v>
      </c>
    </row>
    <row r="37" spans="1:19" x14ac:dyDescent="0.25">
      <c r="A37" t="s">
        <v>617</v>
      </c>
      <c r="B37">
        <v>0.91545399999999999</v>
      </c>
      <c r="C37">
        <v>0.91354000000000002</v>
      </c>
      <c r="D37">
        <v>0.91737599999999997</v>
      </c>
      <c r="E37">
        <v>0.94892699999999996</v>
      </c>
      <c r="F37">
        <v>0.94495899999999999</v>
      </c>
      <c r="G37">
        <v>162</v>
      </c>
      <c r="H37">
        <v>154</v>
      </c>
      <c r="I37">
        <v>7</v>
      </c>
      <c r="J37">
        <v>1</v>
      </c>
      <c r="K37">
        <v>487</v>
      </c>
      <c r="L37">
        <v>450</v>
      </c>
      <c r="M37">
        <v>90</v>
      </c>
      <c r="N37">
        <v>39</v>
      </c>
      <c r="O37">
        <v>0.88344100000000003</v>
      </c>
      <c r="P37">
        <v>0.44476300000000002</v>
      </c>
      <c r="Q37">
        <v>95.061728000000002</v>
      </c>
      <c r="R37">
        <v>4.3209879999999998</v>
      </c>
      <c r="S37">
        <v>0.61728400000000005</v>
      </c>
    </row>
    <row r="38" spans="1:19" x14ac:dyDescent="0.25">
      <c r="A38" t="s">
        <v>618</v>
      </c>
      <c r="B38">
        <v>0.78004899999999999</v>
      </c>
      <c r="C38">
        <v>0.80411299999999997</v>
      </c>
      <c r="D38">
        <v>0.75738399999999995</v>
      </c>
      <c r="E38">
        <v>0.89332900000000004</v>
      </c>
      <c r="F38">
        <v>0.94844600000000001</v>
      </c>
      <c r="G38">
        <v>72</v>
      </c>
      <c r="H38">
        <v>58</v>
      </c>
      <c r="I38">
        <v>9</v>
      </c>
      <c r="J38">
        <v>5</v>
      </c>
      <c r="K38">
        <v>559</v>
      </c>
      <c r="L38">
        <v>1228</v>
      </c>
      <c r="M38">
        <v>55</v>
      </c>
      <c r="N38">
        <v>28</v>
      </c>
      <c r="O38">
        <v>0.83999299999999999</v>
      </c>
      <c r="P38">
        <v>0.47133799999999998</v>
      </c>
      <c r="Q38">
        <v>80.555555999999996</v>
      </c>
      <c r="R38">
        <v>12.5</v>
      </c>
      <c r="S38">
        <v>6.9444439999999998</v>
      </c>
    </row>
    <row r="39" spans="1:19" x14ac:dyDescent="0.25">
      <c r="A39" t="s">
        <v>619</v>
      </c>
      <c r="B39">
        <v>0.80094699999999996</v>
      </c>
      <c r="C39">
        <v>0.96025700000000003</v>
      </c>
      <c r="D39">
        <v>0.686975</v>
      </c>
      <c r="E39">
        <v>0.71527200000000002</v>
      </c>
      <c r="F39">
        <v>0.99981100000000001</v>
      </c>
      <c r="G39">
        <v>41</v>
      </c>
      <c r="H39">
        <v>22</v>
      </c>
      <c r="I39">
        <v>15</v>
      </c>
      <c r="J39">
        <v>4</v>
      </c>
      <c r="K39">
        <v>1</v>
      </c>
      <c r="L39">
        <v>2103</v>
      </c>
      <c r="M39">
        <v>24</v>
      </c>
      <c r="N39">
        <v>24</v>
      </c>
      <c r="O39">
        <v>0.71188700000000005</v>
      </c>
      <c r="P39">
        <v>0.58086800000000005</v>
      </c>
      <c r="Q39">
        <v>53.658537000000003</v>
      </c>
      <c r="R39">
        <v>36.585366</v>
      </c>
      <c r="S39">
        <v>9.7560979999999997</v>
      </c>
    </row>
    <row r="40" spans="1:19" x14ac:dyDescent="0.25">
      <c r="A40" t="s">
        <v>620</v>
      </c>
      <c r="B40">
        <v>0.836982</v>
      </c>
      <c r="C40">
        <v>0.81951600000000002</v>
      </c>
      <c r="D40">
        <v>0.85521000000000003</v>
      </c>
      <c r="E40">
        <v>0.94920499999999997</v>
      </c>
      <c r="F40">
        <v>0.90958700000000003</v>
      </c>
      <c r="G40">
        <v>193</v>
      </c>
      <c r="H40">
        <v>183</v>
      </c>
      <c r="I40">
        <v>10</v>
      </c>
      <c r="J40">
        <v>0</v>
      </c>
      <c r="K40">
        <v>1590</v>
      </c>
      <c r="L40">
        <v>856</v>
      </c>
      <c r="M40">
        <v>260</v>
      </c>
      <c r="N40">
        <v>75</v>
      </c>
      <c r="O40">
        <v>0.83942600000000001</v>
      </c>
      <c r="P40">
        <v>0.70667800000000003</v>
      </c>
      <c r="Q40">
        <v>94.818652999999998</v>
      </c>
      <c r="R40">
        <v>5.1813469999999997</v>
      </c>
      <c r="S40">
        <v>0</v>
      </c>
    </row>
    <row r="41" spans="1:19" x14ac:dyDescent="0.25">
      <c r="A41" t="s">
        <v>621</v>
      </c>
      <c r="B41">
        <v>0.76154100000000002</v>
      </c>
      <c r="C41">
        <v>0.83566600000000002</v>
      </c>
      <c r="D41">
        <v>0.69949499999999998</v>
      </c>
      <c r="E41">
        <v>0.83415700000000004</v>
      </c>
      <c r="F41">
        <v>0.99654200000000004</v>
      </c>
      <c r="G41">
        <v>37</v>
      </c>
      <c r="H41">
        <v>24</v>
      </c>
      <c r="I41">
        <v>10</v>
      </c>
      <c r="J41">
        <v>3</v>
      </c>
      <c r="K41">
        <v>106</v>
      </c>
      <c r="L41">
        <v>6074</v>
      </c>
      <c r="M41">
        <v>141</v>
      </c>
      <c r="N41">
        <v>196</v>
      </c>
      <c r="O41">
        <v>0.82741299999999995</v>
      </c>
      <c r="P41">
        <v>0.82271300000000003</v>
      </c>
      <c r="Q41">
        <v>64.864864999999995</v>
      </c>
      <c r="R41">
        <v>27.027027</v>
      </c>
      <c r="S41">
        <v>8.1081079999999996</v>
      </c>
    </row>
    <row r="42" spans="1:19" x14ac:dyDescent="0.25">
      <c r="A42" t="s">
        <v>622</v>
      </c>
      <c r="B42">
        <v>0.91783000000000003</v>
      </c>
      <c r="C42">
        <v>0.99245499999999998</v>
      </c>
      <c r="D42">
        <v>0.85364200000000001</v>
      </c>
      <c r="E42">
        <v>0.85880800000000002</v>
      </c>
      <c r="F42">
        <v>0.99846000000000001</v>
      </c>
      <c r="G42">
        <v>90</v>
      </c>
      <c r="H42">
        <v>80</v>
      </c>
      <c r="I42">
        <v>7</v>
      </c>
      <c r="J42">
        <v>3</v>
      </c>
      <c r="K42">
        <v>10</v>
      </c>
      <c r="L42">
        <v>1066</v>
      </c>
      <c r="M42">
        <v>7</v>
      </c>
      <c r="N42">
        <v>2</v>
      </c>
      <c r="O42">
        <v>0.85655599999999998</v>
      </c>
      <c r="P42">
        <v>0.13197500000000001</v>
      </c>
      <c r="Q42">
        <v>88.888889000000006</v>
      </c>
      <c r="R42">
        <v>7.7777779999999996</v>
      </c>
      <c r="S42">
        <v>3.3333330000000001</v>
      </c>
    </row>
    <row r="43" spans="1:19" x14ac:dyDescent="0.25">
      <c r="A43" t="s">
        <v>623</v>
      </c>
      <c r="B43">
        <v>0.81616900000000003</v>
      </c>
      <c r="C43">
        <v>0.98045599999999999</v>
      </c>
      <c r="D43">
        <v>0.69903700000000002</v>
      </c>
      <c r="E43">
        <v>0.71236900000000003</v>
      </c>
      <c r="F43">
        <v>0.99915600000000004</v>
      </c>
      <c r="G43">
        <v>144</v>
      </c>
      <c r="H43">
        <v>40</v>
      </c>
      <c r="I43">
        <v>101</v>
      </c>
      <c r="J43">
        <v>3</v>
      </c>
      <c r="K43">
        <v>7</v>
      </c>
      <c r="L43">
        <v>3344</v>
      </c>
      <c r="M43">
        <v>22</v>
      </c>
      <c r="N43">
        <v>23</v>
      </c>
      <c r="O43">
        <v>0.709874</v>
      </c>
      <c r="P43">
        <v>0.26278600000000002</v>
      </c>
      <c r="Q43">
        <v>27.777778000000001</v>
      </c>
      <c r="R43">
        <v>70.138889000000006</v>
      </c>
      <c r="S43">
        <v>2.0833330000000001</v>
      </c>
    </row>
    <row r="44" spans="1:19" x14ac:dyDescent="0.25">
      <c r="A44" t="s">
        <v>624</v>
      </c>
      <c r="B44">
        <v>0.87123700000000004</v>
      </c>
      <c r="C44">
        <v>0.98808600000000002</v>
      </c>
      <c r="D44">
        <v>0.77910100000000004</v>
      </c>
      <c r="E44">
        <v>0.78733299999999995</v>
      </c>
      <c r="F44">
        <v>0.99852600000000002</v>
      </c>
      <c r="G44">
        <v>121</v>
      </c>
      <c r="H44">
        <v>72</v>
      </c>
      <c r="I44">
        <v>44</v>
      </c>
      <c r="J44">
        <v>5</v>
      </c>
      <c r="K44">
        <v>12</v>
      </c>
      <c r="L44">
        <v>2196</v>
      </c>
      <c r="M44">
        <v>14</v>
      </c>
      <c r="N44">
        <v>12</v>
      </c>
      <c r="O44">
        <v>0.78481500000000004</v>
      </c>
      <c r="P44">
        <v>0.22819600000000001</v>
      </c>
      <c r="Q44">
        <v>59.504131999999998</v>
      </c>
      <c r="R44">
        <v>36.363636</v>
      </c>
      <c r="S44">
        <v>4.132231</v>
      </c>
    </row>
    <row r="45" spans="1:19" x14ac:dyDescent="0.25">
      <c r="A45" t="s">
        <v>625</v>
      </c>
      <c r="B45">
        <v>0.63504799999999995</v>
      </c>
      <c r="C45">
        <v>0.70958699999999997</v>
      </c>
      <c r="D45">
        <v>0.574681</v>
      </c>
      <c r="E45">
        <v>0.78688499999999995</v>
      </c>
      <c r="F45">
        <v>0.97160500000000005</v>
      </c>
      <c r="G45">
        <v>28</v>
      </c>
      <c r="H45">
        <v>19</v>
      </c>
      <c r="I45">
        <v>9</v>
      </c>
      <c r="J45">
        <v>0</v>
      </c>
      <c r="K45">
        <v>101</v>
      </c>
      <c r="L45">
        <v>936</v>
      </c>
      <c r="M45">
        <v>53</v>
      </c>
      <c r="N45">
        <v>45</v>
      </c>
      <c r="O45">
        <v>0.75182099999999996</v>
      </c>
      <c r="P45">
        <v>0.400812</v>
      </c>
      <c r="Q45">
        <v>67.857142999999994</v>
      </c>
      <c r="R45">
        <v>32.142856999999999</v>
      </c>
      <c r="S45">
        <v>0</v>
      </c>
    </row>
    <row r="46" spans="1:19" x14ac:dyDescent="0.25">
      <c r="A46" t="s">
        <v>626</v>
      </c>
      <c r="B46">
        <v>0.61815500000000001</v>
      </c>
      <c r="C46">
        <v>0.65590199999999999</v>
      </c>
      <c r="D46">
        <v>0.58451600000000004</v>
      </c>
      <c r="E46">
        <v>0.85995100000000002</v>
      </c>
      <c r="F46">
        <v>0.96497599999999994</v>
      </c>
      <c r="G46">
        <v>45</v>
      </c>
      <c r="H46">
        <v>36</v>
      </c>
      <c r="I46">
        <v>8</v>
      </c>
      <c r="J46">
        <v>1</v>
      </c>
      <c r="K46">
        <v>154</v>
      </c>
      <c r="L46">
        <v>691</v>
      </c>
      <c r="M46">
        <v>75</v>
      </c>
      <c r="N46">
        <v>48</v>
      </c>
      <c r="O46">
        <v>0.81353900000000001</v>
      </c>
      <c r="P46">
        <v>0.51136300000000001</v>
      </c>
      <c r="Q46">
        <v>80</v>
      </c>
      <c r="R46">
        <v>17.777778000000001</v>
      </c>
      <c r="S46">
        <v>2.2222219999999999</v>
      </c>
    </row>
    <row r="47" spans="1:19" x14ac:dyDescent="0.25">
      <c r="A47" t="s">
        <v>627</v>
      </c>
      <c r="B47">
        <v>0.84867800000000004</v>
      </c>
      <c r="C47">
        <v>0.92702200000000001</v>
      </c>
      <c r="D47">
        <v>0.78254400000000002</v>
      </c>
      <c r="E47">
        <v>0.83320099999999997</v>
      </c>
      <c r="F47">
        <v>0.98703099999999999</v>
      </c>
      <c r="G47">
        <v>167</v>
      </c>
      <c r="H47">
        <v>96</v>
      </c>
      <c r="I47">
        <v>65</v>
      </c>
      <c r="J47">
        <v>6</v>
      </c>
      <c r="K47">
        <v>110</v>
      </c>
      <c r="L47">
        <v>1676</v>
      </c>
      <c r="M47">
        <v>103</v>
      </c>
      <c r="N47">
        <v>71</v>
      </c>
      <c r="O47">
        <v>0.812002</v>
      </c>
      <c r="P47">
        <v>0.491811</v>
      </c>
      <c r="Q47">
        <v>57.485030000000002</v>
      </c>
      <c r="R47">
        <v>38.922156000000001</v>
      </c>
      <c r="S47">
        <v>3.5928140000000002</v>
      </c>
    </row>
    <row r="48" spans="1:19" x14ac:dyDescent="0.25">
      <c r="B48" s="1">
        <f>AVERAGE(B28:B47)</f>
        <v>0.83159690000000008</v>
      </c>
      <c r="C48" s="1">
        <f t="shared" ref="C48:F48" si="4">AVERAGE(C28:C47)</f>
        <v>0.88797334999999999</v>
      </c>
      <c r="D48" s="1">
        <f t="shared" si="4"/>
        <v>0.78781555000000014</v>
      </c>
      <c r="E48" s="1">
        <f t="shared" si="4"/>
        <v>0.85817309999999991</v>
      </c>
      <c r="F48" s="1">
        <f t="shared" si="4"/>
        <v>0.96822744999999988</v>
      </c>
      <c r="G48" s="1">
        <f>SUM(G28:G47)</f>
        <v>3229</v>
      </c>
      <c r="H48" s="1">
        <f t="shared" ref="H48:N48" si="5">SUM(H28:H47)</f>
        <v>2468</v>
      </c>
      <c r="I48" s="1">
        <f t="shared" si="5"/>
        <v>648</v>
      </c>
      <c r="J48" s="1">
        <f t="shared" si="5"/>
        <v>113</v>
      </c>
      <c r="K48" s="1">
        <f t="shared" si="5"/>
        <v>9045</v>
      </c>
      <c r="L48" s="1">
        <f t="shared" si="5"/>
        <v>35543</v>
      </c>
      <c r="M48" s="1">
        <f t="shared" si="5"/>
        <v>2225</v>
      </c>
      <c r="N48" s="1">
        <f t="shared" si="5"/>
        <v>1191</v>
      </c>
      <c r="O48" s="1">
        <f t="shared" ref="O48" si="6">AVERAGE(O28:O47)</f>
        <v>0.81869610000000004</v>
      </c>
      <c r="P48" s="1">
        <f t="shared" ref="P48" si="7">AVERAGE(P28:P47)</f>
        <v>0.48111215000000007</v>
      </c>
      <c r="Q48" s="1">
        <f t="shared" ref="Q48" si="8">AVERAGE(Q28:Q47)</f>
        <v>72.067263100000005</v>
      </c>
      <c r="R48" s="1">
        <f t="shared" ref="R48" si="9">AVERAGE(R28:R47)</f>
        <v>23.902963499999998</v>
      </c>
      <c r="S48" s="1">
        <f t="shared" ref="S48" si="10">AVERAGE(S28:S47)</f>
        <v>4.0297733500000001</v>
      </c>
    </row>
    <row r="49" spans="1:20" x14ac:dyDescent="0.25">
      <c r="A49" t="s">
        <v>628</v>
      </c>
      <c r="B49">
        <v>0.84643900000000005</v>
      </c>
      <c r="C49">
        <v>0.88993800000000001</v>
      </c>
      <c r="D49">
        <v>0.80699500000000002</v>
      </c>
      <c r="E49">
        <v>0.87498399999999998</v>
      </c>
      <c r="F49">
        <v>0.964916</v>
      </c>
      <c r="G49">
        <v>3229</v>
      </c>
      <c r="H49">
        <v>2468</v>
      </c>
      <c r="I49">
        <v>648</v>
      </c>
      <c r="J49">
        <v>113</v>
      </c>
      <c r="K49">
        <v>9045</v>
      </c>
      <c r="L49">
        <v>35543</v>
      </c>
      <c r="M49">
        <v>2225</v>
      </c>
      <c r="N49">
        <v>1191</v>
      </c>
      <c r="O49">
        <v>0.83534399999999998</v>
      </c>
      <c r="P49">
        <v>0.52352100000000001</v>
      </c>
      <c r="Q49">
        <v>76.432332000000002</v>
      </c>
      <c r="R49">
        <v>20.068133</v>
      </c>
      <c r="S49">
        <v>3.4995349999999998</v>
      </c>
    </row>
    <row r="50" spans="1:20" x14ac:dyDescent="0.25">
      <c r="B50" s="1">
        <f t="shared" ref="B50" si="11">(B49-B48)/B49*100</f>
        <v>1.7534754424122672</v>
      </c>
      <c r="C50" s="1">
        <f t="shared" ref="C50" si="12">(C49-C48)/C49*100</f>
        <v>0.22076256997678625</v>
      </c>
      <c r="D50" s="1">
        <f t="shared" ref="D50" si="13">(D49-D48)/D49*100</f>
        <v>2.3766504129517378</v>
      </c>
      <c r="E50" s="1">
        <f t="shared" ref="E50" si="14">(E49-E48)/E49*100</f>
        <v>1.9212808462783404</v>
      </c>
      <c r="F50" s="1">
        <f t="shared" ref="F50" si="15">(F49-F48)/F49*100</f>
        <v>-0.34318531354023379</v>
      </c>
      <c r="G50" s="1">
        <f t="shared" ref="G50" si="16">(G49-G48)/G49*100</f>
        <v>0</v>
      </c>
      <c r="H50" s="1">
        <f t="shared" ref="H50" si="17">(H49-H48)/H49*100</f>
        <v>0</v>
      </c>
      <c r="I50" s="1">
        <f t="shared" ref="I50" si="18">(I49-I48)/I49*100</f>
        <v>0</v>
      </c>
      <c r="J50" s="1">
        <f t="shared" ref="J50" si="19">(J49-J48)/J49*100</f>
        <v>0</v>
      </c>
      <c r="K50" s="1">
        <f t="shared" ref="K50" si="20">(K49-K48)/K49*100</f>
        <v>0</v>
      </c>
      <c r="L50" s="1">
        <f t="shared" ref="L50" si="21">(L49-L48)/L49*100</f>
        <v>0</v>
      </c>
      <c r="M50" s="1">
        <f t="shared" ref="M50" si="22">(M49-M48)/M49*100</f>
        <v>0</v>
      </c>
      <c r="N50" s="1">
        <f t="shared" ref="N50" si="23">(N49-N48)/N49*100</f>
        <v>0</v>
      </c>
      <c r="O50" s="1">
        <f t="shared" ref="O50" si="24">(O49-O48)/O49*100</f>
        <v>1.9929394357294645</v>
      </c>
      <c r="P50" s="1">
        <f t="shared" ref="P50" si="25">(P49-P48)/P49*100</f>
        <v>8.1006970111991574</v>
      </c>
      <c r="Q50" s="1">
        <f t="shared" ref="Q50" si="26">(Q49-Q48)/Q49*100</f>
        <v>5.7110240990684371</v>
      </c>
      <c r="R50" s="1">
        <f t="shared" ref="R50" si="27">(R49-R48)/R49*100</f>
        <v>-19.109054639013998</v>
      </c>
      <c r="S50" s="1">
        <f t="shared" ref="S50" si="28">(S49-S48)/S49*100</f>
        <v>-15.151680151791606</v>
      </c>
      <c r="T50" s="1">
        <f>AVERAGE(B50:S50)</f>
        <v>-0.6959494603738694</v>
      </c>
    </row>
    <row r="51" spans="1:20" x14ac:dyDescent="0.25">
      <c r="A51" t="s">
        <v>638</v>
      </c>
      <c r="B51">
        <v>0.82831500000000002</v>
      </c>
      <c r="C51">
        <v>0.87613300000000005</v>
      </c>
      <c r="D51">
        <v>0.78544599999999998</v>
      </c>
      <c r="E51">
        <v>0.88035099999999999</v>
      </c>
      <c r="F51">
        <v>0.98199499999999995</v>
      </c>
      <c r="G51">
        <v>3229</v>
      </c>
      <c r="H51">
        <v>2695</v>
      </c>
      <c r="I51">
        <v>429</v>
      </c>
      <c r="J51">
        <v>105</v>
      </c>
      <c r="K51">
        <v>4591</v>
      </c>
      <c r="L51">
        <v>34031</v>
      </c>
      <c r="M51">
        <v>2586</v>
      </c>
      <c r="N51">
        <v>1732</v>
      </c>
      <c r="O51">
        <v>0.85511700000000002</v>
      </c>
      <c r="P51">
        <v>0.42968099999999998</v>
      </c>
      <c r="Q51">
        <v>83.462372000000002</v>
      </c>
      <c r="R51">
        <v>13.285847</v>
      </c>
      <c r="S51">
        <v>3.2517809999999998</v>
      </c>
    </row>
    <row r="52" spans="1:20" x14ac:dyDescent="0.25">
      <c r="B52">
        <f>(B49-B23)/B49*100</f>
        <v>-4.4893961643996186E-3</v>
      </c>
      <c r="C52">
        <f t="shared" ref="C52:S52" si="29">(C49-C23)/C49*100</f>
        <v>-6.5847283743359131E-2</v>
      </c>
      <c r="D52">
        <f t="shared" si="29"/>
        <v>5.1177516589321702E-2</v>
      </c>
      <c r="E52">
        <f t="shared" si="29"/>
        <v>-4.000073144194196E-2</v>
      </c>
      <c r="F52">
        <f t="shared" si="29"/>
        <v>-0.15700848571275056</v>
      </c>
      <c r="G52">
        <f t="shared" si="29"/>
        <v>0</v>
      </c>
      <c r="H52">
        <f t="shared" si="29"/>
        <v>-0.12155591572123178</v>
      </c>
      <c r="I52">
        <f t="shared" si="29"/>
        <v>0.77160493827160492</v>
      </c>
      <c r="J52">
        <f t="shared" si="29"/>
        <v>-1.7699115044247788</v>
      </c>
      <c r="K52">
        <f t="shared" si="29"/>
        <v>4.4223327805417361</v>
      </c>
      <c r="L52">
        <f t="shared" si="29"/>
        <v>0.27290887094505245</v>
      </c>
      <c r="M52">
        <f t="shared" si="29"/>
        <v>-0.3595505617977528</v>
      </c>
      <c r="N52">
        <f t="shared" si="29"/>
        <v>2.2670025188916876</v>
      </c>
      <c r="O52">
        <f t="shared" si="29"/>
        <v>-0.20722001953686603</v>
      </c>
      <c r="P52">
        <f t="shared" si="29"/>
        <v>0.79213632308923843</v>
      </c>
      <c r="Q52">
        <f t="shared" si="29"/>
        <v>-0.12155588815475919</v>
      </c>
      <c r="R52">
        <f t="shared" si="29"/>
        <v>0.77160640703348027</v>
      </c>
      <c r="S52">
        <f t="shared" si="29"/>
        <v>-1.7699208609143842</v>
      </c>
      <c r="T52" s="1">
        <f>AVERAGE(B52:S52)</f>
        <v>0.2628727059861054</v>
      </c>
    </row>
    <row r="54" spans="1:20" x14ac:dyDescent="0.25">
      <c r="A54" t="s">
        <v>0</v>
      </c>
      <c r="B54" t="s">
        <v>57</v>
      </c>
      <c r="C54" t="s">
        <v>58</v>
      </c>
      <c r="D54" t="s">
        <v>59</v>
      </c>
      <c r="E54" t="s">
        <v>21</v>
      </c>
      <c r="F54" t="s">
        <v>22</v>
      </c>
      <c r="G54" t="s">
        <v>23</v>
      </c>
      <c r="H54" t="s">
        <v>573</v>
      </c>
      <c r="I54" t="s">
        <v>574</v>
      </c>
      <c r="J54" t="s">
        <v>575</v>
      </c>
      <c r="K54" t="s">
        <v>27</v>
      </c>
      <c r="L54" t="s">
        <v>28</v>
      </c>
      <c r="M54" t="s">
        <v>29</v>
      </c>
      <c r="N54" t="s">
        <v>576</v>
      </c>
      <c r="O54" t="s">
        <v>31</v>
      </c>
      <c r="P54" t="s">
        <v>32</v>
      </c>
      <c r="Q54" t="s">
        <v>16</v>
      </c>
      <c r="R54" t="s">
        <v>17</v>
      </c>
      <c r="S54" t="s">
        <v>18</v>
      </c>
    </row>
    <row r="55" spans="1:20" x14ac:dyDescent="0.25">
      <c r="A55" t="s">
        <v>605</v>
      </c>
      <c r="B55">
        <v>0.82063900000000001</v>
      </c>
      <c r="C55">
        <v>0.87456199999999995</v>
      </c>
      <c r="D55">
        <v>0.77297899999999997</v>
      </c>
      <c r="E55">
        <v>0.85302100000000003</v>
      </c>
      <c r="F55">
        <v>0.96512299999999995</v>
      </c>
      <c r="G55">
        <v>5540</v>
      </c>
      <c r="H55">
        <v>4146</v>
      </c>
      <c r="I55">
        <v>1213</v>
      </c>
      <c r="J55">
        <v>181</v>
      </c>
      <c r="K55">
        <v>16067</v>
      </c>
      <c r="L55">
        <v>76609</v>
      </c>
      <c r="M55">
        <v>4309</v>
      </c>
      <c r="N55">
        <v>2663</v>
      </c>
      <c r="O55">
        <v>0.81392799999999998</v>
      </c>
      <c r="P55">
        <v>0.54361899999999996</v>
      </c>
      <c r="Q55">
        <v>74.837545000000006</v>
      </c>
      <c r="R55">
        <v>21.895306999999999</v>
      </c>
      <c r="S55">
        <v>3.2671480000000002</v>
      </c>
    </row>
    <row r="56" spans="1:20" x14ac:dyDescent="0.25">
      <c r="A56" t="s">
        <v>605</v>
      </c>
      <c r="B56">
        <v>0.83877000000000002</v>
      </c>
      <c r="C56">
        <v>0.84573299999999996</v>
      </c>
      <c r="D56">
        <v>0.83192100000000002</v>
      </c>
      <c r="E56">
        <v>0.92698199999999997</v>
      </c>
      <c r="F56">
        <v>0.94237300000000002</v>
      </c>
      <c r="G56">
        <v>5542</v>
      </c>
      <c r="H56">
        <v>5096</v>
      </c>
      <c r="I56">
        <v>355</v>
      </c>
      <c r="J56">
        <v>91</v>
      </c>
      <c r="K56">
        <v>29589</v>
      </c>
      <c r="L56">
        <v>38114</v>
      </c>
      <c r="M56">
        <v>5282</v>
      </c>
      <c r="N56">
        <v>2287</v>
      </c>
      <c r="O56">
        <v>0.86017699999999997</v>
      </c>
      <c r="P56">
        <v>0.53970200000000002</v>
      </c>
      <c r="Q56">
        <v>91.952364000000003</v>
      </c>
      <c r="R56">
        <v>6.4056300000000004</v>
      </c>
      <c r="S56">
        <v>1.6420060000000001</v>
      </c>
    </row>
    <row r="57" spans="1:20" x14ac:dyDescent="0.25">
      <c r="A57" t="s">
        <v>630</v>
      </c>
      <c r="B57">
        <v>0.82335499999999995</v>
      </c>
      <c r="C57">
        <v>0.88185100000000005</v>
      </c>
      <c r="D57">
        <v>0.77213699999999996</v>
      </c>
      <c r="E57">
        <v>0.84946500000000003</v>
      </c>
      <c r="F57">
        <v>0.97016599999999997</v>
      </c>
      <c r="G57">
        <v>2270</v>
      </c>
      <c r="H57">
        <v>1669</v>
      </c>
      <c r="I57">
        <v>505</v>
      </c>
      <c r="J57">
        <v>96</v>
      </c>
      <c r="K57">
        <v>4810</v>
      </c>
      <c r="L57">
        <v>27719</v>
      </c>
      <c r="M57">
        <v>1587</v>
      </c>
      <c r="N57">
        <v>848</v>
      </c>
      <c r="O57">
        <v>0.81472500000000003</v>
      </c>
      <c r="P57">
        <v>0.45858199999999999</v>
      </c>
      <c r="Q57">
        <v>73.524229000000005</v>
      </c>
      <c r="R57">
        <v>22.246696</v>
      </c>
      <c r="S57">
        <v>4.2290749999999999</v>
      </c>
    </row>
    <row r="58" spans="1:20" x14ac:dyDescent="0.25">
      <c r="A58" t="s">
        <v>631</v>
      </c>
      <c r="B58">
        <v>0.83582000000000001</v>
      </c>
      <c r="C58">
        <v>0.86407400000000001</v>
      </c>
      <c r="D58">
        <v>0.80935599999999996</v>
      </c>
      <c r="E58">
        <v>0.89097800000000005</v>
      </c>
      <c r="F58">
        <v>0.95121599999999995</v>
      </c>
      <c r="G58">
        <v>3229</v>
      </c>
      <c r="H58">
        <v>2582</v>
      </c>
      <c r="I58">
        <v>549</v>
      </c>
      <c r="J58">
        <v>98</v>
      </c>
      <c r="K58">
        <v>12992</v>
      </c>
      <c r="L58">
        <v>30997</v>
      </c>
      <c r="M58">
        <v>2902</v>
      </c>
      <c r="N58">
        <v>1301</v>
      </c>
      <c r="O58">
        <v>0.83507699999999996</v>
      </c>
      <c r="P58">
        <v>0.55219300000000004</v>
      </c>
      <c r="Q58">
        <v>79.962836999999993</v>
      </c>
      <c r="R58">
        <v>17.002168000000001</v>
      </c>
      <c r="S58">
        <v>3.0349949999999999</v>
      </c>
    </row>
    <row r="59" spans="1:20" x14ac:dyDescent="0.25">
      <c r="A59" t="s">
        <v>632</v>
      </c>
      <c r="B59">
        <v>0.78210800000000003</v>
      </c>
      <c r="C59">
        <v>0.87251900000000004</v>
      </c>
      <c r="D59">
        <v>0.70867500000000005</v>
      </c>
      <c r="E59">
        <v>0.80265299999999995</v>
      </c>
      <c r="F59">
        <v>0.98822399999999999</v>
      </c>
      <c r="G59">
        <v>3229</v>
      </c>
      <c r="H59">
        <v>2114</v>
      </c>
      <c r="I59">
        <v>939</v>
      </c>
      <c r="J59">
        <v>176</v>
      </c>
      <c r="K59">
        <v>2717</v>
      </c>
      <c r="L59">
        <v>56062</v>
      </c>
      <c r="M59">
        <v>2610</v>
      </c>
      <c r="N59">
        <v>1731</v>
      </c>
      <c r="O59">
        <v>0.78390099999999996</v>
      </c>
      <c r="P59">
        <v>0.41388799999999998</v>
      </c>
      <c r="Q59">
        <v>65.469185999999993</v>
      </c>
      <c r="R59">
        <v>29.080210999999998</v>
      </c>
      <c r="S59">
        <v>5.4506040000000002</v>
      </c>
    </row>
    <row r="60" spans="1:20" x14ac:dyDescent="0.25">
      <c r="A60" t="s">
        <v>633</v>
      </c>
      <c r="B60">
        <v>0.82017200000000001</v>
      </c>
      <c r="C60">
        <v>0.86376600000000003</v>
      </c>
      <c r="D60">
        <v>0.78076699999999999</v>
      </c>
      <c r="E60">
        <v>0.87699000000000005</v>
      </c>
      <c r="F60">
        <v>0.970217</v>
      </c>
      <c r="G60">
        <v>3229</v>
      </c>
      <c r="H60">
        <v>2491</v>
      </c>
      <c r="I60">
        <v>620</v>
      </c>
      <c r="J60">
        <v>118</v>
      </c>
      <c r="K60">
        <v>7654</v>
      </c>
      <c r="L60">
        <v>34973</v>
      </c>
      <c r="M60">
        <v>2661</v>
      </c>
      <c r="N60">
        <v>1484</v>
      </c>
      <c r="O60">
        <v>0.84070900000000004</v>
      </c>
      <c r="P60">
        <v>0.56005700000000003</v>
      </c>
      <c r="Q60">
        <v>77.144627</v>
      </c>
      <c r="R60">
        <v>19.200990999999998</v>
      </c>
      <c r="S60">
        <v>3.654382</v>
      </c>
    </row>
    <row r="61" spans="1:20" s="1" customFormat="1" ht="14.25" x14ac:dyDescent="0.2">
      <c r="A61" s="1" t="s">
        <v>605</v>
      </c>
      <c r="B61" s="1">
        <v>0.84647700000000003</v>
      </c>
      <c r="C61" s="1">
        <v>0.89052399999999998</v>
      </c>
      <c r="D61" s="1">
        <v>0.80658200000000002</v>
      </c>
      <c r="E61" s="1">
        <v>0.87533399999999995</v>
      </c>
      <c r="F61" s="1">
        <v>0.96643100000000004</v>
      </c>
      <c r="G61" s="1">
        <v>3229</v>
      </c>
      <c r="H61" s="1">
        <v>2471</v>
      </c>
      <c r="I61" s="1">
        <v>643</v>
      </c>
      <c r="J61" s="1">
        <v>115</v>
      </c>
      <c r="K61" s="1">
        <v>8645</v>
      </c>
      <c r="L61" s="1">
        <v>35446</v>
      </c>
      <c r="M61" s="1">
        <v>2233</v>
      </c>
      <c r="N61" s="1">
        <v>1164</v>
      </c>
      <c r="O61" s="1">
        <v>0.83707500000000001</v>
      </c>
      <c r="P61" s="1">
        <v>0.519374</v>
      </c>
      <c r="Q61" s="1">
        <v>76.525239999999997</v>
      </c>
      <c r="R61" s="1">
        <v>19.913285999999999</v>
      </c>
      <c r="S61" s="1">
        <v>3.561474</v>
      </c>
    </row>
    <row r="62" spans="1:20" x14ac:dyDescent="0.25">
      <c r="A62" t="s">
        <v>605</v>
      </c>
      <c r="B62">
        <v>0.82063900000000001</v>
      </c>
      <c r="C62">
        <v>0.87456199999999995</v>
      </c>
      <c r="D62">
        <v>0.77297899999999997</v>
      </c>
      <c r="E62">
        <v>0.85302100000000003</v>
      </c>
      <c r="F62">
        <v>0.96512299999999995</v>
      </c>
      <c r="G62">
        <v>5540</v>
      </c>
      <c r="H62">
        <v>4146</v>
      </c>
      <c r="I62">
        <v>1213</v>
      </c>
      <c r="J62">
        <v>181</v>
      </c>
      <c r="K62">
        <v>16067</v>
      </c>
      <c r="L62">
        <v>76609</v>
      </c>
      <c r="M62">
        <v>4309</v>
      </c>
      <c r="N62">
        <v>2663</v>
      </c>
      <c r="O62">
        <v>0.81392799999999998</v>
      </c>
      <c r="P62">
        <v>0.54361899999999996</v>
      </c>
      <c r="Q62">
        <v>74.837545000000006</v>
      </c>
      <c r="R62">
        <v>21.895306999999999</v>
      </c>
      <c r="S62">
        <v>3.2671480000000002</v>
      </c>
    </row>
    <row r="63" spans="1:20" x14ac:dyDescent="0.25">
      <c r="A63" t="s">
        <v>635</v>
      </c>
      <c r="B63">
        <v>0.83877000000000002</v>
      </c>
      <c r="C63">
        <v>0.84573299999999996</v>
      </c>
      <c r="D63">
        <v>0.83192100000000002</v>
      </c>
      <c r="E63">
        <v>0.92698199999999997</v>
      </c>
      <c r="F63">
        <v>0.94237300000000002</v>
      </c>
      <c r="G63">
        <v>5542</v>
      </c>
      <c r="H63">
        <v>5096</v>
      </c>
      <c r="I63">
        <v>355</v>
      </c>
      <c r="J63">
        <v>91</v>
      </c>
      <c r="K63">
        <v>29589</v>
      </c>
      <c r="L63">
        <v>38114</v>
      </c>
      <c r="M63">
        <v>5282</v>
      </c>
      <c r="N63">
        <v>2287</v>
      </c>
      <c r="O63">
        <v>0.86017699999999997</v>
      </c>
      <c r="P63">
        <v>0.53970200000000002</v>
      </c>
      <c r="Q63">
        <v>91.952364000000003</v>
      </c>
      <c r="R63">
        <v>6.4056300000000004</v>
      </c>
      <c r="S63">
        <v>1.6420060000000001</v>
      </c>
    </row>
    <row r="64" spans="1:20" x14ac:dyDescent="0.25">
      <c r="A64" s="1" t="s">
        <v>636</v>
      </c>
      <c r="B64" s="1">
        <f>(B63-B62)/B62*100</f>
        <v>2.2093758644178512</v>
      </c>
      <c r="C64" s="1">
        <f t="shared" ref="C64:Q64" si="30">(C63-C62)/C62*100</f>
        <v>-3.2963929372645957</v>
      </c>
      <c r="D64" s="1">
        <f t="shared" si="30"/>
        <v>7.6253041803205592</v>
      </c>
      <c r="E64" s="1">
        <f t="shared" si="30"/>
        <v>8.6704782180040052</v>
      </c>
      <c r="F64" s="1">
        <f t="shared" si="30"/>
        <v>-2.357212500375593</v>
      </c>
      <c r="G64" s="1">
        <f t="shared" si="30"/>
        <v>3.6101083032490974E-2</v>
      </c>
      <c r="H64" s="1">
        <f t="shared" si="30"/>
        <v>22.913651712493969</v>
      </c>
      <c r="I64" s="1">
        <f>-(I63-I62)/I62*100</f>
        <v>70.733718054410559</v>
      </c>
      <c r="J64" s="1">
        <f>-(J63-J62)/J62*100</f>
        <v>49.723756906077348</v>
      </c>
      <c r="K64" s="1">
        <f t="shared" si="30"/>
        <v>84.160079666396953</v>
      </c>
      <c r="L64" s="1">
        <f>-(L63-L62)/L62*100</f>
        <v>50.248665300421621</v>
      </c>
      <c r="M64" s="1">
        <f>-(M63-M62)/M62*100</f>
        <v>-22.58064516129032</v>
      </c>
      <c r="N64" s="1">
        <f t="shared" si="30"/>
        <v>-14.119414194517462</v>
      </c>
      <c r="O64" s="1">
        <f t="shared" si="30"/>
        <v>5.6821979339695874</v>
      </c>
      <c r="P64" s="1">
        <f t="shared" si="30"/>
        <v>-0.72054140859682037</v>
      </c>
      <c r="Q64" s="1">
        <f t="shared" si="30"/>
        <v>22.86929508443923</v>
      </c>
      <c r="R64" s="1">
        <f>-(R63-R62)/R62*100</f>
        <v>70.744278671223924</v>
      </c>
      <c r="S64" s="1">
        <f>-(S63-S62)/S62*100</f>
        <v>49.741915578969795</v>
      </c>
      <c r="T64" s="1">
        <f>AVERAGE(B64:S64)</f>
        <v>22.349145114007392</v>
      </c>
    </row>
    <row r="65" spans="1:19" x14ac:dyDescent="0.25">
      <c r="A65" t="s">
        <v>0</v>
      </c>
      <c r="B65" t="s">
        <v>57</v>
      </c>
      <c r="C65" t="s">
        <v>58</v>
      </c>
      <c r="D65" t="s">
        <v>59</v>
      </c>
      <c r="E65" t="s">
        <v>21</v>
      </c>
      <c r="F65" t="s">
        <v>22</v>
      </c>
      <c r="G65" t="s">
        <v>23</v>
      </c>
      <c r="H65" t="s">
        <v>573</v>
      </c>
      <c r="I65" t="s">
        <v>574</v>
      </c>
      <c r="J65" t="s">
        <v>575</v>
      </c>
      <c r="K65" t="s">
        <v>27</v>
      </c>
      <c r="L65" t="s">
        <v>28</v>
      </c>
      <c r="M65" t="s">
        <v>29</v>
      </c>
      <c r="N65" t="s">
        <v>576</v>
      </c>
      <c r="O65" t="s">
        <v>31</v>
      </c>
      <c r="P65" t="s">
        <v>32</v>
      </c>
      <c r="Q65" t="s">
        <v>16</v>
      </c>
      <c r="R65" t="s">
        <v>17</v>
      </c>
      <c r="S65" t="s">
        <v>18</v>
      </c>
    </row>
    <row r="66" spans="1:19" x14ac:dyDescent="0.25">
      <c r="A66" t="s">
        <v>629</v>
      </c>
      <c r="B66">
        <v>0.85530300000000004</v>
      </c>
      <c r="C66">
        <v>0.86758999999999997</v>
      </c>
      <c r="D66">
        <v>0.84335899999999997</v>
      </c>
      <c r="E66">
        <v>0.90766100000000005</v>
      </c>
      <c r="F66">
        <v>0.93374000000000001</v>
      </c>
      <c r="G66">
        <v>3745</v>
      </c>
      <c r="H66">
        <v>3204</v>
      </c>
      <c r="I66">
        <v>452</v>
      </c>
      <c r="J66">
        <v>89</v>
      </c>
      <c r="K66">
        <v>23332</v>
      </c>
      <c r="L66">
        <v>33449</v>
      </c>
      <c r="M66">
        <v>3907</v>
      </c>
      <c r="N66">
        <v>1976</v>
      </c>
      <c r="O66">
        <v>0.83246600000000004</v>
      </c>
      <c r="P66">
        <v>0.44641199999999998</v>
      </c>
      <c r="Q66">
        <v>85.554072000000005</v>
      </c>
      <c r="R66">
        <v>12.069426</v>
      </c>
      <c r="S66">
        <v>2.3765019999999999</v>
      </c>
    </row>
    <row r="67" spans="1:19" x14ac:dyDescent="0.25">
      <c r="A67" t="s">
        <v>630</v>
      </c>
      <c r="B67">
        <v>0.82335499999999995</v>
      </c>
      <c r="C67">
        <v>0.88185100000000005</v>
      </c>
      <c r="D67">
        <v>0.77213699999999996</v>
      </c>
      <c r="E67">
        <v>0.84946500000000003</v>
      </c>
      <c r="F67">
        <v>0.97016599999999997</v>
      </c>
      <c r="G67">
        <v>2270</v>
      </c>
      <c r="H67">
        <v>1669</v>
      </c>
      <c r="I67">
        <v>505</v>
      </c>
      <c r="J67">
        <v>96</v>
      </c>
      <c r="K67">
        <v>4810</v>
      </c>
      <c r="L67">
        <v>27719</v>
      </c>
      <c r="M67">
        <v>1587</v>
      </c>
      <c r="N67">
        <v>848</v>
      </c>
      <c r="O67">
        <v>0.81472500000000003</v>
      </c>
      <c r="P67">
        <v>0.45858199999999999</v>
      </c>
      <c r="Q67">
        <v>73.524229000000005</v>
      </c>
      <c r="R67">
        <v>22.246696</v>
      </c>
      <c r="S67">
        <v>4.2290749999999999</v>
      </c>
    </row>
    <row r="68" spans="1:19" x14ac:dyDescent="0.25">
      <c r="A68" t="s">
        <v>631</v>
      </c>
      <c r="B68">
        <v>0.83582000000000001</v>
      </c>
      <c r="C68">
        <v>0.86407400000000001</v>
      </c>
      <c r="D68">
        <v>0.80935599999999996</v>
      </c>
      <c r="E68">
        <v>0.89097800000000005</v>
      </c>
      <c r="F68">
        <v>0.95121599999999995</v>
      </c>
      <c r="G68">
        <v>3229</v>
      </c>
      <c r="H68">
        <v>2582</v>
      </c>
      <c r="I68">
        <v>549</v>
      </c>
      <c r="J68">
        <v>98</v>
      </c>
      <c r="K68">
        <v>12992</v>
      </c>
      <c r="L68">
        <v>30997</v>
      </c>
      <c r="M68">
        <v>2902</v>
      </c>
      <c r="N68">
        <v>1301</v>
      </c>
      <c r="O68">
        <v>0.83507699999999996</v>
      </c>
      <c r="P68">
        <v>0.55219300000000004</v>
      </c>
      <c r="Q68">
        <v>79.962836999999993</v>
      </c>
      <c r="R68">
        <v>17.002168000000001</v>
      </c>
      <c r="S68">
        <v>3.0349949999999999</v>
      </c>
    </row>
    <row r="69" spans="1:19" x14ac:dyDescent="0.25">
      <c r="A69" t="s">
        <v>632</v>
      </c>
      <c r="B69">
        <v>0.78210800000000003</v>
      </c>
      <c r="C69">
        <v>0.87251900000000004</v>
      </c>
      <c r="D69">
        <v>0.70867500000000005</v>
      </c>
      <c r="E69">
        <v>0.80265299999999995</v>
      </c>
      <c r="F69">
        <v>0.98822399999999999</v>
      </c>
      <c r="G69">
        <v>3229</v>
      </c>
      <c r="H69">
        <v>2114</v>
      </c>
      <c r="I69">
        <v>939</v>
      </c>
      <c r="J69">
        <v>176</v>
      </c>
      <c r="K69">
        <v>2717</v>
      </c>
      <c r="L69">
        <v>56062</v>
      </c>
      <c r="M69">
        <v>2610</v>
      </c>
      <c r="N69">
        <v>1731</v>
      </c>
      <c r="O69">
        <v>0.78390099999999996</v>
      </c>
      <c r="P69">
        <v>0.41388799999999998</v>
      </c>
      <c r="Q69">
        <v>65.469185999999993</v>
      </c>
      <c r="R69">
        <v>29.080210999999998</v>
      </c>
      <c r="S69">
        <v>5.4506040000000002</v>
      </c>
    </row>
    <row r="70" spans="1:19" x14ac:dyDescent="0.25">
      <c r="A70" t="s">
        <v>630</v>
      </c>
      <c r="B70">
        <v>0.788825</v>
      </c>
      <c r="C70">
        <v>0.88099099999999997</v>
      </c>
      <c r="D70">
        <v>0.71411599999999997</v>
      </c>
      <c r="E70">
        <v>0.80603899999999995</v>
      </c>
      <c r="F70">
        <v>0.994394</v>
      </c>
      <c r="G70">
        <v>825</v>
      </c>
      <c r="H70">
        <v>461</v>
      </c>
      <c r="I70">
        <v>338</v>
      </c>
      <c r="J70">
        <v>26</v>
      </c>
      <c r="K70">
        <v>464</v>
      </c>
      <c r="L70">
        <v>19805</v>
      </c>
      <c r="M70">
        <v>717</v>
      </c>
      <c r="N70">
        <v>548</v>
      </c>
      <c r="O70">
        <v>0.79447299999999998</v>
      </c>
      <c r="P70">
        <v>0.46498899999999999</v>
      </c>
      <c r="Q70">
        <v>55.878788</v>
      </c>
      <c r="R70">
        <v>40.969696999999996</v>
      </c>
      <c r="S70">
        <v>3.1515149999999998</v>
      </c>
    </row>
    <row r="71" spans="1:19" x14ac:dyDescent="0.25">
      <c r="A71" t="s">
        <v>633</v>
      </c>
      <c r="B71">
        <v>0.82017200000000001</v>
      </c>
      <c r="C71">
        <v>0.86376600000000003</v>
      </c>
      <c r="D71">
        <v>0.78076699999999999</v>
      </c>
      <c r="E71">
        <v>0.87699000000000005</v>
      </c>
      <c r="F71">
        <v>0.970217</v>
      </c>
      <c r="G71">
        <v>3229</v>
      </c>
      <c r="H71">
        <v>2491</v>
      </c>
      <c r="I71">
        <v>620</v>
      </c>
      <c r="J71">
        <v>118</v>
      </c>
      <c r="K71">
        <v>7654</v>
      </c>
      <c r="L71">
        <v>34973</v>
      </c>
      <c r="M71">
        <v>2661</v>
      </c>
      <c r="N71">
        <v>1484</v>
      </c>
      <c r="O71">
        <v>0.84070900000000004</v>
      </c>
      <c r="P71">
        <v>0.56005700000000003</v>
      </c>
      <c r="Q71">
        <v>77.144627</v>
      </c>
      <c r="R71">
        <v>19.200990999999998</v>
      </c>
      <c r="S71">
        <v>3.654382</v>
      </c>
    </row>
    <row r="72" spans="1:19" x14ac:dyDescent="0.25">
      <c r="A72" t="s">
        <v>634</v>
      </c>
      <c r="B72">
        <v>0.81556600000000001</v>
      </c>
      <c r="C72">
        <v>0.86105200000000004</v>
      </c>
      <c r="D72">
        <v>0.77464500000000003</v>
      </c>
      <c r="E72">
        <v>0.87227600000000005</v>
      </c>
      <c r="F72">
        <v>0.96957300000000002</v>
      </c>
      <c r="G72">
        <v>3229</v>
      </c>
      <c r="H72">
        <v>2478</v>
      </c>
      <c r="I72">
        <v>627</v>
      </c>
      <c r="J72">
        <v>124</v>
      </c>
      <c r="K72">
        <v>7783</v>
      </c>
      <c r="L72">
        <v>36315</v>
      </c>
      <c r="M72">
        <v>2761</v>
      </c>
      <c r="N72">
        <v>1533</v>
      </c>
      <c r="O72">
        <v>0.83519200000000005</v>
      </c>
      <c r="P72">
        <v>0.54466400000000004</v>
      </c>
      <c r="Q72">
        <v>76.742024999999998</v>
      </c>
      <c r="R72">
        <v>19.417776</v>
      </c>
      <c r="S72">
        <v>3.840198</v>
      </c>
    </row>
    <row r="73" spans="1:19" x14ac:dyDescent="0.25">
      <c r="A73" t="s">
        <v>637</v>
      </c>
      <c r="B73">
        <v>0.81211199999999995</v>
      </c>
      <c r="C73">
        <v>0.85908700000000005</v>
      </c>
      <c r="D73">
        <v>0.77000800000000003</v>
      </c>
      <c r="E73">
        <v>0.87054699999999996</v>
      </c>
      <c r="F73">
        <v>0.97125700000000004</v>
      </c>
      <c r="G73">
        <v>3229</v>
      </c>
      <c r="H73">
        <v>2469</v>
      </c>
      <c r="I73">
        <v>641</v>
      </c>
      <c r="J73">
        <v>119</v>
      </c>
      <c r="K73">
        <v>7325</v>
      </c>
      <c r="L73">
        <v>36807</v>
      </c>
      <c r="M73">
        <v>2612</v>
      </c>
      <c r="N73">
        <v>1510</v>
      </c>
      <c r="O73">
        <v>0.83559799999999995</v>
      </c>
      <c r="P73">
        <v>0.55486899999999995</v>
      </c>
      <c r="Q73">
        <v>76.463301000000001</v>
      </c>
      <c r="R73">
        <v>19.851347000000001</v>
      </c>
      <c r="S73">
        <v>3.685352</v>
      </c>
    </row>
    <row r="74" spans="1:19" x14ac:dyDescent="0.25">
      <c r="A74" t="s">
        <v>638</v>
      </c>
      <c r="B74">
        <v>0.82831500000000002</v>
      </c>
      <c r="C74">
        <v>0.87613300000000005</v>
      </c>
      <c r="D74">
        <v>0.78544599999999998</v>
      </c>
      <c r="E74">
        <v>0.88035099999999999</v>
      </c>
      <c r="F74">
        <v>0.98199499999999995</v>
      </c>
      <c r="G74">
        <v>3229</v>
      </c>
      <c r="H74">
        <v>2695</v>
      </c>
      <c r="I74">
        <v>429</v>
      </c>
      <c r="J74">
        <v>105</v>
      </c>
      <c r="K74">
        <v>4591</v>
      </c>
      <c r="L74">
        <v>34031</v>
      </c>
      <c r="M74">
        <v>2586</v>
      </c>
      <c r="N74">
        <v>1732</v>
      </c>
      <c r="O74">
        <v>0.85511700000000002</v>
      </c>
      <c r="P74">
        <v>0.42968099999999998</v>
      </c>
      <c r="Q74">
        <v>83.462372000000002</v>
      </c>
      <c r="R74">
        <v>13.285847</v>
      </c>
      <c r="S74">
        <v>3.2517809999999998</v>
      </c>
    </row>
    <row r="75" spans="1:19" x14ac:dyDescent="0.25">
      <c r="A75" s="32" t="s">
        <v>643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</row>
    <row r="76" spans="1:19" x14ac:dyDescent="0.25">
      <c r="A76" t="s">
        <v>0</v>
      </c>
      <c r="B76" t="s">
        <v>57</v>
      </c>
      <c r="C76" t="s">
        <v>58</v>
      </c>
      <c r="D76" t="s">
        <v>59</v>
      </c>
      <c r="E76" t="s">
        <v>21</v>
      </c>
      <c r="F76" t="s">
        <v>22</v>
      </c>
      <c r="G76" t="s">
        <v>23</v>
      </c>
      <c r="H76" t="s">
        <v>573</v>
      </c>
      <c r="I76" t="s">
        <v>574</v>
      </c>
      <c r="J76" t="s">
        <v>575</v>
      </c>
      <c r="K76" t="s">
        <v>27</v>
      </c>
      <c r="L76" t="s">
        <v>28</v>
      </c>
      <c r="M76" t="s">
        <v>29</v>
      </c>
      <c r="N76" t="s">
        <v>576</v>
      </c>
      <c r="O76" t="s">
        <v>31</v>
      </c>
      <c r="P76" t="s">
        <v>32</v>
      </c>
      <c r="Q76" t="s">
        <v>16</v>
      </c>
      <c r="R76" t="s">
        <v>17</v>
      </c>
      <c r="S76" t="s">
        <v>18</v>
      </c>
    </row>
    <row r="77" spans="1:19" x14ac:dyDescent="0.25">
      <c r="A77" t="s">
        <v>628</v>
      </c>
      <c r="B77">
        <v>0.91619499999999998</v>
      </c>
      <c r="C77">
        <v>0.90235699999999996</v>
      </c>
      <c r="D77">
        <v>0.93046399999999996</v>
      </c>
      <c r="E77">
        <v>0.97712699999999997</v>
      </c>
      <c r="F77">
        <v>0.94760999999999995</v>
      </c>
      <c r="G77">
        <v>653</v>
      </c>
      <c r="H77">
        <v>643</v>
      </c>
      <c r="I77">
        <v>10</v>
      </c>
      <c r="J77">
        <v>0</v>
      </c>
      <c r="K77">
        <v>3597</v>
      </c>
      <c r="L77">
        <v>1523</v>
      </c>
      <c r="M77">
        <v>515</v>
      </c>
      <c r="N77">
        <v>131</v>
      </c>
      <c r="O77">
        <v>0.91537000000000002</v>
      </c>
      <c r="P77">
        <v>0.44484099999999999</v>
      </c>
      <c r="Q77">
        <v>98.468605999999994</v>
      </c>
      <c r="R77">
        <v>1.5313939999999999</v>
      </c>
      <c r="S77">
        <v>0</v>
      </c>
    </row>
    <row r="78" spans="1:19" x14ac:dyDescent="0.25">
      <c r="A78" t="s">
        <v>605</v>
      </c>
      <c r="B78">
        <v>0.87053599999999998</v>
      </c>
      <c r="C78">
        <v>0.90120100000000003</v>
      </c>
      <c r="D78">
        <v>0.841889</v>
      </c>
      <c r="E78">
        <v>0.89758899999999997</v>
      </c>
      <c r="F78">
        <v>0.96082599999999996</v>
      </c>
      <c r="G78">
        <v>1388</v>
      </c>
      <c r="H78">
        <v>1066</v>
      </c>
      <c r="I78">
        <v>261</v>
      </c>
      <c r="J78">
        <v>61</v>
      </c>
      <c r="K78">
        <v>4197</v>
      </c>
      <c r="L78">
        <v>11745</v>
      </c>
      <c r="M78">
        <v>954</v>
      </c>
      <c r="N78">
        <v>425</v>
      </c>
      <c r="O78">
        <v>0.85267499999999996</v>
      </c>
      <c r="P78">
        <v>0.50073100000000004</v>
      </c>
      <c r="Q78">
        <v>76.801152999999999</v>
      </c>
      <c r="R78">
        <v>18.804034999999999</v>
      </c>
      <c r="S78">
        <v>4.3948130000000001</v>
      </c>
    </row>
    <row r="79" spans="1:19" x14ac:dyDescent="0.25">
      <c r="A79" t="s">
        <v>605</v>
      </c>
      <c r="B79">
        <v>0.84647700000000003</v>
      </c>
      <c r="C79">
        <v>0.89052399999999998</v>
      </c>
      <c r="D79">
        <v>0.80658200000000002</v>
      </c>
      <c r="E79">
        <v>0.87533399999999995</v>
      </c>
      <c r="F79">
        <v>0.96643100000000004</v>
      </c>
      <c r="G79">
        <v>3229</v>
      </c>
      <c r="H79">
        <v>2471</v>
      </c>
      <c r="I79">
        <v>643</v>
      </c>
      <c r="J79">
        <v>115</v>
      </c>
      <c r="K79">
        <v>8645</v>
      </c>
      <c r="L79">
        <v>35446</v>
      </c>
      <c r="M79">
        <v>2233</v>
      </c>
      <c r="N79">
        <v>1164</v>
      </c>
      <c r="O79">
        <v>0.83707500000000001</v>
      </c>
      <c r="P79">
        <v>0.519374</v>
      </c>
      <c r="Q79">
        <v>76.525239999999997</v>
      </c>
      <c r="R79">
        <v>19.913285999999999</v>
      </c>
      <c r="S79">
        <v>3.561474</v>
      </c>
    </row>
    <row r="80" spans="1:19" x14ac:dyDescent="0.25">
      <c r="A80" t="s">
        <v>628</v>
      </c>
      <c r="B80">
        <v>0.84643900000000005</v>
      </c>
      <c r="C80">
        <v>0.88993800000000001</v>
      </c>
      <c r="D80">
        <v>0.80699500000000002</v>
      </c>
      <c r="E80">
        <v>0.87498399999999998</v>
      </c>
      <c r="F80">
        <v>0.964916</v>
      </c>
      <c r="G80">
        <v>3229</v>
      </c>
      <c r="H80">
        <v>2468</v>
      </c>
      <c r="I80">
        <v>648</v>
      </c>
      <c r="J80">
        <v>113</v>
      </c>
      <c r="K80">
        <v>9045</v>
      </c>
      <c r="L80">
        <v>35543</v>
      </c>
      <c r="M80">
        <v>2225</v>
      </c>
      <c r="N80">
        <v>1191</v>
      </c>
      <c r="O80">
        <v>0.83534399999999998</v>
      </c>
      <c r="P80">
        <v>0.52352100000000001</v>
      </c>
      <c r="Q80">
        <v>76.432332000000002</v>
      </c>
      <c r="R80">
        <v>20.068133</v>
      </c>
      <c r="S80">
        <v>3.4995349999999998</v>
      </c>
    </row>
    <row r="81" spans="1:20" x14ac:dyDescent="0.25">
      <c r="A81" t="s">
        <v>605</v>
      </c>
      <c r="B81">
        <v>0.86812400000000001</v>
      </c>
      <c r="C81">
        <v>0.87710399999999999</v>
      </c>
      <c r="D81">
        <v>0.85932600000000003</v>
      </c>
      <c r="E81">
        <v>0.93269000000000002</v>
      </c>
      <c r="F81">
        <v>0.95198700000000003</v>
      </c>
      <c r="G81">
        <v>3229</v>
      </c>
      <c r="H81">
        <v>2967</v>
      </c>
      <c r="I81">
        <v>191</v>
      </c>
      <c r="J81">
        <v>71</v>
      </c>
      <c r="K81">
        <v>13379</v>
      </c>
      <c r="L81">
        <v>19144</v>
      </c>
      <c r="M81">
        <v>2563</v>
      </c>
      <c r="N81">
        <v>961</v>
      </c>
      <c r="O81">
        <v>0.87663800000000003</v>
      </c>
      <c r="P81">
        <v>0.51153199999999999</v>
      </c>
      <c r="Q81">
        <v>91.886032999999998</v>
      </c>
      <c r="R81">
        <v>5.9151439999999997</v>
      </c>
      <c r="S81">
        <v>2.198823</v>
      </c>
    </row>
    <row r="82" spans="1:20" x14ac:dyDescent="0.25">
      <c r="A82" t="s">
        <v>639</v>
      </c>
      <c r="B82">
        <v>0.84852099999999997</v>
      </c>
      <c r="C82">
        <v>0.88465300000000002</v>
      </c>
      <c r="D82">
        <v>0.81522499999999998</v>
      </c>
      <c r="E82">
        <v>0.88495900000000005</v>
      </c>
      <c r="F82">
        <v>0.96032600000000001</v>
      </c>
      <c r="G82">
        <v>3229</v>
      </c>
      <c r="H82">
        <v>2510</v>
      </c>
      <c r="I82">
        <v>616</v>
      </c>
      <c r="J82">
        <v>103</v>
      </c>
      <c r="K82">
        <v>10395</v>
      </c>
      <c r="L82">
        <v>32709</v>
      </c>
      <c r="M82">
        <v>2494</v>
      </c>
      <c r="N82">
        <v>1176</v>
      </c>
      <c r="O82">
        <v>0.83962700000000001</v>
      </c>
      <c r="P82">
        <v>0.54070399999999996</v>
      </c>
      <c r="Q82">
        <v>77.733044000000007</v>
      </c>
      <c r="R82">
        <v>19.077114000000002</v>
      </c>
      <c r="S82">
        <v>3.1898420000000001</v>
      </c>
    </row>
    <row r="83" spans="1:20" x14ac:dyDescent="0.25">
      <c r="A83" t="s">
        <v>640</v>
      </c>
      <c r="B83">
        <v>0.84643199999999996</v>
      </c>
      <c r="C83">
        <v>0.83647800000000005</v>
      </c>
      <c r="D83">
        <v>0.856626</v>
      </c>
      <c r="E83">
        <v>0.94084299999999998</v>
      </c>
      <c r="F83">
        <v>0.91871400000000003</v>
      </c>
      <c r="G83">
        <v>2690</v>
      </c>
      <c r="H83">
        <v>2462</v>
      </c>
      <c r="I83">
        <v>162</v>
      </c>
      <c r="J83">
        <v>66</v>
      </c>
      <c r="K83">
        <v>22768</v>
      </c>
      <c r="L83">
        <v>16180</v>
      </c>
      <c r="M83">
        <v>2592</v>
      </c>
      <c r="N83">
        <v>1026</v>
      </c>
      <c r="O83">
        <v>0.84812200000000004</v>
      </c>
      <c r="P83">
        <v>0.54843699999999995</v>
      </c>
      <c r="Q83">
        <v>91.524163999999999</v>
      </c>
      <c r="R83">
        <v>6.0223050000000002</v>
      </c>
      <c r="S83">
        <v>2.453532</v>
      </c>
    </row>
    <row r="84" spans="1:20" x14ac:dyDescent="0.25">
      <c r="A84" t="s">
        <v>641</v>
      </c>
      <c r="B84">
        <v>0.84629600000000005</v>
      </c>
      <c r="C84">
        <v>0.83685100000000001</v>
      </c>
      <c r="D84">
        <v>0.85595699999999997</v>
      </c>
      <c r="E84">
        <v>0.93967000000000001</v>
      </c>
      <c r="F84">
        <v>0.91869500000000004</v>
      </c>
      <c r="G84">
        <v>2690</v>
      </c>
      <c r="H84">
        <v>2468</v>
      </c>
      <c r="I84">
        <v>162</v>
      </c>
      <c r="J84">
        <v>60</v>
      </c>
      <c r="K84">
        <v>22747</v>
      </c>
      <c r="L84">
        <v>16502</v>
      </c>
      <c r="M84">
        <v>2641</v>
      </c>
      <c r="N84">
        <v>1092</v>
      </c>
      <c r="O84">
        <v>0.846854</v>
      </c>
      <c r="P84">
        <v>0.55985200000000002</v>
      </c>
      <c r="Q84">
        <v>91.747212000000005</v>
      </c>
      <c r="R84">
        <v>6.0223050000000002</v>
      </c>
      <c r="S84">
        <v>2.230483</v>
      </c>
    </row>
    <row r="85" spans="1:20" x14ac:dyDescent="0.25">
      <c r="A85" t="s">
        <v>642</v>
      </c>
      <c r="B85">
        <v>0.844306</v>
      </c>
      <c r="C85">
        <v>0.82988600000000001</v>
      </c>
      <c r="D85">
        <v>0.859236</v>
      </c>
      <c r="E85">
        <v>0.94355299999999998</v>
      </c>
      <c r="F85">
        <v>0.91132400000000002</v>
      </c>
      <c r="G85">
        <v>2690</v>
      </c>
      <c r="H85">
        <v>2489</v>
      </c>
      <c r="I85">
        <v>153</v>
      </c>
      <c r="J85">
        <v>48</v>
      </c>
      <c r="K85">
        <v>25112</v>
      </c>
      <c r="L85">
        <v>15439</v>
      </c>
      <c r="M85">
        <v>2856</v>
      </c>
      <c r="N85">
        <v>1069</v>
      </c>
      <c r="O85">
        <v>0.84129900000000002</v>
      </c>
      <c r="P85">
        <v>0.56173899999999999</v>
      </c>
      <c r="Q85">
        <v>92.527880999999994</v>
      </c>
      <c r="R85">
        <v>5.6877319999999996</v>
      </c>
      <c r="S85">
        <v>1.7843869999999999</v>
      </c>
    </row>
    <row r="86" spans="1:20" x14ac:dyDescent="0.25">
      <c r="A86" t="s">
        <v>638</v>
      </c>
      <c r="B86">
        <v>0.82831500000000002</v>
      </c>
      <c r="C86">
        <v>0.87613300000000005</v>
      </c>
      <c r="D86">
        <v>0.78544599999999998</v>
      </c>
      <c r="E86">
        <v>0.88035099999999999</v>
      </c>
      <c r="F86">
        <v>0.98199499999999995</v>
      </c>
      <c r="G86">
        <v>3229</v>
      </c>
      <c r="H86">
        <v>2695</v>
      </c>
      <c r="I86">
        <v>429</v>
      </c>
      <c r="J86">
        <v>105</v>
      </c>
      <c r="K86">
        <v>4591</v>
      </c>
      <c r="L86">
        <v>34031</v>
      </c>
      <c r="M86">
        <v>2586</v>
      </c>
      <c r="N86">
        <v>1732</v>
      </c>
      <c r="O86">
        <v>0.85511700000000002</v>
      </c>
      <c r="P86">
        <v>0.42968099999999998</v>
      </c>
      <c r="Q86">
        <v>83.462372000000002</v>
      </c>
      <c r="R86">
        <v>13.285847</v>
      </c>
      <c r="S86">
        <v>3.2517809999999998</v>
      </c>
    </row>
    <row r="87" spans="1:20" x14ac:dyDescent="0.25">
      <c r="A87" t="s">
        <v>638</v>
      </c>
      <c r="B87">
        <v>0.83268699999999995</v>
      </c>
      <c r="C87">
        <v>0.87859799999999999</v>
      </c>
      <c r="D87">
        <v>0.79133500000000001</v>
      </c>
      <c r="E87">
        <v>0.88420399999999999</v>
      </c>
      <c r="F87">
        <v>0.98170800000000003</v>
      </c>
      <c r="G87">
        <v>3229</v>
      </c>
      <c r="H87">
        <v>2713</v>
      </c>
      <c r="I87">
        <v>413</v>
      </c>
      <c r="J87">
        <v>103</v>
      </c>
      <c r="K87">
        <v>4686</v>
      </c>
      <c r="L87">
        <v>32935</v>
      </c>
      <c r="M87">
        <v>2499</v>
      </c>
      <c r="N87">
        <v>1697</v>
      </c>
      <c r="O87">
        <v>0.85894199999999998</v>
      </c>
      <c r="P87">
        <v>0.437523</v>
      </c>
      <c r="Q87">
        <v>84.019819999999996</v>
      </c>
      <c r="R87">
        <v>12.790338</v>
      </c>
      <c r="S87">
        <v>3.1898420000000001</v>
      </c>
    </row>
    <row r="89" spans="1:20" x14ac:dyDescent="0.25">
      <c r="A89" t="s">
        <v>640</v>
      </c>
      <c r="B89">
        <v>0.84643199999999996</v>
      </c>
      <c r="C89">
        <v>0.83647800000000005</v>
      </c>
      <c r="D89">
        <v>0.856626</v>
      </c>
      <c r="E89">
        <v>0.94084299999999998</v>
      </c>
      <c r="F89">
        <v>0.91871400000000003</v>
      </c>
      <c r="G89">
        <v>2690</v>
      </c>
      <c r="H89">
        <v>2462</v>
      </c>
      <c r="I89">
        <v>162</v>
      </c>
      <c r="J89">
        <v>66</v>
      </c>
      <c r="K89">
        <v>22768</v>
      </c>
      <c r="L89">
        <v>16180</v>
      </c>
      <c r="M89">
        <v>2592</v>
      </c>
      <c r="N89">
        <v>1026</v>
      </c>
      <c r="O89">
        <v>0.84812200000000004</v>
      </c>
      <c r="P89">
        <v>0.54843699999999995</v>
      </c>
      <c r="Q89">
        <v>91.524163999999999</v>
      </c>
      <c r="R89">
        <v>6.0223050000000002</v>
      </c>
      <c r="S89">
        <v>2.453532</v>
      </c>
    </row>
    <row r="90" spans="1:20" x14ac:dyDescent="0.25">
      <c r="A90" t="s">
        <v>641</v>
      </c>
      <c r="B90">
        <v>0.84629600000000005</v>
      </c>
      <c r="C90">
        <v>0.83685100000000001</v>
      </c>
      <c r="D90">
        <v>0.85595699999999997</v>
      </c>
      <c r="E90">
        <v>0.93967000000000001</v>
      </c>
      <c r="F90">
        <v>0.91869500000000004</v>
      </c>
      <c r="G90">
        <v>2690</v>
      </c>
      <c r="H90">
        <v>2468</v>
      </c>
      <c r="I90">
        <v>162</v>
      </c>
      <c r="J90">
        <v>60</v>
      </c>
      <c r="K90">
        <v>22747</v>
      </c>
      <c r="L90">
        <v>16502</v>
      </c>
      <c r="M90">
        <v>2641</v>
      </c>
      <c r="N90">
        <v>1092</v>
      </c>
      <c r="O90">
        <v>0.846854</v>
      </c>
      <c r="P90">
        <v>0.55985200000000002</v>
      </c>
      <c r="Q90">
        <v>91.747212000000005</v>
      </c>
      <c r="R90">
        <v>6.0223050000000002</v>
      </c>
      <c r="S90">
        <v>2.230483</v>
      </c>
    </row>
    <row r="91" spans="1:20" x14ac:dyDescent="0.25">
      <c r="A91" s="1" t="s">
        <v>644</v>
      </c>
      <c r="B91" s="1">
        <f>(B90-B89)/B89*100</f>
        <v>-1.606744546518964E-2</v>
      </c>
      <c r="C91" s="1">
        <f t="shared" ref="C91:Q91" si="31">(C90-C89)/C89*100</f>
        <v>4.4591728652750781E-2</v>
      </c>
      <c r="D91" s="1">
        <f t="shared" si="31"/>
        <v>-7.8097092546809313E-2</v>
      </c>
      <c r="E91" s="1">
        <f t="shared" si="31"/>
        <v>-0.12467542406118552</v>
      </c>
      <c r="F91" s="1">
        <f t="shared" si="31"/>
        <v>-2.068108246961649E-3</v>
      </c>
      <c r="G91" s="1">
        <f t="shared" si="31"/>
        <v>0</v>
      </c>
      <c r="H91" s="1">
        <f t="shared" si="31"/>
        <v>0.2437043054427295</v>
      </c>
      <c r="I91" s="1">
        <f>-(I90-I89)/I89*100</f>
        <v>0</v>
      </c>
      <c r="J91" s="1">
        <f>-(J90-J89)/J89*100</f>
        <v>9.0909090909090917</v>
      </c>
      <c r="K91" s="1">
        <f t="shared" si="31"/>
        <v>-9.223471539002108E-2</v>
      </c>
      <c r="L91" s="1">
        <f>-(L90-L89)/L89*100</f>
        <v>-1.9901112484548826</v>
      </c>
      <c r="M91" s="1">
        <f>-(M90-M89)/M89*100</f>
        <v>-1.8904320987654322</v>
      </c>
      <c r="N91" s="1">
        <f t="shared" si="31"/>
        <v>6.4327485380116958</v>
      </c>
      <c r="O91" s="1">
        <f t="shared" si="31"/>
        <v>-0.14950679265483582</v>
      </c>
      <c r="P91" s="1">
        <f t="shared" si="31"/>
        <v>2.0813694189123026</v>
      </c>
      <c r="Q91" s="1">
        <f t="shared" si="31"/>
        <v>0.24370394686151481</v>
      </c>
      <c r="R91" s="1">
        <f>-(R90-R89)/R89*100</f>
        <v>0</v>
      </c>
      <c r="S91" s="1">
        <f>-(S90-S89)/S89*100</f>
        <v>9.0909350275439671</v>
      </c>
      <c r="T91" s="1">
        <f>AVERAGE(B91:S91)</f>
        <v>1.2713760628193742</v>
      </c>
    </row>
    <row r="93" spans="1:20" x14ac:dyDescent="0.25">
      <c r="A93" t="s">
        <v>642</v>
      </c>
      <c r="B93">
        <v>0.844306</v>
      </c>
      <c r="C93">
        <v>0.82988600000000001</v>
      </c>
      <c r="D93">
        <v>0.859236</v>
      </c>
      <c r="E93">
        <v>0.94355299999999998</v>
      </c>
      <c r="F93">
        <v>0.91132400000000002</v>
      </c>
      <c r="G93">
        <v>2690</v>
      </c>
      <c r="H93">
        <v>2489</v>
      </c>
      <c r="I93">
        <v>153</v>
      </c>
      <c r="J93">
        <v>48</v>
      </c>
      <c r="K93">
        <v>25112</v>
      </c>
      <c r="L93">
        <v>15439</v>
      </c>
      <c r="M93">
        <v>2856</v>
      </c>
      <c r="N93">
        <v>1069</v>
      </c>
      <c r="O93">
        <v>0.84129900000000002</v>
      </c>
      <c r="P93">
        <v>0.56173899999999999</v>
      </c>
      <c r="Q93">
        <v>92.527880999999994</v>
      </c>
      <c r="R93">
        <v>5.6877319999999996</v>
      </c>
      <c r="S93">
        <v>1.7843869999999999</v>
      </c>
    </row>
    <row r="94" spans="1:20" s="1" customFormat="1" ht="14.25" x14ac:dyDescent="0.2">
      <c r="A94" s="1" t="s">
        <v>645</v>
      </c>
      <c r="B94" s="1">
        <f>(B93-B89)/B89*100</f>
        <v>-0.25117197837510413</v>
      </c>
      <c r="C94" s="1">
        <f t="shared" ref="C94:S94" si="32">(C93-C89)/C89*100</f>
        <v>-0.78806615356291998</v>
      </c>
      <c r="D94" s="1">
        <f t="shared" si="32"/>
        <v>0.30468372428574442</v>
      </c>
      <c r="E94" s="1">
        <f t="shared" si="32"/>
        <v>0.2880395560151896</v>
      </c>
      <c r="F94" s="1">
        <f t="shared" si="32"/>
        <v>-0.80438526026598134</v>
      </c>
      <c r="G94" s="1">
        <f t="shared" si="32"/>
        <v>0</v>
      </c>
      <c r="H94" s="1">
        <f t="shared" si="32"/>
        <v>1.0966693744922826</v>
      </c>
      <c r="I94" s="1">
        <f t="shared" si="32"/>
        <v>-5.5555555555555554</v>
      </c>
      <c r="J94" s="1">
        <f t="shared" si="32"/>
        <v>-27.27272727272727</v>
      </c>
      <c r="K94" s="1">
        <f t="shared" si="32"/>
        <v>10.295151089248067</v>
      </c>
      <c r="L94" s="1">
        <f t="shared" si="32"/>
        <v>-4.5797280593325089</v>
      </c>
      <c r="M94" s="1">
        <f t="shared" si="32"/>
        <v>10.185185185185185</v>
      </c>
      <c r="N94" s="1">
        <f t="shared" si="32"/>
        <v>4.1910331384015596</v>
      </c>
      <c r="O94" s="1">
        <f t="shared" si="32"/>
        <v>-0.80448331725860478</v>
      </c>
      <c r="P94" s="1">
        <f t="shared" si="32"/>
        <v>2.4254381086615302</v>
      </c>
      <c r="Q94" s="1">
        <f t="shared" si="32"/>
        <v>1.0966688534844138</v>
      </c>
      <c r="R94" s="1">
        <f t="shared" si="32"/>
        <v>-5.5555638580244722</v>
      </c>
      <c r="S94" s="1">
        <f t="shared" si="32"/>
        <v>-27.272723567493724</v>
      </c>
      <c r="T94" s="1">
        <f>AVERAGE(B94:S94)</f>
        <v>-2.3889742218234544</v>
      </c>
    </row>
    <row r="96" spans="1:20" x14ac:dyDescent="0.25">
      <c r="A96" t="s">
        <v>1118</v>
      </c>
      <c r="B96">
        <v>0.76061999999999996</v>
      </c>
      <c r="C96">
        <v>0.78146800000000005</v>
      </c>
      <c r="D96">
        <v>0.74085500000000004</v>
      </c>
      <c r="E96">
        <v>0.87841499999999995</v>
      </c>
      <c r="F96">
        <v>0.92656799999999995</v>
      </c>
      <c r="G96">
        <v>2337</v>
      </c>
      <c r="H96">
        <v>1814</v>
      </c>
      <c r="I96">
        <v>472</v>
      </c>
      <c r="J96">
        <v>51</v>
      </c>
      <c r="K96">
        <v>47027</v>
      </c>
      <c r="L96">
        <v>82134</v>
      </c>
      <c r="M96">
        <v>5346</v>
      </c>
      <c r="N96">
        <v>3527</v>
      </c>
      <c r="O96">
        <v>0.80088499999999996</v>
      </c>
      <c r="P96">
        <v>0.64175499999999996</v>
      </c>
      <c r="Q96">
        <v>77.620880999999997</v>
      </c>
      <c r="R96">
        <v>20.196833999999999</v>
      </c>
      <c r="S96">
        <v>2.1822849999999998</v>
      </c>
    </row>
    <row r="98" spans="1:19" x14ac:dyDescent="0.25">
      <c r="A98" t="s">
        <v>1119</v>
      </c>
      <c r="B98">
        <v>0.83092600000000005</v>
      </c>
      <c r="C98">
        <v>0.87821000000000005</v>
      </c>
      <c r="D98">
        <v>0.78847400000000001</v>
      </c>
      <c r="E98">
        <v>0.88170300000000001</v>
      </c>
      <c r="F98">
        <v>0.98204899999999995</v>
      </c>
      <c r="G98">
        <v>3229</v>
      </c>
      <c r="H98">
        <v>2713</v>
      </c>
      <c r="I98">
        <v>415</v>
      </c>
      <c r="J98">
        <v>101</v>
      </c>
      <c r="K98">
        <v>4584</v>
      </c>
      <c r="L98">
        <v>33646</v>
      </c>
      <c r="M98">
        <v>2576</v>
      </c>
      <c r="N98">
        <v>1734</v>
      </c>
      <c r="O98">
        <v>0.85652899999999998</v>
      </c>
      <c r="P98">
        <v>0.43143500000000001</v>
      </c>
      <c r="Q98">
        <v>84.019819999999996</v>
      </c>
      <c r="R98">
        <v>12.852276</v>
      </c>
      <c r="S98">
        <v>3.1279029999999999</v>
      </c>
    </row>
    <row r="99" spans="1:19" x14ac:dyDescent="0.25">
      <c r="A99" t="s">
        <v>605</v>
      </c>
      <c r="B99">
        <v>0.72934900000000003</v>
      </c>
      <c r="C99">
        <v>0.66077600000000003</v>
      </c>
      <c r="D99">
        <v>0.813801</v>
      </c>
      <c r="E99">
        <v>0.97052799999999995</v>
      </c>
      <c r="F99">
        <v>0.78803199999999995</v>
      </c>
      <c r="G99">
        <v>3229</v>
      </c>
      <c r="H99">
        <v>3135</v>
      </c>
      <c r="I99">
        <v>63</v>
      </c>
      <c r="J99">
        <v>31</v>
      </c>
      <c r="K99">
        <v>74236</v>
      </c>
      <c r="L99">
        <v>8381</v>
      </c>
      <c r="M99">
        <v>9435</v>
      </c>
      <c r="N99">
        <v>1020</v>
      </c>
      <c r="O99">
        <v>0.67629300000000003</v>
      </c>
      <c r="P99">
        <v>0.58833899999999995</v>
      </c>
      <c r="Q99">
        <v>97.088881999999998</v>
      </c>
      <c r="R99">
        <v>1.951068</v>
      </c>
      <c r="S99">
        <v>0.96004999999999996</v>
      </c>
    </row>
  </sheetData>
  <mergeCells count="1">
    <mergeCell ref="A75:S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D336-007C-4FEB-91FF-794621DF5C66}">
  <dimension ref="A1:H16"/>
  <sheetViews>
    <sheetView zoomScale="145" zoomScaleNormal="145" workbookViewId="0">
      <selection activeCell="I17" sqref="I17"/>
    </sheetView>
  </sheetViews>
  <sheetFormatPr defaultRowHeight="15" x14ac:dyDescent="0.25"/>
  <cols>
    <col min="1" max="1" width="16.85546875" style="5" customWidth="1"/>
    <col min="2" max="16384" width="9.140625" style="5"/>
  </cols>
  <sheetData>
    <row r="1" spans="1:8" x14ac:dyDescent="0.25">
      <c r="A1" s="33" t="s">
        <v>1124</v>
      </c>
      <c r="B1" s="33"/>
      <c r="C1" s="33"/>
      <c r="D1" s="33"/>
      <c r="E1" s="33"/>
      <c r="F1" s="33"/>
      <c r="G1" s="33"/>
      <c r="H1" s="33"/>
    </row>
    <row r="2" spans="1:8" x14ac:dyDescent="0.25">
      <c r="A2" s="6" t="s">
        <v>1125</v>
      </c>
      <c r="B2" s="6" t="s">
        <v>27</v>
      </c>
      <c r="C2" s="6" t="s">
        <v>28</v>
      </c>
      <c r="D2" s="6" t="s">
        <v>29</v>
      </c>
      <c r="E2" s="6" t="s">
        <v>31</v>
      </c>
      <c r="F2" s="6" t="s">
        <v>32</v>
      </c>
      <c r="G2" s="6" t="s">
        <v>16</v>
      </c>
      <c r="H2" s="6" t="s">
        <v>18</v>
      </c>
    </row>
    <row r="3" spans="1:8" x14ac:dyDescent="0.25">
      <c r="A3" s="6" t="s">
        <v>1120</v>
      </c>
      <c r="B3" s="7">
        <v>12992</v>
      </c>
      <c r="C3" s="7">
        <v>30997</v>
      </c>
      <c r="D3" s="7">
        <v>2902</v>
      </c>
      <c r="E3" s="7">
        <v>0.83507699999999996</v>
      </c>
      <c r="F3" s="7">
        <v>0.55219300000000004</v>
      </c>
      <c r="G3" s="7">
        <v>79.962836999999993</v>
      </c>
      <c r="H3" s="7">
        <v>3.0349949999999999</v>
      </c>
    </row>
    <row r="4" spans="1:8" x14ac:dyDescent="0.25">
      <c r="A4" s="6" t="s">
        <v>1121</v>
      </c>
      <c r="B4" s="7">
        <v>2717</v>
      </c>
      <c r="C4" s="7">
        <v>56062</v>
      </c>
      <c r="D4" s="7">
        <v>2610</v>
      </c>
      <c r="E4" s="7">
        <v>0.78390099999999996</v>
      </c>
      <c r="F4" s="7">
        <v>0.41388799999999998</v>
      </c>
      <c r="G4" s="7">
        <v>65.469185999999993</v>
      </c>
      <c r="H4" s="7">
        <v>5.4506040000000002</v>
      </c>
    </row>
    <row r="5" spans="1:8" x14ac:dyDescent="0.25">
      <c r="A5" s="6" t="s">
        <v>1122</v>
      </c>
      <c r="B5" s="7">
        <v>7654</v>
      </c>
      <c r="C5" s="7">
        <v>34973</v>
      </c>
      <c r="D5" s="7">
        <v>2661</v>
      </c>
      <c r="E5" s="7">
        <v>0.84070900000000004</v>
      </c>
      <c r="F5" s="7">
        <v>0.56005700000000003</v>
      </c>
      <c r="G5" s="7">
        <v>77.144627</v>
      </c>
      <c r="H5" s="7">
        <v>3.654382</v>
      </c>
    </row>
    <row r="6" spans="1:8" x14ac:dyDescent="0.25">
      <c r="A6" s="6" t="s">
        <v>1123</v>
      </c>
      <c r="B6" s="7">
        <v>8645</v>
      </c>
      <c r="C6" s="7">
        <v>35446</v>
      </c>
      <c r="D6" s="7">
        <v>2233</v>
      </c>
      <c r="E6" s="7">
        <v>0.83707500000000001</v>
      </c>
      <c r="F6" s="7">
        <v>0.519374</v>
      </c>
      <c r="G6" s="7">
        <v>76.525239999999997</v>
      </c>
      <c r="H6" s="7">
        <v>3.561474</v>
      </c>
    </row>
    <row r="7" spans="1:8" x14ac:dyDescent="0.25">
      <c r="A7" s="33" t="s">
        <v>1124</v>
      </c>
      <c r="B7" s="33"/>
      <c r="C7" s="33"/>
      <c r="D7" s="33"/>
      <c r="E7" s="33"/>
      <c r="F7" s="33"/>
      <c r="G7" s="33"/>
      <c r="H7" s="33"/>
    </row>
    <row r="8" spans="1:8" x14ac:dyDescent="0.25">
      <c r="A8" s="8" t="s">
        <v>1126</v>
      </c>
      <c r="B8" s="6" t="s">
        <v>27</v>
      </c>
      <c r="C8" s="6" t="s">
        <v>28</v>
      </c>
      <c r="D8" s="6" t="s">
        <v>29</v>
      </c>
      <c r="E8" s="6" t="s">
        <v>31</v>
      </c>
      <c r="F8" s="6" t="s">
        <v>32</v>
      </c>
      <c r="G8" s="6" t="s">
        <v>16</v>
      </c>
      <c r="H8" s="6" t="s">
        <v>18</v>
      </c>
    </row>
    <row r="9" spans="1:8" x14ac:dyDescent="0.25">
      <c r="A9" s="6">
        <v>2</v>
      </c>
      <c r="B9" s="7">
        <v>22768</v>
      </c>
      <c r="C9" s="7">
        <v>16180</v>
      </c>
      <c r="D9" s="7">
        <v>2592</v>
      </c>
      <c r="E9" s="7">
        <v>0.84812200000000004</v>
      </c>
      <c r="F9" s="7">
        <v>0.54843699999999995</v>
      </c>
      <c r="G9" s="7">
        <v>91.524163999999999</v>
      </c>
      <c r="H9" s="7">
        <v>2.453532</v>
      </c>
    </row>
    <row r="10" spans="1:8" x14ac:dyDescent="0.25">
      <c r="A10" s="6">
        <v>5</v>
      </c>
      <c r="B10" s="7">
        <v>22747</v>
      </c>
      <c r="C10" s="7">
        <v>16502</v>
      </c>
      <c r="D10" s="7">
        <v>2641</v>
      </c>
      <c r="E10" s="7">
        <v>0.846854</v>
      </c>
      <c r="F10" s="7">
        <v>0.55985200000000002</v>
      </c>
      <c r="G10" s="7">
        <v>91.747212000000005</v>
      </c>
      <c r="H10" s="7">
        <v>2.230483</v>
      </c>
    </row>
    <row r="11" spans="1:8" x14ac:dyDescent="0.25">
      <c r="A11" s="6">
        <v>10</v>
      </c>
      <c r="B11" s="7">
        <v>25112</v>
      </c>
      <c r="C11" s="7">
        <v>15439</v>
      </c>
      <c r="D11" s="7">
        <v>2856</v>
      </c>
      <c r="E11" s="7">
        <v>0.84129900000000002</v>
      </c>
      <c r="F11" s="7">
        <v>0.56173899999999999</v>
      </c>
      <c r="G11" s="7">
        <v>92.527880999999994</v>
      </c>
      <c r="H11" s="7">
        <v>1.7843869999999999</v>
      </c>
    </row>
    <row r="13" spans="1:8" x14ac:dyDescent="0.25">
      <c r="A13" s="33" t="s">
        <v>1124</v>
      </c>
      <c r="B13" s="33"/>
      <c r="C13" s="33"/>
      <c r="D13" s="33"/>
      <c r="E13" s="33"/>
      <c r="F13" s="33"/>
      <c r="G13" s="33"/>
      <c r="H13" s="33"/>
    </row>
    <row r="14" spans="1:8" x14ac:dyDescent="0.25">
      <c r="A14" s="6" t="s">
        <v>1127</v>
      </c>
      <c r="B14" s="6" t="s">
        <v>27</v>
      </c>
      <c r="C14" s="6" t="s">
        <v>28</v>
      </c>
      <c r="D14" s="6" t="s">
        <v>29</v>
      </c>
      <c r="E14" s="6" t="s">
        <v>31</v>
      </c>
      <c r="F14" s="6" t="s">
        <v>32</v>
      </c>
      <c r="G14" s="6" t="s">
        <v>16</v>
      </c>
      <c r="H14" s="6" t="s">
        <v>18</v>
      </c>
    </row>
    <row r="15" spans="1:8" x14ac:dyDescent="0.25">
      <c r="A15" s="7" t="s">
        <v>1128</v>
      </c>
      <c r="B15" s="7">
        <v>22768</v>
      </c>
      <c r="C15" s="7">
        <v>16180</v>
      </c>
      <c r="D15" s="7">
        <v>2592</v>
      </c>
      <c r="E15" s="7">
        <v>0.84812200000000004</v>
      </c>
      <c r="F15" s="7">
        <v>0.54843699999999995</v>
      </c>
      <c r="G15" s="7">
        <v>91.524163999999999</v>
      </c>
      <c r="H15" s="7">
        <v>2.453532</v>
      </c>
    </row>
    <row r="16" spans="1:8" x14ac:dyDescent="0.25">
      <c r="A16" s="7" t="s">
        <v>1129</v>
      </c>
      <c r="B16" s="7">
        <v>74236</v>
      </c>
      <c r="C16" s="7">
        <v>8381</v>
      </c>
      <c r="D16" s="7">
        <v>9435</v>
      </c>
      <c r="E16" s="7">
        <v>0.67629300000000003</v>
      </c>
      <c r="F16" s="7">
        <v>0.58833899999999995</v>
      </c>
      <c r="G16" s="7">
        <v>97.088881999999998</v>
      </c>
      <c r="H16" s="7">
        <v>0.96004999999999996</v>
      </c>
    </row>
  </sheetData>
  <mergeCells count="3">
    <mergeCell ref="A1:H1"/>
    <mergeCell ref="A7:H7"/>
    <mergeCell ref="A13:H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E3A9-A0BE-4FA2-A4F2-3F4A3878B8B0}">
  <dimension ref="A1:Q246"/>
  <sheetViews>
    <sheetView topLeftCell="A217" workbookViewId="0">
      <selection activeCell="A237" sqref="A237:C246"/>
    </sheetView>
  </sheetViews>
  <sheetFormatPr defaultRowHeight="15" x14ac:dyDescent="0.25"/>
  <cols>
    <col min="1" max="1" width="17.7109375" customWidth="1"/>
    <col min="2" max="2" width="10.7109375" customWidth="1"/>
    <col min="3" max="3" width="13" customWidth="1"/>
    <col min="5" max="5" width="13" customWidth="1"/>
    <col min="6" max="6" width="19.28515625" customWidth="1"/>
    <col min="7" max="7" width="20.42578125" customWidth="1"/>
    <col min="8" max="8" width="14.7109375" customWidth="1"/>
    <col min="13" max="13" width="14.7109375" customWidth="1"/>
    <col min="14" max="14" width="26.85546875" customWidth="1"/>
    <col min="16" max="16" width="24.7109375" customWidth="1"/>
  </cols>
  <sheetData>
    <row r="1" spans="1:17" x14ac:dyDescent="0.25">
      <c r="A1">
        <v>0</v>
      </c>
      <c r="B1" t="s">
        <v>646</v>
      </c>
      <c r="C1">
        <v>1470</v>
      </c>
      <c r="E1" t="s">
        <v>686</v>
      </c>
      <c r="F1">
        <v>1470</v>
      </c>
      <c r="H1" t="s">
        <v>766</v>
      </c>
      <c r="I1" t="s">
        <v>726</v>
      </c>
      <c r="J1">
        <v>60</v>
      </c>
      <c r="K1" t="s">
        <v>806</v>
      </c>
      <c r="N1" t="s">
        <v>846</v>
      </c>
      <c r="O1">
        <v>1470</v>
      </c>
      <c r="P1" t="s">
        <v>1078</v>
      </c>
      <c r="Q1">
        <v>1470</v>
      </c>
    </row>
    <row r="2" spans="1:17" x14ac:dyDescent="0.25">
      <c r="A2">
        <v>1</v>
      </c>
      <c r="B2" t="s">
        <v>647</v>
      </c>
      <c r="C2">
        <v>1120</v>
      </c>
      <c r="E2" t="s">
        <v>687</v>
      </c>
      <c r="F2">
        <v>1120</v>
      </c>
      <c r="H2" t="s">
        <v>767</v>
      </c>
      <c r="I2" t="s">
        <v>727</v>
      </c>
      <c r="J2">
        <v>61</v>
      </c>
      <c r="K2" t="s">
        <v>807</v>
      </c>
      <c r="N2" t="s">
        <v>847</v>
      </c>
      <c r="O2">
        <v>1120</v>
      </c>
      <c r="P2" t="s">
        <v>1079</v>
      </c>
      <c r="Q2">
        <v>1120</v>
      </c>
    </row>
    <row r="3" spans="1:17" x14ac:dyDescent="0.25">
      <c r="A3">
        <v>2</v>
      </c>
      <c r="B3" t="s">
        <v>648</v>
      </c>
      <c r="C3">
        <v>1660</v>
      </c>
      <c r="E3" t="s">
        <v>688</v>
      </c>
      <c r="F3">
        <v>1660</v>
      </c>
      <c r="H3" t="s">
        <v>768</v>
      </c>
      <c r="I3" t="s">
        <v>728</v>
      </c>
      <c r="J3">
        <v>62</v>
      </c>
      <c r="K3" t="s">
        <v>808</v>
      </c>
      <c r="N3" t="s">
        <v>848</v>
      </c>
      <c r="O3">
        <v>1660</v>
      </c>
      <c r="P3" t="s">
        <v>1080</v>
      </c>
      <c r="Q3">
        <v>1660</v>
      </c>
    </row>
    <row r="4" spans="1:17" x14ac:dyDescent="0.25">
      <c r="A4">
        <v>3</v>
      </c>
      <c r="B4" t="s">
        <v>649</v>
      </c>
      <c r="C4">
        <v>1570</v>
      </c>
      <c r="E4" t="s">
        <v>689</v>
      </c>
      <c r="F4">
        <v>1570</v>
      </c>
      <c r="H4" t="s">
        <v>769</v>
      </c>
      <c r="I4" t="s">
        <v>729</v>
      </c>
      <c r="J4">
        <v>63</v>
      </c>
      <c r="K4" t="s">
        <v>809</v>
      </c>
      <c r="N4" t="s">
        <v>849</v>
      </c>
      <c r="O4">
        <v>1570</v>
      </c>
      <c r="P4" t="s">
        <v>1081</v>
      </c>
      <c r="Q4">
        <v>1570</v>
      </c>
    </row>
    <row r="5" spans="1:17" x14ac:dyDescent="0.25">
      <c r="A5">
        <v>4</v>
      </c>
      <c r="B5" t="s">
        <v>650</v>
      </c>
      <c r="C5">
        <v>1505</v>
      </c>
      <c r="E5" t="s">
        <v>690</v>
      </c>
      <c r="F5">
        <v>1505</v>
      </c>
      <c r="H5" t="s">
        <v>770</v>
      </c>
      <c r="I5" t="s">
        <v>730</v>
      </c>
      <c r="J5">
        <v>64</v>
      </c>
      <c r="K5" t="s">
        <v>810</v>
      </c>
      <c r="N5" t="s">
        <v>850</v>
      </c>
      <c r="O5">
        <v>1505</v>
      </c>
      <c r="P5" t="s">
        <v>1082</v>
      </c>
      <c r="Q5">
        <v>1505</v>
      </c>
    </row>
    <row r="6" spans="1:17" x14ac:dyDescent="0.25">
      <c r="A6">
        <v>5</v>
      </c>
      <c r="B6" t="s">
        <v>651</v>
      </c>
      <c r="C6">
        <v>2030</v>
      </c>
      <c r="E6" t="s">
        <v>691</v>
      </c>
      <c r="F6">
        <v>2030</v>
      </c>
      <c r="H6" t="s">
        <v>771</v>
      </c>
      <c r="I6" t="s">
        <v>731</v>
      </c>
      <c r="J6">
        <v>65</v>
      </c>
      <c r="K6" t="s">
        <v>811</v>
      </c>
      <c r="N6" t="s">
        <v>851</v>
      </c>
      <c r="O6">
        <v>2030</v>
      </c>
      <c r="P6" t="s">
        <v>1083</v>
      </c>
      <c r="Q6">
        <v>2030</v>
      </c>
    </row>
    <row r="7" spans="1:17" x14ac:dyDescent="0.25">
      <c r="A7">
        <v>6</v>
      </c>
      <c r="B7" t="s">
        <v>652</v>
      </c>
      <c r="C7">
        <v>1390</v>
      </c>
      <c r="E7" t="s">
        <v>692</v>
      </c>
      <c r="F7">
        <v>1390</v>
      </c>
      <c r="H7" t="s">
        <v>772</v>
      </c>
      <c r="I7" t="s">
        <v>732</v>
      </c>
      <c r="J7">
        <v>66</v>
      </c>
      <c r="K7" t="s">
        <v>812</v>
      </c>
      <c r="N7" t="s">
        <v>852</v>
      </c>
      <c r="O7">
        <v>1390</v>
      </c>
      <c r="P7" t="s">
        <v>1084</v>
      </c>
      <c r="Q7">
        <v>1390</v>
      </c>
    </row>
    <row r="8" spans="1:17" x14ac:dyDescent="0.25">
      <c r="A8">
        <v>7</v>
      </c>
      <c r="B8" t="s">
        <v>653</v>
      </c>
      <c r="C8">
        <v>1385</v>
      </c>
      <c r="E8" t="s">
        <v>693</v>
      </c>
      <c r="F8">
        <v>1385</v>
      </c>
      <c r="H8" t="s">
        <v>773</v>
      </c>
      <c r="I8" t="s">
        <v>733</v>
      </c>
      <c r="J8">
        <v>67</v>
      </c>
      <c r="K8" t="s">
        <v>813</v>
      </c>
      <c r="N8" t="s">
        <v>853</v>
      </c>
      <c r="O8">
        <v>1385</v>
      </c>
      <c r="P8" t="s">
        <v>1085</v>
      </c>
      <c r="Q8">
        <v>1385</v>
      </c>
    </row>
    <row r="9" spans="1:17" x14ac:dyDescent="0.25">
      <c r="A9">
        <v>8</v>
      </c>
      <c r="B9" t="s">
        <v>654</v>
      </c>
      <c r="C9">
        <v>540</v>
      </c>
      <c r="E9" t="s">
        <v>694</v>
      </c>
      <c r="F9">
        <v>540</v>
      </c>
      <c r="H9" t="s">
        <v>774</v>
      </c>
      <c r="I9" t="s">
        <v>734</v>
      </c>
      <c r="J9">
        <v>68</v>
      </c>
      <c r="K9" t="s">
        <v>814</v>
      </c>
      <c r="N9" t="s">
        <v>854</v>
      </c>
      <c r="O9">
        <v>540</v>
      </c>
      <c r="P9" t="s">
        <v>1086</v>
      </c>
      <c r="Q9">
        <v>540</v>
      </c>
    </row>
    <row r="10" spans="1:17" x14ac:dyDescent="0.25">
      <c r="A10">
        <v>9</v>
      </c>
      <c r="B10" t="s">
        <v>655</v>
      </c>
      <c r="C10">
        <v>380</v>
      </c>
      <c r="E10" t="s">
        <v>695</v>
      </c>
      <c r="F10">
        <v>380</v>
      </c>
      <c r="H10" t="s">
        <v>775</v>
      </c>
      <c r="I10" t="s">
        <v>735</v>
      </c>
      <c r="J10">
        <v>69</v>
      </c>
      <c r="K10" t="s">
        <v>815</v>
      </c>
      <c r="N10" t="s">
        <v>855</v>
      </c>
      <c r="O10">
        <v>380</v>
      </c>
      <c r="P10" t="s">
        <v>1087</v>
      </c>
      <c r="Q10">
        <v>380</v>
      </c>
    </row>
    <row r="11" spans="1:17" x14ac:dyDescent="0.25">
      <c r="A11">
        <v>10</v>
      </c>
      <c r="B11" t="s">
        <v>656</v>
      </c>
      <c r="C11">
        <v>1130</v>
      </c>
      <c r="E11" t="s">
        <v>696</v>
      </c>
      <c r="F11">
        <v>1130</v>
      </c>
      <c r="H11" t="s">
        <v>776</v>
      </c>
      <c r="I11" t="s">
        <v>736</v>
      </c>
      <c r="J11">
        <v>70</v>
      </c>
      <c r="K11" t="s">
        <v>816</v>
      </c>
      <c r="N11" t="s">
        <v>856</v>
      </c>
      <c r="O11">
        <v>1130</v>
      </c>
      <c r="P11" t="s">
        <v>1088</v>
      </c>
      <c r="Q11">
        <v>1130</v>
      </c>
    </row>
    <row r="12" spans="1:17" x14ac:dyDescent="0.25">
      <c r="A12">
        <v>11</v>
      </c>
      <c r="B12" t="s">
        <v>657</v>
      </c>
      <c r="C12">
        <v>1030</v>
      </c>
      <c r="E12" t="s">
        <v>697</v>
      </c>
      <c r="F12">
        <v>1030</v>
      </c>
      <c r="H12" t="s">
        <v>777</v>
      </c>
      <c r="I12" t="s">
        <v>737</v>
      </c>
      <c r="J12">
        <v>71</v>
      </c>
      <c r="K12" t="s">
        <v>817</v>
      </c>
      <c r="N12" t="s">
        <v>857</v>
      </c>
      <c r="O12">
        <v>1030</v>
      </c>
      <c r="P12" t="s">
        <v>1089</v>
      </c>
      <c r="Q12">
        <v>1030</v>
      </c>
    </row>
    <row r="13" spans="1:17" x14ac:dyDescent="0.25">
      <c r="A13">
        <v>12</v>
      </c>
      <c r="B13" t="s">
        <v>658</v>
      </c>
      <c r="C13">
        <v>2400</v>
      </c>
      <c r="E13" t="s">
        <v>698</v>
      </c>
      <c r="F13">
        <v>2400</v>
      </c>
      <c r="H13" t="s">
        <v>778</v>
      </c>
      <c r="I13" t="s">
        <v>738</v>
      </c>
      <c r="J13">
        <v>72</v>
      </c>
      <c r="K13" t="s">
        <v>818</v>
      </c>
      <c r="N13" t="s">
        <v>858</v>
      </c>
      <c r="O13">
        <v>2400</v>
      </c>
      <c r="P13" t="s">
        <v>1090</v>
      </c>
      <c r="Q13">
        <v>2400</v>
      </c>
    </row>
    <row r="14" spans="1:17" x14ac:dyDescent="0.25">
      <c r="A14">
        <v>13</v>
      </c>
      <c r="B14" t="s">
        <v>659</v>
      </c>
      <c r="C14">
        <v>1180</v>
      </c>
      <c r="E14" t="s">
        <v>699</v>
      </c>
      <c r="F14">
        <v>1180</v>
      </c>
      <c r="H14" t="s">
        <v>779</v>
      </c>
      <c r="I14" t="s">
        <v>739</v>
      </c>
      <c r="J14">
        <v>73</v>
      </c>
      <c r="K14" t="s">
        <v>819</v>
      </c>
      <c r="N14" t="s">
        <v>859</v>
      </c>
      <c r="O14">
        <v>1180</v>
      </c>
      <c r="P14" t="s">
        <v>1091</v>
      </c>
      <c r="Q14">
        <v>1180</v>
      </c>
    </row>
    <row r="15" spans="1:17" x14ac:dyDescent="0.25">
      <c r="A15">
        <v>14</v>
      </c>
      <c r="B15" t="s">
        <v>660</v>
      </c>
      <c r="C15">
        <v>1655</v>
      </c>
      <c r="E15" t="s">
        <v>700</v>
      </c>
      <c r="F15">
        <v>1655</v>
      </c>
      <c r="H15" t="s">
        <v>780</v>
      </c>
      <c r="I15" t="s">
        <v>740</v>
      </c>
      <c r="J15">
        <v>74</v>
      </c>
      <c r="K15" t="s">
        <v>820</v>
      </c>
      <c r="N15" t="s">
        <v>860</v>
      </c>
      <c r="O15">
        <v>1655</v>
      </c>
      <c r="P15" t="s">
        <v>1092</v>
      </c>
      <c r="Q15">
        <v>1655</v>
      </c>
    </row>
    <row r="16" spans="1:17" x14ac:dyDescent="0.25">
      <c r="A16">
        <v>15</v>
      </c>
      <c r="B16" t="s">
        <v>661</v>
      </c>
      <c r="C16">
        <v>1630</v>
      </c>
      <c r="E16" t="s">
        <v>701</v>
      </c>
      <c r="F16">
        <v>1630</v>
      </c>
      <c r="H16" t="s">
        <v>781</v>
      </c>
      <c r="I16" t="s">
        <v>741</v>
      </c>
      <c r="J16">
        <v>75</v>
      </c>
      <c r="K16" t="s">
        <v>821</v>
      </c>
      <c r="N16" t="s">
        <v>861</v>
      </c>
      <c r="O16">
        <v>1630</v>
      </c>
      <c r="P16" t="s">
        <v>1093</v>
      </c>
      <c r="Q16">
        <v>1630</v>
      </c>
    </row>
    <row r="17" spans="1:17" x14ac:dyDescent="0.25">
      <c r="A17">
        <v>16</v>
      </c>
      <c r="B17" t="s">
        <v>662</v>
      </c>
      <c r="C17">
        <v>2030</v>
      </c>
      <c r="E17" t="s">
        <v>702</v>
      </c>
      <c r="F17">
        <v>2030</v>
      </c>
      <c r="H17" t="s">
        <v>782</v>
      </c>
      <c r="I17" t="s">
        <v>742</v>
      </c>
      <c r="J17">
        <v>76</v>
      </c>
      <c r="K17" t="s">
        <v>822</v>
      </c>
      <c r="N17" t="s">
        <v>862</v>
      </c>
      <c r="O17">
        <v>2030</v>
      </c>
      <c r="P17" t="s">
        <v>1094</v>
      </c>
      <c r="Q17">
        <v>2030</v>
      </c>
    </row>
    <row r="18" spans="1:17" x14ac:dyDescent="0.25">
      <c r="A18">
        <v>17</v>
      </c>
      <c r="B18" t="s">
        <v>663</v>
      </c>
      <c r="C18">
        <v>1825</v>
      </c>
      <c r="E18" t="s">
        <v>703</v>
      </c>
      <c r="F18">
        <v>1825</v>
      </c>
      <c r="H18" t="s">
        <v>783</v>
      </c>
      <c r="I18" t="s">
        <v>743</v>
      </c>
      <c r="J18">
        <v>77</v>
      </c>
      <c r="K18" t="s">
        <v>823</v>
      </c>
      <c r="N18" t="s">
        <v>863</v>
      </c>
      <c r="O18">
        <v>1825</v>
      </c>
      <c r="P18" t="s">
        <v>1095</v>
      </c>
      <c r="Q18">
        <v>1825</v>
      </c>
    </row>
    <row r="19" spans="1:17" x14ac:dyDescent="0.25">
      <c r="A19">
        <v>18</v>
      </c>
      <c r="B19" t="s">
        <v>664</v>
      </c>
      <c r="C19">
        <v>1745</v>
      </c>
      <c r="E19" t="s">
        <v>704</v>
      </c>
      <c r="F19">
        <v>1745</v>
      </c>
      <c r="H19" t="s">
        <v>784</v>
      </c>
      <c r="I19" t="s">
        <v>744</v>
      </c>
      <c r="J19">
        <v>78</v>
      </c>
      <c r="K19" t="s">
        <v>824</v>
      </c>
      <c r="N19" t="s">
        <v>864</v>
      </c>
      <c r="O19">
        <v>1745</v>
      </c>
      <c r="P19" t="s">
        <v>1096</v>
      </c>
      <c r="Q19">
        <v>1745</v>
      </c>
    </row>
    <row r="20" spans="1:17" x14ac:dyDescent="0.25">
      <c r="A20">
        <v>19</v>
      </c>
      <c r="B20" t="s">
        <v>665</v>
      </c>
      <c r="C20">
        <v>1720</v>
      </c>
      <c r="E20" t="s">
        <v>705</v>
      </c>
      <c r="F20">
        <v>1720</v>
      </c>
      <c r="H20" t="s">
        <v>785</v>
      </c>
      <c r="I20" t="s">
        <v>745</v>
      </c>
      <c r="J20">
        <v>79</v>
      </c>
      <c r="K20" t="s">
        <v>825</v>
      </c>
      <c r="N20" t="s">
        <v>865</v>
      </c>
      <c r="O20">
        <v>1720</v>
      </c>
      <c r="P20" t="s">
        <v>1097</v>
      </c>
      <c r="Q20">
        <v>1720</v>
      </c>
    </row>
    <row r="21" spans="1:17" x14ac:dyDescent="0.25">
      <c r="A21">
        <v>20</v>
      </c>
      <c r="B21" t="s">
        <v>666</v>
      </c>
      <c r="C21">
        <v>1200</v>
      </c>
      <c r="E21" t="s">
        <v>706</v>
      </c>
      <c r="F21">
        <v>1200</v>
      </c>
      <c r="H21" t="s">
        <v>786</v>
      </c>
      <c r="I21" t="s">
        <v>746</v>
      </c>
      <c r="J21">
        <v>80</v>
      </c>
      <c r="K21" t="s">
        <v>826</v>
      </c>
      <c r="N21" t="s">
        <v>866</v>
      </c>
      <c r="O21">
        <v>1200</v>
      </c>
      <c r="P21" t="s">
        <v>1098</v>
      </c>
      <c r="Q21">
        <v>1200</v>
      </c>
    </row>
    <row r="22" spans="1:17" x14ac:dyDescent="0.25">
      <c r="A22">
        <v>21</v>
      </c>
      <c r="B22" t="s">
        <v>667</v>
      </c>
      <c r="C22">
        <v>985</v>
      </c>
      <c r="E22" t="s">
        <v>707</v>
      </c>
      <c r="F22">
        <v>985</v>
      </c>
      <c r="H22" t="s">
        <v>787</v>
      </c>
      <c r="I22" t="s">
        <v>747</v>
      </c>
      <c r="J22">
        <v>81</v>
      </c>
      <c r="K22" t="s">
        <v>827</v>
      </c>
      <c r="N22" t="s">
        <v>867</v>
      </c>
      <c r="O22">
        <v>985</v>
      </c>
      <c r="P22" t="s">
        <v>1099</v>
      </c>
      <c r="Q22">
        <v>985</v>
      </c>
    </row>
    <row r="23" spans="1:17" x14ac:dyDescent="0.25">
      <c r="A23">
        <v>22</v>
      </c>
      <c r="B23" t="s">
        <v>668</v>
      </c>
      <c r="C23">
        <v>950</v>
      </c>
      <c r="E23" t="s">
        <v>708</v>
      </c>
      <c r="F23">
        <v>950</v>
      </c>
      <c r="H23" t="s">
        <v>788</v>
      </c>
      <c r="I23" t="s">
        <v>748</v>
      </c>
      <c r="J23">
        <v>82</v>
      </c>
      <c r="K23" t="s">
        <v>828</v>
      </c>
      <c r="N23" t="s">
        <v>868</v>
      </c>
      <c r="O23">
        <v>950</v>
      </c>
      <c r="P23" t="s">
        <v>1100</v>
      </c>
      <c r="Q23">
        <v>950</v>
      </c>
    </row>
    <row r="24" spans="1:17" x14ac:dyDescent="0.25">
      <c r="A24">
        <v>23</v>
      </c>
      <c r="B24" t="s">
        <v>669</v>
      </c>
      <c r="C24">
        <v>975</v>
      </c>
      <c r="E24" t="s">
        <v>709</v>
      </c>
      <c r="F24">
        <v>975</v>
      </c>
      <c r="H24" t="s">
        <v>789</v>
      </c>
      <c r="I24" t="s">
        <v>749</v>
      </c>
      <c r="J24">
        <v>83</v>
      </c>
      <c r="K24" t="s">
        <v>829</v>
      </c>
      <c r="N24" t="s">
        <v>869</v>
      </c>
      <c r="O24">
        <v>975</v>
      </c>
      <c r="P24" t="s">
        <v>1101</v>
      </c>
      <c r="Q24">
        <v>975</v>
      </c>
    </row>
    <row r="25" spans="1:17" x14ac:dyDescent="0.25">
      <c r="A25">
        <v>24</v>
      </c>
      <c r="B25" t="s">
        <v>670</v>
      </c>
      <c r="C25">
        <v>1810</v>
      </c>
      <c r="E25" t="s">
        <v>710</v>
      </c>
      <c r="F25">
        <v>1810</v>
      </c>
      <c r="H25" t="s">
        <v>790</v>
      </c>
      <c r="I25" t="s">
        <v>750</v>
      </c>
      <c r="J25">
        <v>84</v>
      </c>
      <c r="K25" t="s">
        <v>830</v>
      </c>
      <c r="N25" t="s">
        <v>870</v>
      </c>
      <c r="O25">
        <v>1810</v>
      </c>
      <c r="P25" t="s">
        <v>1102</v>
      </c>
      <c r="Q25">
        <v>1810</v>
      </c>
    </row>
    <row r="26" spans="1:17" x14ac:dyDescent="0.25">
      <c r="A26">
        <v>25</v>
      </c>
      <c r="B26" t="s">
        <v>671</v>
      </c>
      <c r="C26">
        <v>1960</v>
      </c>
      <c r="E26" t="s">
        <v>711</v>
      </c>
      <c r="F26">
        <v>1960</v>
      </c>
      <c r="H26" t="s">
        <v>791</v>
      </c>
      <c r="I26" t="s">
        <v>751</v>
      </c>
      <c r="J26">
        <v>85</v>
      </c>
      <c r="K26" t="s">
        <v>831</v>
      </c>
      <c r="N26" t="s">
        <v>871</v>
      </c>
      <c r="O26">
        <v>1960</v>
      </c>
      <c r="P26" t="s">
        <v>1103</v>
      </c>
      <c r="Q26">
        <v>1960</v>
      </c>
    </row>
    <row r="27" spans="1:17" x14ac:dyDescent="0.25">
      <c r="A27">
        <v>26</v>
      </c>
      <c r="B27" t="s">
        <v>672</v>
      </c>
      <c r="C27">
        <v>1140</v>
      </c>
      <c r="E27" t="s">
        <v>712</v>
      </c>
      <c r="F27">
        <v>1140</v>
      </c>
      <c r="H27" t="s">
        <v>792</v>
      </c>
      <c r="I27" t="s">
        <v>752</v>
      </c>
      <c r="J27">
        <v>86</v>
      </c>
      <c r="K27" t="s">
        <v>832</v>
      </c>
      <c r="N27" t="s">
        <v>872</v>
      </c>
      <c r="O27">
        <v>1140</v>
      </c>
      <c r="P27" t="s">
        <v>1104</v>
      </c>
      <c r="Q27">
        <v>1140</v>
      </c>
    </row>
    <row r="28" spans="1:17" x14ac:dyDescent="0.25">
      <c r="A28">
        <v>27</v>
      </c>
      <c r="B28" t="s">
        <v>673</v>
      </c>
      <c r="C28">
        <v>1150</v>
      </c>
      <c r="E28" t="s">
        <v>713</v>
      </c>
      <c r="F28">
        <v>1150</v>
      </c>
      <c r="H28" t="s">
        <v>793</v>
      </c>
      <c r="I28" t="s">
        <v>753</v>
      </c>
      <c r="J28">
        <v>87</v>
      </c>
      <c r="K28" t="s">
        <v>833</v>
      </c>
      <c r="N28" t="s">
        <v>873</v>
      </c>
      <c r="O28">
        <v>1150</v>
      </c>
      <c r="P28" t="s">
        <v>1105</v>
      </c>
      <c r="Q28">
        <v>1150</v>
      </c>
    </row>
    <row r="29" spans="1:17" x14ac:dyDescent="0.25">
      <c r="A29">
        <v>28</v>
      </c>
      <c r="B29" t="s">
        <v>674</v>
      </c>
      <c r="C29">
        <v>1590</v>
      </c>
      <c r="E29" t="s">
        <v>714</v>
      </c>
      <c r="F29">
        <v>1590</v>
      </c>
      <c r="H29" t="s">
        <v>794</v>
      </c>
      <c r="I29" t="s">
        <v>754</v>
      </c>
      <c r="J29">
        <v>88</v>
      </c>
      <c r="K29" t="s">
        <v>834</v>
      </c>
      <c r="N29" t="s">
        <v>874</v>
      </c>
      <c r="O29">
        <v>1590</v>
      </c>
      <c r="P29" t="s">
        <v>1106</v>
      </c>
      <c r="Q29">
        <v>1590</v>
      </c>
    </row>
    <row r="30" spans="1:17" x14ac:dyDescent="0.25">
      <c r="A30">
        <v>29</v>
      </c>
      <c r="B30" t="s">
        <v>675</v>
      </c>
      <c r="C30">
        <v>1195</v>
      </c>
      <c r="E30" t="s">
        <v>715</v>
      </c>
      <c r="F30">
        <v>1195</v>
      </c>
      <c r="H30" t="s">
        <v>795</v>
      </c>
      <c r="I30" t="s">
        <v>755</v>
      </c>
      <c r="J30">
        <v>89</v>
      </c>
      <c r="K30" t="s">
        <v>835</v>
      </c>
      <c r="N30" t="s">
        <v>875</v>
      </c>
      <c r="O30">
        <v>1195</v>
      </c>
      <c r="P30" t="s">
        <v>1107</v>
      </c>
      <c r="Q30">
        <v>1195</v>
      </c>
    </row>
    <row r="31" spans="1:17" x14ac:dyDescent="0.25">
      <c r="A31">
        <v>30</v>
      </c>
      <c r="B31" t="s">
        <v>676</v>
      </c>
      <c r="C31">
        <v>1090</v>
      </c>
      <c r="E31" t="s">
        <v>716</v>
      </c>
      <c r="F31">
        <v>1090</v>
      </c>
      <c r="H31" t="s">
        <v>796</v>
      </c>
      <c r="I31" t="s">
        <v>756</v>
      </c>
      <c r="J31">
        <v>90</v>
      </c>
      <c r="K31" t="s">
        <v>836</v>
      </c>
      <c r="N31" t="s">
        <v>876</v>
      </c>
      <c r="O31">
        <v>1090</v>
      </c>
      <c r="P31" t="s">
        <v>1108</v>
      </c>
      <c r="Q31">
        <v>1090</v>
      </c>
    </row>
    <row r="32" spans="1:17" x14ac:dyDescent="0.25">
      <c r="A32">
        <v>31</v>
      </c>
      <c r="B32" t="s">
        <v>677</v>
      </c>
      <c r="C32">
        <v>1670</v>
      </c>
      <c r="E32" t="s">
        <v>717</v>
      </c>
      <c r="F32">
        <v>1670</v>
      </c>
      <c r="H32" t="s">
        <v>797</v>
      </c>
      <c r="I32" t="s">
        <v>757</v>
      </c>
      <c r="J32">
        <v>91</v>
      </c>
      <c r="K32" t="s">
        <v>837</v>
      </c>
      <c r="N32" t="s">
        <v>877</v>
      </c>
      <c r="O32">
        <v>1670</v>
      </c>
      <c r="P32" t="s">
        <v>1109</v>
      </c>
      <c r="Q32">
        <v>1670</v>
      </c>
    </row>
    <row r="33" spans="1:17" x14ac:dyDescent="0.25">
      <c r="A33">
        <v>32</v>
      </c>
      <c r="B33" t="s">
        <v>678</v>
      </c>
      <c r="C33">
        <v>1515</v>
      </c>
      <c r="E33" t="s">
        <v>718</v>
      </c>
      <c r="F33">
        <v>1515</v>
      </c>
      <c r="H33" t="s">
        <v>798</v>
      </c>
      <c r="I33" t="s">
        <v>758</v>
      </c>
      <c r="J33">
        <v>92</v>
      </c>
      <c r="K33" t="s">
        <v>838</v>
      </c>
      <c r="N33" t="s">
        <v>878</v>
      </c>
      <c r="O33">
        <v>1515</v>
      </c>
      <c r="P33" t="s">
        <v>1110</v>
      </c>
      <c r="Q33">
        <v>1515</v>
      </c>
    </row>
    <row r="34" spans="1:17" x14ac:dyDescent="0.25">
      <c r="A34">
        <v>33</v>
      </c>
      <c r="B34" t="s">
        <v>679</v>
      </c>
      <c r="C34">
        <v>1545</v>
      </c>
      <c r="E34" t="s">
        <v>719</v>
      </c>
      <c r="F34">
        <v>1545</v>
      </c>
      <c r="H34" t="s">
        <v>799</v>
      </c>
      <c r="I34" t="s">
        <v>759</v>
      </c>
      <c r="J34">
        <v>93</v>
      </c>
      <c r="K34" t="s">
        <v>839</v>
      </c>
      <c r="N34" t="s">
        <v>879</v>
      </c>
      <c r="O34">
        <v>1545</v>
      </c>
      <c r="P34" t="s">
        <v>1111</v>
      </c>
      <c r="Q34">
        <v>1545</v>
      </c>
    </row>
    <row r="35" spans="1:17" x14ac:dyDescent="0.25">
      <c r="A35">
        <v>34</v>
      </c>
      <c r="B35" t="s">
        <v>680</v>
      </c>
      <c r="C35">
        <v>1790</v>
      </c>
      <c r="E35" t="s">
        <v>720</v>
      </c>
      <c r="F35">
        <v>1790</v>
      </c>
      <c r="H35" t="s">
        <v>800</v>
      </c>
      <c r="I35" t="s">
        <v>760</v>
      </c>
      <c r="J35">
        <v>94</v>
      </c>
      <c r="K35" t="s">
        <v>840</v>
      </c>
      <c r="N35" t="s">
        <v>880</v>
      </c>
      <c r="O35">
        <v>1790</v>
      </c>
      <c r="P35" t="s">
        <v>1112</v>
      </c>
      <c r="Q35">
        <v>1790</v>
      </c>
    </row>
    <row r="36" spans="1:17" x14ac:dyDescent="0.25">
      <c r="A36">
        <v>35</v>
      </c>
      <c r="B36" t="s">
        <v>681</v>
      </c>
      <c r="C36">
        <v>1335</v>
      </c>
      <c r="E36" t="s">
        <v>721</v>
      </c>
      <c r="F36">
        <v>1335</v>
      </c>
      <c r="H36" t="s">
        <v>801</v>
      </c>
      <c r="I36" t="s">
        <v>761</v>
      </c>
      <c r="J36">
        <v>95</v>
      </c>
      <c r="K36" t="s">
        <v>841</v>
      </c>
      <c r="N36" t="s">
        <v>881</v>
      </c>
      <c r="O36">
        <v>1335</v>
      </c>
      <c r="P36" t="s">
        <v>1113</v>
      </c>
      <c r="Q36">
        <v>1335</v>
      </c>
    </row>
    <row r="37" spans="1:17" x14ac:dyDescent="0.25">
      <c r="A37">
        <v>36</v>
      </c>
      <c r="B37" t="s">
        <v>682</v>
      </c>
      <c r="C37">
        <v>1005</v>
      </c>
      <c r="E37" t="s">
        <v>722</v>
      </c>
      <c r="F37">
        <v>1005</v>
      </c>
      <c r="H37" t="s">
        <v>802</v>
      </c>
      <c r="I37" t="s">
        <v>762</v>
      </c>
      <c r="J37">
        <v>96</v>
      </c>
      <c r="K37" t="s">
        <v>842</v>
      </c>
      <c r="N37" t="s">
        <v>882</v>
      </c>
      <c r="O37">
        <v>1005</v>
      </c>
      <c r="P37" t="s">
        <v>1114</v>
      </c>
      <c r="Q37">
        <v>1005</v>
      </c>
    </row>
    <row r="38" spans="1:17" x14ac:dyDescent="0.25">
      <c r="A38">
        <v>37</v>
      </c>
      <c r="B38" t="s">
        <v>683</v>
      </c>
      <c r="C38">
        <v>1060</v>
      </c>
      <c r="E38" t="s">
        <v>723</v>
      </c>
      <c r="F38">
        <v>1060</v>
      </c>
      <c r="H38" t="s">
        <v>803</v>
      </c>
      <c r="I38" t="s">
        <v>763</v>
      </c>
      <c r="J38">
        <v>97</v>
      </c>
      <c r="K38" t="s">
        <v>843</v>
      </c>
      <c r="N38" t="s">
        <v>883</v>
      </c>
      <c r="O38">
        <v>1060</v>
      </c>
      <c r="P38" t="s">
        <v>1115</v>
      </c>
      <c r="Q38">
        <v>1060</v>
      </c>
    </row>
    <row r="39" spans="1:17" x14ac:dyDescent="0.25">
      <c r="A39">
        <v>38</v>
      </c>
      <c r="B39" t="s">
        <v>684</v>
      </c>
      <c r="C39">
        <v>1270</v>
      </c>
      <c r="E39" t="s">
        <v>724</v>
      </c>
      <c r="F39">
        <v>1270</v>
      </c>
      <c r="H39" t="s">
        <v>804</v>
      </c>
      <c r="I39" t="s">
        <v>764</v>
      </c>
      <c r="J39">
        <v>98</v>
      </c>
      <c r="K39" t="s">
        <v>844</v>
      </c>
      <c r="N39" t="s">
        <v>884</v>
      </c>
      <c r="O39">
        <v>1270</v>
      </c>
      <c r="P39" t="s">
        <v>1116</v>
      </c>
      <c r="Q39">
        <v>1270</v>
      </c>
    </row>
    <row r="40" spans="1:17" x14ac:dyDescent="0.25">
      <c r="A40">
        <v>39</v>
      </c>
      <c r="B40" t="s">
        <v>685</v>
      </c>
      <c r="C40">
        <v>1710</v>
      </c>
      <c r="E40" t="s">
        <v>725</v>
      </c>
      <c r="F40">
        <v>1710</v>
      </c>
      <c r="H40" t="s">
        <v>805</v>
      </c>
      <c r="I40" t="s">
        <v>765</v>
      </c>
      <c r="J40">
        <v>99</v>
      </c>
      <c r="K40" t="s">
        <v>845</v>
      </c>
      <c r="N40" t="s">
        <v>885</v>
      </c>
      <c r="O40">
        <v>1710</v>
      </c>
      <c r="P40" t="s">
        <v>1117</v>
      </c>
      <c r="Q40">
        <v>1710</v>
      </c>
    </row>
    <row r="44" spans="1:17" x14ac:dyDescent="0.25">
      <c r="A44" t="s">
        <v>887</v>
      </c>
      <c r="C44" t="s">
        <v>967</v>
      </c>
      <c r="D44" t="s">
        <v>926</v>
      </c>
      <c r="F44">
        <v>0</v>
      </c>
      <c r="G44" t="s">
        <v>1006</v>
      </c>
      <c r="H44">
        <v>525</v>
      </c>
      <c r="J44" t="s">
        <v>1028</v>
      </c>
      <c r="K44">
        <v>525</v>
      </c>
      <c r="L44">
        <v>0</v>
      </c>
      <c r="M44" t="s">
        <v>1050</v>
      </c>
      <c r="N44">
        <v>600</v>
      </c>
    </row>
    <row r="45" spans="1:17" x14ac:dyDescent="0.25">
      <c r="A45" t="s">
        <v>888</v>
      </c>
      <c r="C45" t="s">
        <v>968</v>
      </c>
      <c r="D45" t="s">
        <v>927</v>
      </c>
      <c r="F45">
        <v>1</v>
      </c>
      <c r="G45" t="s">
        <v>1007</v>
      </c>
      <c r="H45">
        <v>654</v>
      </c>
      <c r="J45" t="s">
        <v>1029</v>
      </c>
      <c r="K45">
        <v>654</v>
      </c>
      <c r="L45">
        <v>1</v>
      </c>
      <c r="M45" t="s">
        <v>1051</v>
      </c>
      <c r="N45">
        <v>1050</v>
      </c>
    </row>
    <row r="46" spans="1:17" x14ac:dyDescent="0.25">
      <c r="A46" t="s">
        <v>889</v>
      </c>
      <c r="C46" t="s">
        <v>969</v>
      </c>
      <c r="D46" t="s">
        <v>928</v>
      </c>
      <c r="F46">
        <v>2</v>
      </c>
      <c r="G46" t="s">
        <v>1008</v>
      </c>
      <c r="H46">
        <v>1000</v>
      </c>
      <c r="J46" t="s">
        <v>1030</v>
      </c>
      <c r="K46">
        <v>1000</v>
      </c>
      <c r="L46">
        <v>2</v>
      </c>
      <c r="M46" t="s">
        <v>1052</v>
      </c>
      <c r="N46">
        <v>837</v>
      </c>
    </row>
    <row r="47" spans="1:17" x14ac:dyDescent="0.25">
      <c r="A47" t="s">
        <v>890</v>
      </c>
      <c r="C47" t="s">
        <v>970</v>
      </c>
      <c r="D47" t="s">
        <v>929</v>
      </c>
      <c r="F47">
        <v>3</v>
      </c>
      <c r="G47" t="s">
        <v>1009</v>
      </c>
      <c r="H47">
        <v>837</v>
      </c>
      <c r="J47" t="s">
        <v>1031</v>
      </c>
      <c r="K47">
        <v>837</v>
      </c>
      <c r="L47">
        <v>3</v>
      </c>
      <c r="M47" t="s">
        <v>1053</v>
      </c>
      <c r="N47">
        <v>525</v>
      </c>
    </row>
    <row r="48" spans="1:17" x14ac:dyDescent="0.25">
      <c r="A48" t="s">
        <v>891</v>
      </c>
      <c r="C48" t="s">
        <v>971</v>
      </c>
      <c r="D48" t="s">
        <v>930</v>
      </c>
      <c r="F48">
        <v>4</v>
      </c>
      <c r="G48" t="s">
        <v>1010</v>
      </c>
      <c r="H48">
        <v>354</v>
      </c>
      <c r="J48" t="s">
        <v>1032</v>
      </c>
      <c r="K48">
        <v>354</v>
      </c>
      <c r="L48">
        <v>4</v>
      </c>
      <c r="M48" t="s">
        <v>1054</v>
      </c>
      <c r="N48">
        <v>654</v>
      </c>
    </row>
    <row r="49" spans="1:14" x14ac:dyDescent="0.25">
      <c r="A49" t="s">
        <v>892</v>
      </c>
      <c r="C49" t="s">
        <v>972</v>
      </c>
      <c r="D49" t="s">
        <v>931</v>
      </c>
      <c r="F49">
        <v>5</v>
      </c>
      <c r="G49" t="s">
        <v>1011</v>
      </c>
      <c r="H49">
        <v>340</v>
      </c>
      <c r="J49" t="s">
        <v>1033</v>
      </c>
      <c r="K49">
        <v>340</v>
      </c>
      <c r="L49">
        <v>5</v>
      </c>
      <c r="M49" t="s">
        <v>1055</v>
      </c>
      <c r="N49">
        <v>900</v>
      </c>
    </row>
    <row r="50" spans="1:14" x14ac:dyDescent="0.25">
      <c r="A50" t="s">
        <v>893</v>
      </c>
      <c r="C50" t="s">
        <v>973</v>
      </c>
      <c r="D50" t="s">
        <v>932</v>
      </c>
      <c r="F50">
        <v>6</v>
      </c>
      <c r="G50" t="s">
        <v>1012</v>
      </c>
      <c r="H50">
        <v>145</v>
      </c>
      <c r="J50" t="s">
        <v>1034</v>
      </c>
      <c r="K50">
        <v>145</v>
      </c>
      <c r="L50">
        <v>6</v>
      </c>
      <c r="M50" t="s">
        <v>1056</v>
      </c>
      <c r="N50">
        <v>750</v>
      </c>
    </row>
    <row r="51" spans="1:14" x14ac:dyDescent="0.25">
      <c r="A51" t="s">
        <v>894</v>
      </c>
      <c r="C51" t="s">
        <v>974</v>
      </c>
      <c r="D51" t="s">
        <v>933</v>
      </c>
      <c r="F51">
        <v>7</v>
      </c>
      <c r="G51" t="s">
        <v>1013</v>
      </c>
      <c r="H51">
        <v>795</v>
      </c>
      <c r="J51" t="s">
        <v>1035</v>
      </c>
      <c r="K51">
        <v>795</v>
      </c>
      <c r="L51">
        <v>7</v>
      </c>
      <c r="M51" t="s">
        <v>1057</v>
      </c>
      <c r="N51">
        <v>450</v>
      </c>
    </row>
    <row r="52" spans="1:14" x14ac:dyDescent="0.25">
      <c r="A52" t="s">
        <v>895</v>
      </c>
      <c r="C52" t="s">
        <v>975</v>
      </c>
      <c r="D52" t="s">
        <v>934</v>
      </c>
      <c r="F52">
        <v>8</v>
      </c>
      <c r="G52" t="s">
        <v>1014</v>
      </c>
      <c r="H52">
        <v>71</v>
      </c>
      <c r="J52" t="s">
        <v>1036</v>
      </c>
      <c r="K52">
        <v>71</v>
      </c>
      <c r="L52">
        <v>8</v>
      </c>
      <c r="M52" t="s">
        <v>1058</v>
      </c>
      <c r="N52">
        <v>1500</v>
      </c>
    </row>
    <row r="53" spans="1:14" x14ac:dyDescent="0.25">
      <c r="A53" t="s">
        <v>896</v>
      </c>
      <c r="C53" t="s">
        <v>976</v>
      </c>
      <c r="D53" t="s">
        <v>935</v>
      </c>
      <c r="F53">
        <v>9</v>
      </c>
      <c r="G53" t="s">
        <v>1015</v>
      </c>
      <c r="H53">
        <v>179</v>
      </c>
      <c r="J53" t="s">
        <v>1037</v>
      </c>
      <c r="K53">
        <v>179</v>
      </c>
      <c r="L53">
        <v>9</v>
      </c>
      <c r="M53" t="s">
        <v>1059</v>
      </c>
      <c r="N53">
        <v>1194</v>
      </c>
    </row>
    <row r="54" spans="1:14" x14ac:dyDescent="0.25">
      <c r="A54" t="s">
        <v>897</v>
      </c>
      <c r="C54" t="s">
        <v>977</v>
      </c>
      <c r="D54" t="s">
        <v>936</v>
      </c>
      <c r="F54">
        <v>10</v>
      </c>
      <c r="G54" t="s">
        <v>1016</v>
      </c>
      <c r="H54">
        <v>600</v>
      </c>
      <c r="J54" t="s">
        <v>1038</v>
      </c>
      <c r="K54">
        <v>600</v>
      </c>
      <c r="L54">
        <v>10</v>
      </c>
      <c r="M54" t="s">
        <v>1060</v>
      </c>
      <c r="N54">
        <v>500</v>
      </c>
    </row>
    <row r="55" spans="1:14" x14ac:dyDescent="0.25">
      <c r="A55" t="s">
        <v>898</v>
      </c>
      <c r="C55" t="s">
        <v>978</v>
      </c>
      <c r="D55" t="s">
        <v>937</v>
      </c>
      <c r="F55">
        <v>11</v>
      </c>
      <c r="G55" t="s">
        <v>1017</v>
      </c>
      <c r="H55">
        <v>500</v>
      </c>
      <c r="J55" t="s">
        <v>1039</v>
      </c>
      <c r="K55">
        <v>500</v>
      </c>
      <c r="L55">
        <v>11</v>
      </c>
      <c r="M55" t="s">
        <v>1061</v>
      </c>
      <c r="N55">
        <v>625</v>
      </c>
    </row>
    <row r="56" spans="1:14" x14ac:dyDescent="0.25">
      <c r="A56" t="s">
        <v>899</v>
      </c>
      <c r="C56" t="s">
        <v>979</v>
      </c>
      <c r="D56" t="s">
        <v>938</v>
      </c>
      <c r="F56">
        <v>12</v>
      </c>
      <c r="G56" t="s">
        <v>1018</v>
      </c>
      <c r="H56">
        <v>625</v>
      </c>
      <c r="J56" t="s">
        <v>1040</v>
      </c>
      <c r="K56">
        <v>625</v>
      </c>
      <c r="L56">
        <v>12</v>
      </c>
      <c r="M56" t="s">
        <v>1062</v>
      </c>
      <c r="N56">
        <v>900</v>
      </c>
    </row>
    <row r="57" spans="1:14" x14ac:dyDescent="0.25">
      <c r="A57" t="s">
        <v>900</v>
      </c>
      <c r="C57" t="s">
        <v>980</v>
      </c>
      <c r="D57" t="s">
        <v>939</v>
      </c>
      <c r="F57">
        <v>13</v>
      </c>
      <c r="G57" t="s">
        <v>1019</v>
      </c>
      <c r="H57">
        <v>450</v>
      </c>
      <c r="J57" t="s">
        <v>1041</v>
      </c>
      <c r="K57">
        <v>450</v>
      </c>
      <c r="L57">
        <v>13</v>
      </c>
      <c r="M57" t="s">
        <v>1063</v>
      </c>
      <c r="N57">
        <v>750</v>
      </c>
    </row>
    <row r="58" spans="1:14" x14ac:dyDescent="0.25">
      <c r="A58" t="s">
        <v>901</v>
      </c>
      <c r="C58" t="s">
        <v>981</v>
      </c>
      <c r="D58" t="s">
        <v>940</v>
      </c>
      <c r="F58">
        <v>14</v>
      </c>
      <c r="G58" t="s">
        <v>1020</v>
      </c>
      <c r="H58">
        <v>219</v>
      </c>
      <c r="J58" t="s">
        <v>1042</v>
      </c>
      <c r="K58">
        <v>219</v>
      </c>
      <c r="M58" t="s">
        <v>1064</v>
      </c>
      <c r="N58">
        <v>600</v>
      </c>
    </row>
    <row r="59" spans="1:14" x14ac:dyDescent="0.25">
      <c r="A59" t="s">
        <v>902</v>
      </c>
      <c r="C59" t="s">
        <v>982</v>
      </c>
      <c r="D59" t="s">
        <v>941</v>
      </c>
      <c r="F59">
        <v>15</v>
      </c>
      <c r="G59" t="s">
        <v>1021</v>
      </c>
      <c r="H59">
        <v>440</v>
      </c>
      <c r="J59" t="s">
        <v>1043</v>
      </c>
      <c r="K59">
        <v>440</v>
      </c>
      <c r="M59" t="s">
        <v>1065</v>
      </c>
      <c r="N59">
        <v>1050</v>
      </c>
    </row>
    <row r="60" spans="1:14" x14ac:dyDescent="0.25">
      <c r="A60" t="s">
        <v>903</v>
      </c>
      <c r="C60" t="s">
        <v>983</v>
      </c>
      <c r="D60" t="s">
        <v>942</v>
      </c>
      <c r="F60">
        <v>16</v>
      </c>
      <c r="G60" t="s">
        <v>1022</v>
      </c>
      <c r="H60">
        <v>1194</v>
      </c>
      <c r="J60" t="s">
        <v>1044</v>
      </c>
      <c r="K60">
        <v>1194</v>
      </c>
      <c r="M60" t="s">
        <v>1066</v>
      </c>
      <c r="N60">
        <v>837</v>
      </c>
    </row>
    <row r="61" spans="1:14" x14ac:dyDescent="0.25">
      <c r="A61" t="s">
        <v>904</v>
      </c>
      <c r="C61" t="s">
        <v>984</v>
      </c>
      <c r="D61" t="s">
        <v>943</v>
      </c>
      <c r="F61">
        <v>17</v>
      </c>
      <c r="G61" t="s">
        <v>1023</v>
      </c>
      <c r="H61">
        <v>209</v>
      </c>
      <c r="J61" t="s">
        <v>1045</v>
      </c>
      <c r="K61">
        <v>209</v>
      </c>
      <c r="M61" t="s">
        <v>1067</v>
      </c>
      <c r="N61">
        <v>525</v>
      </c>
    </row>
    <row r="62" spans="1:14" x14ac:dyDescent="0.25">
      <c r="A62" t="s">
        <v>905</v>
      </c>
      <c r="C62" t="s">
        <v>985</v>
      </c>
      <c r="D62" t="s">
        <v>944</v>
      </c>
      <c r="F62">
        <v>18</v>
      </c>
      <c r="G62" t="s">
        <v>1024</v>
      </c>
      <c r="H62">
        <v>1059</v>
      </c>
      <c r="J62" t="s">
        <v>1046</v>
      </c>
      <c r="K62">
        <v>1059</v>
      </c>
      <c r="M62" t="s">
        <v>1068</v>
      </c>
      <c r="N62">
        <v>654</v>
      </c>
    </row>
    <row r="63" spans="1:14" x14ac:dyDescent="0.25">
      <c r="A63" t="s">
        <v>906</v>
      </c>
      <c r="C63" t="s">
        <v>986</v>
      </c>
      <c r="D63" t="s">
        <v>945</v>
      </c>
      <c r="F63">
        <v>19</v>
      </c>
      <c r="G63" t="s">
        <v>1025</v>
      </c>
      <c r="H63">
        <v>436</v>
      </c>
      <c r="J63" t="s">
        <v>1047</v>
      </c>
      <c r="K63">
        <v>436</v>
      </c>
      <c r="M63" t="s">
        <v>1069</v>
      </c>
      <c r="N63">
        <v>900</v>
      </c>
    </row>
    <row r="64" spans="1:14" x14ac:dyDescent="0.25">
      <c r="A64" t="s">
        <v>907</v>
      </c>
      <c r="C64" t="s">
        <v>987</v>
      </c>
      <c r="D64" t="s">
        <v>946</v>
      </c>
      <c r="F64">
        <v>20</v>
      </c>
      <c r="G64" t="s">
        <v>1026</v>
      </c>
      <c r="H64">
        <v>201</v>
      </c>
      <c r="J64" t="s">
        <v>1048</v>
      </c>
      <c r="K64">
        <v>201</v>
      </c>
      <c r="M64" t="s">
        <v>1070</v>
      </c>
      <c r="N64">
        <v>750</v>
      </c>
    </row>
    <row r="65" spans="1:14" x14ac:dyDescent="0.25">
      <c r="A65" t="s">
        <v>908</v>
      </c>
      <c r="C65" t="s">
        <v>988</v>
      </c>
      <c r="D65" t="s">
        <v>947</v>
      </c>
      <c r="F65">
        <v>21</v>
      </c>
      <c r="G65" t="s">
        <v>1027</v>
      </c>
      <c r="H65">
        <v>450</v>
      </c>
      <c r="J65" t="s">
        <v>1049</v>
      </c>
      <c r="K65">
        <v>450</v>
      </c>
      <c r="M65" t="s">
        <v>1071</v>
      </c>
      <c r="N65">
        <v>450</v>
      </c>
    </row>
    <row r="66" spans="1:14" x14ac:dyDescent="0.25">
      <c r="A66" t="s">
        <v>909</v>
      </c>
      <c r="C66" t="s">
        <v>989</v>
      </c>
      <c r="D66" t="s">
        <v>948</v>
      </c>
      <c r="M66" t="s">
        <v>1072</v>
      </c>
      <c r="N66">
        <v>1500</v>
      </c>
    </row>
    <row r="67" spans="1:14" x14ac:dyDescent="0.25">
      <c r="A67" t="s">
        <v>910</v>
      </c>
      <c r="C67" t="s">
        <v>990</v>
      </c>
      <c r="D67" t="s">
        <v>949</v>
      </c>
      <c r="M67" t="s">
        <v>1073</v>
      </c>
      <c r="N67">
        <v>1194</v>
      </c>
    </row>
    <row r="68" spans="1:14" x14ac:dyDescent="0.25">
      <c r="A68" t="s">
        <v>911</v>
      </c>
      <c r="C68" t="s">
        <v>991</v>
      </c>
      <c r="D68" t="s">
        <v>950</v>
      </c>
      <c r="M68" t="s">
        <v>1074</v>
      </c>
      <c r="N68">
        <v>500</v>
      </c>
    </row>
    <row r="69" spans="1:14" x14ac:dyDescent="0.25">
      <c r="A69" t="s">
        <v>912</v>
      </c>
      <c r="C69" t="s">
        <v>992</v>
      </c>
      <c r="D69" t="s">
        <v>951</v>
      </c>
      <c r="M69" t="s">
        <v>1075</v>
      </c>
      <c r="N69">
        <v>625</v>
      </c>
    </row>
    <row r="70" spans="1:14" x14ac:dyDescent="0.25">
      <c r="A70" t="s">
        <v>913</v>
      </c>
      <c r="C70" t="s">
        <v>993</v>
      </c>
      <c r="D70" t="s">
        <v>952</v>
      </c>
      <c r="M70" t="s">
        <v>1076</v>
      </c>
      <c r="N70">
        <v>900</v>
      </c>
    </row>
    <row r="71" spans="1:14" x14ac:dyDescent="0.25">
      <c r="A71" t="s">
        <v>914</v>
      </c>
      <c r="C71" t="s">
        <v>994</v>
      </c>
      <c r="D71" t="s">
        <v>953</v>
      </c>
      <c r="M71" t="s">
        <v>1077</v>
      </c>
      <c r="N71">
        <v>750</v>
      </c>
    </row>
    <row r="72" spans="1:14" x14ac:dyDescent="0.25">
      <c r="A72" t="s">
        <v>915</v>
      </c>
      <c r="C72" t="s">
        <v>995</v>
      </c>
      <c r="D72" t="s">
        <v>954</v>
      </c>
    </row>
    <row r="73" spans="1:14" x14ac:dyDescent="0.25">
      <c r="A73" t="s">
        <v>916</v>
      </c>
      <c r="C73" t="s">
        <v>996</v>
      </c>
      <c r="D73" t="s">
        <v>955</v>
      </c>
      <c r="M73" t="s">
        <v>1385</v>
      </c>
    </row>
    <row r="74" spans="1:14" x14ac:dyDescent="0.25">
      <c r="A74" t="s">
        <v>917</v>
      </c>
      <c r="C74" t="s">
        <v>997</v>
      </c>
      <c r="D74" t="s">
        <v>956</v>
      </c>
      <c r="M74" t="s">
        <v>1386</v>
      </c>
      <c r="N74">
        <v>664</v>
      </c>
    </row>
    <row r="75" spans="1:14" x14ac:dyDescent="0.25">
      <c r="A75" t="s">
        <v>918</v>
      </c>
      <c r="C75" t="s">
        <v>998</v>
      </c>
      <c r="D75" t="s">
        <v>957</v>
      </c>
      <c r="M75" t="s">
        <v>1387</v>
      </c>
      <c r="N75">
        <v>936</v>
      </c>
    </row>
    <row r="76" spans="1:14" x14ac:dyDescent="0.25">
      <c r="A76" t="s">
        <v>919</v>
      </c>
      <c r="C76" t="s">
        <v>999</v>
      </c>
      <c r="D76" t="s">
        <v>958</v>
      </c>
      <c r="M76" t="s">
        <v>1388</v>
      </c>
      <c r="N76">
        <v>437</v>
      </c>
    </row>
    <row r="77" spans="1:14" x14ac:dyDescent="0.25">
      <c r="A77" t="s">
        <v>920</v>
      </c>
      <c r="C77" t="s">
        <v>1000</v>
      </c>
      <c r="D77" t="s">
        <v>959</v>
      </c>
      <c r="M77" t="s">
        <v>1389</v>
      </c>
      <c r="N77">
        <v>784</v>
      </c>
    </row>
    <row r="78" spans="1:14" x14ac:dyDescent="0.25">
      <c r="A78" t="s">
        <v>921</v>
      </c>
      <c r="C78" t="s">
        <v>1001</v>
      </c>
      <c r="D78" t="s">
        <v>960</v>
      </c>
      <c r="M78" t="s">
        <v>1390</v>
      </c>
      <c r="N78">
        <v>800</v>
      </c>
    </row>
    <row r="79" spans="1:14" x14ac:dyDescent="0.25">
      <c r="A79" t="s">
        <v>922</v>
      </c>
      <c r="C79" t="s">
        <v>1002</v>
      </c>
      <c r="D79" t="s">
        <v>961</v>
      </c>
      <c r="M79" t="s">
        <v>1391</v>
      </c>
      <c r="N79">
        <v>800</v>
      </c>
    </row>
    <row r="80" spans="1:14" x14ac:dyDescent="0.25">
      <c r="A80" t="s">
        <v>923</v>
      </c>
      <c r="C80" t="s">
        <v>1003</v>
      </c>
      <c r="D80" t="s">
        <v>962</v>
      </c>
      <c r="M80" t="s">
        <v>1392</v>
      </c>
      <c r="N80">
        <v>906</v>
      </c>
    </row>
    <row r="81" spans="1:14" x14ac:dyDescent="0.25">
      <c r="A81" t="s">
        <v>924</v>
      </c>
      <c r="C81" t="s">
        <v>1004</v>
      </c>
      <c r="D81" t="s">
        <v>963</v>
      </c>
      <c r="M81" t="s">
        <v>1393</v>
      </c>
      <c r="N81">
        <v>694</v>
      </c>
    </row>
    <row r="82" spans="1:14" x14ac:dyDescent="0.25">
      <c r="A82" t="s">
        <v>925</v>
      </c>
      <c r="C82" t="s">
        <v>1005</v>
      </c>
      <c r="D82" t="s">
        <v>964</v>
      </c>
      <c r="M82" t="s">
        <v>1394</v>
      </c>
      <c r="N82">
        <v>800</v>
      </c>
    </row>
    <row r="83" spans="1:14" x14ac:dyDescent="0.25">
      <c r="A83" t="s">
        <v>886</v>
      </c>
      <c r="C83" t="s">
        <v>966</v>
      </c>
      <c r="D83" t="s">
        <v>965</v>
      </c>
      <c r="M83" t="s">
        <v>1395</v>
      </c>
      <c r="N83">
        <v>800</v>
      </c>
    </row>
    <row r="84" spans="1:14" x14ac:dyDescent="0.25">
      <c r="M84" t="s">
        <v>1396</v>
      </c>
      <c r="N84">
        <v>800</v>
      </c>
    </row>
    <row r="85" spans="1:14" x14ac:dyDescent="0.25">
      <c r="A85" s="34" t="s">
        <v>1308</v>
      </c>
      <c r="B85" s="34"/>
      <c r="C85" s="34" t="s">
        <v>1323</v>
      </c>
      <c r="D85" s="34"/>
      <c r="M85" t="s">
        <v>1397</v>
      </c>
      <c r="N85">
        <v>800</v>
      </c>
    </row>
    <row r="86" spans="1:14" x14ac:dyDescent="0.25">
      <c r="A86" t="s">
        <v>1285</v>
      </c>
      <c r="B86">
        <v>525</v>
      </c>
      <c r="C86" t="s">
        <v>1309</v>
      </c>
      <c r="D86">
        <v>600</v>
      </c>
      <c r="M86" t="s">
        <v>1398</v>
      </c>
      <c r="N86">
        <v>1200</v>
      </c>
    </row>
    <row r="87" spans="1:14" x14ac:dyDescent="0.25">
      <c r="A87" t="s">
        <v>1286</v>
      </c>
      <c r="B87">
        <v>654</v>
      </c>
      <c r="C87" t="s">
        <v>1310</v>
      </c>
      <c r="D87">
        <v>1050</v>
      </c>
      <c r="M87" t="s">
        <v>1399</v>
      </c>
      <c r="N87">
        <v>1660</v>
      </c>
    </row>
    <row r="88" spans="1:14" x14ac:dyDescent="0.25">
      <c r="A88" t="s">
        <v>1287</v>
      </c>
      <c r="B88">
        <v>1000</v>
      </c>
      <c r="C88" t="s">
        <v>1311</v>
      </c>
      <c r="D88">
        <v>837</v>
      </c>
      <c r="M88" t="s">
        <v>1400</v>
      </c>
      <c r="N88">
        <v>570</v>
      </c>
    </row>
    <row r="89" spans="1:14" x14ac:dyDescent="0.25">
      <c r="A89" t="s">
        <v>1288</v>
      </c>
      <c r="B89">
        <v>837</v>
      </c>
      <c r="C89" t="s">
        <v>1312</v>
      </c>
      <c r="D89">
        <v>525</v>
      </c>
      <c r="M89" t="s">
        <v>1401</v>
      </c>
      <c r="N89">
        <v>1865</v>
      </c>
    </row>
    <row r="90" spans="1:14" x14ac:dyDescent="0.25">
      <c r="A90" t="s">
        <v>1289</v>
      </c>
      <c r="B90">
        <v>354</v>
      </c>
      <c r="C90" t="s">
        <v>1313</v>
      </c>
      <c r="D90">
        <v>654</v>
      </c>
      <c r="M90" t="s">
        <v>1402</v>
      </c>
      <c r="N90">
        <v>885</v>
      </c>
    </row>
    <row r="91" spans="1:14" x14ac:dyDescent="0.25">
      <c r="A91" t="s">
        <v>1290</v>
      </c>
      <c r="B91">
        <v>340</v>
      </c>
      <c r="C91" t="s">
        <v>1314</v>
      </c>
      <c r="D91">
        <v>900</v>
      </c>
      <c r="M91" t="s">
        <v>1403</v>
      </c>
      <c r="N91">
        <v>1070</v>
      </c>
    </row>
    <row r="92" spans="1:14" x14ac:dyDescent="0.25">
      <c r="A92" t="s">
        <v>1291</v>
      </c>
      <c r="B92">
        <v>145</v>
      </c>
      <c r="C92" t="s">
        <v>1315</v>
      </c>
      <c r="D92">
        <v>750</v>
      </c>
      <c r="M92" t="s">
        <v>1404</v>
      </c>
      <c r="N92">
        <v>880</v>
      </c>
    </row>
    <row r="93" spans="1:14" x14ac:dyDescent="0.25">
      <c r="A93" t="s">
        <v>1292</v>
      </c>
      <c r="B93">
        <v>795</v>
      </c>
      <c r="C93" t="s">
        <v>1296</v>
      </c>
      <c r="M93" t="s">
        <v>1405</v>
      </c>
      <c r="N93">
        <v>1420</v>
      </c>
    </row>
    <row r="94" spans="1:14" x14ac:dyDescent="0.25">
      <c r="A94" t="s">
        <v>1293</v>
      </c>
      <c r="B94">
        <v>71</v>
      </c>
      <c r="C94" t="s">
        <v>1316</v>
      </c>
      <c r="D94">
        <v>450</v>
      </c>
      <c r="M94" t="s">
        <v>1406</v>
      </c>
      <c r="N94">
        <v>745</v>
      </c>
    </row>
    <row r="95" spans="1:14" x14ac:dyDescent="0.25">
      <c r="A95" t="s">
        <v>1294</v>
      </c>
      <c r="B95">
        <v>179</v>
      </c>
      <c r="C95" t="s">
        <v>1317</v>
      </c>
      <c r="D95">
        <v>1500</v>
      </c>
      <c r="M95" t="s">
        <v>1407</v>
      </c>
      <c r="N95">
        <v>1270</v>
      </c>
    </row>
    <row r="96" spans="1:14" x14ac:dyDescent="0.25">
      <c r="A96" t="s">
        <v>1295</v>
      </c>
      <c r="B96">
        <v>600</v>
      </c>
      <c r="C96" t="s">
        <v>1318</v>
      </c>
      <c r="D96">
        <v>1194</v>
      </c>
      <c r="M96" t="s">
        <v>1408</v>
      </c>
      <c r="N96">
        <v>1645</v>
      </c>
    </row>
    <row r="97" spans="1:14" x14ac:dyDescent="0.25">
      <c r="A97" t="s">
        <v>1296</v>
      </c>
      <c r="C97" t="s">
        <v>1319</v>
      </c>
      <c r="D97">
        <v>500</v>
      </c>
      <c r="M97" t="s">
        <v>1409</v>
      </c>
      <c r="N97">
        <v>1600</v>
      </c>
    </row>
    <row r="98" spans="1:14" x14ac:dyDescent="0.25">
      <c r="A98" t="s">
        <v>1297</v>
      </c>
      <c r="B98">
        <v>500</v>
      </c>
      <c r="C98" t="s">
        <v>1320</v>
      </c>
      <c r="D98">
        <v>625</v>
      </c>
      <c r="M98" t="s">
        <v>1410</v>
      </c>
      <c r="N98">
        <v>1750</v>
      </c>
    </row>
    <row r="99" spans="1:14" x14ac:dyDescent="0.25">
      <c r="A99" t="s">
        <v>1298</v>
      </c>
      <c r="B99">
        <v>625</v>
      </c>
      <c r="C99" t="s">
        <v>1321</v>
      </c>
      <c r="D99">
        <v>900</v>
      </c>
      <c r="M99" t="s">
        <v>1411</v>
      </c>
      <c r="N99">
        <v>1490</v>
      </c>
    </row>
    <row r="100" spans="1:14" x14ac:dyDescent="0.25">
      <c r="A100" t="s">
        <v>1299</v>
      </c>
      <c r="B100">
        <v>450</v>
      </c>
      <c r="C100" t="s">
        <v>1322</v>
      </c>
      <c r="D100">
        <v>750</v>
      </c>
      <c r="M100" t="s">
        <v>1412</v>
      </c>
      <c r="N100">
        <v>1765</v>
      </c>
    </row>
    <row r="101" spans="1:14" x14ac:dyDescent="0.25">
      <c r="A101" t="s">
        <v>1300</v>
      </c>
      <c r="B101">
        <v>219</v>
      </c>
      <c r="C101" s="34" t="s">
        <v>1331</v>
      </c>
      <c r="D101" s="34"/>
      <c r="M101" t="s">
        <v>1413</v>
      </c>
      <c r="N101">
        <v>1150</v>
      </c>
    </row>
    <row r="102" spans="1:14" x14ac:dyDescent="0.25">
      <c r="A102" t="s">
        <v>1301</v>
      </c>
      <c r="B102">
        <v>440</v>
      </c>
      <c r="C102" t="s">
        <v>1334</v>
      </c>
      <c r="D102">
        <v>7520</v>
      </c>
      <c r="M102" t="s">
        <v>1414</v>
      </c>
      <c r="N102">
        <v>2635</v>
      </c>
    </row>
    <row r="103" spans="1:14" x14ac:dyDescent="0.25">
      <c r="A103" t="s">
        <v>1302</v>
      </c>
      <c r="B103">
        <v>1194</v>
      </c>
      <c r="C103" t="s">
        <v>1335</v>
      </c>
      <c r="D103">
        <v>9390</v>
      </c>
      <c r="M103" t="s">
        <v>1415</v>
      </c>
      <c r="N103">
        <v>1700</v>
      </c>
    </row>
    <row r="104" spans="1:14" x14ac:dyDescent="0.25">
      <c r="A104" t="s">
        <v>1303</v>
      </c>
      <c r="B104">
        <v>209</v>
      </c>
      <c r="C104" t="s">
        <v>1336</v>
      </c>
      <c r="D104">
        <v>23435</v>
      </c>
      <c r="M104" t="s">
        <v>1416</v>
      </c>
      <c r="N104">
        <v>2495</v>
      </c>
    </row>
    <row r="105" spans="1:14" x14ac:dyDescent="0.25">
      <c r="A105" t="s">
        <v>1304</v>
      </c>
      <c r="B105">
        <v>1059</v>
      </c>
      <c r="M105" t="s">
        <v>1417</v>
      </c>
      <c r="N105">
        <v>2195</v>
      </c>
    </row>
    <row r="106" spans="1:14" x14ac:dyDescent="0.25">
      <c r="A106" t="s">
        <v>1305</v>
      </c>
      <c r="B106">
        <v>436</v>
      </c>
      <c r="M106" t="s">
        <v>1418</v>
      </c>
      <c r="N106">
        <v>925</v>
      </c>
    </row>
    <row r="107" spans="1:14" x14ac:dyDescent="0.25">
      <c r="A107" t="s">
        <v>1306</v>
      </c>
      <c r="B107">
        <v>201</v>
      </c>
      <c r="M107" t="s">
        <v>1419</v>
      </c>
      <c r="N107">
        <v>1225</v>
      </c>
    </row>
    <row r="108" spans="1:14" x14ac:dyDescent="0.25">
      <c r="A108" t="s">
        <v>1307</v>
      </c>
      <c r="B108">
        <v>450</v>
      </c>
      <c r="M108" t="s">
        <v>1420</v>
      </c>
      <c r="N108">
        <v>1950</v>
      </c>
    </row>
    <row r="109" spans="1:14" x14ac:dyDescent="0.25">
      <c r="M109" t="s">
        <v>1421</v>
      </c>
      <c r="N109">
        <v>1690</v>
      </c>
    </row>
    <row r="110" spans="1:14" x14ac:dyDescent="0.25">
      <c r="A110" s="2"/>
      <c r="B110" s="2"/>
      <c r="C110" s="2"/>
      <c r="D110" s="2"/>
      <c r="E110" s="2"/>
      <c r="G110" s="24"/>
      <c r="H110" s="24"/>
      <c r="I110" s="24"/>
      <c r="J110" s="24"/>
      <c r="M110" t="s">
        <v>1422</v>
      </c>
      <c r="N110">
        <v>1790</v>
      </c>
    </row>
    <row r="111" spans="1:14" x14ac:dyDescent="0.25">
      <c r="A111" s="37" t="s">
        <v>1337</v>
      </c>
      <c r="B111" s="37"/>
      <c r="C111" s="20" t="s">
        <v>1324</v>
      </c>
      <c r="D111" s="20" t="s">
        <v>1384</v>
      </c>
      <c r="E111" s="20" t="s">
        <v>1329</v>
      </c>
      <c r="F111" s="20" t="s">
        <v>1349</v>
      </c>
      <c r="G111" s="31" t="s">
        <v>1337</v>
      </c>
      <c r="H111" s="21" t="s">
        <v>1347</v>
      </c>
      <c r="I111" s="21" t="s">
        <v>1152</v>
      </c>
      <c r="J111" s="21" t="s">
        <v>5</v>
      </c>
      <c r="K111" s="21" t="s">
        <v>1342</v>
      </c>
      <c r="M111" t="s">
        <v>1423</v>
      </c>
      <c r="N111">
        <v>2320</v>
      </c>
    </row>
    <row r="112" spans="1:14" ht="24.75" customHeight="1" x14ac:dyDescent="0.25">
      <c r="A112" s="35" t="s">
        <v>1325</v>
      </c>
      <c r="B112" s="20" t="s">
        <v>1327</v>
      </c>
      <c r="C112" s="23">
        <v>10</v>
      </c>
      <c r="D112" s="23">
        <v>5.5</v>
      </c>
      <c r="E112" s="23">
        <v>570</v>
      </c>
      <c r="F112" s="30">
        <v>43138</v>
      </c>
      <c r="G112" s="25" t="s">
        <v>1325</v>
      </c>
      <c r="H112" s="21" t="s">
        <v>1348</v>
      </c>
      <c r="I112" s="22">
        <v>52.16</v>
      </c>
      <c r="J112" s="22">
        <v>60.32</v>
      </c>
      <c r="K112" s="22">
        <v>39.46</v>
      </c>
      <c r="M112" t="s">
        <v>1424</v>
      </c>
      <c r="N112">
        <v>1265</v>
      </c>
    </row>
    <row r="113" spans="1:14" ht="15" customHeight="1" x14ac:dyDescent="0.25">
      <c r="A113" s="35"/>
      <c r="B113" s="20" t="s">
        <v>1328</v>
      </c>
      <c r="C113" s="23">
        <v>10</v>
      </c>
      <c r="D113" s="23">
        <v>5.8</v>
      </c>
      <c r="E113" s="23">
        <v>721</v>
      </c>
      <c r="F113" s="23"/>
      <c r="G113" s="36" t="s">
        <v>1326</v>
      </c>
      <c r="H113" s="21" t="s">
        <v>1343</v>
      </c>
      <c r="I113" s="22">
        <v>31.24</v>
      </c>
      <c r="J113" s="22">
        <v>94.53</v>
      </c>
      <c r="K113" s="22">
        <v>31.18</v>
      </c>
      <c r="M113" t="s">
        <v>1425</v>
      </c>
      <c r="N113">
        <v>1345</v>
      </c>
    </row>
    <row r="114" spans="1:14" ht="15" customHeight="1" x14ac:dyDescent="0.25">
      <c r="A114" s="35"/>
      <c r="B114" s="20" t="s">
        <v>1330</v>
      </c>
      <c r="C114" s="23">
        <v>20</v>
      </c>
      <c r="D114" s="23">
        <v>11.3</v>
      </c>
      <c r="E114" s="23">
        <v>1291</v>
      </c>
      <c r="F114" s="23"/>
      <c r="G114" s="36"/>
      <c r="H114" s="21" t="s">
        <v>1344</v>
      </c>
      <c r="I114" s="22">
        <v>39</v>
      </c>
      <c r="J114" s="22">
        <v>96.43</v>
      </c>
      <c r="K114" s="22">
        <v>38.89</v>
      </c>
      <c r="M114" t="s">
        <v>1426</v>
      </c>
      <c r="N114">
        <v>2120</v>
      </c>
    </row>
    <row r="115" spans="1:14" ht="22.5" customHeight="1" x14ac:dyDescent="0.25">
      <c r="A115" s="35" t="s">
        <v>1326</v>
      </c>
      <c r="B115" s="20" t="s">
        <v>1327</v>
      </c>
      <c r="C115" s="23">
        <v>7</v>
      </c>
      <c r="D115" s="23">
        <v>5.3</v>
      </c>
      <c r="E115" s="23">
        <v>796</v>
      </c>
      <c r="F115" s="30">
        <v>204701</v>
      </c>
      <c r="G115" s="36"/>
      <c r="H115" s="21" t="s">
        <v>1345</v>
      </c>
      <c r="I115" s="22">
        <v>25.1</v>
      </c>
      <c r="J115" s="22">
        <v>64.400000000000006</v>
      </c>
      <c r="K115" s="22">
        <v>23.27</v>
      </c>
      <c r="M115" t="s">
        <v>1427</v>
      </c>
      <c r="N115">
        <v>1145</v>
      </c>
    </row>
    <row r="116" spans="1:14" ht="22.5" x14ac:dyDescent="0.25">
      <c r="A116" s="35"/>
      <c r="B116" s="20" t="s">
        <v>1328</v>
      </c>
      <c r="C116" s="23">
        <v>7</v>
      </c>
      <c r="D116" s="23">
        <v>5.9</v>
      </c>
      <c r="E116" s="23">
        <v>2354</v>
      </c>
      <c r="F116" s="23"/>
      <c r="G116" s="25" t="s">
        <v>1331</v>
      </c>
      <c r="H116" s="21" t="s">
        <v>1346</v>
      </c>
      <c r="I116" s="22">
        <v>66.7</v>
      </c>
      <c r="J116" s="22">
        <v>27.21</v>
      </c>
      <c r="K116" s="22">
        <v>46.55</v>
      </c>
      <c r="M116" t="s">
        <v>1428</v>
      </c>
      <c r="N116">
        <v>2025</v>
      </c>
    </row>
    <row r="117" spans="1:14" ht="22.5" x14ac:dyDescent="0.25">
      <c r="A117" s="35"/>
      <c r="B117" s="20" t="s">
        <v>1330</v>
      </c>
      <c r="C117" s="23">
        <v>14</v>
      </c>
      <c r="D117" s="23">
        <v>11.2</v>
      </c>
      <c r="E117" s="23">
        <f>E116+E115</f>
        <v>3150</v>
      </c>
      <c r="F117" s="23"/>
      <c r="G117" s="25" t="s">
        <v>1383</v>
      </c>
      <c r="H117" s="21" t="s">
        <v>1343</v>
      </c>
      <c r="I117" s="22">
        <v>80.7</v>
      </c>
      <c r="J117" s="22">
        <v>66.13</v>
      </c>
      <c r="K117" s="22">
        <v>68.430000000000007</v>
      </c>
      <c r="M117" t="s">
        <v>1429</v>
      </c>
      <c r="N117">
        <v>1720</v>
      </c>
    </row>
    <row r="118" spans="1:14" ht="26.25" customHeight="1" x14ac:dyDescent="0.3">
      <c r="A118" s="35" t="s">
        <v>1331</v>
      </c>
      <c r="B118" s="20" t="s">
        <v>1332</v>
      </c>
      <c r="C118" s="23">
        <v>3</v>
      </c>
      <c r="D118" s="23">
        <v>16.100000000000001</v>
      </c>
      <c r="E118" s="23">
        <v>307</v>
      </c>
      <c r="F118" s="23"/>
      <c r="G118" s="19"/>
      <c r="M118" t="s">
        <v>1430</v>
      </c>
      <c r="N118">
        <v>1875</v>
      </c>
    </row>
    <row r="119" spans="1:14" ht="15" customHeight="1" x14ac:dyDescent="0.25">
      <c r="A119" s="35"/>
      <c r="B119" s="20" t="s">
        <v>1333</v>
      </c>
      <c r="C119" s="23">
        <v>3</v>
      </c>
      <c r="D119" s="23">
        <v>24.2</v>
      </c>
      <c r="E119" s="23">
        <v>450</v>
      </c>
      <c r="F119" s="23"/>
      <c r="H119" s="18"/>
      <c r="I119" s="18"/>
      <c r="J119" s="18"/>
      <c r="K119" s="18"/>
      <c r="M119" t="s">
        <v>1431</v>
      </c>
      <c r="N119">
        <v>1820</v>
      </c>
    </row>
    <row r="120" spans="1:14" ht="15" customHeight="1" x14ac:dyDescent="0.25">
      <c r="A120" s="35"/>
      <c r="B120" s="20" t="s">
        <v>1330</v>
      </c>
      <c r="C120" s="23">
        <v>3</v>
      </c>
      <c r="D120" s="23">
        <v>40.299999999999997</v>
      </c>
      <c r="E120" s="23">
        <v>751</v>
      </c>
      <c r="F120" s="30">
        <v>119365</v>
      </c>
      <c r="M120" t="s">
        <v>1432</v>
      </c>
      <c r="N120">
        <v>1995</v>
      </c>
    </row>
    <row r="121" spans="1:14" ht="22.5" x14ac:dyDescent="0.3">
      <c r="A121" s="35" t="s">
        <v>1383</v>
      </c>
      <c r="B121" s="20" t="s">
        <v>1327</v>
      </c>
      <c r="C121" s="23">
        <v>60</v>
      </c>
      <c r="D121" s="23">
        <v>83.8</v>
      </c>
      <c r="E121" s="23">
        <v>5937</v>
      </c>
      <c r="F121" s="23"/>
      <c r="G121" s="19"/>
      <c r="M121" t="s">
        <v>1433</v>
      </c>
      <c r="N121">
        <v>1820</v>
      </c>
    </row>
    <row r="122" spans="1:14" x14ac:dyDescent="0.25">
      <c r="A122" s="35"/>
      <c r="B122" s="20" t="s">
        <v>1328</v>
      </c>
      <c r="C122" s="23">
        <v>40</v>
      </c>
      <c r="D122" s="23">
        <v>56.3</v>
      </c>
      <c r="E122" s="23">
        <v>2319</v>
      </c>
      <c r="F122" s="23"/>
      <c r="H122" s="18"/>
      <c r="I122" s="18"/>
      <c r="J122" s="18"/>
      <c r="K122" s="18"/>
      <c r="M122" t="s">
        <v>1434</v>
      </c>
      <c r="N122">
        <v>2160</v>
      </c>
    </row>
    <row r="123" spans="1:14" ht="22.5" customHeight="1" x14ac:dyDescent="0.25">
      <c r="A123" s="35"/>
      <c r="B123" s="20" t="s">
        <v>1330</v>
      </c>
      <c r="C123" s="23">
        <v>100</v>
      </c>
      <c r="D123" s="23">
        <v>140.1</v>
      </c>
      <c r="E123" s="23">
        <f>E121+E122</f>
        <v>8256</v>
      </c>
      <c r="F123" s="30">
        <v>119365</v>
      </c>
      <c r="M123" t="s">
        <v>1435</v>
      </c>
      <c r="N123">
        <v>1505</v>
      </c>
    </row>
    <row r="124" spans="1:14" x14ac:dyDescent="0.25">
      <c r="M124" t="s">
        <v>1436</v>
      </c>
      <c r="N124">
        <v>1825</v>
      </c>
    </row>
    <row r="125" spans="1:14" x14ac:dyDescent="0.25">
      <c r="M125" t="s">
        <v>1437</v>
      </c>
      <c r="N125">
        <v>2055</v>
      </c>
    </row>
    <row r="126" spans="1:14" x14ac:dyDescent="0.25">
      <c r="A126" s="34" t="s">
        <v>1338</v>
      </c>
      <c r="B126" s="34"/>
      <c r="C126" s="34"/>
      <c r="D126" s="34"/>
      <c r="E126" s="34"/>
      <c r="F126" s="34"/>
      <c r="G126" s="34"/>
      <c r="H126" s="34"/>
      <c r="I126" s="34"/>
      <c r="J126" s="34"/>
      <c r="M126" t="s">
        <v>1438</v>
      </c>
      <c r="N126">
        <v>985</v>
      </c>
    </row>
    <row r="127" spans="1:14" x14ac:dyDescent="0.25">
      <c r="B127" t="s">
        <v>1131</v>
      </c>
      <c r="E127" t="s">
        <v>1339</v>
      </c>
      <c r="M127" t="s">
        <v>1439</v>
      </c>
      <c r="N127">
        <v>1160</v>
      </c>
    </row>
    <row r="128" spans="1:14" x14ac:dyDescent="0.25">
      <c r="A128" t="s">
        <v>1133</v>
      </c>
      <c r="B128" t="s">
        <v>1134</v>
      </c>
      <c r="C128" t="s">
        <v>1135</v>
      </c>
      <c r="D128" t="s">
        <v>1136</v>
      </c>
      <c r="E128" t="s">
        <v>1137</v>
      </c>
      <c r="F128" t="s">
        <v>1138</v>
      </c>
      <c r="G128" t="s">
        <v>1139</v>
      </c>
      <c r="H128" t="s">
        <v>1140</v>
      </c>
      <c r="M128" t="s">
        <v>1440</v>
      </c>
      <c r="N128">
        <v>1150</v>
      </c>
    </row>
    <row r="129" spans="1:14" x14ac:dyDescent="0.25">
      <c r="A129" t="s">
        <v>1141</v>
      </c>
      <c r="B129">
        <v>39.46</v>
      </c>
      <c r="C129">
        <v>56.24</v>
      </c>
      <c r="D129">
        <v>0</v>
      </c>
      <c r="E129">
        <v>52.16</v>
      </c>
      <c r="F129">
        <v>60.32</v>
      </c>
      <c r="G129">
        <v>56.24</v>
      </c>
      <c r="H129">
        <v>43138</v>
      </c>
      <c r="M129" t="s">
        <v>1441</v>
      </c>
      <c r="N129">
        <v>1405</v>
      </c>
    </row>
    <row r="130" spans="1:14" x14ac:dyDescent="0.25">
      <c r="A130" t="s">
        <v>606</v>
      </c>
      <c r="B130">
        <v>39.46</v>
      </c>
      <c r="C130">
        <v>56.24</v>
      </c>
      <c r="D130">
        <v>0</v>
      </c>
      <c r="E130">
        <v>52.16</v>
      </c>
      <c r="F130">
        <v>60.32</v>
      </c>
      <c r="G130">
        <v>56.24</v>
      </c>
      <c r="H130">
        <v>43138</v>
      </c>
      <c r="M130" t="s">
        <v>1442</v>
      </c>
      <c r="N130">
        <v>1445</v>
      </c>
    </row>
    <row r="131" spans="1:14" x14ac:dyDescent="0.25">
      <c r="A131" t="s">
        <v>1338</v>
      </c>
      <c r="M131" t="s">
        <v>1443</v>
      </c>
      <c r="N131">
        <v>1285</v>
      </c>
    </row>
    <row r="132" spans="1:14" x14ac:dyDescent="0.25">
      <c r="A132" t="s">
        <v>1133</v>
      </c>
      <c r="B132" t="s">
        <v>1134</v>
      </c>
      <c r="C132" t="s">
        <v>1138</v>
      </c>
      <c r="D132" t="s">
        <v>1137</v>
      </c>
      <c r="E132" t="s">
        <v>1142</v>
      </c>
      <c r="F132" t="s">
        <v>1136</v>
      </c>
      <c r="G132" t="s">
        <v>1143</v>
      </c>
      <c r="H132" t="s">
        <v>1144</v>
      </c>
      <c r="I132" t="s">
        <v>1145</v>
      </c>
      <c r="J132" t="s">
        <v>1140</v>
      </c>
      <c r="M132" t="s">
        <v>1444</v>
      </c>
      <c r="N132">
        <v>1185</v>
      </c>
    </row>
    <row r="133" spans="1:14" x14ac:dyDescent="0.25">
      <c r="A133" t="s">
        <v>1141</v>
      </c>
      <c r="B133">
        <v>39.46</v>
      </c>
      <c r="C133">
        <v>60.32</v>
      </c>
      <c r="D133">
        <v>52.16</v>
      </c>
      <c r="E133">
        <v>56.24</v>
      </c>
      <c r="F133">
        <v>0</v>
      </c>
      <c r="G133">
        <v>22499</v>
      </c>
      <c r="H133">
        <v>20639</v>
      </c>
      <c r="I133">
        <v>14799</v>
      </c>
      <c r="J133">
        <v>43138</v>
      </c>
      <c r="M133" t="s">
        <v>1445</v>
      </c>
      <c r="N133">
        <v>1390</v>
      </c>
    </row>
    <row r="134" spans="1:14" x14ac:dyDescent="0.25">
      <c r="A134" t="s">
        <v>1146</v>
      </c>
      <c r="B134">
        <v>39.46</v>
      </c>
      <c r="C134">
        <v>60.32</v>
      </c>
      <c r="D134">
        <v>52.16</v>
      </c>
      <c r="E134">
        <v>56.24</v>
      </c>
      <c r="F134">
        <v>0</v>
      </c>
      <c r="G134">
        <v>22499</v>
      </c>
      <c r="H134">
        <v>20639</v>
      </c>
      <c r="I134">
        <v>14799</v>
      </c>
      <c r="J134">
        <v>43138</v>
      </c>
      <c r="M134" t="s">
        <v>1296</v>
      </c>
    </row>
    <row r="135" spans="1:14" x14ac:dyDescent="0.25">
      <c r="A135" t="s">
        <v>1147</v>
      </c>
      <c r="B135">
        <v>39.46</v>
      </c>
      <c r="C135">
        <v>60.32</v>
      </c>
      <c r="D135">
        <v>52.16</v>
      </c>
      <c r="E135">
        <v>56.24</v>
      </c>
      <c r="F135">
        <v>0</v>
      </c>
      <c r="G135">
        <v>22499</v>
      </c>
      <c r="H135">
        <v>20639</v>
      </c>
      <c r="I135">
        <v>14799</v>
      </c>
      <c r="J135">
        <v>43138</v>
      </c>
      <c r="M135" t="s">
        <v>1446</v>
      </c>
      <c r="N135">
        <v>1470</v>
      </c>
    </row>
    <row r="136" spans="1:14" x14ac:dyDescent="0.25">
      <c r="A136" t="s">
        <v>1340</v>
      </c>
      <c r="B136">
        <v>34.67</v>
      </c>
      <c r="C136">
        <v>60.32</v>
      </c>
      <c r="D136">
        <v>52.16</v>
      </c>
      <c r="E136">
        <v>56.24</v>
      </c>
      <c r="F136">
        <v>0</v>
      </c>
      <c r="M136" t="s">
        <v>1447</v>
      </c>
      <c r="N136">
        <v>1120</v>
      </c>
    </row>
    <row r="137" spans="1:14" x14ac:dyDescent="0.25">
      <c r="A137" t="s">
        <v>1341</v>
      </c>
      <c r="B137">
        <v>34.67</v>
      </c>
      <c r="C137">
        <v>60.32</v>
      </c>
      <c r="D137">
        <v>52.16</v>
      </c>
      <c r="E137">
        <v>56.24</v>
      </c>
      <c r="F137">
        <v>0</v>
      </c>
      <c r="M137" t="s">
        <v>1448</v>
      </c>
      <c r="N137">
        <v>1660</v>
      </c>
    </row>
    <row r="138" spans="1:14" x14ac:dyDescent="0.25">
      <c r="A138" s="34" t="s">
        <v>1350</v>
      </c>
      <c r="B138" s="34"/>
      <c r="C138" s="34"/>
      <c r="D138" s="34"/>
      <c r="E138" s="34"/>
      <c r="F138" s="34"/>
      <c r="G138" s="34"/>
      <c r="H138" s="34"/>
      <c r="I138" s="34"/>
      <c r="J138" s="34"/>
      <c r="M138" t="s">
        <v>1449</v>
      </c>
      <c r="N138">
        <v>1570</v>
      </c>
    </row>
    <row r="139" spans="1:14" x14ac:dyDescent="0.25">
      <c r="B139" t="s">
        <v>1131</v>
      </c>
      <c r="E139" t="s">
        <v>1339</v>
      </c>
      <c r="M139" t="s">
        <v>1450</v>
      </c>
      <c r="N139">
        <v>1505</v>
      </c>
    </row>
    <row r="140" spans="1:14" x14ac:dyDescent="0.25">
      <c r="A140" t="s">
        <v>1133</v>
      </c>
      <c r="B140" t="s">
        <v>1134</v>
      </c>
      <c r="C140" t="s">
        <v>1135</v>
      </c>
      <c r="D140" t="s">
        <v>1136</v>
      </c>
      <c r="E140" t="s">
        <v>1137</v>
      </c>
      <c r="F140" t="s">
        <v>1138</v>
      </c>
      <c r="G140" t="s">
        <v>1139</v>
      </c>
      <c r="H140" t="s">
        <v>1140</v>
      </c>
      <c r="M140" t="s">
        <v>1451</v>
      </c>
      <c r="N140">
        <v>2030</v>
      </c>
    </row>
    <row r="141" spans="1:14" x14ac:dyDescent="0.25">
      <c r="A141" t="s">
        <v>1141</v>
      </c>
      <c r="B141">
        <v>31.18</v>
      </c>
      <c r="C141">
        <v>62.88</v>
      </c>
      <c r="D141">
        <v>5</v>
      </c>
      <c r="E141">
        <v>31.24</v>
      </c>
      <c r="F141">
        <v>94.53</v>
      </c>
      <c r="G141">
        <v>62.88</v>
      </c>
      <c r="H141">
        <v>204701</v>
      </c>
      <c r="M141" t="s">
        <v>1452</v>
      </c>
      <c r="N141">
        <v>1390</v>
      </c>
    </row>
    <row r="142" spans="1:14" x14ac:dyDescent="0.25">
      <c r="A142" t="s">
        <v>606</v>
      </c>
      <c r="B142">
        <v>31.18</v>
      </c>
      <c r="C142">
        <v>62.88</v>
      </c>
      <c r="D142">
        <v>5</v>
      </c>
      <c r="E142">
        <v>31.24</v>
      </c>
      <c r="F142">
        <v>94.53</v>
      </c>
      <c r="G142">
        <v>62.88</v>
      </c>
      <c r="H142">
        <v>204701</v>
      </c>
      <c r="M142" t="s">
        <v>1453</v>
      </c>
      <c r="N142">
        <v>1385</v>
      </c>
    </row>
    <row r="143" spans="1:14" x14ac:dyDescent="0.25">
      <c r="A143" t="s">
        <v>1350</v>
      </c>
      <c r="M143" t="s">
        <v>1454</v>
      </c>
      <c r="N143">
        <v>540</v>
      </c>
    </row>
    <row r="144" spans="1:14" x14ac:dyDescent="0.25">
      <c r="A144" t="s">
        <v>1133</v>
      </c>
      <c r="B144" t="s">
        <v>1134</v>
      </c>
      <c r="C144" t="s">
        <v>1138</v>
      </c>
      <c r="D144" t="s">
        <v>1137</v>
      </c>
      <c r="E144" t="s">
        <v>1142</v>
      </c>
      <c r="F144" t="s">
        <v>1136</v>
      </c>
      <c r="G144" t="s">
        <v>1143</v>
      </c>
      <c r="H144" t="s">
        <v>1144</v>
      </c>
      <c r="I144" t="s">
        <v>1145</v>
      </c>
      <c r="J144" t="s">
        <v>1140</v>
      </c>
      <c r="M144" t="s">
        <v>1455</v>
      </c>
      <c r="N144">
        <v>380</v>
      </c>
    </row>
    <row r="145" spans="1:14" x14ac:dyDescent="0.25">
      <c r="A145" t="s">
        <v>1141</v>
      </c>
      <c r="B145">
        <v>31.18</v>
      </c>
      <c r="C145">
        <v>94.53</v>
      </c>
      <c r="D145">
        <v>31.24</v>
      </c>
      <c r="E145">
        <v>62.88</v>
      </c>
      <c r="F145">
        <v>5</v>
      </c>
      <c r="G145">
        <v>63941</v>
      </c>
      <c r="H145">
        <v>140760</v>
      </c>
      <c r="I145">
        <v>3698</v>
      </c>
      <c r="J145">
        <v>204701</v>
      </c>
      <c r="M145" t="s">
        <v>1456</v>
      </c>
      <c r="N145">
        <v>1130</v>
      </c>
    </row>
    <row r="146" spans="1:14" x14ac:dyDescent="0.25">
      <c r="A146" t="s">
        <v>1146</v>
      </c>
      <c r="B146">
        <v>31.18</v>
      </c>
      <c r="C146">
        <v>94.53</v>
      </c>
      <c r="D146">
        <v>31.24</v>
      </c>
      <c r="E146">
        <v>62.88</v>
      </c>
      <c r="F146">
        <v>5</v>
      </c>
      <c r="G146">
        <v>63941</v>
      </c>
      <c r="H146">
        <v>140760</v>
      </c>
      <c r="I146">
        <v>3698</v>
      </c>
      <c r="J146">
        <v>204701</v>
      </c>
      <c r="M146" t="s">
        <v>1457</v>
      </c>
      <c r="N146">
        <v>1030</v>
      </c>
    </row>
    <row r="147" spans="1:14" x14ac:dyDescent="0.25">
      <c r="A147" t="s">
        <v>1147</v>
      </c>
      <c r="B147">
        <v>31.18</v>
      </c>
      <c r="C147">
        <v>94.53</v>
      </c>
      <c r="D147">
        <v>31.24</v>
      </c>
      <c r="E147">
        <v>62.88</v>
      </c>
      <c r="F147">
        <v>5</v>
      </c>
      <c r="G147">
        <v>63941</v>
      </c>
      <c r="H147">
        <v>140760</v>
      </c>
      <c r="I147">
        <v>3698</v>
      </c>
      <c r="J147">
        <v>204701</v>
      </c>
      <c r="M147" t="s">
        <v>1458</v>
      </c>
      <c r="N147">
        <v>2400</v>
      </c>
    </row>
    <row r="148" spans="1:14" x14ac:dyDescent="0.25">
      <c r="A148" t="s">
        <v>1340</v>
      </c>
      <c r="B148">
        <v>31.17</v>
      </c>
      <c r="C148">
        <v>94.53</v>
      </c>
      <c r="D148">
        <v>31.24</v>
      </c>
      <c r="E148">
        <v>62.88</v>
      </c>
      <c r="F148">
        <v>0</v>
      </c>
      <c r="M148" t="s">
        <v>1459</v>
      </c>
      <c r="N148">
        <v>1180</v>
      </c>
    </row>
    <row r="149" spans="1:14" x14ac:dyDescent="0.25">
      <c r="A149" t="s">
        <v>1341</v>
      </c>
      <c r="B149">
        <v>31.17</v>
      </c>
      <c r="C149">
        <v>94.53</v>
      </c>
      <c r="D149">
        <v>31.24</v>
      </c>
      <c r="E149">
        <v>62.88</v>
      </c>
      <c r="F149">
        <v>0</v>
      </c>
      <c r="M149" t="s">
        <v>1460</v>
      </c>
      <c r="N149">
        <v>1655</v>
      </c>
    </row>
    <row r="150" spans="1:14" x14ac:dyDescent="0.25">
      <c r="A150" s="34" t="s">
        <v>1352</v>
      </c>
      <c r="B150" s="34"/>
      <c r="C150" s="34"/>
      <c r="D150" s="34"/>
      <c r="E150" s="34"/>
      <c r="F150" s="34"/>
      <c r="G150" s="34"/>
      <c r="H150" s="34"/>
      <c r="I150" s="34"/>
      <c r="J150" s="34"/>
      <c r="M150" t="s">
        <v>1461</v>
      </c>
      <c r="N150">
        <v>1630</v>
      </c>
    </row>
    <row r="151" spans="1:14" x14ac:dyDescent="0.25">
      <c r="B151" t="s">
        <v>1131</v>
      </c>
      <c r="E151" t="s">
        <v>1339</v>
      </c>
      <c r="M151" t="s">
        <v>1462</v>
      </c>
      <c r="N151">
        <v>2030</v>
      </c>
    </row>
    <row r="152" spans="1:14" x14ac:dyDescent="0.25">
      <c r="A152" t="s">
        <v>1133</v>
      </c>
      <c r="B152" t="s">
        <v>1134</v>
      </c>
      <c r="C152" t="s">
        <v>1135</v>
      </c>
      <c r="D152" t="s">
        <v>1136</v>
      </c>
      <c r="E152" t="s">
        <v>1137</v>
      </c>
      <c r="F152" t="s">
        <v>1138</v>
      </c>
      <c r="G152" t="s">
        <v>1139</v>
      </c>
      <c r="H152" t="s">
        <v>1140</v>
      </c>
      <c r="M152" t="s">
        <v>1463</v>
      </c>
      <c r="N152">
        <v>1825</v>
      </c>
    </row>
    <row r="153" spans="1:14" x14ac:dyDescent="0.25">
      <c r="A153" t="s">
        <v>1141</v>
      </c>
      <c r="B153">
        <v>38.89</v>
      </c>
      <c r="C153">
        <v>67.709999999999994</v>
      </c>
      <c r="D153">
        <v>40</v>
      </c>
      <c r="E153">
        <v>39</v>
      </c>
      <c r="F153">
        <v>96.43</v>
      </c>
      <c r="G153">
        <v>67.709999999999994</v>
      </c>
      <c r="H153">
        <v>204701</v>
      </c>
      <c r="M153" t="s">
        <v>1464</v>
      </c>
      <c r="N153">
        <v>1745</v>
      </c>
    </row>
    <row r="154" spans="1:14" x14ac:dyDescent="0.25">
      <c r="A154" t="s">
        <v>606</v>
      </c>
      <c r="B154">
        <v>38.89</v>
      </c>
      <c r="C154">
        <v>67.709999999999994</v>
      </c>
      <c r="D154">
        <v>40</v>
      </c>
      <c r="E154">
        <v>39</v>
      </c>
      <c r="F154">
        <v>96.43</v>
      </c>
      <c r="G154">
        <v>67.709999999999994</v>
      </c>
      <c r="H154">
        <v>204701</v>
      </c>
      <c r="M154" t="s">
        <v>1465</v>
      </c>
      <c r="N154">
        <v>1720</v>
      </c>
    </row>
    <row r="155" spans="1:14" x14ac:dyDescent="0.25">
      <c r="A155" t="s">
        <v>1351</v>
      </c>
      <c r="M155" t="s">
        <v>1466</v>
      </c>
      <c r="N155">
        <v>1200</v>
      </c>
    </row>
    <row r="156" spans="1:14" x14ac:dyDescent="0.25">
      <c r="A156" t="s">
        <v>1133</v>
      </c>
      <c r="B156" t="s">
        <v>1134</v>
      </c>
      <c r="C156" t="s">
        <v>1138</v>
      </c>
      <c r="D156" t="s">
        <v>1137</v>
      </c>
      <c r="E156" t="s">
        <v>1142</v>
      </c>
      <c r="F156" t="s">
        <v>1136</v>
      </c>
      <c r="G156" t="s">
        <v>1143</v>
      </c>
      <c r="H156" t="s">
        <v>1144</v>
      </c>
      <c r="I156" t="s">
        <v>1145</v>
      </c>
      <c r="J156" t="s">
        <v>1140</v>
      </c>
      <c r="M156" t="s">
        <v>1467</v>
      </c>
      <c r="N156">
        <v>985</v>
      </c>
    </row>
    <row r="157" spans="1:14" x14ac:dyDescent="0.25">
      <c r="A157" t="s">
        <v>1141</v>
      </c>
      <c r="B157">
        <v>38.89</v>
      </c>
      <c r="C157">
        <v>96.43</v>
      </c>
      <c r="D157">
        <v>39</v>
      </c>
      <c r="E157">
        <v>67.709999999999994</v>
      </c>
      <c r="F157">
        <v>40</v>
      </c>
      <c r="G157">
        <v>79831</v>
      </c>
      <c r="H157">
        <v>124870</v>
      </c>
      <c r="I157">
        <v>2956</v>
      </c>
      <c r="J157">
        <v>204701</v>
      </c>
      <c r="M157" t="s">
        <v>1468</v>
      </c>
      <c r="N157">
        <v>950</v>
      </c>
    </row>
    <row r="158" spans="1:14" x14ac:dyDescent="0.25">
      <c r="A158" t="s">
        <v>1146</v>
      </c>
      <c r="B158">
        <v>38.89</v>
      </c>
      <c r="C158">
        <v>96.43</v>
      </c>
      <c r="D158">
        <v>39</v>
      </c>
      <c r="E158">
        <v>67.709999999999994</v>
      </c>
      <c r="F158">
        <v>40</v>
      </c>
      <c r="G158">
        <v>79831</v>
      </c>
      <c r="H158">
        <v>124870</v>
      </c>
      <c r="I158">
        <v>2956</v>
      </c>
      <c r="J158">
        <v>204701</v>
      </c>
      <c r="M158" t="s">
        <v>1469</v>
      </c>
      <c r="N158">
        <v>975</v>
      </c>
    </row>
    <row r="159" spans="1:14" x14ac:dyDescent="0.25">
      <c r="A159" t="s">
        <v>1147</v>
      </c>
      <c r="B159">
        <v>38.89</v>
      </c>
      <c r="C159">
        <v>96.43</v>
      </c>
      <c r="D159">
        <v>39</v>
      </c>
      <c r="E159">
        <v>67.709999999999994</v>
      </c>
      <c r="F159">
        <v>40</v>
      </c>
      <c r="G159">
        <v>79831</v>
      </c>
      <c r="H159">
        <v>124870</v>
      </c>
      <c r="I159">
        <v>2956</v>
      </c>
      <c r="J159">
        <v>204701</v>
      </c>
      <c r="M159" t="s">
        <v>1470</v>
      </c>
      <c r="N159">
        <v>1810</v>
      </c>
    </row>
    <row r="160" spans="1:14" x14ac:dyDescent="0.25">
      <c r="A160" t="s">
        <v>1340</v>
      </c>
      <c r="B160">
        <v>38.880000000000003</v>
      </c>
      <c r="C160">
        <v>96.43</v>
      </c>
      <c r="D160">
        <v>39</v>
      </c>
      <c r="E160">
        <v>67.709999999999994</v>
      </c>
      <c r="F160">
        <v>0</v>
      </c>
      <c r="M160" t="s">
        <v>1471</v>
      </c>
      <c r="N160">
        <v>1960</v>
      </c>
    </row>
    <row r="161" spans="1:14" x14ac:dyDescent="0.25">
      <c r="A161" t="s">
        <v>1341</v>
      </c>
      <c r="B161">
        <v>38.880000000000003</v>
      </c>
      <c r="C161">
        <v>96.43</v>
      </c>
      <c r="D161">
        <v>39</v>
      </c>
      <c r="E161">
        <v>67.709999999999994</v>
      </c>
      <c r="F161">
        <v>0</v>
      </c>
      <c r="M161" t="s">
        <v>1472</v>
      </c>
      <c r="N161">
        <v>1140</v>
      </c>
    </row>
    <row r="162" spans="1:14" x14ac:dyDescent="0.25">
      <c r="A162" s="34" t="s">
        <v>1353</v>
      </c>
      <c r="B162" s="34"/>
      <c r="C162" s="34"/>
      <c r="D162" s="34"/>
      <c r="E162" s="34"/>
      <c r="F162" s="34"/>
      <c r="G162" s="34"/>
      <c r="H162" s="34"/>
      <c r="I162" s="34"/>
      <c r="J162" s="34"/>
      <c r="M162" t="s">
        <v>1473</v>
      </c>
      <c r="N162">
        <v>1150</v>
      </c>
    </row>
    <row r="163" spans="1:14" x14ac:dyDescent="0.25">
      <c r="B163" t="s">
        <v>1131</v>
      </c>
      <c r="E163" t="s">
        <v>1339</v>
      </c>
      <c r="M163" t="s">
        <v>1474</v>
      </c>
      <c r="N163">
        <v>1590</v>
      </c>
    </row>
    <row r="164" spans="1:14" x14ac:dyDescent="0.25">
      <c r="A164" t="s">
        <v>1133</v>
      </c>
      <c r="B164" t="s">
        <v>1134</v>
      </c>
      <c r="C164" t="s">
        <v>1135</v>
      </c>
      <c r="D164" t="s">
        <v>1136</v>
      </c>
      <c r="E164" t="s">
        <v>1137</v>
      </c>
      <c r="F164" t="s">
        <v>1138</v>
      </c>
      <c r="G164" t="s">
        <v>1139</v>
      </c>
      <c r="H164" t="s">
        <v>1140</v>
      </c>
      <c r="M164" t="s">
        <v>1475</v>
      </c>
      <c r="N164">
        <v>1195</v>
      </c>
    </row>
    <row r="165" spans="1:14" x14ac:dyDescent="0.25">
      <c r="A165" t="s">
        <v>1141</v>
      </c>
      <c r="B165">
        <v>23.27</v>
      </c>
      <c r="C165">
        <v>44.75</v>
      </c>
      <c r="D165">
        <v>0</v>
      </c>
      <c r="E165">
        <v>25.1</v>
      </c>
      <c r="F165">
        <v>64.400000000000006</v>
      </c>
      <c r="G165">
        <v>44.75</v>
      </c>
      <c r="H165">
        <v>204701</v>
      </c>
      <c r="M165" t="s">
        <v>1476</v>
      </c>
      <c r="N165">
        <v>1090</v>
      </c>
    </row>
    <row r="166" spans="1:14" x14ac:dyDescent="0.25">
      <c r="A166" t="s">
        <v>606</v>
      </c>
      <c r="B166">
        <v>23.27</v>
      </c>
      <c r="C166">
        <v>44.75</v>
      </c>
      <c r="D166">
        <v>0</v>
      </c>
      <c r="E166">
        <v>25.1</v>
      </c>
      <c r="F166">
        <v>64.400000000000006</v>
      </c>
      <c r="G166">
        <v>44.75</v>
      </c>
      <c r="H166">
        <v>204701</v>
      </c>
      <c r="M166" t="s">
        <v>1477</v>
      </c>
      <c r="N166">
        <v>1670</v>
      </c>
    </row>
    <row r="167" spans="1:14" x14ac:dyDescent="0.25">
      <c r="A167" t="s">
        <v>1351</v>
      </c>
      <c r="M167" t="s">
        <v>1478</v>
      </c>
      <c r="N167">
        <v>1515</v>
      </c>
    </row>
    <row r="168" spans="1:14" x14ac:dyDescent="0.25">
      <c r="A168" t="s">
        <v>1133</v>
      </c>
      <c r="B168" t="s">
        <v>1134</v>
      </c>
      <c r="C168" t="s">
        <v>1138</v>
      </c>
      <c r="D168" t="s">
        <v>1137</v>
      </c>
      <c r="E168" t="s">
        <v>1142</v>
      </c>
      <c r="F168" t="s">
        <v>1136</v>
      </c>
      <c r="G168" t="s">
        <v>1143</v>
      </c>
      <c r="H168" t="s">
        <v>1144</v>
      </c>
      <c r="I168" t="s">
        <v>1145</v>
      </c>
      <c r="J168" t="s">
        <v>1140</v>
      </c>
      <c r="M168" t="s">
        <v>1479</v>
      </c>
      <c r="N168">
        <v>1545</v>
      </c>
    </row>
    <row r="169" spans="1:14" x14ac:dyDescent="0.25">
      <c r="A169" t="s">
        <v>1141</v>
      </c>
      <c r="B169">
        <v>23.27</v>
      </c>
      <c r="C169">
        <v>64.400000000000006</v>
      </c>
      <c r="D169">
        <v>25.1</v>
      </c>
      <c r="E169">
        <v>44.75</v>
      </c>
      <c r="F169">
        <v>0</v>
      </c>
      <c r="G169">
        <v>51384</v>
      </c>
      <c r="H169">
        <v>153317</v>
      </c>
      <c r="I169">
        <v>28406</v>
      </c>
      <c r="J169">
        <v>204701</v>
      </c>
      <c r="M169" t="s">
        <v>1480</v>
      </c>
      <c r="N169">
        <v>1790</v>
      </c>
    </row>
    <row r="170" spans="1:14" x14ac:dyDescent="0.25">
      <c r="A170" t="s">
        <v>1146</v>
      </c>
      <c r="B170">
        <v>23.27</v>
      </c>
      <c r="C170">
        <v>64.400000000000006</v>
      </c>
      <c r="D170">
        <v>25.1</v>
      </c>
      <c r="E170">
        <v>44.75</v>
      </c>
      <c r="F170">
        <v>0</v>
      </c>
      <c r="G170">
        <v>51384</v>
      </c>
      <c r="H170">
        <v>153317</v>
      </c>
      <c r="I170">
        <v>28406</v>
      </c>
      <c r="J170">
        <v>204701</v>
      </c>
      <c r="M170" t="s">
        <v>1481</v>
      </c>
      <c r="N170">
        <v>1335</v>
      </c>
    </row>
    <row r="171" spans="1:14" x14ac:dyDescent="0.25">
      <c r="A171" t="s">
        <v>1147</v>
      </c>
      <c r="B171">
        <v>23.27</v>
      </c>
      <c r="C171">
        <v>64.400000000000006</v>
      </c>
      <c r="D171">
        <v>25.1</v>
      </c>
      <c r="E171">
        <v>44.75</v>
      </c>
      <c r="F171">
        <v>0</v>
      </c>
      <c r="G171">
        <v>51384</v>
      </c>
      <c r="H171">
        <v>153317</v>
      </c>
      <c r="I171">
        <v>28406</v>
      </c>
      <c r="J171">
        <v>204701</v>
      </c>
      <c r="M171" t="s">
        <v>1482</v>
      </c>
      <c r="N171">
        <v>1005</v>
      </c>
    </row>
    <row r="172" spans="1:14" x14ac:dyDescent="0.25">
      <c r="A172" t="s">
        <v>1340</v>
      </c>
      <c r="B172">
        <v>22.73</v>
      </c>
      <c r="C172">
        <v>64.400000000000006</v>
      </c>
      <c r="D172">
        <v>25.1</v>
      </c>
      <c r="E172">
        <v>44.75</v>
      </c>
      <c r="F172">
        <v>0</v>
      </c>
      <c r="M172" t="s">
        <v>1483</v>
      </c>
      <c r="N172">
        <v>1060</v>
      </c>
    </row>
    <row r="173" spans="1:14" x14ac:dyDescent="0.25">
      <c r="A173" t="s">
        <v>1341</v>
      </c>
      <c r="B173">
        <v>22.73</v>
      </c>
      <c r="C173">
        <v>64.400000000000006</v>
      </c>
      <c r="D173">
        <v>25.1</v>
      </c>
      <c r="E173">
        <v>44.75</v>
      </c>
      <c r="F173">
        <v>0</v>
      </c>
      <c r="M173" t="s">
        <v>1484</v>
      </c>
      <c r="N173">
        <v>1270</v>
      </c>
    </row>
    <row r="174" spans="1:14" x14ac:dyDescent="0.25">
      <c r="A174" s="34" t="s">
        <v>1354</v>
      </c>
      <c r="B174" s="34"/>
      <c r="C174" s="34"/>
      <c r="D174" s="34"/>
      <c r="E174" s="34"/>
      <c r="F174" s="34"/>
      <c r="G174" s="34"/>
      <c r="H174" s="34"/>
      <c r="I174" s="34"/>
      <c r="J174" s="34"/>
      <c r="M174" t="s">
        <v>1485</v>
      </c>
      <c r="N174">
        <v>1710</v>
      </c>
    </row>
    <row r="175" spans="1:14" x14ac:dyDescent="0.25">
      <c r="B175" t="s">
        <v>1131</v>
      </c>
      <c r="E175" t="s">
        <v>1355</v>
      </c>
    </row>
    <row r="176" spans="1:14" x14ac:dyDescent="0.25">
      <c r="A176" t="s">
        <v>1133</v>
      </c>
      <c r="B176" t="s">
        <v>1134</v>
      </c>
      <c r="C176" t="s">
        <v>1135</v>
      </c>
      <c r="D176" t="s">
        <v>1136</v>
      </c>
      <c r="E176" t="s">
        <v>1137</v>
      </c>
      <c r="F176" t="s">
        <v>1138</v>
      </c>
      <c r="G176" t="s">
        <v>1139</v>
      </c>
      <c r="H176" t="s">
        <v>1140</v>
      </c>
    </row>
    <row r="177" spans="1:10" x14ac:dyDescent="0.25">
      <c r="A177" t="s">
        <v>1141</v>
      </c>
      <c r="B177">
        <v>46.55</v>
      </c>
      <c r="C177">
        <v>55.73</v>
      </c>
      <c r="D177">
        <v>98</v>
      </c>
      <c r="E177">
        <v>55.89</v>
      </c>
      <c r="F177">
        <v>55.6</v>
      </c>
      <c r="G177">
        <v>55.75</v>
      </c>
      <c r="H177">
        <v>119365</v>
      </c>
    </row>
    <row r="178" spans="1:10" x14ac:dyDescent="0.25">
      <c r="A178" t="s">
        <v>606</v>
      </c>
      <c r="B178">
        <v>46.55</v>
      </c>
      <c r="C178">
        <v>55.73</v>
      </c>
      <c r="D178">
        <v>98</v>
      </c>
      <c r="E178">
        <v>55.89</v>
      </c>
      <c r="F178">
        <v>55.6</v>
      </c>
      <c r="G178">
        <v>55.75</v>
      </c>
      <c r="H178">
        <v>119365</v>
      </c>
    </row>
    <row r="179" spans="1:10" x14ac:dyDescent="0.25">
      <c r="A179" s="51" t="s">
        <v>1354</v>
      </c>
      <c r="B179" s="51"/>
      <c r="C179" s="51"/>
      <c r="D179" s="51"/>
      <c r="E179" s="51"/>
      <c r="F179" s="51"/>
      <c r="G179" s="51"/>
      <c r="H179" s="51"/>
      <c r="I179" s="51"/>
      <c r="J179" s="51"/>
    </row>
    <row r="180" spans="1:10" x14ac:dyDescent="0.25">
      <c r="A180" t="s">
        <v>1133</v>
      </c>
      <c r="B180" t="s">
        <v>1134</v>
      </c>
      <c r="C180" t="s">
        <v>1138</v>
      </c>
      <c r="D180" t="s">
        <v>1137</v>
      </c>
      <c r="E180" t="s">
        <v>1142</v>
      </c>
      <c r="F180" t="s">
        <v>1136</v>
      </c>
      <c r="G180" t="s">
        <v>1143</v>
      </c>
      <c r="H180" t="s">
        <v>1144</v>
      </c>
      <c r="I180" t="s">
        <v>1145</v>
      </c>
      <c r="J180" t="s">
        <v>1140</v>
      </c>
    </row>
    <row r="181" spans="1:10" x14ac:dyDescent="0.25">
      <c r="A181" t="s">
        <v>1141</v>
      </c>
      <c r="B181">
        <v>46.55</v>
      </c>
      <c r="C181">
        <v>27.21</v>
      </c>
      <c r="D181">
        <v>66.7</v>
      </c>
      <c r="E181">
        <v>55.73</v>
      </c>
      <c r="F181">
        <v>98</v>
      </c>
      <c r="G181">
        <v>79621</v>
      </c>
      <c r="H181">
        <v>39744</v>
      </c>
      <c r="I181">
        <v>212977</v>
      </c>
      <c r="J181">
        <v>119365</v>
      </c>
    </row>
    <row r="182" spans="1:10" x14ac:dyDescent="0.25">
      <c r="A182" t="s">
        <v>1146</v>
      </c>
      <c r="B182">
        <v>46.55</v>
      </c>
      <c r="C182">
        <v>27.21</v>
      </c>
      <c r="D182">
        <v>66.7</v>
      </c>
      <c r="E182">
        <v>55.73</v>
      </c>
      <c r="F182">
        <v>98</v>
      </c>
      <c r="G182">
        <v>79621</v>
      </c>
      <c r="H182">
        <v>39744</v>
      </c>
      <c r="I182">
        <v>212977</v>
      </c>
      <c r="J182">
        <v>119365</v>
      </c>
    </row>
    <row r="183" spans="1:10" x14ac:dyDescent="0.25">
      <c r="A183" t="s">
        <v>1147</v>
      </c>
      <c r="B183">
        <v>46.55</v>
      </c>
      <c r="C183">
        <v>27.21</v>
      </c>
      <c r="D183">
        <v>66.7</v>
      </c>
      <c r="E183">
        <v>55.73</v>
      </c>
      <c r="F183">
        <v>98</v>
      </c>
      <c r="G183">
        <v>79621</v>
      </c>
      <c r="H183">
        <v>39744</v>
      </c>
      <c r="I183">
        <v>212977</v>
      </c>
      <c r="J183">
        <v>119365</v>
      </c>
    </row>
    <row r="184" spans="1:10" x14ac:dyDescent="0.25">
      <c r="A184" t="s">
        <v>1356</v>
      </c>
      <c r="B184">
        <v>37.78</v>
      </c>
      <c r="C184">
        <v>55.6</v>
      </c>
      <c r="D184">
        <v>55.89</v>
      </c>
      <c r="E184">
        <v>55.75</v>
      </c>
      <c r="F184">
        <v>97.9</v>
      </c>
    </row>
    <row r="185" spans="1:10" x14ac:dyDescent="0.25">
      <c r="A185" t="s">
        <v>1357</v>
      </c>
      <c r="B185">
        <v>37.78</v>
      </c>
      <c r="C185">
        <v>55.6</v>
      </c>
      <c r="D185">
        <v>55.89</v>
      </c>
      <c r="E185">
        <v>55.75</v>
      </c>
      <c r="F185">
        <v>97.9</v>
      </c>
    </row>
    <row r="186" spans="1:10" x14ac:dyDescent="0.25">
      <c r="A186" s="34" t="s">
        <v>1382</v>
      </c>
      <c r="B186" s="34"/>
      <c r="C186" s="34"/>
      <c r="D186" s="34"/>
      <c r="E186" s="34"/>
      <c r="F186" s="34"/>
      <c r="G186" s="34"/>
      <c r="H186" s="34"/>
      <c r="I186" s="34"/>
      <c r="J186" s="34"/>
    </row>
    <row r="187" spans="1:10" x14ac:dyDescent="0.25">
      <c r="B187" t="s">
        <v>1131</v>
      </c>
      <c r="E187" t="s">
        <v>1379</v>
      </c>
    </row>
    <row r="188" spans="1:10" x14ac:dyDescent="0.25">
      <c r="A188" t="s">
        <v>1133</v>
      </c>
      <c r="B188" t="s">
        <v>1134</v>
      </c>
      <c r="C188" t="s">
        <v>1135</v>
      </c>
      <c r="D188" t="s">
        <v>1136</v>
      </c>
      <c r="E188" t="s">
        <v>1137</v>
      </c>
      <c r="F188" t="s">
        <v>1138</v>
      </c>
      <c r="G188" t="s">
        <v>1139</v>
      </c>
      <c r="H188" t="s">
        <v>1140</v>
      </c>
    </row>
    <row r="189" spans="1:10" x14ac:dyDescent="0.25">
      <c r="A189" t="s">
        <v>1141</v>
      </c>
      <c r="B189">
        <v>68.430000000000007</v>
      </c>
      <c r="C189">
        <v>66.13</v>
      </c>
      <c r="D189">
        <v>26.19</v>
      </c>
      <c r="E189">
        <v>66.209999999999994</v>
      </c>
      <c r="F189">
        <v>66.14</v>
      </c>
      <c r="G189">
        <v>66.180000000000007</v>
      </c>
      <c r="H189">
        <v>1274055</v>
      </c>
    </row>
    <row r="190" spans="1:10" x14ac:dyDescent="0.25">
      <c r="A190" t="s">
        <v>606</v>
      </c>
      <c r="B190">
        <v>68.430000000000007</v>
      </c>
      <c r="C190">
        <v>66.13</v>
      </c>
      <c r="D190">
        <v>26.19</v>
      </c>
      <c r="E190">
        <v>66.209999999999994</v>
      </c>
      <c r="F190">
        <v>66.14</v>
      </c>
      <c r="G190">
        <v>66.180000000000007</v>
      </c>
      <c r="H190">
        <v>1274055</v>
      </c>
    </row>
    <row r="191" spans="1:10" x14ac:dyDescent="0.25">
      <c r="A191" t="s">
        <v>1378</v>
      </c>
    </row>
    <row r="192" spans="1:10" x14ac:dyDescent="0.25">
      <c r="A192" t="s">
        <v>1133</v>
      </c>
      <c r="B192" t="s">
        <v>1134</v>
      </c>
      <c r="C192" t="s">
        <v>1138</v>
      </c>
      <c r="D192" t="s">
        <v>1137</v>
      </c>
      <c r="E192" t="s">
        <v>1142</v>
      </c>
      <c r="F192" t="s">
        <v>1136</v>
      </c>
      <c r="G192" t="s">
        <v>1143</v>
      </c>
      <c r="H192" t="s">
        <v>1144</v>
      </c>
      <c r="I192" t="s">
        <v>1145</v>
      </c>
      <c r="J192" t="s">
        <v>1140</v>
      </c>
    </row>
    <row r="193" spans="1:10" x14ac:dyDescent="0.25">
      <c r="A193" t="s">
        <v>1141</v>
      </c>
      <c r="B193">
        <v>68.430000000000007</v>
      </c>
      <c r="C193">
        <v>53.17</v>
      </c>
      <c r="D193">
        <v>80.7</v>
      </c>
      <c r="E193">
        <v>66.13</v>
      </c>
      <c r="F193">
        <v>26.19</v>
      </c>
      <c r="G193">
        <v>1028153</v>
      </c>
      <c r="H193">
        <v>245902</v>
      </c>
      <c r="I193">
        <v>905466</v>
      </c>
      <c r="J193">
        <v>1274055</v>
      </c>
    </row>
    <row r="194" spans="1:10" x14ac:dyDescent="0.25">
      <c r="A194" t="s">
        <v>1146</v>
      </c>
      <c r="B194">
        <v>68.430000000000007</v>
      </c>
      <c r="C194">
        <v>53.17</v>
      </c>
      <c r="D194">
        <v>80.7</v>
      </c>
      <c r="E194">
        <v>66.13</v>
      </c>
      <c r="F194">
        <v>26.19</v>
      </c>
      <c r="G194">
        <v>1028153</v>
      </c>
      <c r="H194">
        <v>245902</v>
      </c>
      <c r="I194">
        <v>905466</v>
      </c>
      <c r="J194">
        <v>1274055</v>
      </c>
    </row>
    <row r="195" spans="1:10" x14ac:dyDescent="0.25">
      <c r="A195" t="s">
        <v>1147</v>
      </c>
      <c r="B195">
        <v>68.430000000000007</v>
      </c>
      <c r="C195">
        <v>53.17</v>
      </c>
      <c r="D195">
        <v>80.7</v>
      </c>
      <c r="E195">
        <v>66.13</v>
      </c>
      <c r="F195">
        <v>26.19</v>
      </c>
      <c r="G195">
        <v>1028153</v>
      </c>
      <c r="H195">
        <v>245902</v>
      </c>
      <c r="I195">
        <v>905466</v>
      </c>
      <c r="J195">
        <v>1274055</v>
      </c>
    </row>
    <row r="196" spans="1:10" x14ac:dyDescent="0.25">
      <c r="A196" t="s">
        <v>1380</v>
      </c>
      <c r="B196">
        <v>59.06</v>
      </c>
      <c r="C196">
        <v>66.14</v>
      </c>
      <c r="D196">
        <v>66.209999999999994</v>
      </c>
      <c r="E196">
        <v>66.180000000000007</v>
      </c>
      <c r="F196">
        <v>26.1</v>
      </c>
    </row>
    <row r="197" spans="1:10" x14ac:dyDescent="0.25">
      <c r="A197" t="s">
        <v>1381</v>
      </c>
      <c r="B197">
        <v>59.06</v>
      </c>
      <c r="C197">
        <v>66.14</v>
      </c>
      <c r="D197">
        <v>66.209999999999994</v>
      </c>
      <c r="E197">
        <v>66.180000000000007</v>
      </c>
      <c r="F197">
        <v>26.1</v>
      </c>
    </row>
    <row r="199" spans="1:10" x14ac:dyDescent="0.25">
      <c r="A199" s="34" t="s">
        <v>1354</v>
      </c>
      <c r="B199" s="34"/>
      <c r="C199" s="34"/>
      <c r="D199" s="34"/>
      <c r="E199" s="34"/>
      <c r="F199" s="34"/>
      <c r="G199" s="34"/>
      <c r="H199" s="34"/>
      <c r="I199" s="34"/>
      <c r="J199" s="34"/>
    </row>
    <row r="200" spans="1:10" x14ac:dyDescent="0.25">
      <c r="B200" t="s">
        <v>1131</v>
      </c>
      <c r="E200" t="s">
        <v>1355</v>
      </c>
    </row>
    <row r="201" spans="1:10" x14ac:dyDescent="0.25">
      <c r="A201" t="s">
        <v>1133</v>
      </c>
      <c r="B201" t="s">
        <v>1134</v>
      </c>
      <c r="C201" t="s">
        <v>1135</v>
      </c>
      <c r="D201" t="s">
        <v>1136</v>
      </c>
      <c r="E201" t="s">
        <v>1137</v>
      </c>
      <c r="F201" t="s">
        <v>1138</v>
      </c>
      <c r="G201" t="s">
        <v>1139</v>
      </c>
      <c r="H201" t="s">
        <v>1140</v>
      </c>
    </row>
    <row r="202" spans="1:10" x14ac:dyDescent="0.25">
      <c r="A202" t="s">
        <v>1141</v>
      </c>
      <c r="B202">
        <v>46.55</v>
      </c>
      <c r="C202">
        <v>55.73</v>
      </c>
      <c r="D202">
        <v>98</v>
      </c>
      <c r="E202">
        <v>55.89</v>
      </c>
      <c r="F202">
        <v>55.6</v>
      </c>
      <c r="G202">
        <v>55.75</v>
      </c>
      <c r="H202">
        <v>119365</v>
      </c>
    </row>
    <row r="203" spans="1:10" x14ac:dyDescent="0.25">
      <c r="A203" t="s">
        <v>606</v>
      </c>
      <c r="B203">
        <v>46.55</v>
      </c>
      <c r="C203">
        <v>55.73</v>
      </c>
      <c r="D203">
        <v>98</v>
      </c>
      <c r="E203">
        <v>55.89</v>
      </c>
      <c r="F203">
        <v>55.6</v>
      </c>
      <c r="G203">
        <v>55.75</v>
      </c>
      <c r="H203">
        <v>119365</v>
      </c>
    </row>
    <row r="204" spans="1:10" x14ac:dyDescent="0.25">
      <c r="A204" t="s">
        <v>1354</v>
      </c>
    </row>
    <row r="205" spans="1:10" x14ac:dyDescent="0.25">
      <c r="A205" t="s">
        <v>1133</v>
      </c>
      <c r="B205" t="s">
        <v>1134</v>
      </c>
      <c r="C205" t="s">
        <v>1138</v>
      </c>
      <c r="D205" t="s">
        <v>1137</v>
      </c>
      <c r="E205" t="s">
        <v>1142</v>
      </c>
      <c r="F205" t="s">
        <v>1136</v>
      </c>
      <c r="G205" t="s">
        <v>1143</v>
      </c>
      <c r="H205" t="s">
        <v>1144</v>
      </c>
      <c r="I205" t="s">
        <v>1145</v>
      </c>
      <c r="J205" t="s">
        <v>1140</v>
      </c>
    </row>
    <row r="206" spans="1:10" x14ac:dyDescent="0.25">
      <c r="A206" t="s">
        <v>1141</v>
      </c>
      <c r="B206">
        <v>46.55</v>
      </c>
      <c r="C206">
        <v>27.21</v>
      </c>
      <c r="D206">
        <v>66.7</v>
      </c>
      <c r="E206">
        <v>55.73</v>
      </c>
      <c r="F206">
        <v>98</v>
      </c>
      <c r="G206">
        <v>79621</v>
      </c>
      <c r="H206">
        <v>39744</v>
      </c>
      <c r="I206">
        <v>212977</v>
      </c>
      <c r="J206">
        <v>119365</v>
      </c>
    </row>
    <row r="207" spans="1:10" x14ac:dyDescent="0.25">
      <c r="A207" t="s">
        <v>1146</v>
      </c>
      <c r="B207">
        <v>46.55</v>
      </c>
      <c r="C207">
        <v>27.21</v>
      </c>
      <c r="D207">
        <v>66.7</v>
      </c>
      <c r="E207">
        <v>55.73</v>
      </c>
      <c r="F207">
        <v>98</v>
      </c>
      <c r="G207">
        <v>79621</v>
      </c>
      <c r="H207">
        <v>39744</v>
      </c>
      <c r="I207">
        <v>212977</v>
      </c>
      <c r="J207">
        <v>119365</v>
      </c>
    </row>
    <row r="208" spans="1:10" x14ac:dyDescent="0.25">
      <c r="A208" t="s">
        <v>1147</v>
      </c>
      <c r="B208">
        <v>46.55</v>
      </c>
      <c r="C208">
        <v>27.21</v>
      </c>
      <c r="D208">
        <v>66.7</v>
      </c>
      <c r="E208">
        <v>55.73</v>
      </c>
      <c r="F208">
        <v>98</v>
      </c>
      <c r="G208">
        <v>79621</v>
      </c>
      <c r="H208">
        <v>39744</v>
      </c>
      <c r="I208">
        <v>212977</v>
      </c>
      <c r="J208">
        <v>119365</v>
      </c>
    </row>
    <row r="209" spans="1:10" x14ac:dyDescent="0.25">
      <c r="A209" t="s">
        <v>1356</v>
      </c>
      <c r="B209">
        <v>37.78</v>
      </c>
      <c r="C209">
        <v>55.6</v>
      </c>
      <c r="D209">
        <v>55.89</v>
      </c>
      <c r="E209">
        <v>55.75</v>
      </c>
      <c r="F209">
        <v>97.9</v>
      </c>
    </row>
    <row r="210" spans="1:10" x14ac:dyDescent="0.25">
      <c r="A210" t="s">
        <v>1357</v>
      </c>
      <c r="B210">
        <v>37.78</v>
      </c>
      <c r="C210">
        <v>55.6</v>
      </c>
      <c r="D210">
        <v>55.89</v>
      </c>
      <c r="E210">
        <v>55.75</v>
      </c>
      <c r="F210">
        <v>97.9</v>
      </c>
    </row>
    <row r="212" spans="1:10" x14ac:dyDescent="0.25">
      <c r="A212" s="34" t="s">
        <v>1515</v>
      </c>
      <c r="B212" s="34"/>
      <c r="C212" s="34"/>
      <c r="D212" s="34"/>
      <c r="E212" s="34"/>
      <c r="F212" s="34"/>
      <c r="G212" s="34"/>
      <c r="H212" s="34"/>
      <c r="I212" s="34"/>
      <c r="J212" s="34"/>
    </row>
    <row r="213" spans="1:10" x14ac:dyDescent="0.25">
      <c r="B213" t="s">
        <v>1131</v>
      </c>
      <c r="E213" t="s">
        <v>1512</v>
      </c>
    </row>
    <row r="214" spans="1:10" x14ac:dyDescent="0.25">
      <c r="A214" t="s">
        <v>1133</v>
      </c>
      <c r="B214" t="s">
        <v>1134</v>
      </c>
      <c r="C214" t="s">
        <v>1135</v>
      </c>
      <c r="D214" t="s">
        <v>1136</v>
      </c>
      <c r="E214" t="s">
        <v>1137</v>
      </c>
      <c r="F214" t="s">
        <v>1138</v>
      </c>
      <c r="G214" t="s">
        <v>1139</v>
      </c>
      <c r="H214" t="s">
        <v>1140</v>
      </c>
    </row>
    <row r="215" spans="1:10" x14ac:dyDescent="0.25">
      <c r="A215" t="s">
        <v>1141</v>
      </c>
      <c r="B215">
        <v>0.55000000000000004</v>
      </c>
      <c r="C215">
        <v>0</v>
      </c>
      <c r="D215">
        <v>100</v>
      </c>
      <c r="E215">
        <v>6.45</v>
      </c>
      <c r="F215">
        <v>6.45</v>
      </c>
      <c r="G215">
        <v>6.45</v>
      </c>
      <c r="H215">
        <v>382881</v>
      </c>
    </row>
    <row r="216" spans="1:10" x14ac:dyDescent="0.25">
      <c r="A216" t="s">
        <v>606</v>
      </c>
      <c r="B216">
        <v>0.55000000000000004</v>
      </c>
      <c r="C216">
        <v>0</v>
      </c>
      <c r="D216">
        <v>100</v>
      </c>
      <c r="E216">
        <v>6.45</v>
      </c>
      <c r="F216">
        <v>6.45</v>
      </c>
      <c r="G216">
        <v>6.45</v>
      </c>
      <c r="H216">
        <v>382881</v>
      </c>
    </row>
    <row r="217" spans="1:10" x14ac:dyDescent="0.25">
      <c r="A217" t="s">
        <v>1511</v>
      </c>
    </row>
    <row r="218" spans="1:10" x14ac:dyDescent="0.25">
      <c r="A218" t="s">
        <v>1133</v>
      </c>
      <c r="B218" t="s">
        <v>1134</v>
      </c>
      <c r="C218" t="s">
        <v>1138</v>
      </c>
      <c r="D218" t="s">
        <v>1137</v>
      </c>
      <c r="E218" t="s">
        <v>1142</v>
      </c>
      <c r="F218" t="s">
        <v>1136</v>
      </c>
      <c r="G218" t="s">
        <v>1143</v>
      </c>
      <c r="H218" t="s">
        <v>1144</v>
      </c>
      <c r="I218" t="s">
        <v>1145</v>
      </c>
      <c r="J218" t="s">
        <v>1140</v>
      </c>
    </row>
    <row r="219" spans="1:10" x14ac:dyDescent="0.25">
      <c r="A219" t="s">
        <v>1141</v>
      </c>
      <c r="B219">
        <v>0.55000000000000004</v>
      </c>
      <c r="C219">
        <v>5.64</v>
      </c>
      <c r="D219">
        <v>6.95</v>
      </c>
      <c r="E219">
        <v>0</v>
      </c>
      <c r="F219">
        <v>100</v>
      </c>
      <c r="G219">
        <v>26622</v>
      </c>
      <c r="H219">
        <v>356259</v>
      </c>
      <c r="I219">
        <v>445308</v>
      </c>
      <c r="J219">
        <v>382881</v>
      </c>
    </row>
    <row r="220" spans="1:10" x14ac:dyDescent="0.25">
      <c r="A220" t="s">
        <v>1146</v>
      </c>
      <c r="B220">
        <v>0.55000000000000004</v>
      </c>
      <c r="C220">
        <v>5.64</v>
      </c>
      <c r="D220">
        <v>6.95</v>
      </c>
      <c r="E220">
        <v>0</v>
      </c>
      <c r="F220">
        <v>100</v>
      </c>
      <c r="G220">
        <v>26622</v>
      </c>
      <c r="H220">
        <v>356259</v>
      </c>
      <c r="I220">
        <v>445308</v>
      </c>
      <c r="J220">
        <v>382881</v>
      </c>
    </row>
    <row r="221" spans="1:10" x14ac:dyDescent="0.25">
      <c r="A221" t="s">
        <v>1147</v>
      </c>
      <c r="B221">
        <v>0.55000000000000004</v>
      </c>
      <c r="C221">
        <v>5.64</v>
      </c>
      <c r="D221">
        <v>6.95</v>
      </c>
      <c r="E221">
        <v>0</v>
      </c>
      <c r="F221">
        <v>100</v>
      </c>
      <c r="G221">
        <v>26622</v>
      </c>
      <c r="H221">
        <v>356259</v>
      </c>
      <c r="I221">
        <v>445308</v>
      </c>
      <c r="J221">
        <v>382881</v>
      </c>
    </row>
    <row r="222" spans="1:10" x14ac:dyDescent="0.25">
      <c r="A222" t="s">
        <v>1513</v>
      </c>
      <c r="B222">
        <v>0.5</v>
      </c>
      <c r="C222">
        <v>6.45</v>
      </c>
      <c r="D222">
        <v>6.45</v>
      </c>
      <c r="E222">
        <v>6.45</v>
      </c>
      <c r="F222">
        <v>3.2</v>
      </c>
    </row>
    <row r="223" spans="1:10" x14ac:dyDescent="0.25">
      <c r="A223" t="s">
        <v>1514</v>
      </c>
      <c r="B223">
        <v>0.5</v>
      </c>
      <c r="C223">
        <v>6.45</v>
      </c>
      <c r="D223">
        <v>6.45</v>
      </c>
      <c r="E223">
        <v>6.45</v>
      </c>
      <c r="F223">
        <v>3.2</v>
      </c>
    </row>
    <row r="225" spans="1:10" x14ac:dyDescent="0.25">
      <c r="A225" s="34" t="s">
        <v>1511</v>
      </c>
      <c r="B225" s="34"/>
      <c r="C225" s="34"/>
      <c r="D225" s="34"/>
      <c r="E225" s="34"/>
      <c r="F225" s="34"/>
      <c r="G225" s="34"/>
      <c r="H225" s="34"/>
      <c r="I225" s="34"/>
      <c r="J225" s="34"/>
    </row>
    <row r="226" spans="1:10" x14ac:dyDescent="0.25">
      <c r="B226" t="s">
        <v>1131</v>
      </c>
      <c r="E226" t="s">
        <v>1339</v>
      </c>
    </row>
    <row r="227" spans="1:10" x14ac:dyDescent="0.25">
      <c r="A227" t="s">
        <v>1133</v>
      </c>
      <c r="B227" t="s">
        <v>1134</v>
      </c>
      <c r="C227" t="s">
        <v>1135</v>
      </c>
      <c r="D227" t="s">
        <v>1136</v>
      </c>
      <c r="E227" t="s">
        <v>1137</v>
      </c>
      <c r="F227" t="s">
        <v>1138</v>
      </c>
      <c r="G227" t="s">
        <v>1139</v>
      </c>
      <c r="H227" t="s">
        <v>1140</v>
      </c>
    </row>
    <row r="228" spans="1:10" x14ac:dyDescent="0.25">
      <c r="A228" t="s">
        <v>1141</v>
      </c>
      <c r="B228">
        <v>90.22</v>
      </c>
      <c r="C228">
        <v>92.73</v>
      </c>
      <c r="D228">
        <v>51</v>
      </c>
      <c r="E228">
        <v>91.92</v>
      </c>
      <c r="F228">
        <v>93.54</v>
      </c>
      <c r="G228">
        <v>92.73</v>
      </c>
      <c r="H228">
        <v>392710</v>
      </c>
    </row>
    <row r="229" spans="1:10" x14ac:dyDescent="0.25">
      <c r="A229" t="s">
        <v>606</v>
      </c>
      <c r="B229">
        <v>90.22</v>
      </c>
      <c r="C229">
        <v>92.73</v>
      </c>
      <c r="D229">
        <v>51</v>
      </c>
      <c r="E229">
        <v>91.92</v>
      </c>
      <c r="F229">
        <v>93.54</v>
      </c>
      <c r="G229">
        <v>92.73</v>
      </c>
      <c r="H229">
        <v>392710</v>
      </c>
    </row>
    <row r="230" spans="1:10" x14ac:dyDescent="0.25">
      <c r="A230" t="s">
        <v>1511</v>
      </c>
    </row>
    <row r="231" spans="1:10" x14ac:dyDescent="0.25">
      <c r="A231" t="s">
        <v>1133</v>
      </c>
      <c r="B231" t="s">
        <v>1134</v>
      </c>
      <c r="C231" t="s">
        <v>1138</v>
      </c>
      <c r="D231" t="s">
        <v>1137</v>
      </c>
      <c r="E231" t="s">
        <v>1142</v>
      </c>
      <c r="F231" t="s">
        <v>1136</v>
      </c>
      <c r="G231" t="s">
        <v>1143</v>
      </c>
      <c r="H231" t="s">
        <v>1144</v>
      </c>
      <c r="I231" t="s">
        <v>1145</v>
      </c>
      <c r="J231" t="s">
        <v>1140</v>
      </c>
    </row>
    <row r="232" spans="1:10" x14ac:dyDescent="0.25">
      <c r="A232" t="s">
        <v>1141</v>
      </c>
      <c r="B232">
        <v>90.22</v>
      </c>
      <c r="C232">
        <v>93.54</v>
      </c>
      <c r="D232">
        <v>91.92</v>
      </c>
      <c r="E232">
        <v>92.73</v>
      </c>
      <c r="F232">
        <v>51</v>
      </c>
      <c r="G232">
        <v>360974</v>
      </c>
      <c r="H232">
        <v>31736</v>
      </c>
      <c r="I232">
        <v>24945</v>
      </c>
      <c r="J232">
        <v>392710</v>
      </c>
    </row>
    <row r="233" spans="1:10" x14ac:dyDescent="0.25">
      <c r="A233" t="s">
        <v>1146</v>
      </c>
      <c r="B233">
        <v>90.22</v>
      </c>
      <c r="C233">
        <v>93.54</v>
      </c>
      <c r="D233">
        <v>91.92</v>
      </c>
      <c r="E233">
        <v>92.73</v>
      </c>
      <c r="F233">
        <v>51</v>
      </c>
      <c r="G233">
        <v>360974</v>
      </c>
      <c r="H233">
        <v>31736</v>
      </c>
      <c r="I233">
        <v>24945</v>
      </c>
      <c r="J233">
        <v>392710</v>
      </c>
    </row>
    <row r="234" spans="1:10" x14ac:dyDescent="0.25">
      <c r="A234" t="s">
        <v>1147</v>
      </c>
      <c r="B234">
        <v>90.22</v>
      </c>
      <c r="C234">
        <v>93.54</v>
      </c>
      <c r="D234">
        <v>91.92</v>
      </c>
      <c r="E234">
        <v>92.73</v>
      </c>
      <c r="F234">
        <v>51</v>
      </c>
      <c r="G234">
        <v>360974</v>
      </c>
      <c r="H234">
        <v>31736</v>
      </c>
      <c r="I234">
        <v>24945</v>
      </c>
      <c r="J234">
        <v>392710</v>
      </c>
    </row>
    <row r="235" spans="1:10" x14ac:dyDescent="0.25">
      <c r="A235" t="s">
        <v>1340</v>
      </c>
      <c r="B235">
        <v>89.95</v>
      </c>
      <c r="C235">
        <v>93.54</v>
      </c>
      <c r="D235">
        <v>91.92</v>
      </c>
      <c r="E235">
        <v>92.73</v>
      </c>
      <c r="F235">
        <v>0</v>
      </c>
    </row>
    <row r="236" spans="1:10" x14ac:dyDescent="0.25">
      <c r="A236" t="s">
        <v>1341</v>
      </c>
      <c r="B236">
        <v>89.95</v>
      </c>
      <c r="C236">
        <v>93.54</v>
      </c>
      <c r="D236">
        <v>91.92</v>
      </c>
      <c r="E236">
        <v>92.73</v>
      </c>
      <c r="F236">
        <v>0</v>
      </c>
    </row>
    <row r="237" spans="1:10" x14ac:dyDescent="0.25">
      <c r="A237" s="63" t="s">
        <v>1331</v>
      </c>
      <c r="B237" s="63"/>
      <c r="C237" s="63"/>
    </row>
    <row r="238" spans="1:10" x14ac:dyDescent="0.25">
      <c r="A238" s="2"/>
      <c r="B238" s="13" t="s">
        <v>1519</v>
      </c>
      <c r="C238" s="13" t="s">
        <v>1518</v>
      </c>
    </row>
    <row r="239" spans="1:10" x14ac:dyDescent="0.25">
      <c r="A239" s="13" t="s">
        <v>1199</v>
      </c>
      <c r="B239" s="2">
        <v>117583</v>
      </c>
      <c r="C239" s="2">
        <v>425</v>
      </c>
    </row>
    <row r="240" spans="1:10" x14ac:dyDescent="0.25">
      <c r="A240" s="13" t="s">
        <v>1201</v>
      </c>
      <c r="B240" s="2">
        <v>780</v>
      </c>
      <c r="C240" s="2">
        <v>44077</v>
      </c>
    </row>
    <row r="241" spans="1:3" x14ac:dyDescent="0.25">
      <c r="A241" s="13" t="s">
        <v>1200</v>
      </c>
      <c r="B241" s="2">
        <v>2553</v>
      </c>
      <c r="C241" s="2">
        <v>549</v>
      </c>
    </row>
    <row r="242" spans="1:3" x14ac:dyDescent="0.25">
      <c r="A242" s="63" t="s">
        <v>1520</v>
      </c>
      <c r="B242" s="63"/>
      <c r="C242" s="63"/>
    </row>
    <row r="243" spans="1:3" x14ac:dyDescent="0.25">
      <c r="A243" s="2"/>
      <c r="B243" s="13" t="s">
        <v>1519</v>
      </c>
      <c r="C243" s="13" t="s">
        <v>1518</v>
      </c>
    </row>
    <row r="244" spans="1:3" x14ac:dyDescent="0.25">
      <c r="A244" s="13" t="s">
        <v>1199</v>
      </c>
      <c r="B244" s="2">
        <v>28505</v>
      </c>
      <c r="C244" s="2">
        <v>287</v>
      </c>
    </row>
    <row r="245" spans="1:3" x14ac:dyDescent="0.25">
      <c r="A245" s="13" t="s">
        <v>1201</v>
      </c>
      <c r="B245" s="2">
        <v>627</v>
      </c>
      <c r="C245" s="2">
        <v>45842</v>
      </c>
    </row>
    <row r="246" spans="1:3" x14ac:dyDescent="0.25">
      <c r="A246" s="13" t="s">
        <v>1200</v>
      </c>
      <c r="B246" s="2">
        <v>1865</v>
      </c>
      <c r="C246" s="2">
        <v>676</v>
      </c>
    </row>
  </sheetData>
  <mergeCells count="21">
    <mergeCell ref="A237:C237"/>
    <mergeCell ref="A242:C242"/>
    <mergeCell ref="A199:J199"/>
    <mergeCell ref="A179:J179"/>
    <mergeCell ref="A212:J212"/>
    <mergeCell ref="A225:J225"/>
    <mergeCell ref="A174:J174"/>
    <mergeCell ref="A186:J186"/>
    <mergeCell ref="A118:A120"/>
    <mergeCell ref="G113:G115"/>
    <mergeCell ref="A85:B85"/>
    <mergeCell ref="C85:D85"/>
    <mergeCell ref="C101:D101"/>
    <mergeCell ref="A112:A114"/>
    <mergeCell ref="A115:A117"/>
    <mergeCell ref="A111:B111"/>
    <mergeCell ref="A121:A123"/>
    <mergeCell ref="A138:J138"/>
    <mergeCell ref="A126:J126"/>
    <mergeCell ref="A150:J150"/>
    <mergeCell ref="A162:J162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3B7A-8C10-4B94-A894-541F1C121CB0}">
  <dimension ref="A1:AE1015"/>
  <sheetViews>
    <sheetView topLeftCell="D48" zoomScale="130" zoomScaleNormal="130" workbookViewId="0">
      <selection activeCell="F55" sqref="F55:Z68"/>
    </sheetView>
  </sheetViews>
  <sheetFormatPr defaultRowHeight="15" x14ac:dyDescent="0.25"/>
  <cols>
    <col min="1" max="1" width="24" customWidth="1"/>
    <col min="3" max="3" width="16.85546875" customWidth="1"/>
    <col min="13" max="13" width="10" customWidth="1"/>
  </cols>
  <sheetData>
    <row r="1" spans="1:31" x14ac:dyDescent="0.25">
      <c r="A1" t="s">
        <v>1130</v>
      </c>
      <c r="M1" t="s">
        <v>1159</v>
      </c>
      <c r="N1">
        <v>0.51520699999999997</v>
      </c>
      <c r="O1">
        <v>0.708708</v>
      </c>
      <c r="P1">
        <v>0.40470800000000001</v>
      </c>
      <c r="Q1">
        <v>0.57104999999999995</v>
      </c>
      <c r="R1">
        <v>1</v>
      </c>
      <c r="S1">
        <v>234</v>
      </c>
      <c r="T1">
        <v>13</v>
      </c>
      <c r="U1">
        <v>212</v>
      </c>
      <c r="V1">
        <v>9</v>
      </c>
      <c r="W1">
        <v>0</v>
      </c>
      <c r="X1">
        <v>18296</v>
      </c>
      <c r="Y1">
        <v>311</v>
      </c>
      <c r="Z1">
        <v>622</v>
      </c>
      <c r="AA1">
        <v>0.56375900000000001</v>
      </c>
      <c r="AB1">
        <v>0.15559000000000001</v>
      </c>
      <c r="AC1">
        <v>5.5555560000000002</v>
      </c>
      <c r="AD1">
        <v>90.598291000000003</v>
      </c>
      <c r="AE1">
        <v>3.8461539999999999</v>
      </c>
    </row>
    <row r="2" spans="1:31" x14ac:dyDescent="0.25">
      <c r="B2" t="s">
        <v>1131</v>
      </c>
      <c r="E2" t="s">
        <v>1132</v>
      </c>
      <c r="M2" t="s">
        <v>1160</v>
      </c>
      <c r="N2">
        <v>0.59961299999999995</v>
      </c>
      <c r="O2">
        <v>0.73341900000000004</v>
      </c>
      <c r="P2">
        <v>0.50709700000000002</v>
      </c>
      <c r="Q2">
        <v>0.691415</v>
      </c>
      <c r="R2">
        <v>1</v>
      </c>
      <c r="S2">
        <v>234</v>
      </c>
      <c r="T2">
        <v>50</v>
      </c>
      <c r="U2">
        <v>177</v>
      </c>
      <c r="V2">
        <v>7</v>
      </c>
      <c r="W2">
        <v>0</v>
      </c>
      <c r="X2">
        <v>13196</v>
      </c>
      <c r="Y2">
        <v>311</v>
      </c>
      <c r="Z2">
        <v>587</v>
      </c>
      <c r="AA2">
        <v>0.68414299999999995</v>
      </c>
      <c r="AB2">
        <v>0.222965</v>
      </c>
      <c r="AC2">
        <v>21.367521</v>
      </c>
      <c r="AD2">
        <v>75.641025999999997</v>
      </c>
      <c r="AE2">
        <v>2.9914529999999999</v>
      </c>
    </row>
    <row r="3" spans="1:31" x14ac:dyDescent="0.25">
      <c r="A3" t="s">
        <v>1133</v>
      </c>
      <c r="B3" t="s">
        <v>1134</v>
      </c>
      <c r="C3" t="s">
        <v>1135</v>
      </c>
      <c r="D3" t="s">
        <v>1136</v>
      </c>
      <c r="E3" t="s">
        <v>1137</v>
      </c>
      <c r="F3" t="s">
        <v>1138</v>
      </c>
      <c r="G3" t="s">
        <v>1139</v>
      </c>
      <c r="H3" t="s">
        <v>1140</v>
      </c>
      <c r="M3" t="s">
        <v>1161</v>
      </c>
      <c r="N3">
        <v>0.66399300000000006</v>
      </c>
      <c r="O3">
        <v>0.75966400000000001</v>
      </c>
      <c r="P3">
        <v>0.58972400000000003</v>
      </c>
      <c r="Q3">
        <v>0.77589900000000001</v>
      </c>
      <c r="R3">
        <v>0.99948899999999996</v>
      </c>
      <c r="S3">
        <v>234</v>
      </c>
      <c r="T3">
        <v>110</v>
      </c>
      <c r="U3">
        <v>119</v>
      </c>
      <c r="V3">
        <v>5</v>
      </c>
      <c r="W3">
        <v>17</v>
      </c>
      <c r="X3">
        <v>9596</v>
      </c>
      <c r="Y3">
        <v>304</v>
      </c>
      <c r="Z3">
        <v>501</v>
      </c>
      <c r="AA3">
        <v>0.76840299999999995</v>
      </c>
      <c r="AB3">
        <v>0.27486899999999997</v>
      </c>
      <c r="AC3">
        <v>47.008547</v>
      </c>
      <c r="AD3">
        <v>50.854700999999999</v>
      </c>
      <c r="AE3">
        <v>2.136752</v>
      </c>
    </row>
    <row r="4" spans="1:31" x14ac:dyDescent="0.25">
      <c r="A4" t="s">
        <v>1141</v>
      </c>
      <c r="B4">
        <v>99.31</v>
      </c>
      <c r="C4">
        <v>96.57</v>
      </c>
      <c r="D4">
        <v>20.32</v>
      </c>
      <c r="E4">
        <v>96.57</v>
      </c>
      <c r="F4">
        <v>96.57</v>
      </c>
      <c r="G4">
        <v>96.57</v>
      </c>
      <c r="H4">
        <v>75994</v>
      </c>
      <c r="M4" t="s">
        <v>1162</v>
      </c>
      <c r="N4">
        <v>0.76665799999999995</v>
      </c>
      <c r="O4">
        <v>0.831538</v>
      </c>
      <c r="P4">
        <v>0.71116999999999997</v>
      </c>
      <c r="Q4">
        <v>0.85365999999999997</v>
      </c>
      <c r="R4">
        <v>0.99814499999999995</v>
      </c>
      <c r="S4">
        <v>234</v>
      </c>
      <c r="T4">
        <v>178</v>
      </c>
      <c r="U4">
        <v>53</v>
      </c>
      <c r="V4">
        <v>3</v>
      </c>
      <c r="W4">
        <v>68</v>
      </c>
      <c r="X4">
        <v>6273</v>
      </c>
      <c r="Y4">
        <v>259</v>
      </c>
      <c r="Z4">
        <v>363</v>
      </c>
      <c r="AA4">
        <v>0.84603200000000001</v>
      </c>
      <c r="AB4">
        <v>0.332978</v>
      </c>
      <c r="AC4">
        <v>76.068376000000001</v>
      </c>
      <c r="AD4">
        <v>22.649573</v>
      </c>
      <c r="AE4">
        <v>1.2820510000000001</v>
      </c>
    </row>
    <row r="5" spans="1:31" x14ac:dyDescent="0.25">
      <c r="A5" t="s">
        <v>606</v>
      </c>
      <c r="B5">
        <v>99.31</v>
      </c>
      <c r="C5">
        <v>96.57</v>
      </c>
      <c r="D5">
        <v>20.32</v>
      </c>
      <c r="E5">
        <v>96.57</v>
      </c>
      <c r="F5">
        <v>96.57</v>
      </c>
      <c r="G5">
        <v>96.57</v>
      </c>
      <c r="H5">
        <v>75994</v>
      </c>
      <c r="M5" t="s">
        <v>1163</v>
      </c>
      <c r="N5">
        <v>0.86697800000000003</v>
      </c>
      <c r="O5">
        <v>0.90440699999999996</v>
      </c>
      <c r="P5">
        <v>0.83252499999999996</v>
      </c>
      <c r="Q5">
        <v>0.91580700000000004</v>
      </c>
      <c r="R5">
        <v>0.99488100000000002</v>
      </c>
      <c r="S5">
        <v>234</v>
      </c>
      <c r="T5">
        <v>203</v>
      </c>
      <c r="U5">
        <v>29</v>
      </c>
      <c r="V5">
        <v>2</v>
      </c>
      <c r="W5">
        <v>202</v>
      </c>
      <c r="X5">
        <v>3609</v>
      </c>
      <c r="Y5">
        <v>217</v>
      </c>
      <c r="Z5">
        <v>239</v>
      </c>
      <c r="AA5">
        <v>0.90603299999999998</v>
      </c>
      <c r="AB5">
        <v>0.377133</v>
      </c>
      <c r="AC5">
        <v>86.752137000000005</v>
      </c>
      <c r="AD5">
        <v>12.393162</v>
      </c>
      <c r="AE5">
        <v>0.85470100000000004</v>
      </c>
    </row>
    <row r="6" spans="1:31" x14ac:dyDescent="0.25">
      <c r="A6" t="s">
        <v>1130</v>
      </c>
    </row>
    <row r="7" spans="1:31" x14ac:dyDescent="0.25">
      <c r="A7" t="s">
        <v>1133</v>
      </c>
      <c r="B7" t="s">
        <v>1134</v>
      </c>
      <c r="C7" t="s">
        <v>1138</v>
      </c>
      <c r="D7" t="s">
        <v>1137</v>
      </c>
      <c r="E7" t="s">
        <v>1142</v>
      </c>
      <c r="F7" t="s">
        <v>1136</v>
      </c>
      <c r="G7" t="s">
        <v>1143</v>
      </c>
      <c r="H7" t="s">
        <v>1144</v>
      </c>
      <c r="I7" t="s">
        <v>1145</v>
      </c>
      <c r="J7" t="s">
        <v>1140</v>
      </c>
      <c r="M7" t="s">
        <v>1153</v>
      </c>
      <c r="N7">
        <v>0.92108500000000004</v>
      </c>
      <c r="O7">
        <v>0.92778899999999997</v>
      </c>
      <c r="P7">
        <v>0.91447800000000001</v>
      </c>
      <c r="Q7">
        <v>0.96561399999999997</v>
      </c>
      <c r="R7">
        <v>0.97966900000000001</v>
      </c>
      <c r="S7">
        <v>234</v>
      </c>
      <c r="T7">
        <v>227</v>
      </c>
      <c r="U7">
        <v>6</v>
      </c>
      <c r="V7">
        <v>1</v>
      </c>
      <c r="W7">
        <v>859</v>
      </c>
      <c r="X7">
        <v>1474</v>
      </c>
      <c r="Y7">
        <v>134</v>
      </c>
      <c r="Z7">
        <v>95</v>
      </c>
      <c r="AA7">
        <v>0.94244899999999998</v>
      </c>
      <c r="AB7">
        <v>0.40812399999999999</v>
      </c>
      <c r="AC7">
        <v>97.008546999999993</v>
      </c>
      <c r="AD7">
        <v>2.5641029999999998</v>
      </c>
      <c r="AE7">
        <v>0.42735000000000001</v>
      </c>
    </row>
    <row r="8" spans="1:31" x14ac:dyDescent="0.25">
      <c r="A8" t="s">
        <v>1141</v>
      </c>
      <c r="B8">
        <v>99.31</v>
      </c>
      <c r="C8">
        <v>55.75</v>
      </c>
      <c r="D8">
        <v>99.88</v>
      </c>
      <c r="E8">
        <v>96.57</v>
      </c>
      <c r="F8">
        <v>20.32</v>
      </c>
      <c r="G8">
        <v>75901</v>
      </c>
      <c r="H8">
        <v>93</v>
      </c>
      <c r="I8">
        <v>60254</v>
      </c>
      <c r="J8">
        <v>75994</v>
      </c>
      <c r="M8" t="s">
        <v>1154</v>
      </c>
      <c r="N8">
        <v>0.94564800000000004</v>
      </c>
      <c r="O8">
        <v>0.931419</v>
      </c>
      <c r="P8">
        <v>0.960318</v>
      </c>
      <c r="Q8">
        <v>0.98420700000000005</v>
      </c>
      <c r="R8">
        <v>0.95458900000000002</v>
      </c>
      <c r="S8">
        <v>234</v>
      </c>
      <c r="T8">
        <v>227</v>
      </c>
      <c r="U8">
        <v>6</v>
      </c>
      <c r="V8">
        <v>1</v>
      </c>
      <c r="W8">
        <v>2007</v>
      </c>
      <c r="X8">
        <v>677</v>
      </c>
      <c r="Y8">
        <v>97</v>
      </c>
      <c r="Z8">
        <v>32</v>
      </c>
      <c r="AA8">
        <v>0.93512300000000004</v>
      </c>
      <c r="AB8">
        <v>0.30541499999999999</v>
      </c>
      <c r="AC8">
        <v>97.008546999999993</v>
      </c>
      <c r="AD8">
        <v>2.5641029999999998</v>
      </c>
      <c r="AE8">
        <v>0.42735000000000001</v>
      </c>
    </row>
    <row r="9" spans="1:31" x14ac:dyDescent="0.25">
      <c r="A9" t="s">
        <v>1146</v>
      </c>
      <c r="B9">
        <v>99.31</v>
      </c>
      <c r="C9">
        <v>55.75</v>
      </c>
      <c r="D9">
        <v>99.88</v>
      </c>
      <c r="E9">
        <v>96.57</v>
      </c>
      <c r="F9">
        <v>20.32</v>
      </c>
      <c r="G9">
        <v>75901</v>
      </c>
      <c r="H9">
        <v>93</v>
      </c>
      <c r="I9">
        <v>60254</v>
      </c>
      <c r="J9">
        <v>75994</v>
      </c>
      <c r="M9" t="s">
        <v>1155</v>
      </c>
      <c r="N9">
        <v>0.947577</v>
      </c>
      <c r="O9">
        <v>0.93037499999999995</v>
      </c>
      <c r="P9">
        <v>0.96542700000000004</v>
      </c>
      <c r="Q9">
        <v>0.98439299999999996</v>
      </c>
      <c r="R9">
        <v>0.94865200000000005</v>
      </c>
      <c r="S9">
        <v>234</v>
      </c>
      <c r="T9">
        <v>227</v>
      </c>
      <c r="U9">
        <v>6</v>
      </c>
      <c r="V9">
        <v>1</v>
      </c>
      <c r="W9">
        <v>2284</v>
      </c>
      <c r="X9">
        <v>669</v>
      </c>
      <c r="Y9">
        <v>90</v>
      </c>
      <c r="Z9">
        <v>24</v>
      </c>
      <c r="AA9">
        <v>0.92901100000000003</v>
      </c>
      <c r="AB9">
        <v>0.29412199999999999</v>
      </c>
      <c r="AC9">
        <v>97.008546999999993</v>
      </c>
      <c r="AD9">
        <v>2.5641029999999998</v>
      </c>
      <c r="AE9">
        <v>0.42735000000000001</v>
      </c>
    </row>
    <row r="10" spans="1:31" x14ac:dyDescent="0.25">
      <c r="A10" t="s">
        <v>1147</v>
      </c>
      <c r="B10">
        <v>99.31</v>
      </c>
      <c r="C10">
        <v>55.75</v>
      </c>
      <c r="D10">
        <v>99.88</v>
      </c>
      <c r="E10">
        <v>96.57</v>
      </c>
      <c r="F10">
        <v>20.32</v>
      </c>
      <c r="G10">
        <v>75901</v>
      </c>
      <c r="H10">
        <v>93</v>
      </c>
      <c r="I10">
        <v>60254</v>
      </c>
      <c r="J10">
        <v>75994</v>
      </c>
      <c r="M10" t="s">
        <v>1156</v>
      </c>
      <c r="N10">
        <v>0.92775600000000003</v>
      </c>
      <c r="O10">
        <v>0.91673700000000002</v>
      </c>
      <c r="P10">
        <v>0.93904299999999996</v>
      </c>
      <c r="Q10">
        <v>0.97926100000000005</v>
      </c>
      <c r="R10">
        <v>0.95599999999999996</v>
      </c>
      <c r="S10">
        <v>234</v>
      </c>
      <c r="T10">
        <v>226</v>
      </c>
      <c r="U10">
        <v>7</v>
      </c>
      <c r="V10">
        <v>1</v>
      </c>
      <c r="W10">
        <v>1932</v>
      </c>
      <c r="X10">
        <v>889</v>
      </c>
      <c r="Y10">
        <v>130</v>
      </c>
      <c r="Z10">
        <v>41</v>
      </c>
      <c r="AA10">
        <v>0.93115800000000004</v>
      </c>
      <c r="AB10">
        <v>0.33018999999999998</v>
      </c>
      <c r="AC10">
        <v>96.581197000000003</v>
      </c>
      <c r="AD10">
        <v>2.9914529999999999</v>
      </c>
      <c r="AE10">
        <v>0.42735000000000001</v>
      </c>
    </row>
    <row r="11" spans="1:31" x14ac:dyDescent="0.25">
      <c r="A11" t="s">
        <v>1148</v>
      </c>
      <c r="B11">
        <v>96.2</v>
      </c>
      <c r="C11">
        <v>96.57</v>
      </c>
      <c r="D11">
        <v>96.57</v>
      </c>
      <c r="E11">
        <v>96.57</v>
      </c>
      <c r="F11">
        <v>20.3</v>
      </c>
      <c r="M11" t="s">
        <v>1157</v>
      </c>
      <c r="N11">
        <v>0.94195799999999996</v>
      </c>
      <c r="O11">
        <v>0.92517400000000005</v>
      </c>
      <c r="P11">
        <v>0.95936200000000005</v>
      </c>
      <c r="Q11">
        <v>0.98250400000000004</v>
      </c>
      <c r="R11">
        <v>0.947492</v>
      </c>
      <c r="S11">
        <v>234</v>
      </c>
      <c r="T11">
        <v>228</v>
      </c>
      <c r="U11">
        <v>5</v>
      </c>
      <c r="V11">
        <v>1</v>
      </c>
      <c r="W11">
        <v>2334</v>
      </c>
      <c r="X11">
        <v>750</v>
      </c>
      <c r="Y11">
        <v>106</v>
      </c>
      <c r="Z11">
        <v>29</v>
      </c>
      <c r="AA11">
        <v>0.92558200000000002</v>
      </c>
      <c r="AB11">
        <v>0.334204</v>
      </c>
      <c r="AC11">
        <v>97.435896999999997</v>
      </c>
      <c r="AD11">
        <v>2.136752</v>
      </c>
      <c r="AE11">
        <v>0.42735000000000001</v>
      </c>
    </row>
    <row r="12" spans="1:31" x14ac:dyDescent="0.25">
      <c r="A12" t="s">
        <v>1149</v>
      </c>
      <c r="B12">
        <v>96.2</v>
      </c>
      <c r="C12">
        <v>96.57</v>
      </c>
      <c r="D12">
        <v>96.57</v>
      </c>
      <c r="E12">
        <v>96.57</v>
      </c>
      <c r="F12">
        <v>20.3</v>
      </c>
    </row>
    <row r="13" spans="1:31" x14ac:dyDescent="0.25">
      <c r="A13" t="s">
        <v>1150</v>
      </c>
      <c r="F13" s="38" t="s">
        <v>1164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40"/>
    </row>
    <row r="14" spans="1:31" x14ac:dyDescent="0.25">
      <c r="A14" t="s">
        <v>1168</v>
      </c>
      <c r="B14" t="s">
        <v>1152</v>
      </c>
      <c r="C14" t="s">
        <v>5</v>
      </c>
      <c r="F14" s="2" t="s">
        <v>1168</v>
      </c>
      <c r="G14" s="2" t="s">
        <v>1152</v>
      </c>
      <c r="H14" s="2" t="s">
        <v>5</v>
      </c>
      <c r="I14" s="2" t="s">
        <v>1158</v>
      </c>
      <c r="J14" s="2" t="s">
        <v>58</v>
      </c>
      <c r="K14" s="2" t="s">
        <v>59</v>
      </c>
      <c r="L14" s="2" t="s">
        <v>21</v>
      </c>
      <c r="M14" s="2" t="s">
        <v>22</v>
      </c>
      <c r="N14" s="2" t="s">
        <v>23</v>
      </c>
      <c r="O14" s="2" t="s">
        <v>573</v>
      </c>
      <c r="P14" s="2" t="s">
        <v>574</v>
      </c>
      <c r="Q14" s="2" t="s">
        <v>575</v>
      </c>
      <c r="R14" s="2" t="s">
        <v>27</v>
      </c>
      <c r="S14" s="2" t="s">
        <v>28</v>
      </c>
      <c r="T14" s="2" t="s">
        <v>29</v>
      </c>
      <c r="U14" s="2" t="s">
        <v>576</v>
      </c>
      <c r="V14" s="2" t="s">
        <v>31</v>
      </c>
      <c r="W14" s="2" t="s">
        <v>32</v>
      </c>
      <c r="X14" s="2" t="s">
        <v>16</v>
      </c>
      <c r="Y14" s="2" t="s">
        <v>17</v>
      </c>
      <c r="Z14" s="2" t="s">
        <v>18</v>
      </c>
    </row>
    <row r="15" spans="1:31" x14ac:dyDescent="0.25">
      <c r="A15">
        <v>0</v>
      </c>
      <c r="B15">
        <v>99.877621917519804</v>
      </c>
      <c r="C15">
        <v>55.746024751202597</v>
      </c>
      <c r="F15" s="2">
        <v>0</v>
      </c>
      <c r="G15" s="2">
        <v>99.877621917519804</v>
      </c>
      <c r="H15" s="2">
        <v>55.746024751202597</v>
      </c>
      <c r="I15" s="2">
        <v>0.94195799999999996</v>
      </c>
      <c r="J15" s="2">
        <v>0.92517400000000005</v>
      </c>
      <c r="K15" s="2">
        <v>0.95936200000000005</v>
      </c>
      <c r="L15" s="2">
        <v>0.98250400000000004</v>
      </c>
      <c r="M15" s="2">
        <v>0.947492</v>
      </c>
      <c r="N15" s="2">
        <v>234</v>
      </c>
      <c r="O15" s="2">
        <v>228</v>
      </c>
      <c r="P15" s="2">
        <v>5</v>
      </c>
      <c r="Q15" s="2">
        <v>1</v>
      </c>
      <c r="R15" s="2">
        <v>2334</v>
      </c>
      <c r="S15" s="2">
        <v>750</v>
      </c>
      <c r="T15" s="2">
        <v>106</v>
      </c>
      <c r="U15" s="2">
        <v>29</v>
      </c>
      <c r="V15" s="2">
        <v>0.92558200000000002</v>
      </c>
      <c r="W15" s="2">
        <v>0.334204</v>
      </c>
      <c r="X15" s="2">
        <v>97.435896999999997</v>
      </c>
      <c r="Y15" s="2">
        <v>2.136752</v>
      </c>
      <c r="Z15" s="2">
        <v>0.42735000000000001</v>
      </c>
    </row>
    <row r="16" spans="1:31" x14ac:dyDescent="0.25">
      <c r="A16">
        <v>1E-3</v>
      </c>
      <c r="B16">
        <v>99.877621917519804</v>
      </c>
      <c r="C16">
        <v>55.746024751202597</v>
      </c>
      <c r="F16" s="2">
        <v>2E-3</v>
      </c>
      <c r="G16" s="2">
        <v>99.868410663999697</v>
      </c>
      <c r="H16" s="2">
        <v>67.760684981652204</v>
      </c>
      <c r="I16" s="2">
        <v>0.92775600000000003</v>
      </c>
      <c r="J16" s="2">
        <v>0.91673700000000002</v>
      </c>
      <c r="K16" s="2">
        <v>0.93904299999999996</v>
      </c>
      <c r="L16" s="2">
        <v>0.97926100000000005</v>
      </c>
      <c r="M16" s="2">
        <v>0.95599999999999996</v>
      </c>
      <c r="N16" s="2">
        <v>234</v>
      </c>
      <c r="O16" s="2">
        <v>226</v>
      </c>
      <c r="P16" s="2">
        <v>7</v>
      </c>
      <c r="Q16" s="2">
        <v>1</v>
      </c>
      <c r="R16" s="2">
        <v>1932</v>
      </c>
      <c r="S16" s="2">
        <v>889</v>
      </c>
      <c r="T16" s="2">
        <v>130</v>
      </c>
      <c r="U16" s="2">
        <v>41</v>
      </c>
      <c r="V16" s="2">
        <v>0.93115800000000004</v>
      </c>
      <c r="W16" s="2">
        <v>0.33018999999999998</v>
      </c>
      <c r="X16" s="2">
        <v>96.581197000000003</v>
      </c>
      <c r="Y16" s="2">
        <v>2.9914529999999999</v>
      </c>
      <c r="Z16" s="2">
        <v>0.42735000000000001</v>
      </c>
    </row>
    <row r="17" spans="1:26" x14ac:dyDescent="0.25">
      <c r="A17">
        <v>2E-3</v>
      </c>
      <c r="B17">
        <v>99.868410663999697</v>
      </c>
      <c r="C17">
        <v>67.760684981652204</v>
      </c>
      <c r="F17" s="2">
        <v>4.0000000000000001E-3</v>
      </c>
      <c r="G17" s="2">
        <v>99.852619943679699</v>
      </c>
      <c r="H17" s="2">
        <v>76.703494425294906</v>
      </c>
      <c r="I17" s="2">
        <v>0.947577</v>
      </c>
      <c r="J17" s="2">
        <v>0.93037499999999995</v>
      </c>
      <c r="K17" s="2">
        <v>0.96542700000000004</v>
      </c>
      <c r="L17" s="2">
        <v>0.98439299999999996</v>
      </c>
      <c r="M17" s="2">
        <v>0.94865200000000005</v>
      </c>
      <c r="N17" s="2">
        <v>234</v>
      </c>
      <c r="O17" s="2">
        <v>227</v>
      </c>
      <c r="P17" s="2">
        <v>6</v>
      </c>
      <c r="Q17" s="2">
        <v>1</v>
      </c>
      <c r="R17" s="2">
        <v>2284</v>
      </c>
      <c r="S17" s="2">
        <v>669</v>
      </c>
      <c r="T17" s="2">
        <v>90</v>
      </c>
      <c r="U17" s="2">
        <v>24</v>
      </c>
      <c r="V17" s="2">
        <v>0.92901100000000003</v>
      </c>
      <c r="W17" s="2">
        <v>0.29412199999999999</v>
      </c>
      <c r="X17" s="2">
        <v>97.008546999999993</v>
      </c>
      <c r="Y17" s="2">
        <v>2.5641029999999998</v>
      </c>
      <c r="Z17" s="2">
        <v>0.42735000000000001</v>
      </c>
    </row>
    <row r="18" spans="1:26" x14ac:dyDescent="0.25">
      <c r="A18">
        <v>3.0000000000000001E-3</v>
      </c>
      <c r="B18">
        <v>99.860515303839705</v>
      </c>
      <c r="C18">
        <v>73.314655588831997</v>
      </c>
      <c r="F18" s="2">
        <v>1.4E-2</v>
      </c>
      <c r="G18" s="2">
        <v>99.706555780719498</v>
      </c>
      <c r="H18" s="2">
        <v>86.805746494363405</v>
      </c>
      <c r="I18" s="2">
        <v>0.94564800000000004</v>
      </c>
      <c r="J18" s="2">
        <v>0.931419</v>
      </c>
      <c r="K18" s="2">
        <v>0.960318</v>
      </c>
      <c r="L18" s="2">
        <v>0.98420700000000005</v>
      </c>
      <c r="M18" s="2">
        <v>0.95458900000000002</v>
      </c>
      <c r="N18" s="2">
        <v>234</v>
      </c>
      <c r="O18" s="2">
        <v>227</v>
      </c>
      <c r="P18" s="2">
        <v>6</v>
      </c>
      <c r="Q18" s="2">
        <v>1</v>
      </c>
      <c r="R18" s="2">
        <v>2007</v>
      </c>
      <c r="S18" s="2">
        <v>677</v>
      </c>
      <c r="T18" s="2">
        <v>97</v>
      </c>
      <c r="U18" s="2">
        <v>32</v>
      </c>
      <c r="V18" s="2">
        <v>0.93512300000000004</v>
      </c>
      <c r="W18" s="2">
        <v>0.30541499999999999</v>
      </c>
      <c r="X18" s="2">
        <v>97.008546999999993</v>
      </c>
      <c r="Y18" s="2">
        <v>2.5641029999999998</v>
      </c>
      <c r="Z18" s="2">
        <v>0.42735000000000001</v>
      </c>
    </row>
    <row r="19" spans="1:26" x14ac:dyDescent="0.25">
      <c r="A19">
        <v>4.0000000000000001E-3</v>
      </c>
      <c r="B19">
        <v>99.852619943679699</v>
      </c>
      <c r="C19">
        <v>76.703494425294906</v>
      </c>
      <c r="F19" s="2">
        <v>0.20300000000000001</v>
      </c>
      <c r="G19" s="2">
        <v>96.573413690554503</v>
      </c>
      <c r="H19" s="2">
        <v>96.568330745545893</v>
      </c>
      <c r="I19" s="2">
        <v>0.92108500000000004</v>
      </c>
      <c r="J19" s="2">
        <v>0.92778899999999997</v>
      </c>
      <c r="K19" s="2">
        <v>0.91447800000000001</v>
      </c>
      <c r="L19" s="2">
        <v>0.96561399999999997</v>
      </c>
      <c r="M19" s="2">
        <v>0.97966900000000001</v>
      </c>
      <c r="N19" s="2">
        <v>234</v>
      </c>
      <c r="O19" s="2">
        <v>227</v>
      </c>
      <c r="P19" s="2">
        <v>6</v>
      </c>
      <c r="Q19" s="2">
        <v>1</v>
      </c>
      <c r="R19" s="2">
        <v>859</v>
      </c>
      <c r="S19" s="2">
        <v>1474</v>
      </c>
      <c r="T19" s="2">
        <v>134</v>
      </c>
      <c r="U19" s="2">
        <v>95</v>
      </c>
      <c r="V19" s="2">
        <v>0.94244899999999998</v>
      </c>
      <c r="W19" s="2">
        <v>0.40812399999999999</v>
      </c>
      <c r="X19" s="2">
        <v>97.008546999999993</v>
      </c>
      <c r="Y19" s="2">
        <v>2.5641029999999998</v>
      </c>
      <c r="Z19" s="2">
        <v>0.42735000000000001</v>
      </c>
    </row>
    <row r="20" spans="1:26" x14ac:dyDescent="0.25">
      <c r="A20">
        <v>5.0000000000000001E-3</v>
      </c>
      <c r="B20">
        <v>99.840776903439703</v>
      </c>
      <c r="C20">
        <v>79.005570885614603</v>
      </c>
      <c r="F20" s="2">
        <v>0.47499999999999998</v>
      </c>
      <c r="G20" s="2">
        <v>87.950364500000006</v>
      </c>
      <c r="H20" s="2">
        <v>98.617463920000006</v>
      </c>
      <c r="I20" s="2">
        <v>0.86697800000000003</v>
      </c>
      <c r="J20" s="2">
        <v>0.90440699999999996</v>
      </c>
      <c r="K20" s="2">
        <v>0.83252499999999996</v>
      </c>
      <c r="L20" s="2">
        <v>0.91580700000000004</v>
      </c>
      <c r="M20" s="2">
        <v>0.99488100000000002</v>
      </c>
      <c r="N20" s="2">
        <v>234</v>
      </c>
      <c r="O20" s="2">
        <v>203</v>
      </c>
      <c r="P20" s="2">
        <v>29</v>
      </c>
      <c r="Q20" s="2">
        <v>2</v>
      </c>
      <c r="R20" s="2">
        <v>202</v>
      </c>
      <c r="S20" s="2">
        <v>3609</v>
      </c>
      <c r="T20" s="2">
        <v>217</v>
      </c>
      <c r="U20" s="2">
        <v>239</v>
      </c>
      <c r="V20" s="2">
        <v>0.90603299999999998</v>
      </c>
      <c r="W20" s="2">
        <v>0.377133</v>
      </c>
      <c r="X20" s="2">
        <v>86.752137000000005</v>
      </c>
      <c r="Y20" s="2">
        <v>12.393162</v>
      </c>
      <c r="Z20" s="2">
        <v>0.85470100000000004</v>
      </c>
    </row>
    <row r="21" spans="1:26" x14ac:dyDescent="0.25">
      <c r="A21">
        <v>6.0000000000000001E-3</v>
      </c>
      <c r="B21">
        <v>99.832881543279697</v>
      </c>
      <c r="C21">
        <v>80.663236013353995</v>
      </c>
      <c r="F21" s="2">
        <v>0.65600000000000003</v>
      </c>
      <c r="G21" s="2">
        <v>77.267942210000001</v>
      </c>
      <c r="H21" s="2">
        <v>99.353648840000005</v>
      </c>
      <c r="I21" s="2">
        <v>0.76665799999999995</v>
      </c>
      <c r="J21" s="2">
        <v>0.831538</v>
      </c>
      <c r="K21" s="2">
        <v>0.71116999999999997</v>
      </c>
      <c r="L21" s="2">
        <v>0.85365999999999997</v>
      </c>
      <c r="M21" s="2">
        <v>0.99814499999999995</v>
      </c>
      <c r="N21" s="2">
        <v>234</v>
      </c>
      <c r="O21" s="2">
        <v>178</v>
      </c>
      <c r="P21" s="2">
        <v>53</v>
      </c>
      <c r="Q21" s="2">
        <v>3</v>
      </c>
      <c r="R21" s="2">
        <v>68</v>
      </c>
      <c r="S21" s="2">
        <v>6273</v>
      </c>
      <c r="T21" s="2">
        <v>259</v>
      </c>
      <c r="U21" s="2">
        <v>363</v>
      </c>
      <c r="V21" s="2">
        <v>0.84603200000000001</v>
      </c>
      <c r="W21" s="2">
        <v>0.332978</v>
      </c>
      <c r="X21" s="2">
        <v>76.068376000000001</v>
      </c>
      <c r="Y21" s="2">
        <v>22.649573</v>
      </c>
      <c r="Z21" s="2">
        <v>1.2820510000000001</v>
      </c>
    </row>
    <row r="22" spans="1:26" x14ac:dyDescent="0.25">
      <c r="A22">
        <v>7.0000000000000001E-3</v>
      </c>
      <c r="B22">
        <v>99.811827249519695</v>
      </c>
      <c r="C22">
        <v>81.941728693810902</v>
      </c>
      <c r="F22" s="2">
        <v>0.77700000000000002</v>
      </c>
      <c r="G22" s="2">
        <v>67.017132930000002</v>
      </c>
      <c r="H22" s="2">
        <v>99.673164240000006</v>
      </c>
      <c r="I22" s="2">
        <v>0.66399300000000006</v>
      </c>
      <c r="J22" s="2">
        <v>0.75966400000000001</v>
      </c>
      <c r="K22" s="2">
        <v>0.58972400000000003</v>
      </c>
      <c r="L22" s="2">
        <v>0.77589900000000001</v>
      </c>
      <c r="M22" s="2">
        <v>0.99948899999999996</v>
      </c>
      <c r="N22" s="2">
        <v>234</v>
      </c>
      <c r="O22" s="2">
        <v>110</v>
      </c>
      <c r="P22" s="2">
        <v>119</v>
      </c>
      <c r="Q22" s="2">
        <v>5</v>
      </c>
      <c r="R22" s="2">
        <v>17</v>
      </c>
      <c r="S22" s="2">
        <v>9596</v>
      </c>
      <c r="T22" s="2">
        <v>304</v>
      </c>
      <c r="U22" s="2">
        <v>501</v>
      </c>
      <c r="V22" s="2">
        <v>0.76840299999999995</v>
      </c>
      <c r="W22" s="2">
        <v>0.27486899999999997</v>
      </c>
      <c r="X22" s="2">
        <v>47.008547</v>
      </c>
      <c r="Y22" s="2">
        <v>50.854700999999999</v>
      </c>
      <c r="Z22" s="2">
        <v>2.136752</v>
      </c>
    </row>
    <row r="23" spans="1:26" x14ac:dyDescent="0.25">
      <c r="A23">
        <v>8.0000000000000002E-3</v>
      </c>
      <c r="B23">
        <v>99.794720635839596</v>
      </c>
      <c r="C23">
        <v>83.002801856229695</v>
      </c>
      <c r="F23" s="2">
        <v>0.86299999999999999</v>
      </c>
      <c r="G23" s="2">
        <v>57.050556620000002</v>
      </c>
      <c r="H23" s="2">
        <v>99.877902689999999</v>
      </c>
      <c r="I23" s="2">
        <v>0.59961299999999995</v>
      </c>
      <c r="J23" s="2">
        <v>0.73341900000000004</v>
      </c>
      <c r="K23" s="2">
        <v>0.50709700000000002</v>
      </c>
      <c r="L23" s="2">
        <v>0.691415</v>
      </c>
      <c r="M23" s="2">
        <v>1</v>
      </c>
      <c r="N23" s="2">
        <v>234</v>
      </c>
      <c r="O23" s="2">
        <v>50</v>
      </c>
      <c r="P23" s="2">
        <v>177</v>
      </c>
      <c r="Q23" s="2">
        <v>7</v>
      </c>
      <c r="R23" s="2">
        <v>0</v>
      </c>
      <c r="S23" s="2">
        <v>13196</v>
      </c>
      <c r="T23" s="2">
        <v>311</v>
      </c>
      <c r="U23" s="2">
        <v>587</v>
      </c>
      <c r="V23" s="2">
        <v>0.68414299999999995</v>
      </c>
      <c r="W23" s="2">
        <v>0.222965</v>
      </c>
      <c r="X23" s="2">
        <v>21.367521</v>
      </c>
      <c r="Y23" s="2">
        <v>75.641025999999997</v>
      </c>
      <c r="Z23" s="2">
        <v>2.9914529999999999</v>
      </c>
    </row>
    <row r="24" spans="1:26" x14ac:dyDescent="0.25">
      <c r="A24">
        <v>8.9999999999999993E-3</v>
      </c>
      <c r="B24">
        <v>99.780245808879599</v>
      </c>
      <c r="C24">
        <v>83.884992366749998</v>
      </c>
      <c r="F24" s="2">
        <v>0.93</v>
      </c>
      <c r="G24" s="2">
        <v>45.261468010000002</v>
      </c>
      <c r="H24" s="2">
        <v>99.973841010000001</v>
      </c>
      <c r="I24" s="2">
        <v>0.51520699999999997</v>
      </c>
      <c r="J24" s="2">
        <v>0.708708</v>
      </c>
      <c r="K24" s="2">
        <v>0.40470800000000001</v>
      </c>
      <c r="L24" s="2">
        <v>0.57104999999999995</v>
      </c>
      <c r="M24" s="2">
        <v>1</v>
      </c>
      <c r="N24" s="2">
        <v>234</v>
      </c>
      <c r="O24" s="2">
        <v>13</v>
      </c>
      <c r="P24" s="2">
        <v>212</v>
      </c>
      <c r="Q24" s="2">
        <v>9</v>
      </c>
      <c r="R24" s="2">
        <v>0</v>
      </c>
      <c r="S24" s="2">
        <v>18296</v>
      </c>
      <c r="T24" s="2">
        <v>311</v>
      </c>
      <c r="U24" s="2">
        <v>622</v>
      </c>
      <c r="V24" s="2">
        <v>0.56375900000000001</v>
      </c>
      <c r="W24" s="2">
        <v>0.15559000000000001</v>
      </c>
      <c r="X24" s="2">
        <v>5.5555560000000002</v>
      </c>
      <c r="Y24" s="2">
        <v>90.598291000000003</v>
      </c>
      <c r="Z24" s="2">
        <v>3.8461539999999999</v>
      </c>
    </row>
    <row r="25" spans="1:26" x14ac:dyDescent="0.25">
      <c r="A25">
        <v>0.01</v>
      </c>
      <c r="B25">
        <v>99.765770981919601</v>
      </c>
      <c r="C25">
        <v>84.645357210642004</v>
      </c>
      <c r="F25" s="2">
        <v>0.96299999999999997</v>
      </c>
      <c r="G25" s="2">
        <v>35.66071006</v>
      </c>
      <c r="H25" s="2">
        <v>99.996310100000002</v>
      </c>
      <c r="I25" s="2">
        <v>0.43729099999999999</v>
      </c>
      <c r="J25" s="2">
        <v>0.69389400000000001</v>
      </c>
      <c r="K25" s="2">
        <v>0.31923699999999999</v>
      </c>
      <c r="L25" s="2">
        <v>0.46006599999999997</v>
      </c>
      <c r="M25" s="2">
        <v>1</v>
      </c>
      <c r="N25" s="2">
        <v>234</v>
      </c>
      <c r="O25" s="2">
        <v>4</v>
      </c>
      <c r="P25" s="2">
        <v>215</v>
      </c>
      <c r="Q25" s="2">
        <v>15</v>
      </c>
      <c r="R25" s="2">
        <v>0</v>
      </c>
      <c r="S25" s="2">
        <v>22931</v>
      </c>
      <c r="T25" s="2">
        <v>312</v>
      </c>
      <c r="U25" s="2">
        <v>657</v>
      </c>
      <c r="V25" s="2">
        <v>0.45272000000000001</v>
      </c>
      <c r="W25" s="2">
        <v>0.14866299999999999</v>
      </c>
      <c r="X25" s="2">
        <v>1.7094020000000001</v>
      </c>
      <c r="Y25" s="2">
        <v>91.880341999999999</v>
      </c>
      <c r="Z25" s="2">
        <v>6.4102560000000004</v>
      </c>
    </row>
    <row r="26" spans="1:26" x14ac:dyDescent="0.25">
      <c r="A26">
        <v>1.0999999999999999E-2</v>
      </c>
      <c r="B26">
        <v>99.747348474879502</v>
      </c>
      <c r="C26">
        <v>85.307854192691593</v>
      </c>
      <c r="F26" s="2">
        <v>0.98299999999999998</v>
      </c>
      <c r="G26" s="2">
        <v>25.280943229999998</v>
      </c>
      <c r="H26" s="2">
        <v>100</v>
      </c>
      <c r="I26" s="2">
        <v>0.34231899999999998</v>
      </c>
      <c r="J26" s="2">
        <v>0.67537199999999997</v>
      </c>
      <c r="K26" s="2">
        <v>0.22926099999999999</v>
      </c>
      <c r="L26" s="2">
        <v>0.33945900000000001</v>
      </c>
      <c r="M26" s="2">
        <v>1</v>
      </c>
      <c r="N26" s="2">
        <v>233</v>
      </c>
      <c r="O26" s="2">
        <v>1</v>
      </c>
      <c r="P26" s="2">
        <v>193</v>
      </c>
      <c r="Q26" s="2">
        <v>39</v>
      </c>
      <c r="R26" s="2">
        <v>0</v>
      </c>
      <c r="S26" s="2">
        <v>27495</v>
      </c>
      <c r="T26" s="2">
        <v>298</v>
      </c>
      <c r="U26" s="2">
        <v>603</v>
      </c>
      <c r="V26" s="2">
        <v>0.33229999999999998</v>
      </c>
      <c r="W26" s="2">
        <v>0.132858</v>
      </c>
      <c r="X26" s="2">
        <v>0.42918499999999998</v>
      </c>
      <c r="Y26" s="2">
        <v>82.832617999999997</v>
      </c>
      <c r="Z26" s="2">
        <v>16.738197</v>
      </c>
    </row>
    <row r="27" spans="1:26" x14ac:dyDescent="0.25">
      <c r="A27">
        <v>1.2E-2</v>
      </c>
      <c r="B27">
        <v>99.739453114719495</v>
      </c>
      <c r="C27">
        <v>85.826548752731696</v>
      </c>
      <c r="F27" s="38" t="s">
        <v>1165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40"/>
    </row>
    <row r="28" spans="1:26" x14ac:dyDescent="0.25">
      <c r="A28">
        <v>1.2999999999999999E-2</v>
      </c>
      <c r="B28">
        <v>99.718398820959493</v>
      </c>
      <c r="C28">
        <v>86.337328533017299</v>
      </c>
      <c r="F28" s="2" t="s">
        <v>1168</v>
      </c>
      <c r="G28" s="2" t="s">
        <v>1152</v>
      </c>
      <c r="H28" s="2" t="s">
        <v>5</v>
      </c>
      <c r="I28" s="2" t="s">
        <v>1158</v>
      </c>
      <c r="J28" s="2" t="s">
        <v>58</v>
      </c>
      <c r="K28" s="2" t="s">
        <v>59</v>
      </c>
      <c r="L28" s="2" t="s">
        <v>21</v>
      </c>
      <c r="M28" s="2" t="s">
        <v>22</v>
      </c>
      <c r="N28" s="2" t="s">
        <v>23</v>
      </c>
      <c r="O28" s="2" t="s">
        <v>573</v>
      </c>
      <c r="P28" s="2" t="s">
        <v>574</v>
      </c>
      <c r="Q28" s="2" t="s">
        <v>575</v>
      </c>
      <c r="R28" s="2" t="s">
        <v>27</v>
      </c>
      <c r="S28" s="2" t="s">
        <v>28</v>
      </c>
      <c r="T28" s="2" t="s">
        <v>29</v>
      </c>
      <c r="U28" s="2" t="s">
        <v>576</v>
      </c>
      <c r="V28" s="2" t="s">
        <v>31</v>
      </c>
      <c r="W28" s="2" t="s">
        <v>32</v>
      </c>
      <c r="X28" s="2" t="s">
        <v>16</v>
      </c>
      <c r="Y28" s="2" t="s">
        <v>17</v>
      </c>
      <c r="Z28" s="2" t="s">
        <v>18</v>
      </c>
    </row>
    <row r="29" spans="1:26" x14ac:dyDescent="0.25">
      <c r="A29">
        <v>1.4E-2</v>
      </c>
      <c r="B29">
        <v>99.706555780719498</v>
      </c>
      <c r="C29">
        <v>86.805746494363405</v>
      </c>
      <c r="F29" s="2">
        <v>0</v>
      </c>
      <c r="G29" s="2">
        <v>99.877621917519804</v>
      </c>
      <c r="H29" s="2">
        <v>55.746024751202597</v>
      </c>
      <c r="I29" s="2">
        <v>0.91211699999999996</v>
      </c>
      <c r="J29" s="2">
        <v>0.92117700000000002</v>
      </c>
      <c r="K29" s="2">
        <v>0.90323299999999995</v>
      </c>
      <c r="L29" s="2">
        <v>0.96197500000000002</v>
      </c>
      <c r="M29" s="2">
        <v>0.98108499999999998</v>
      </c>
      <c r="N29" s="2">
        <v>234</v>
      </c>
      <c r="O29" s="2">
        <v>224</v>
      </c>
      <c r="P29" s="2">
        <v>9</v>
      </c>
      <c r="Q29" s="2">
        <v>1</v>
      </c>
      <c r="R29" s="2">
        <v>795</v>
      </c>
      <c r="S29" s="2">
        <v>1630</v>
      </c>
      <c r="T29" s="2">
        <v>151</v>
      </c>
      <c r="U29" s="2">
        <v>96</v>
      </c>
      <c r="V29" s="2">
        <v>0.93990600000000002</v>
      </c>
      <c r="W29" s="2">
        <v>0.41031400000000001</v>
      </c>
      <c r="X29" s="2">
        <v>95.726495999999997</v>
      </c>
      <c r="Y29" s="2">
        <v>3.8461539999999999</v>
      </c>
      <c r="Z29" s="2">
        <v>0.42735000000000001</v>
      </c>
    </row>
    <row r="30" spans="1:26" x14ac:dyDescent="0.25">
      <c r="A30">
        <v>1.4999999999999999E-2</v>
      </c>
      <c r="B30">
        <v>99.686817380319496</v>
      </c>
      <c r="C30">
        <v>87.207174020651706</v>
      </c>
      <c r="F30" s="2">
        <v>2E-3</v>
      </c>
      <c r="G30" s="2">
        <v>99.868410663999697</v>
      </c>
      <c r="H30" s="2">
        <v>67.760684981652204</v>
      </c>
      <c r="I30" s="2">
        <v>0.912717</v>
      </c>
      <c r="J30" s="2">
        <v>0.92524099999999998</v>
      </c>
      <c r="K30" s="2">
        <v>0.90052699999999997</v>
      </c>
      <c r="L30" s="2">
        <v>0.95663200000000004</v>
      </c>
      <c r="M30" s="2">
        <v>0.98288600000000004</v>
      </c>
      <c r="N30" s="2">
        <v>234</v>
      </c>
      <c r="O30" s="2">
        <v>221</v>
      </c>
      <c r="P30" s="2">
        <v>11</v>
      </c>
      <c r="Q30" s="2">
        <v>2</v>
      </c>
      <c r="R30" s="2">
        <v>714</v>
      </c>
      <c r="S30" s="2">
        <v>1859</v>
      </c>
      <c r="T30" s="2">
        <v>175</v>
      </c>
      <c r="U30" s="2">
        <v>113</v>
      </c>
      <c r="V30" s="2">
        <v>0.93589299999999997</v>
      </c>
      <c r="W30" s="2">
        <v>0.444519</v>
      </c>
      <c r="X30" s="2">
        <v>94.444444000000004</v>
      </c>
      <c r="Y30" s="2">
        <v>4.7008549999999998</v>
      </c>
      <c r="Z30" s="2">
        <v>0.85470100000000004</v>
      </c>
    </row>
    <row r="31" spans="1:26" x14ac:dyDescent="0.25">
      <c r="A31">
        <v>1.6E-2</v>
      </c>
      <c r="B31">
        <v>99.6723425533594</v>
      </c>
      <c r="C31">
        <v>87.587738063576097</v>
      </c>
      <c r="F31" s="2">
        <v>4.0000000000000001E-3</v>
      </c>
      <c r="G31" s="2">
        <v>99.852619943679699</v>
      </c>
      <c r="H31" s="2">
        <v>76.703494425294906</v>
      </c>
      <c r="I31" s="2">
        <v>0.91256899999999996</v>
      </c>
      <c r="J31" s="2">
        <v>0.92108100000000004</v>
      </c>
      <c r="K31" s="2">
        <v>0.90421300000000004</v>
      </c>
      <c r="L31" s="2">
        <v>0.96216100000000004</v>
      </c>
      <c r="M31" s="2">
        <v>0.98011000000000004</v>
      </c>
      <c r="N31" s="2">
        <v>234</v>
      </c>
      <c r="O31" s="2">
        <v>225</v>
      </c>
      <c r="P31" s="2">
        <v>8</v>
      </c>
      <c r="Q31" s="2">
        <v>1</v>
      </c>
      <c r="R31" s="2">
        <v>837</v>
      </c>
      <c r="S31" s="2">
        <v>1622</v>
      </c>
      <c r="T31" s="2">
        <v>150</v>
      </c>
      <c r="U31" s="2">
        <v>103</v>
      </c>
      <c r="V31" s="2">
        <v>0.93913599999999997</v>
      </c>
      <c r="W31" s="2">
        <v>0.42694100000000001</v>
      </c>
      <c r="X31" s="2">
        <v>96.153846000000001</v>
      </c>
      <c r="Y31" s="2">
        <v>3.418803</v>
      </c>
      <c r="Z31" s="2">
        <v>0.42735000000000001</v>
      </c>
    </row>
    <row r="32" spans="1:26" x14ac:dyDescent="0.25">
      <c r="A32">
        <v>1.7000000000000001E-2</v>
      </c>
      <c r="B32">
        <v>99.659183619759403</v>
      </c>
      <c r="C32">
        <v>87.920826561411602</v>
      </c>
      <c r="F32" s="2">
        <v>1.4E-2</v>
      </c>
      <c r="G32" s="2">
        <v>99.706555780719498</v>
      </c>
      <c r="H32" s="2">
        <v>86.805746494363405</v>
      </c>
      <c r="I32" s="2">
        <v>0.91927700000000001</v>
      </c>
      <c r="J32" s="2">
        <v>0.92787399999999998</v>
      </c>
      <c r="K32" s="2">
        <v>0.91083800000000004</v>
      </c>
      <c r="L32" s="2">
        <v>0.96227799999999997</v>
      </c>
      <c r="M32" s="2">
        <v>0.98027500000000001</v>
      </c>
      <c r="N32" s="2">
        <v>234</v>
      </c>
      <c r="O32" s="2">
        <v>226</v>
      </c>
      <c r="P32" s="2">
        <v>7</v>
      </c>
      <c r="Q32" s="2">
        <v>1</v>
      </c>
      <c r="R32" s="2">
        <v>830</v>
      </c>
      <c r="S32" s="2">
        <v>1617</v>
      </c>
      <c r="T32" s="2">
        <v>143</v>
      </c>
      <c r="U32" s="2">
        <v>97</v>
      </c>
      <c r="V32" s="2">
        <v>0.93957900000000005</v>
      </c>
      <c r="W32" s="2">
        <v>0.42550100000000002</v>
      </c>
      <c r="X32" s="2">
        <v>96.581197000000003</v>
      </c>
      <c r="Y32" s="2">
        <v>2.9914529999999999</v>
      </c>
      <c r="Z32" s="2">
        <v>0.42735000000000001</v>
      </c>
    </row>
    <row r="33" spans="1:26" x14ac:dyDescent="0.25">
      <c r="A33">
        <v>1.7999999999999999E-2</v>
      </c>
      <c r="B33">
        <v>99.646024686159393</v>
      </c>
      <c r="C33">
        <v>88.215421535163799</v>
      </c>
      <c r="F33" s="2">
        <v>0.20300000000000001</v>
      </c>
      <c r="G33" s="2">
        <v>96.573413690554503</v>
      </c>
      <c r="H33" s="2">
        <v>96.568330745545893</v>
      </c>
      <c r="I33" s="2">
        <v>0.92108500000000004</v>
      </c>
      <c r="J33" s="2">
        <v>0.92778899999999997</v>
      </c>
      <c r="K33" s="2">
        <v>0.91447800000000001</v>
      </c>
      <c r="L33" s="2">
        <v>0.96561399999999997</v>
      </c>
      <c r="M33" s="2">
        <v>0.97966900000000001</v>
      </c>
      <c r="N33" s="2">
        <v>234</v>
      </c>
      <c r="O33" s="2">
        <v>227</v>
      </c>
      <c r="P33" s="2">
        <v>6</v>
      </c>
      <c r="Q33" s="2">
        <v>1</v>
      </c>
      <c r="R33" s="2">
        <v>859</v>
      </c>
      <c r="S33" s="2">
        <v>1474</v>
      </c>
      <c r="T33" s="2">
        <v>134</v>
      </c>
      <c r="U33" s="2">
        <v>95</v>
      </c>
      <c r="V33" s="2">
        <v>0.94244899999999998</v>
      </c>
      <c r="W33" s="2">
        <v>0.40812399999999999</v>
      </c>
      <c r="X33" s="2">
        <v>97.008546999999993</v>
      </c>
      <c r="Y33" s="2">
        <v>2.5641029999999998</v>
      </c>
      <c r="Z33" s="2">
        <v>0.42735000000000001</v>
      </c>
    </row>
    <row r="34" spans="1:26" x14ac:dyDescent="0.25">
      <c r="A34">
        <v>1.9E-2</v>
      </c>
      <c r="B34">
        <v>99.628918072479394</v>
      </c>
      <c r="C34">
        <v>88.509603581908095</v>
      </c>
      <c r="F34" s="2">
        <v>0.47499999999999998</v>
      </c>
      <c r="G34" s="2">
        <v>87.950364500000006</v>
      </c>
      <c r="H34" s="2">
        <v>98.617463920000006</v>
      </c>
      <c r="I34" s="2">
        <v>0.91439499999999996</v>
      </c>
      <c r="J34" s="2">
        <v>0.92407700000000004</v>
      </c>
      <c r="K34" s="2">
        <v>0.90491299999999997</v>
      </c>
      <c r="L34" s="2">
        <v>0.96143800000000001</v>
      </c>
      <c r="M34" s="2">
        <v>0.98180000000000001</v>
      </c>
      <c r="N34" s="2">
        <v>234</v>
      </c>
      <c r="O34" s="2">
        <v>224</v>
      </c>
      <c r="P34" s="2">
        <v>8</v>
      </c>
      <c r="Q34" s="2">
        <v>2</v>
      </c>
      <c r="R34" s="2">
        <v>764</v>
      </c>
      <c r="S34" s="2">
        <v>1653</v>
      </c>
      <c r="T34" s="2">
        <v>159</v>
      </c>
      <c r="U34" s="2">
        <v>94</v>
      </c>
      <c r="V34" s="2">
        <v>0.93990600000000002</v>
      </c>
      <c r="W34" s="2">
        <v>0.41792699999999999</v>
      </c>
      <c r="X34" s="2">
        <v>95.726495999999997</v>
      </c>
      <c r="Y34" s="2">
        <v>3.418803</v>
      </c>
      <c r="Z34" s="2">
        <v>0.85470100000000004</v>
      </c>
    </row>
    <row r="35" spans="1:26" x14ac:dyDescent="0.25">
      <c r="A35">
        <v>0.02</v>
      </c>
      <c r="B35">
        <v>99.619706818959401</v>
      </c>
      <c r="C35">
        <v>88.783731485064905</v>
      </c>
      <c r="F35" s="2">
        <v>0.65600000000000003</v>
      </c>
      <c r="G35" s="2">
        <v>77.267942210000001</v>
      </c>
      <c r="H35" s="2">
        <v>99.353648840000005</v>
      </c>
      <c r="I35" s="2">
        <v>0.90997099999999997</v>
      </c>
      <c r="J35" s="2">
        <v>0.91927499999999995</v>
      </c>
      <c r="K35" s="2">
        <v>0.90085400000000004</v>
      </c>
      <c r="L35" s="2">
        <v>0.96108800000000005</v>
      </c>
      <c r="M35" s="2">
        <v>0.98074099999999997</v>
      </c>
      <c r="N35" s="2">
        <v>234</v>
      </c>
      <c r="O35" s="2">
        <v>224</v>
      </c>
      <c r="P35" s="2">
        <v>9</v>
      </c>
      <c r="Q35" s="2">
        <v>1</v>
      </c>
      <c r="R35" s="2">
        <v>809</v>
      </c>
      <c r="S35" s="2">
        <v>1668</v>
      </c>
      <c r="T35" s="2">
        <v>167</v>
      </c>
      <c r="U35" s="2">
        <v>111</v>
      </c>
      <c r="V35" s="2">
        <v>0.93831900000000001</v>
      </c>
      <c r="W35" s="2">
        <v>0.42106199999999999</v>
      </c>
      <c r="X35" s="2">
        <v>95.726495999999997</v>
      </c>
      <c r="Y35" s="2">
        <v>3.8461539999999999</v>
      </c>
      <c r="Z35" s="2">
        <v>0.42735000000000001</v>
      </c>
    </row>
    <row r="36" spans="1:26" x14ac:dyDescent="0.25">
      <c r="A36">
        <v>2.1000000000000001E-2</v>
      </c>
      <c r="B36">
        <v>99.607863778719306</v>
      </c>
      <c r="C36">
        <v>89.020604007902904</v>
      </c>
      <c r="F36" s="2">
        <v>0.77700000000000002</v>
      </c>
      <c r="G36" s="2">
        <v>67.017132930000002</v>
      </c>
      <c r="H36" s="2">
        <v>99.673164240000006</v>
      </c>
      <c r="I36" s="2">
        <v>0.92269599999999996</v>
      </c>
      <c r="J36" s="2">
        <v>0.9294</v>
      </c>
      <c r="K36" s="2">
        <v>0.91608699999999998</v>
      </c>
      <c r="L36" s="2">
        <v>0.96526400000000001</v>
      </c>
      <c r="M36" s="2">
        <v>0.97929100000000002</v>
      </c>
      <c r="N36" s="2">
        <v>234</v>
      </c>
      <c r="O36" s="2">
        <v>225</v>
      </c>
      <c r="P36" s="2">
        <v>8</v>
      </c>
      <c r="Q36" s="2">
        <v>1</v>
      </c>
      <c r="R36" s="2">
        <v>875</v>
      </c>
      <c r="S36" s="2">
        <v>1489</v>
      </c>
      <c r="T36" s="2">
        <v>140</v>
      </c>
      <c r="U36" s="2">
        <v>99</v>
      </c>
      <c r="V36" s="2">
        <v>0.94158500000000001</v>
      </c>
      <c r="W36" s="2">
        <v>0.40735100000000002</v>
      </c>
      <c r="X36" s="2">
        <v>96.153846000000001</v>
      </c>
      <c r="Y36" s="2">
        <v>3.418803</v>
      </c>
      <c r="Z36" s="2">
        <v>0.42735000000000001</v>
      </c>
    </row>
    <row r="37" spans="1:26" x14ac:dyDescent="0.25">
      <c r="A37">
        <v>2.1999999999999999E-2</v>
      </c>
      <c r="B37">
        <v>99.596020738479297</v>
      </c>
      <c r="C37">
        <v>89.269328300996605</v>
      </c>
      <c r="F37" s="2">
        <v>0.86299999999999999</v>
      </c>
      <c r="G37" s="2">
        <v>57.050556620000002</v>
      </c>
      <c r="H37" s="2">
        <v>99.877902689999999</v>
      </c>
      <c r="I37" s="2">
        <v>0.87426800000000005</v>
      </c>
      <c r="J37" s="2">
        <v>0.89096399999999998</v>
      </c>
      <c r="K37" s="2">
        <v>0.858186</v>
      </c>
      <c r="L37" s="2">
        <v>0.94951700000000006</v>
      </c>
      <c r="M37" s="2">
        <v>0.98578299999999996</v>
      </c>
      <c r="N37" s="2">
        <v>234</v>
      </c>
      <c r="O37" s="2">
        <v>220</v>
      </c>
      <c r="P37" s="2">
        <v>11</v>
      </c>
      <c r="Q37" s="2">
        <v>3</v>
      </c>
      <c r="R37" s="2">
        <v>587</v>
      </c>
      <c r="S37" s="2">
        <v>2164</v>
      </c>
      <c r="T37" s="2">
        <v>270</v>
      </c>
      <c r="U37" s="2">
        <v>149</v>
      </c>
      <c r="V37" s="2">
        <v>0.92952500000000005</v>
      </c>
      <c r="W37" s="2">
        <v>0.42116799999999999</v>
      </c>
      <c r="X37" s="2">
        <v>94.017094</v>
      </c>
      <c r="Y37" s="2">
        <v>4.7008549999999998</v>
      </c>
      <c r="Z37" s="2">
        <v>1.2820510000000001</v>
      </c>
    </row>
    <row r="38" spans="1:26" x14ac:dyDescent="0.25">
      <c r="A38">
        <v>2.3E-2</v>
      </c>
      <c r="B38">
        <v>99.580230018159298</v>
      </c>
      <c r="C38">
        <v>89.486318378544496</v>
      </c>
      <c r="F38" s="2">
        <v>0.93</v>
      </c>
      <c r="G38" s="2">
        <v>45.261468010000002</v>
      </c>
      <c r="H38" s="2">
        <v>99.973841010000001</v>
      </c>
      <c r="I38" s="2">
        <v>0.921153</v>
      </c>
      <c r="J38" s="2">
        <v>0.92816699999999996</v>
      </c>
      <c r="K38" s="2">
        <v>0.91424399999999995</v>
      </c>
      <c r="L38" s="2">
        <v>0.96442399999999995</v>
      </c>
      <c r="M38" s="2">
        <v>0.97911099999999995</v>
      </c>
      <c r="N38" s="2">
        <v>234</v>
      </c>
      <c r="O38" s="2">
        <v>224</v>
      </c>
      <c r="P38" s="2">
        <v>9</v>
      </c>
      <c r="Q38" s="2">
        <v>1</v>
      </c>
      <c r="R38" s="2">
        <v>882</v>
      </c>
      <c r="S38" s="2">
        <v>1525</v>
      </c>
      <c r="T38" s="2">
        <v>146</v>
      </c>
      <c r="U38" s="2">
        <v>99</v>
      </c>
      <c r="V38" s="2">
        <v>0.940442</v>
      </c>
      <c r="W38" s="2">
        <v>0.40421400000000002</v>
      </c>
      <c r="X38" s="2">
        <v>95.726495999999997</v>
      </c>
      <c r="Y38" s="2">
        <v>3.8461539999999999</v>
      </c>
      <c r="Z38" s="2">
        <v>0.42735000000000001</v>
      </c>
    </row>
    <row r="39" spans="1:26" x14ac:dyDescent="0.25">
      <c r="A39">
        <v>2.4E-2</v>
      </c>
      <c r="B39">
        <v>99.568386977919303</v>
      </c>
      <c r="C39">
        <v>89.693104633657697</v>
      </c>
      <c r="F39" s="2">
        <v>0.96299999999999997</v>
      </c>
      <c r="G39" s="2">
        <v>35.66071006</v>
      </c>
      <c r="H39" s="2">
        <v>99.996310100000002</v>
      </c>
      <c r="I39" s="2">
        <v>0.92570300000000005</v>
      </c>
      <c r="J39" s="2">
        <v>0.93317499999999998</v>
      </c>
      <c r="K39" s="2">
        <v>0.91835</v>
      </c>
      <c r="L39" s="2">
        <v>0.96367800000000003</v>
      </c>
      <c r="M39" s="2">
        <v>0.97923400000000005</v>
      </c>
      <c r="N39" s="2">
        <v>234</v>
      </c>
      <c r="O39" s="2">
        <v>225</v>
      </c>
      <c r="P39" s="2">
        <v>8</v>
      </c>
      <c r="Q39" s="2">
        <v>1</v>
      </c>
      <c r="R39" s="2">
        <v>876</v>
      </c>
      <c r="S39" s="2">
        <v>1557</v>
      </c>
      <c r="T39" s="2">
        <v>141</v>
      </c>
      <c r="U39" s="2">
        <v>97</v>
      </c>
      <c r="V39" s="2">
        <v>0.93995200000000001</v>
      </c>
      <c r="W39" s="2">
        <v>0.42414499999999999</v>
      </c>
      <c r="X39" s="2">
        <v>96.153846000000001</v>
      </c>
      <c r="Y39" s="2">
        <v>3.418803</v>
      </c>
      <c r="Z39" s="2">
        <v>0.42735000000000001</v>
      </c>
    </row>
    <row r="40" spans="1:26" x14ac:dyDescent="0.25">
      <c r="A40">
        <v>2.5000000000000001E-2</v>
      </c>
      <c r="B40">
        <v>99.552596257599205</v>
      </c>
      <c r="C40">
        <v>89.890924645326805</v>
      </c>
      <c r="F40" s="2">
        <v>0.98299999999999998</v>
      </c>
      <c r="G40" s="2">
        <v>25.280943229999998</v>
      </c>
      <c r="H40" s="2">
        <v>100</v>
      </c>
      <c r="I40" s="2">
        <v>0.92247000000000001</v>
      </c>
      <c r="J40" s="2">
        <v>0.92920499999999995</v>
      </c>
      <c r="K40" s="2">
        <v>0.91583099999999995</v>
      </c>
      <c r="L40" s="2">
        <v>0.96507699999999996</v>
      </c>
      <c r="M40" s="2">
        <v>0.97917100000000001</v>
      </c>
      <c r="N40" s="2">
        <v>234</v>
      </c>
      <c r="O40" s="2">
        <v>225</v>
      </c>
      <c r="P40" s="2">
        <v>8</v>
      </c>
      <c r="Q40" s="2">
        <v>1</v>
      </c>
      <c r="R40" s="2">
        <v>880</v>
      </c>
      <c r="S40" s="2">
        <v>1497</v>
      </c>
      <c r="T40" s="2">
        <v>144</v>
      </c>
      <c r="U40" s="2">
        <v>99</v>
      </c>
      <c r="V40" s="2">
        <v>0.94118900000000005</v>
      </c>
      <c r="W40" s="2">
        <v>0.40410499999999999</v>
      </c>
      <c r="X40" s="2">
        <v>96.153846000000001</v>
      </c>
      <c r="Y40" s="2">
        <v>3.418803</v>
      </c>
      <c r="Z40" s="2">
        <v>0.42735000000000001</v>
      </c>
    </row>
    <row r="41" spans="1:26" x14ac:dyDescent="0.25">
      <c r="A41">
        <v>2.5999999999999999E-2</v>
      </c>
      <c r="B41">
        <v>99.547332684159201</v>
      </c>
      <c r="C41">
        <v>90.048803713843597</v>
      </c>
      <c r="F41" s="38" t="s">
        <v>1166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40"/>
    </row>
    <row r="42" spans="1:26" x14ac:dyDescent="0.25">
      <c r="A42">
        <v>2.7E-2</v>
      </c>
      <c r="B42">
        <v>99.535489643919206</v>
      </c>
      <c r="C42">
        <v>90.218506237923705</v>
      </c>
      <c r="F42" s="2" t="s">
        <v>1168</v>
      </c>
      <c r="G42" s="2" t="s">
        <v>1152</v>
      </c>
      <c r="H42" s="2" t="s">
        <v>5</v>
      </c>
      <c r="I42" s="2" t="s">
        <v>1158</v>
      </c>
      <c r="J42" s="2" t="s">
        <v>58</v>
      </c>
      <c r="K42" s="2" t="s">
        <v>59</v>
      </c>
      <c r="L42" s="2" t="s">
        <v>21</v>
      </c>
      <c r="M42" s="2" t="s">
        <v>22</v>
      </c>
      <c r="N42" s="2" t="s">
        <v>23</v>
      </c>
      <c r="O42" s="2" t="s">
        <v>573</v>
      </c>
      <c r="P42" s="2" t="s">
        <v>574</v>
      </c>
      <c r="Q42" s="2" t="s">
        <v>575</v>
      </c>
      <c r="R42" s="2" t="s">
        <v>27</v>
      </c>
      <c r="S42" s="2" t="s">
        <v>28</v>
      </c>
      <c r="T42" s="2" t="s">
        <v>29</v>
      </c>
      <c r="U42" s="2" t="s">
        <v>576</v>
      </c>
      <c r="V42" s="2" t="s">
        <v>31</v>
      </c>
      <c r="W42" s="2" t="s">
        <v>32</v>
      </c>
      <c r="X42" s="2" t="s">
        <v>16</v>
      </c>
      <c r="Y42" s="2" t="s">
        <v>17</v>
      </c>
      <c r="Z42" s="2" t="s">
        <v>18</v>
      </c>
    </row>
    <row r="43" spans="1:26" x14ac:dyDescent="0.25">
      <c r="A43">
        <v>2.8000000000000001E-2</v>
      </c>
      <c r="B43">
        <v>99.523646603679197</v>
      </c>
      <c r="C43">
        <v>90.378089001481698</v>
      </c>
      <c r="F43" s="2">
        <v>0</v>
      </c>
      <c r="G43" s="2">
        <v>99.877621917519804</v>
      </c>
      <c r="H43" s="2">
        <v>55.746024751202597</v>
      </c>
      <c r="I43" s="2">
        <v>0.83105200000000001</v>
      </c>
      <c r="J43" s="2">
        <v>0.72297800000000001</v>
      </c>
      <c r="K43" s="2">
        <v>0.97711499999999996</v>
      </c>
      <c r="L43" s="2">
        <v>0.99990699999999999</v>
      </c>
      <c r="M43" s="2">
        <v>0.739842</v>
      </c>
      <c r="N43" s="2">
        <v>234</v>
      </c>
      <c r="O43" s="2">
        <v>234</v>
      </c>
      <c r="P43" s="2">
        <v>0</v>
      </c>
      <c r="Q43" s="2">
        <v>0</v>
      </c>
      <c r="R43" s="2">
        <v>15072</v>
      </c>
      <c r="S43" s="2">
        <v>4</v>
      </c>
      <c r="T43" s="2">
        <v>157</v>
      </c>
      <c r="U43" s="2">
        <v>1</v>
      </c>
      <c r="V43" s="2">
        <v>0.64463700000000002</v>
      </c>
      <c r="W43" s="2">
        <v>0.33342500000000003</v>
      </c>
      <c r="X43" s="2">
        <v>100</v>
      </c>
      <c r="Y43" s="2">
        <v>0</v>
      </c>
      <c r="Z43" s="2">
        <v>0</v>
      </c>
    </row>
    <row r="44" spans="1:26" x14ac:dyDescent="0.25">
      <c r="A44">
        <v>2.9000000000000001E-2</v>
      </c>
      <c r="B44">
        <v>99.514435350159204</v>
      </c>
      <c r="C44">
        <v>90.515745251289601</v>
      </c>
      <c r="F44" s="2">
        <v>2E-3</v>
      </c>
      <c r="G44" s="2">
        <v>99.868410663999697</v>
      </c>
      <c r="H44" s="2">
        <v>67.760684981652204</v>
      </c>
      <c r="I44" s="2">
        <v>0.88282300000000002</v>
      </c>
      <c r="J44" s="2">
        <v>0.80721500000000002</v>
      </c>
      <c r="K44" s="2">
        <v>0.97405900000000001</v>
      </c>
      <c r="L44" s="2">
        <v>0.99771399999999999</v>
      </c>
      <c r="M44" s="2">
        <v>0.82681800000000005</v>
      </c>
      <c r="N44" s="2">
        <v>234</v>
      </c>
      <c r="O44" s="2">
        <v>233</v>
      </c>
      <c r="P44" s="2">
        <v>1</v>
      </c>
      <c r="Q44" s="2">
        <v>0</v>
      </c>
      <c r="R44" s="2">
        <v>8958</v>
      </c>
      <c r="S44" s="2">
        <v>98</v>
      </c>
      <c r="T44" s="2">
        <v>152</v>
      </c>
      <c r="U44" s="2">
        <v>10</v>
      </c>
      <c r="V44" s="2">
        <v>0.78519099999999997</v>
      </c>
      <c r="W44" s="2">
        <v>0.36188500000000001</v>
      </c>
      <c r="X44" s="2">
        <v>99.572649999999996</v>
      </c>
      <c r="Y44" s="2">
        <v>0.42735000000000001</v>
      </c>
      <c r="Z44" s="2">
        <v>0</v>
      </c>
    </row>
    <row r="45" spans="1:26" x14ac:dyDescent="0.25">
      <c r="A45">
        <v>0.03</v>
      </c>
      <c r="B45">
        <v>99.505224096639196</v>
      </c>
      <c r="C45">
        <v>90.671239118444007</v>
      </c>
      <c r="F45" s="2">
        <v>4.0000000000000001E-3</v>
      </c>
      <c r="G45" s="2">
        <v>99.852619943679699</v>
      </c>
      <c r="H45" s="2">
        <v>76.703494425294906</v>
      </c>
      <c r="I45" s="2">
        <v>0.90867900000000001</v>
      </c>
      <c r="J45" s="2">
        <v>0.85532200000000003</v>
      </c>
      <c r="K45" s="2">
        <v>0.969136</v>
      </c>
      <c r="L45" s="2">
        <v>0.99538099999999996</v>
      </c>
      <c r="M45" s="2">
        <v>0.87848499999999996</v>
      </c>
      <c r="N45" s="2">
        <v>234</v>
      </c>
      <c r="O45" s="2">
        <v>233</v>
      </c>
      <c r="P45" s="2">
        <v>1</v>
      </c>
      <c r="Q45" s="2">
        <v>0</v>
      </c>
      <c r="R45" s="2">
        <v>5902</v>
      </c>
      <c r="S45" s="2">
        <v>198</v>
      </c>
      <c r="T45" s="2">
        <v>130</v>
      </c>
      <c r="U45" s="2">
        <v>20</v>
      </c>
      <c r="V45" s="2">
        <v>0.85466299999999995</v>
      </c>
      <c r="W45" s="2">
        <v>0.350468</v>
      </c>
      <c r="X45" s="2">
        <v>99.572649999999996</v>
      </c>
      <c r="Y45" s="2">
        <v>0.42735000000000001</v>
      </c>
      <c r="Z45" s="2">
        <v>0</v>
      </c>
    </row>
    <row r="46" spans="1:26" x14ac:dyDescent="0.25">
      <c r="A46">
        <v>3.1E-2</v>
      </c>
      <c r="B46">
        <v>99.488117482959098</v>
      </c>
      <c r="C46">
        <v>90.816816816816797</v>
      </c>
      <c r="F46" s="2">
        <v>1.4E-2</v>
      </c>
      <c r="G46" s="2">
        <v>99.706555780719498</v>
      </c>
      <c r="H46" s="2">
        <v>86.805746494363405</v>
      </c>
      <c r="I46" s="2">
        <v>0.931369</v>
      </c>
      <c r="J46" s="2">
        <v>0.90156599999999998</v>
      </c>
      <c r="K46" s="2">
        <v>0.96321100000000004</v>
      </c>
      <c r="L46" s="2">
        <v>0.98987499999999995</v>
      </c>
      <c r="M46" s="2">
        <v>0.92652400000000001</v>
      </c>
      <c r="N46" s="2">
        <v>234</v>
      </c>
      <c r="O46" s="2">
        <v>232</v>
      </c>
      <c r="P46" s="2">
        <v>2</v>
      </c>
      <c r="Q46" s="2">
        <v>0</v>
      </c>
      <c r="R46" s="2">
        <v>3365</v>
      </c>
      <c r="S46" s="2">
        <v>434</v>
      </c>
      <c r="T46" s="2">
        <v>126</v>
      </c>
      <c r="U46" s="2">
        <v>29</v>
      </c>
      <c r="V46" s="2">
        <v>0.90843600000000002</v>
      </c>
      <c r="W46" s="2">
        <v>0.37525500000000001</v>
      </c>
      <c r="X46" s="2">
        <v>99.145298999999994</v>
      </c>
      <c r="Y46" s="2">
        <v>0.85470100000000004</v>
      </c>
      <c r="Z46" s="2">
        <v>0</v>
      </c>
    </row>
    <row r="47" spans="1:26" x14ac:dyDescent="0.25">
      <c r="A47">
        <v>3.2000000000000001E-2</v>
      </c>
      <c r="B47">
        <v>99.477590336079103</v>
      </c>
      <c r="C47">
        <v>90.948135850146102</v>
      </c>
      <c r="F47" s="2">
        <v>0.20300000000000001</v>
      </c>
      <c r="G47" s="2">
        <v>96.573413690554503</v>
      </c>
      <c r="H47" s="2">
        <v>96.568330745545893</v>
      </c>
      <c r="I47" s="2">
        <v>0.92108500000000004</v>
      </c>
      <c r="J47" s="2">
        <v>0.92778899999999997</v>
      </c>
      <c r="K47" s="2">
        <v>0.91447800000000001</v>
      </c>
      <c r="L47" s="2">
        <v>0.96561399999999997</v>
      </c>
      <c r="M47" s="2">
        <v>0.97966900000000001</v>
      </c>
      <c r="N47" s="2">
        <v>234</v>
      </c>
      <c r="O47" s="2">
        <v>227</v>
      </c>
      <c r="P47" s="2">
        <v>6</v>
      </c>
      <c r="Q47" s="2">
        <v>1</v>
      </c>
      <c r="R47" s="2">
        <v>859</v>
      </c>
      <c r="S47" s="2">
        <v>1474</v>
      </c>
      <c r="T47" s="2">
        <v>134</v>
      </c>
      <c r="U47" s="2">
        <v>95</v>
      </c>
      <c r="V47" s="2">
        <v>0.94244899999999998</v>
      </c>
      <c r="W47" s="2">
        <v>0.40812399999999999</v>
      </c>
      <c r="X47" s="2">
        <v>97.008546999999993</v>
      </c>
      <c r="Y47" s="2">
        <v>2.5641029999999998</v>
      </c>
      <c r="Z47" s="2">
        <v>0.42735000000000001</v>
      </c>
    </row>
    <row r="48" spans="1:26" x14ac:dyDescent="0.25">
      <c r="A48">
        <v>3.3000000000000002E-2</v>
      </c>
      <c r="B48">
        <v>99.464431402479093</v>
      </c>
      <c r="C48">
        <v>91.060994855855498</v>
      </c>
      <c r="F48" s="2">
        <v>0.47499999999999998</v>
      </c>
      <c r="G48" s="2">
        <v>87.950364500000006</v>
      </c>
      <c r="H48" s="2">
        <v>98.617463920000006</v>
      </c>
      <c r="I48" s="2">
        <v>0.87048899999999996</v>
      </c>
      <c r="J48" s="2">
        <v>0.90797399999999995</v>
      </c>
      <c r="K48" s="2">
        <v>0.83597699999999997</v>
      </c>
      <c r="L48" s="2">
        <v>0.91562100000000002</v>
      </c>
      <c r="M48" s="2">
        <v>0.99447600000000003</v>
      </c>
      <c r="N48" s="2">
        <v>234</v>
      </c>
      <c r="O48" s="2">
        <v>202</v>
      </c>
      <c r="P48" s="2">
        <v>30</v>
      </c>
      <c r="Q48" s="2">
        <v>2</v>
      </c>
      <c r="R48" s="2">
        <v>218</v>
      </c>
      <c r="S48" s="2">
        <v>3617</v>
      </c>
      <c r="T48" s="2">
        <v>200</v>
      </c>
      <c r="U48" s="2">
        <v>218</v>
      </c>
      <c r="V48" s="2">
        <v>0.90586900000000004</v>
      </c>
      <c r="W48" s="2">
        <v>0.37722699999999998</v>
      </c>
      <c r="X48" s="2">
        <v>86.324786000000003</v>
      </c>
      <c r="Y48" s="2">
        <v>12.820513</v>
      </c>
      <c r="Z48" s="2">
        <v>0.85470100000000004</v>
      </c>
    </row>
    <row r="49" spans="1:27" x14ac:dyDescent="0.25">
      <c r="A49">
        <v>3.4000000000000002E-2</v>
      </c>
      <c r="B49">
        <v>99.456536042319101</v>
      </c>
      <c r="C49">
        <v>91.186690152739899</v>
      </c>
      <c r="F49" s="2">
        <v>0.65600000000000003</v>
      </c>
      <c r="G49" s="2">
        <v>77.267942210000001</v>
      </c>
      <c r="H49" s="2">
        <v>99.353648840000005</v>
      </c>
      <c r="I49" s="2">
        <v>0.76628300000000005</v>
      </c>
      <c r="J49" s="2">
        <v>0.83091099999999996</v>
      </c>
      <c r="K49" s="2">
        <v>0.71098300000000003</v>
      </c>
      <c r="L49" s="2">
        <v>0.85421999999999998</v>
      </c>
      <c r="M49" s="2">
        <v>0.99831000000000003</v>
      </c>
      <c r="N49" s="2">
        <v>234</v>
      </c>
      <c r="O49" s="2">
        <v>178</v>
      </c>
      <c r="P49" s="2">
        <v>53</v>
      </c>
      <c r="Q49" s="2">
        <v>3</v>
      </c>
      <c r="R49" s="2">
        <v>62</v>
      </c>
      <c r="S49" s="2">
        <v>6249</v>
      </c>
      <c r="T49" s="2">
        <v>258</v>
      </c>
      <c r="U49" s="2">
        <v>366</v>
      </c>
      <c r="V49" s="2">
        <v>0.84675500000000004</v>
      </c>
      <c r="W49" s="2">
        <v>0.35223500000000002</v>
      </c>
      <c r="X49" s="2">
        <v>76.068376000000001</v>
      </c>
      <c r="Y49" s="2">
        <v>22.649573</v>
      </c>
      <c r="Z49" s="2">
        <v>1.2820510000000001</v>
      </c>
    </row>
    <row r="50" spans="1:27" x14ac:dyDescent="0.25">
      <c r="A50">
        <v>3.5000000000000003E-2</v>
      </c>
      <c r="B50">
        <v>99.443377108719105</v>
      </c>
      <c r="C50">
        <v>91.297992123130399</v>
      </c>
      <c r="F50" s="2">
        <v>0.77700000000000002</v>
      </c>
      <c r="G50" s="2">
        <v>67.017132930000002</v>
      </c>
      <c r="H50" s="2">
        <v>99.673164240000006</v>
      </c>
      <c r="I50" s="2">
        <v>0.66894600000000004</v>
      </c>
      <c r="J50" s="2">
        <v>0.76553800000000005</v>
      </c>
      <c r="K50" s="2">
        <v>0.59399800000000003</v>
      </c>
      <c r="L50" s="2">
        <v>0.77559599999999995</v>
      </c>
      <c r="M50" s="2">
        <v>0.999579</v>
      </c>
      <c r="N50" s="2">
        <v>234</v>
      </c>
      <c r="O50" s="2">
        <v>112</v>
      </c>
      <c r="P50" s="2">
        <v>118</v>
      </c>
      <c r="Q50" s="2">
        <v>4</v>
      </c>
      <c r="R50" s="2">
        <v>14</v>
      </c>
      <c r="S50" s="2">
        <v>9609</v>
      </c>
      <c r="T50" s="2">
        <v>301</v>
      </c>
      <c r="U50" s="2">
        <v>499</v>
      </c>
      <c r="V50" s="2">
        <v>0.76823900000000001</v>
      </c>
      <c r="W50" s="2">
        <v>0.27841399999999999</v>
      </c>
      <c r="X50" s="2">
        <v>47.863247999999999</v>
      </c>
      <c r="Y50" s="2">
        <v>50.427349999999997</v>
      </c>
      <c r="Z50" s="2">
        <v>1.7094020000000001</v>
      </c>
    </row>
    <row r="51" spans="1:27" x14ac:dyDescent="0.25">
      <c r="A51">
        <v>3.5999999999999997E-2</v>
      </c>
      <c r="B51">
        <v>99.423638708319004</v>
      </c>
      <c r="C51">
        <v>91.395807376404704</v>
      </c>
      <c r="F51" s="2">
        <v>0.86299999999999999</v>
      </c>
      <c r="G51" s="2">
        <v>57.050556620000002</v>
      </c>
      <c r="H51" s="2">
        <v>99.877902689999999</v>
      </c>
      <c r="I51" s="2">
        <v>0.59429399999999999</v>
      </c>
      <c r="J51" s="2">
        <v>0.72826900000000006</v>
      </c>
      <c r="K51" s="2">
        <v>0.50195299999999998</v>
      </c>
      <c r="L51" s="2">
        <v>0.68924099999999999</v>
      </c>
      <c r="M51" s="2">
        <v>1</v>
      </c>
      <c r="N51" s="2">
        <v>234</v>
      </c>
      <c r="O51" s="2">
        <v>48</v>
      </c>
      <c r="P51" s="2">
        <v>179</v>
      </c>
      <c r="Q51" s="2">
        <v>7</v>
      </c>
      <c r="R51" s="2">
        <v>0</v>
      </c>
      <c r="S51" s="2">
        <v>13289</v>
      </c>
      <c r="T51" s="2">
        <v>303</v>
      </c>
      <c r="U51" s="2">
        <v>579</v>
      </c>
      <c r="V51" s="2">
        <v>0.68215499999999996</v>
      </c>
      <c r="W51" s="2">
        <v>0.17765700000000001</v>
      </c>
      <c r="X51" s="2">
        <v>20.512820999999999</v>
      </c>
      <c r="Y51" s="2">
        <v>76.495726000000005</v>
      </c>
      <c r="Z51" s="2">
        <v>2.9914529999999999</v>
      </c>
    </row>
    <row r="52" spans="1:27" x14ac:dyDescent="0.25">
      <c r="A52">
        <v>3.6999999999999998E-2</v>
      </c>
      <c r="B52">
        <v>99.415743348158998</v>
      </c>
      <c r="C52">
        <v>91.502555531332504</v>
      </c>
      <c r="F52" s="2">
        <v>0.93</v>
      </c>
      <c r="G52" s="2">
        <v>45.261468010000002</v>
      </c>
      <c r="H52" s="2">
        <v>99.973841010000001</v>
      </c>
      <c r="I52" s="2">
        <v>0.51190199999999997</v>
      </c>
      <c r="J52" s="2">
        <v>0.70497299999999996</v>
      </c>
      <c r="K52" s="2">
        <v>0.40184700000000001</v>
      </c>
      <c r="L52" s="2">
        <v>0.57001900000000005</v>
      </c>
      <c r="M52" s="2">
        <v>1</v>
      </c>
      <c r="N52" s="2">
        <v>234</v>
      </c>
      <c r="O52" s="2">
        <v>11</v>
      </c>
      <c r="P52" s="2">
        <v>214</v>
      </c>
      <c r="Q52" s="2">
        <v>9</v>
      </c>
      <c r="R52" s="2">
        <v>0</v>
      </c>
      <c r="S52" s="2">
        <v>18340</v>
      </c>
      <c r="T52" s="2">
        <v>308</v>
      </c>
      <c r="U52" s="2">
        <v>606</v>
      </c>
      <c r="V52" s="2">
        <v>0.56279699999999999</v>
      </c>
      <c r="W52" s="2">
        <v>0.15137700000000001</v>
      </c>
      <c r="X52" s="2">
        <v>4.7008549999999998</v>
      </c>
      <c r="Y52" s="2">
        <v>91.452990999999997</v>
      </c>
      <c r="Z52" s="2">
        <v>3.8461539999999999</v>
      </c>
    </row>
    <row r="53" spans="1:27" x14ac:dyDescent="0.25">
      <c r="A53">
        <v>3.7999999999999999E-2</v>
      </c>
      <c r="B53">
        <v>99.407847987999006</v>
      </c>
      <c r="C53">
        <v>91.596241285237895</v>
      </c>
      <c r="F53" s="2">
        <v>0.96299999999999997</v>
      </c>
      <c r="G53" s="2">
        <v>35.66071006</v>
      </c>
      <c r="H53" s="2">
        <v>99.996310100000002</v>
      </c>
      <c r="I53" s="2">
        <v>0.43643799999999999</v>
      </c>
      <c r="J53" s="2">
        <v>0.69327000000000005</v>
      </c>
      <c r="K53" s="2">
        <v>0.31846000000000002</v>
      </c>
      <c r="L53" s="2">
        <v>0.45935999999999999</v>
      </c>
      <c r="M53" s="2">
        <v>1</v>
      </c>
      <c r="N53" s="2">
        <v>234</v>
      </c>
      <c r="O53" s="2">
        <v>3</v>
      </c>
      <c r="P53" s="2">
        <v>216</v>
      </c>
      <c r="Q53" s="2">
        <v>15</v>
      </c>
      <c r="R53" s="2">
        <v>0</v>
      </c>
      <c r="S53" s="2">
        <v>22961</v>
      </c>
      <c r="T53" s="2">
        <v>302</v>
      </c>
      <c r="U53" s="2">
        <v>642</v>
      </c>
      <c r="V53" s="2">
        <v>0.45224900000000001</v>
      </c>
      <c r="W53" s="2">
        <v>0.133044</v>
      </c>
      <c r="X53" s="2">
        <v>1.2820510000000001</v>
      </c>
      <c r="Y53" s="2">
        <v>92.307692000000003</v>
      </c>
      <c r="Z53" s="2">
        <v>6.4102560000000004</v>
      </c>
    </row>
    <row r="54" spans="1:27" x14ac:dyDescent="0.25">
      <c r="A54">
        <v>3.9E-2</v>
      </c>
      <c r="B54">
        <v>99.390741374319006</v>
      </c>
      <c r="C54">
        <v>91.694993444374305</v>
      </c>
      <c r="F54" s="2">
        <v>0.98299999999999998</v>
      </c>
      <c r="G54" s="2">
        <v>25.280943229999998</v>
      </c>
      <c r="H54" s="2">
        <v>100</v>
      </c>
      <c r="I54" s="2">
        <v>0.34181800000000001</v>
      </c>
      <c r="J54" s="2">
        <v>0.67485300000000004</v>
      </c>
      <c r="K54" s="2">
        <v>0.22887099999999999</v>
      </c>
      <c r="L54" s="2">
        <v>0.339142</v>
      </c>
      <c r="M54" s="2">
        <v>1</v>
      </c>
      <c r="N54" s="2">
        <v>233</v>
      </c>
      <c r="O54" s="2">
        <v>1</v>
      </c>
      <c r="P54" s="2">
        <v>192</v>
      </c>
      <c r="Q54" s="2">
        <v>40</v>
      </c>
      <c r="R54" s="2">
        <v>0</v>
      </c>
      <c r="S54" s="2">
        <v>27532</v>
      </c>
      <c r="T54" s="2">
        <v>298</v>
      </c>
      <c r="U54" s="2">
        <v>601</v>
      </c>
      <c r="V54" s="2">
        <v>0.33198899999999998</v>
      </c>
      <c r="W54" s="2">
        <v>0.13417899999999999</v>
      </c>
      <c r="X54" s="2">
        <v>0.42918499999999998</v>
      </c>
      <c r="Y54" s="2">
        <v>82.403433000000007</v>
      </c>
      <c r="Z54" s="2">
        <v>17.167382</v>
      </c>
    </row>
    <row r="55" spans="1:27" x14ac:dyDescent="0.25">
      <c r="A55">
        <v>0.04</v>
      </c>
      <c r="B55">
        <v>99.369687080558904</v>
      </c>
      <c r="C55">
        <v>91.781421296352505</v>
      </c>
      <c r="F55" s="38" t="s">
        <v>1187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40"/>
    </row>
    <row r="56" spans="1:27" x14ac:dyDescent="0.25">
      <c r="A56">
        <v>4.1000000000000002E-2</v>
      </c>
      <c r="B56">
        <v>99.355212253598907</v>
      </c>
      <c r="C56">
        <v>91.888668475945906</v>
      </c>
      <c r="F56" s="2" t="s">
        <v>1168</v>
      </c>
      <c r="G56" s="2" t="s">
        <v>1152</v>
      </c>
      <c r="H56" s="2" t="s">
        <v>5</v>
      </c>
      <c r="I56" s="2" t="s">
        <v>1158</v>
      </c>
      <c r="J56" s="2" t="s">
        <v>58</v>
      </c>
      <c r="K56" s="2" t="s">
        <v>59</v>
      </c>
      <c r="L56" s="2" t="s">
        <v>21</v>
      </c>
      <c r="M56" s="2" t="s">
        <v>22</v>
      </c>
      <c r="N56" s="2" t="s">
        <v>23</v>
      </c>
      <c r="O56" s="2" t="s">
        <v>573</v>
      </c>
      <c r="P56" s="2" t="s">
        <v>574</v>
      </c>
      <c r="Q56" s="2" t="s">
        <v>575</v>
      </c>
      <c r="R56" s="2" t="s">
        <v>27</v>
      </c>
      <c r="S56" s="2" t="s">
        <v>28</v>
      </c>
      <c r="T56" s="2" t="s">
        <v>29</v>
      </c>
      <c r="U56" s="2" t="s">
        <v>576</v>
      </c>
      <c r="V56" s="2" t="s">
        <v>31</v>
      </c>
      <c r="W56" s="2" t="s">
        <v>32</v>
      </c>
      <c r="X56" s="2" t="s">
        <v>16</v>
      </c>
      <c r="Y56" s="2" t="s">
        <v>17</v>
      </c>
      <c r="Z56" s="2" t="s">
        <v>18</v>
      </c>
    </row>
    <row r="57" spans="1:27" x14ac:dyDescent="0.25">
      <c r="A57">
        <v>4.2000000000000003E-2</v>
      </c>
      <c r="B57">
        <v>99.344685106718899</v>
      </c>
      <c r="C57">
        <v>91.977436922064797</v>
      </c>
      <c r="F57" s="2">
        <v>0</v>
      </c>
      <c r="G57" s="2">
        <v>99.877621917519804</v>
      </c>
      <c r="H57" s="2">
        <v>55.746024751202597</v>
      </c>
      <c r="I57">
        <v>0.93984599999999996</v>
      </c>
      <c r="J57">
        <v>0.91988000000000003</v>
      </c>
      <c r="K57">
        <v>0.96069800000000005</v>
      </c>
      <c r="L57">
        <v>0.98765400000000003</v>
      </c>
      <c r="M57">
        <v>0.94569099999999995</v>
      </c>
      <c r="N57">
        <v>175</v>
      </c>
      <c r="O57">
        <v>173</v>
      </c>
      <c r="P57">
        <v>2</v>
      </c>
      <c r="Q57">
        <v>0</v>
      </c>
      <c r="R57">
        <v>1879</v>
      </c>
      <c r="S57">
        <v>409</v>
      </c>
      <c r="T57">
        <v>85</v>
      </c>
      <c r="U57">
        <v>21</v>
      </c>
      <c r="V57">
        <v>0.928369</v>
      </c>
      <c r="W57">
        <v>0.30307099999999998</v>
      </c>
      <c r="X57">
        <v>98.857142999999994</v>
      </c>
      <c r="Y57">
        <v>1.142857</v>
      </c>
      <c r="Z57">
        <v>0</v>
      </c>
    </row>
    <row r="58" spans="1:27" x14ac:dyDescent="0.25">
      <c r="A58">
        <v>4.2999999999999997E-2</v>
      </c>
      <c r="B58">
        <v>99.334157959838905</v>
      </c>
      <c r="C58">
        <v>92.0821185913465</v>
      </c>
      <c r="F58" s="2">
        <v>2E-3</v>
      </c>
      <c r="G58" s="2">
        <v>99.868410663999697</v>
      </c>
      <c r="H58" s="2">
        <v>67.760684981652204</v>
      </c>
      <c r="I58">
        <v>0.92032700000000001</v>
      </c>
      <c r="J58">
        <v>0.90857699999999997</v>
      </c>
      <c r="K58">
        <v>0.93238299999999996</v>
      </c>
      <c r="L58">
        <v>0.98058999999999996</v>
      </c>
      <c r="M58">
        <v>0.95555400000000001</v>
      </c>
      <c r="N58">
        <v>175</v>
      </c>
      <c r="O58">
        <v>172</v>
      </c>
      <c r="P58">
        <v>2</v>
      </c>
      <c r="Q58">
        <v>1</v>
      </c>
      <c r="R58">
        <v>1511</v>
      </c>
      <c r="S58">
        <v>643</v>
      </c>
      <c r="T58">
        <v>139</v>
      </c>
      <c r="U58">
        <v>39</v>
      </c>
      <c r="V58">
        <v>0.93078399999999994</v>
      </c>
      <c r="W58">
        <v>0.34464</v>
      </c>
      <c r="X58">
        <v>98.285713999999999</v>
      </c>
      <c r="Y58">
        <v>1.142857</v>
      </c>
      <c r="Z58">
        <v>0.57142899999999996</v>
      </c>
    </row>
    <row r="59" spans="1:27" x14ac:dyDescent="0.25">
      <c r="A59">
        <v>4.3999999999999997E-2</v>
      </c>
      <c r="B59">
        <v>99.322314919598895</v>
      </c>
      <c r="C59">
        <v>92.167828752152204</v>
      </c>
      <c r="F59" s="2">
        <v>4.0000000000000001E-3</v>
      </c>
      <c r="G59" s="2">
        <v>99.852619943679699</v>
      </c>
      <c r="H59" s="2">
        <v>76.703494425294906</v>
      </c>
      <c r="I59">
        <v>0.92351499999999997</v>
      </c>
      <c r="J59">
        <v>0.88153499999999996</v>
      </c>
      <c r="K59">
        <v>0.96969300000000003</v>
      </c>
      <c r="L59">
        <v>0.99429500000000004</v>
      </c>
      <c r="M59">
        <v>0.90389900000000001</v>
      </c>
      <c r="N59">
        <v>175</v>
      </c>
      <c r="O59">
        <v>175</v>
      </c>
      <c r="P59">
        <v>0</v>
      </c>
      <c r="Q59">
        <v>0</v>
      </c>
      <c r="R59">
        <v>3502</v>
      </c>
      <c r="S59">
        <v>189</v>
      </c>
      <c r="T59">
        <v>86</v>
      </c>
      <c r="U59">
        <v>16</v>
      </c>
      <c r="V59">
        <v>0.885988</v>
      </c>
      <c r="W59">
        <v>0.25962099999999999</v>
      </c>
      <c r="X59">
        <v>100</v>
      </c>
      <c r="Y59">
        <v>0</v>
      </c>
      <c r="Z59">
        <v>0</v>
      </c>
      <c r="AA59">
        <v>0</v>
      </c>
    </row>
    <row r="60" spans="1:27" x14ac:dyDescent="0.25">
      <c r="A60">
        <v>4.4999999999999998E-2</v>
      </c>
      <c r="B60">
        <v>99.306524199278797</v>
      </c>
      <c r="C60">
        <v>92.226377279170904</v>
      </c>
      <c r="F60" s="2">
        <v>1.4E-2</v>
      </c>
      <c r="G60" s="2">
        <v>99.706555780719498</v>
      </c>
      <c r="H60" s="2">
        <v>86.805746494363405</v>
      </c>
      <c r="I60">
        <v>0.94311299999999998</v>
      </c>
      <c r="J60">
        <v>0.92929600000000001</v>
      </c>
      <c r="K60">
        <v>0.95734699999999995</v>
      </c>
      <c r="L60">
        <v>0.98415200000000003</v>
      </c>
      <c r="M60">
        <v>0.95531500000000003</v>
      </c>
      <c r="N60">
        <v>175</v>
      </c>
      <c r="O60">
        <v>172</v>
      </c>
      <c r="P60">
        <v>2</v>
      </c>
      <c r="Q60">
        <v>1</v>
      </c>
      <c r="R60">
        <v>1525</v>
      </c>
      <c r="S60">
        <v>525</v>
      </c>
      <c r="T60">
        <v>76</v>
      </c>
      <c r="U60">
        <v>26</v>
      </c>
      <c r="V60">
        <v>0.93582500000000002</v>
      </c>
      <c r="W60">
        <v>0.30985499999999999</v>
      </c>
      <c r="X60">
        <v>98.285713999999999</v>
      </c>
      <c r="Y60">
        <v>1.142857</v>
      </c>
      <c r="Z60">
        <v>0.57142899999999996</v>
      </c>
    </row>
    <row r="61" spans="1:27" x14ac:dyDescent="0.25">
      <c r="A61">
        <v>4.5999999999999999E-2</v>
      </c>
      <c r="B61">
        <v>99.295997052398803</v>
      </c>
      <c r="C61">
        <v>92.297813004550093</v>
      </c>
      <c r="F61" s="2">
        <v>0.20300000000000001</v>
      </c>
      <c r="G61" s="2">
        <v>96.573413690554503</v>
      </c>
      <c r="H61" s="2">
        <v>96.568330745545893</v>
      </c>
      <c r="I61">
        <v>0.91474500000000003</v>
      </c>
      <c r="J61">
        <v>0.92259500000000005</v>
      </c>
      <c r="K61">
        <v>0.90702700000000003</v>
      </c>
      <c r="L61">
        <v>0.964924</v>
      </c>
      <c r="M61">
        <v>0.98148500000000005</v>
      </c>
      <c r="N61">
        <v>175</v>
      </c>
      <c r="O61">
        <v>170</v>
      </c>
      <c r="P61">
        <v>4</v>
      </c>
      <c r="Q61">
        <v>1</v>
      </c>
      <c r="R61">
        <v>603</v>
      </c>
      <c r="S61">
        <v>1162</v>
      </c>
      <c r="T61">
        <v>121</v>
      </c>
      <c r="U61">
        <v>83</v>
      </c>
      <c r="V61">
        <v>0.94306900000000005</v>
      </c>
      <c r="W61">
        <v>0.43226799999999999</v>
      </c>
      <c r="X61">
        <v>97.142857000000006</v>
      </c>
      <c r="Y61">
        <v>2.285714</v>
      </c>
      <c r="Z61">
        <v>0.57142899999999996</v>
      </c>
    </row>
    <row r="62" spans="1:27" x14ac:dyDescent="0.25">
      <c r="A62">
        <v>4.7E-2</v>
      </c>
      <c r="B62">
        <v>99.282838118798793</v>
      </c>
      <c r="C62">
        <v>92.377104377104303</v>
      </c>
      <c r="F62" s="2">
        <v>0.47499999999999998</v>
      </c>
      <c r="G62" s="2">
        <v>87.950364500000006</v>
      </c>
      <c r="H62" s="2">
        <v>98.617463920000006</v>
      </c>
      <c r="I62">
        <v>0.80786199999999997</v>
      </c>
      <c r="J62">
        <v>0.85061900000000001</v>
      </c>
      <c r="K62">
        <v>0.76919800000000005</v>
      </c>
      <c r="L62">
        <v>0.90014499999999997</v>
      </c>
      <c r="M62">
        <v>0.99542699999999995</v>
      </c>
      <c r="N62">
        <v>175</v>
      </c>
      <c r="O62">
        <v>151</v>
      </c>
      <c r="P62">
        <v>23</v>
      </c>
      <c r="Q62">
        <v>1</v>
      </c>
      <c r="R62">
        <v>137</v>
      </c>
      <c r="S62">
        <v>3308</v>
      </c>
      <c r="T62">
        <v>194</v>
      </c>
      <c r="U62">
        <v>201</v>
      </c>
      <c r="V62">
        <v>0.89015299999999997</v>
      </c>
      <c r="W62">
        <v>0.471833</v>
      </c>
      <c r="X62">
        <v>86.285713999999999</v>
      </c>
      <c r="Y62">
        <v>13.142856999999999</v>
      </c>
      <c r="Z62">
        <v>0.57142899999999996</v>
      </c>
    </row>
    <row r="63" spans="1:27" x14ac:dyDescent="0.25">
      <c r="A63">
        <v>4.8000000000000001E-2</v>
      </c>
      <c r="B63">
        <v>99.269679185198797</v>
      </c>
      <c r="C63">
        <v>92.4474890321315</v>
      </c>
      <c r="F63" s="2">
        <v>0.65600000000000003</v>
      </c>
      <c r="G63" s="2">
        <v>77.267942210000001</v>
      </c>
      <c r="H63" s="2">
        <v>99.353648840000005</v>
      </c>
      <c r="I63">
        <v>0.69420000000000004</v>
      </c>
      <c r="J63">
        <v>0.76558599999999999</v>
      </c>
      <c r="K63">
        <v>0.634992</v>
      </c>
      <c r="L63">
        <v>0.82875500000000002</v>
      </c>
      <c r="M63">
        <v>0.99919899999999995</v>
      </c>
      <c r="N63">
        <v>175</v>
      </c>
      <c r="O63">
        <v>120</v>
      </c>
      <c r="P63">
        <v>54</v>
      </c>
      <c r="Q63">
        <v>1</v>
      </c>
      <c r="R63">
        <v>22</v>
      </c>
      <c r="S63">
        <v>5673</v>
      </c>
      <c r="T63">
        <v>221</v>
      </c>
      <c r="U63">
        <v>309</v>
      </c>
      <c r="V63">
        <v>0.82142000000000004</v>
      </c>
      <c r="W63">
        <v>0.407887</v>
      </c>
      <c r="X63">
        <v>68.571428999999995</v>
      </c>
      <c r="Y63">
        <v>30.857143000000001</v>
      </c>
      <c r="Z63">
        <v>0.57142899999999996</v>
      </c>
    </row>
    <row r="64" spans="1:27" x14ac:dyDescent="0.25">
      <c r="A64">
        <v>4.9000000000000002E-2</v>
      </c>
      <c r="B64">
        <v>99.259152038318803</v>
      </c>
      <c r="C64">
        <v>92.536343004355004</v>
      </c>
      <c r="F64" s="2">
        <v>0.77700000000000002</v>
      </c>
      <c r="G64" s="2">
        <v>67.017132930000002</v>
      </c>
      <c r="H64" s="2">
        <v>99.673164240000006</v>
      </c>
      <c r="I64">
        <v>0.61493699999999996</v>
      </c>
      <c r="J64">
        <v>0.71477100000000005</v>
      </c>
      <c r="K64">
        <v>0.539574</v>
      </c>
      <c r="L64">
        <v>0.75467899999999999</v>
      </c>
      <c r="M64">
        <v>0.99972000000000005</v>
      </c>
      <c r="N64">
        <v>175</v>
      </c>
      <c r="O64">
        <v>74</v>
      </c>
      <c r="P64">
        <v>100</v>
      </c>
      <c r="Q64">
        <v>1</v>
      </c>
      <c r="R64">
        <v>7</v>
      </c>
      <c r="S64">
        <v>8127</v>
      </c>
      <c r="T64">
        <v>257</v>
      </c>
      <c r="U64">
        <v>376</v>
      </c>
      <c r="V64">
        <v>0.74670999999999998</v>
      </c>
      <c r="W64">
        <v>0.32964599999999999</v>
      </c>
      <c r="X64">
        <v>42.285713999999999</v>
      </c>
      <c r="Y64">
        <v>57.142856999999999</v>
      </c>
      <c r="Z64">
        <v>0.57142899999999996</v>
      </c>
    </row>
    <row r="65" spans="1:26" x14ac:dyDescent="0.25">
      <c r="A65">
        <v>0.05</v>
      </c>
      <c r="B65">
        <v>99.251256678158796</v>
      </c>
      <c r="C65">
        <v>92.6141944990176</v>
      </c>
      <c r="F65" s="2">
        <v>0.86299999999999999</v>
      </c>
      <c r="G65" s="2">
        <v>57.050556620000002</v>
      </c>
      <c r="H65" s="2">
        <v>99.877902689999999</v>
      </c>
      <c r="I65">
        <v>0.53412700000000002</v>
      </c>
      <c r="J65">
        <v>0.66939499999999996</v>
      </c>
      <c r="K65">
        <v>0.44433699999999998</v>
      </c>
      <c r="L65">
        <v>0.66375899999999999</v>
      </c>
      <c r="M65">
        <v>0.99995500000000004</v>
      </c>
      <c r="N65">
        <v>175</v>
      </c>
      <c r="O65">
        <v>22</v>
      </c>
      <c r="P65">
        <v>149</v>
      </c>
      <c r="Q65">
        <v>4</v>
      </c>
      <c r="R65">
        <v>1</v>
      </c>
      <c r="S65">
        <v>11139</v>
      </c>
      <c r="T65">
        <v>252</v>
      </c>
      <c r="U65">
        <v>435</v>
      </c>
      <c r="V65">
        <v>0.65612199999999998</v>
      </c>
      <c r="W65">
        <v>0.22423699999999999</v>
      </c>
      <c r="X65">
        <v>12.571429</v>
      </c>
      <c r="Y65">
        <v>85.142857000000006</v>
      </c>
      <c r="Z65">
        <v>2.285714</v>
      </c>
    </row>
    <row r="66" spans="1:26" x14ac:dyDescent="0.25">
      <c r="A66">
        <v>5.0999999999999997E-2</v>
      </c>
      <c r="B66">
        <v>99.239413637918702</v>
      </c>
      <c r="C66">
        <v>92.688502427333603</v>
      </c>
      <c r="F66" s="2">
        <v>0.93</v>
      </c>
      <c r="G66" s="2">
        <v>45.261468010000002</v>
      </c>
      <c r="H66" s="2">
        <v>99.973841010000001</v>
      </c>
      <c r="I66">
        <v>0.46046100000000001</v>
      </c>
      <c r="J66">
        <v>0.65350299999999995</v>
      </c>
      <c r="K66">
        <v>0.35545900000000002</v>
      </c>
      <c r="L66">
        <v>0.543929</v>
      </c>
      <c r="M66">
        <v>1</v>
      </c>
      <c r="N66">
        <v>175</v>
      </c>
      <c r="O66">
        <v>7</v>
      </c>
      <c r="P66">
        <v>164</v>
      </c>
      <c r="Q66">
        <v>4</v>
      </c>
      <c r="R66">
        <v>0</v>
      </c>
      <c r="S66">
        <v>15054</v>
      </c>
      <c r="T66">
        <v>248</v>
      </c>
      <c r="U66">
        <v>495</v>
      </c>
      <c r="V66">
        <v>0.53641499999999998</v>
      </c>
      <c r="W66">
        <v>0.17304</v>
      </c>
      <c r="X66">
        <v>4</v>
      </c>
      <c r="Y66">
        <v>93.714286000000001</v>
      </c>
      <c r="Z66">
        <v>2.285714</v>
      </c>
    </row>
    <row r="67" spans="1:26" x14ac:dyDescent="0.25">
      <c r="A67">
        <v>5.1999999999999998E-2</v>
      </c>
      <c r="B67">
        <v>99.227570597678707</v>
      </c>
      <c r="C67">
        <v>92.7663710064339</v>
      </c>
      <c r="F67" s="2">
        <v>0.96299999999999997</v>
      </c>
      <c r="G67" s="2">
        <v>35.66071006</v>
      </c>
      <c r="H67" s="2">
        <v>99.996310100000002</v>
      </c>
      <c r="I67">
        <v>0.41295900000000002</v>
      </c>
      <c r="J67">
        <v>0.67374699999999998</v>
      </c>
      <c r="K67">
        <v>0.29772100000000001</v>
      </c>
      <c r="L67">
        <v>0.441888</v>
      </c>
      <c r="M67">
        <v>1</v>
      </c>
      <c r="N67">
        <v>175</v>
      </c>
      <c r="O67">
        <v>4</v>
      </c>
      <c r="P67">
        <v>160</v>
      </c>
      <c r="Q67">
        <v>11</v>
      </c>
      <c r="R67">
        <v>0</v>
      </c>
      <c r="S67">
        <v>18315</v>
      </c>
      <c r="T67">
        <v>229</v>
      </c>
      <c r="U67">
        <v>492</v>
      </c>
      <c r="V67">
        <v>0.43491000000000002</v>
      </c>
      <c r="W67">
        <v>0.15420900000000001</v>
      </c>
      <c r="X67">
        <v>2.285714</v>
      </c>
      <c r="Y67">
        <v>91.428571000000005</v>
      </c>
      <c r="Z67">
        <v>6.2857139999999996</v>
      </c>
    </row>
    <row r="68" spans="1:26" x14ac:dyDescent="0.25">
      <c r="A68">
        <v>5.2999999999999999E-2</v>
      </c>
      <c r="B68">
        <v>99.218359344158699</v>
      </c>
      <c r="C68">
        <v>92.834277271607903</v>
      </c>
      <c r="F68" s="2">
        <v>0.98299999999999998</v>
      </c>
      <c r="G68" s="2">
        <v>25.280943229999998</v>
      </c>
      <c r="H68" s="2">
        <v>100</v>
      </c>
      <c r="I68">
        <v>0.339113</v>
      </c>
      <c r="J68">
        <v>0.691886</v>
      </c>
      <c r="K68">
        <v>0.22459699999999999</v>
      </c>
      <c r="L68">
        <v>0.32461600000000002</v>
      </c>
      <c r="M68">
        <v>1</v>
      </c>
      <c r="N68">
        <v>174</v>
      </c>
      <c r="O68">
        <v>1</v>
      </c>
      <c r="P68">
        <v>137</v>
      </c>
      <c r="Q68">
        <v>36</v>
      </c>
      <c r="R68">
        <v>0</v>
      </c>
      <c r="S68">
        <v>21615</v>
      </c>
      <c r="T68">
        <v>224</v>
      </c>
      <c r="U68">
        <v>446</v>
      </c>
      <c r="V68">
        <v>0.31761699999999998</v>
      </c>
      <c r="W68">
        <v>0.14521400000000001</v>
      </c>
      <c r="X68">
        <v>0.57471300000000003</v>
      </c>
      <c r="Y68">
        <v>78.735631999999995</v>
      </c>
      <c r="Z68">
        <v>20.689654999999998</v>
      </c>
    </row>
    <row r="69" spans="1:26" x14ac:dyDescent="0.25">
      <c r="A69">
        <v>5.3999999999999999E-2</v>
      </c>
      <c r="B69">
        <v>99.199936837118699</v>
      </c>
      <c r="C69">
        <v>92.893669981393103</v>
      </c>
      <c r="F69" s="38" t="s">
        <v>1167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40"/>
    </row>
    <row r="70" spans="1:26" x14ac:dyDescent="0.25">
      <c r="A70">
        <v>5.5E-2</v>
      </c>
      <c r="B70">
        <v>99.193357370318694</v>
      </c>
      <c r="C70">
        <v>92.964260168216398</v>
      </c>
      <c r="F70" s="2" t="s">
        <v>1168</v>
      </c>
      <c r="G70" s="2" t="s">
        <v>1152</v>
      </c>
      <c r="H70" s="2" t="s">
        <v>5</v>
      </c>
      <c r="I70" s="2" t="s">
        <v>1158</v>
      </c>
      <c r="J70" s="2" t="s">
        <v>58</v>
      </c>
      <c r="K70" s="2" t="s">
        <v>59</v>
      </c>
      <c r="L70" s="2" t="s">
        <v>21</v>
      </c>
      <c r="M70" s="2" t="s">
        <v>22</v>
      </c>
      <c r="N70" s="2" t="s">
        <v>23</v>
      </c>
      <c r="O70" s="2" t="s">
        <v>573</v>
      </c>
      <c r="P70" s="2" t="s">
        <v>574</v>
      </c>
      <c r="Q70" s="2" t="s">
        <v>575</v>
      </c>
      <c r="R70" s="2" t="s">
        <v>27</v>
      </c>
      <c r="S70" s="2" t="s">
        <v>28</v>
      </c>
      <c r="T70" s="2" t="s">
        <v>29</v>
      </c>
      <c r="U70" s="2" t="s">
        <v>576</v>
      </c>
      <c r="V70" s="2" t="s">
        <v>31</v>
      </c>
      <c r="W70" s="2" t="s">
        <v>32</v>
      </c>
      <c r="X70" s="2" t="s">
        <v>16</v>
      </c>
      <c r="Y70" s="2" t="s">
        <v>17</v>
      </c>
      <c r="Z70" s="2" t="s">
        <v>18</v>
      </c>
    </row>
    <row r="71" spans="1:26" x14ac:dyDescent="0.25">
      <c r="A71">
        <v>5.6000000000000001E-2</v>
      </c>
      <c r="B71">
        <v>99.177566649998596</v>
      </c>
      <c r="C71">
        <v>93.020586492890999</v>
      </c>
      <c r="F71" s="2">
        <v>0</v>
      </c>
      <c r="G71" s="2">
        <v>99.877621917519804</v>
      </c>
      <c r="H71" s="2">
        <v>55.746024751202597</v>
      </c>
      <c r="I71">
        <v>0.80168300000000003</v>
      </c>
      <c r="J71">
        <v>0.83802900000000002</v>
      </c>
      <c r="K71">
        <v>0.76835900000000001</v>
      </c>
      <c r="L71">
        <v>0.884857</v>
      </c>
      <c r="M71">
        <v>0.96509199999999995</v>
      </c>
      <c r="N71">
        <v>234</v>
      </c>
      <c r="O71">
        <v>187</v>
      </c>
      <c r="P71">
        <v>39</v>
      </c>
      <c r="Q71">
        <v>8</v>
      </c>
      <c r="R71">
        <v>1369</v>
      </c>
      <c r="S71">
        <v>4925</v>
      </c>
      <c r="T71">
        <v>516</v>
      </c>
      <c r="U71">
        <v>333</v>
      </c>
      <c r="V71">
        <v>0.84078699999999995</v>
      </c>
      <c r="W71">
        <v>0.60011000000000003</v>
      </c>
      <c r="X71">
        <v>79.914529999999999</v>
      </c>
      <c r="Y71">
        <v>16.666667</v>
      </c>
      <c r="Z71">
        <v>3.418803</v>
      </c>
    </row>
    <row r="72" spans="1:26" x14ac:dyDescent="0.25">
      <c r="A72">
        <v>5.7000000000000002E-2</v>
      </c>
      <c r="B72">
        <v>99.1644077163986</v>
      </c>
      <c r="C72">
        <v>93.070272940595203</v>
      </c>
      <c r="F72" s="2">
        <v>2E-3</v>
      </c>
      <c r="G72" s="2">
        <v>99.868410663999697</v>
      </c>
      <c r="H72" s="2">
        <v>67.760684981652204</v>
      </c>
      <c r="I72">
        <v>0.84183799999999998</v>
      </c>
      <c r="J72">
        <v>0.87366100000000002</v>
      </c>
      <c r="K72">
        <v>0.81225199999999997</v>
      </c>
      <c r="L72">
        <v>0.89765799999999996</v>
      </c>
      <c r="M72">
        <v>0.96552300000000002</v>
      </c>
      <c r="N72">
        <v>234</v>
      </c>
      <c r="O72">
        <v>194</v>
      </c>
      <c r="P72">
        <v>31</v>
      </c>
      <c r="Q72">
        <v>9</v>
      </c>
      <c r="R72">
        <v>1374</v>
      </c>
      <c r="S72">
        <v>4387</v>
      </c>
      <c r="T72">
        <v>394</v>
      </c>
      <c r="U72">
        <v>254</v>
      </c>
      <c r="V72">
        <v>0.85641299999999998</v>
      </c>
      <c r="W72">
        <v>0.56489599999999995</v>
      </c>
      <c r="X72">
        <v>82.905983000000006</v>
      </c>
      <c r="Y72">
        <v>13.247863000000001</v>
      </c>
      <c r="Z72">
        <v>3.8461539999999999</v>
      </c>
    </row>
    <row r="73" spans="1:26" x14ac:dyDescent="0.25">
      <c r="A73">
        <v>5.8000000000000003E-2</v>
      </c>
      <c r="B73">
        <v>99.160460036318597</v>
      </c>
      <c r="C73">
        <v>93.127525736248202</v>
      </c>
      <c r="F73" s="2">
        <v>4.0000000000000001E-3</v>
      </c>
      <c r="G73" s="2">
        <v>99.852619943679699</v>
      </c>
      <c r="H73" s="2">
        <v>76.703494425294906</v>
      </c>
      <c r="I73">
        <v>0.829121</v>
      </c>
      <c r="J73">
        <v>0.86703699999999995</v>
      </c>
      <c r="K73">
        <v>0.79438200000000003</v>
      </c>
      <c r="L73">
        <v>0.888046</v>
      </c>
      <c r="M73">
        <v>0.96926699999999999</v>
      </c>
      <c r="N73">
        <v>234</v>
      </c>
      <c r="O73">
        <v>190</v>
      </c>
      <c r="P73">
        <v>37</v>
      </c>
      <c r="Q73">
        <v>7</v>
      </c>
      <c r="R73">
        <v>1207</v>
      </c>
      <c r="S73">
        <v>4799</v>
      </c>
      <c r="T73">
        <v>432</v>
      </c>
      <c r="U73">
        <v>276</v>
      </c>
      <c r="V73">
        <v>0.84981099999999998</v>
      </c>
      <c r="W73">
        <v>0.58670999999999995</v>
      </c>
      <c r="X73">
        <v>81.196580999999995</v>
      </c>
      <c r="Y73">
        <v>15.811966</v>
      </c>
      <c r="Z73">
        <v>2.9914529999999999</v>
      </c>
    </row>
    <row r="74" spans="1:26" x14ac:dyDescent="0.25">
      <c r="A74">
        <v>5.8999999999999997E-2</v>
      </c>
      <c r="B74">
        <v>99.142037529278596</v>
      </c>
      <c r="C74">
        <v>93.174707213613402</v>
      </c>
      <c r="F74" s="2">
        <v>1.4E-2</v>
      </c>
      <c r="G74" s="2">
        <v>99.706555780719498</v>
      </c>
      <c r="H74" s="2">
        <v>86.805746494363405</v>
      </c>
      <c r="I74">
        <v>0.83796800000000005</v>
      </c>
      <c r="J74">
        <v>0.87552099999999999</v>
      </c>
      <c r="K74">
        <v>0.803504</v>
      </c>
      <c r="L74">
        <v>0.88995899999999994</v>
      </c>
      <c r="M74">
        <v>0.96972499999999995</v>
      </c>
      <c r="N74">
        <v>234</v>
      </c>
      <c r="O74">
        <v>193</v>
      </c>
      <c r="P74">
        <v>32</v>
      </c>
      <c r="Q74">
        <v>9</v>
      </c>
      <c r="R74">
        <v>1191</v>
      </c>
      <c r="S74">
        <v>4717</v>
      </c>
      <c r="T74">
        <v>396</v>
      </c>
      <c r="U74">
        <v>293</v>
      </c>
      <c r="V74">
        <v>0.85293699999999995</v>
      </c>
      <c r="W74">
        <v>0.501695</v>
      </c>
      <c r="X74">
        <v>82.478632000000005</v>
      </c>
      <c r="Y74">
        <v>13.675214</v>
      </c>
      <c r="Z74">
        <v>3.8461539999999999</v>
      </c>
    </row>
    <row r="75" spans="1:26" x14ac:dyDescent="0.25">
      <c r="A75">
        <v>0.06</v>
      </c>
      <c r="B75">
        <v>99.134142169118604</v>
      </c>
      <c r="C75">
        <v>93.227239540150194</v>
      </c>
      <c r="F75" s="2">
        <v>0.20300000000000001</v>
      </c>
      <c r="G75" s="2">
        <v>96.573413690554503</v>
      </c>
      <c r="H75" s="2">
        <v>96.568330745545893</v>
      </c>
      <c r="I75">
        <v>0.83147300000000002</v>
      </c>
      <c r="J75">
        <v>0.89005100000000004</v>
      </c>
      <c r="K75">
        <v>0.78012899999999996</v>
      </c>
      <c r="L75">
        <v>0.86560400000000004</v>
      </c>
      <c r="M75">
        <v>0.98757099999999998</v>
      </c>
      <c r="N75">
        <v>234</v>
      </c>
      <c r="O75">
        <v>180</v>
      </c>
      <c r="P75">
        <v>46</v>
      </c>
      <c r="Q75">
        <v>8</v>
      </c>
      <c r="R75">
        <v>467</v>
      </c>
      <c r="S75">
        <v>5761</v>
      </c>
      <c r="T75">
        <v>379</v>
      </c>
      <c r="U75">
        <v>313</v>
      </c>
      <c r="V75">
        <v>0.84586899999999998</v>
      </c>
      <c r="W75">
        <v>0.54251099999999997</v>
      </c>
      <c r="X75">
        <v>76.923077000000006</v>
      </c>
      <c r="Y75">
        <v>19.65812</v>
      </c>
      <c r="Z75">
        <v>3.418803</v>
      </c>
    </row>
    <row r="76" spans="1:26" x14ac:dyDescent="0.25">
      <c r="A76">
        <v>6.0999999999999999E-2</v>
      </c>
      <c r="B76">
        <v>99.122299128878595</v>
      </c>
      <c r="C76">
        <v>93.280744987802294</v>
      </c>
      <c r="F76" s="2">
        <v>0.47499999999999998</v>
      </c>
      <c r="G76" s="2">
        <v>87.950364500000006</v>
      </c>
      <c r="H76" s="2">
        <v>98.617463920000006</v>
      </c>
      <c r="I76">
        <v>0.779111</v>
      </c>
      <c r="J76">
        <v>0.84553</v>
      </c>
      <c r="K76">
        <v>0.72236699999999998</v>
      </c>
      <c r="L76">
        <v>0.84887800000000002</v>
      </c>
      <c r="M76">
        <v>0.99360999999999999</v>
      </c>
      <c r="N76">
        <v>234</v>
      </c>
      <c r="O76">
        <v>168</v>
      </c>
      <c r="P76">
        <v>57</v>
      </c>
      <c r="Q76">
        <v>9</v>
      </c>
      <c r="R76">
        <v>234</v>
      </c>
      <c r="S76">
        <v>6478</v>
      </c>
      <c r="T76">
        <v>463</v>
      </c>
      <c r="U76">
        <v>377</v>
      </c>
      <c r="V76">
        <v>0.83261799999999997</v>
      </c>
      <c r="W76">
        <v>0.53237100000000004</v>
      </c>
      <c r="X76">
        <v>71.794871999999998</v>
      </c>
      <c r="Y76">
        <v>24.358974</v>
      </c>
      <c r="Z76">
        <v>3.8461539999999999</v>
      </c>
    </row>
    <row r="77" spans="1:26" x14ac:dyDescent="0.25">
      <c r="A77">
        <v>6.2E-2</v>
      </c>
      <c r="B77">
        <v>99.107824301918498</v>
      </c>
      <c r="C77">
        <v>93.329533203633204</v>
      </c>
      <c r="F77" s="2">
        <v>0.65600000000000003</v>
      </c>
      <c r="G77" s="2">
        <v>77.267942210000001</v>
      </c>
      <c r="H77" s="2">
        <v>99.353648840000005</v>
      </c>
      <c r="I77">
        <v>0.70256300000000005</v>
      </c>
      <c r="J77">
        <v>0.79679900000000004</v>
      </c>
      <c r="K77">
        <v>0.62826000000000004</v>
      </c>
      <c r="L77">
        <v>0.78635699999999997</v>
      </c>
      <c r="M77">
        <v>0.99730799999999997</v>
      </c>
      <c r="N77">
        <v>234</v>
      </c>
      <c r="O77">
        <v>138</v>
      </c>
      <c r="P77">
        <v>86</v>
      </c>
      <c r="Q77">
        <v>10</v>
      </c>
      <c r="R77">
        <v>91</v>
      </c>
      <c r="S77">
        <v>9158</v>
      </c>
      <c r="T77">
        <v>503</v>
      </c>
      <c r="U77">
        <v>477</v>
      </c>
      <c r="V77">
        <v>0.77249999999999996</v>
      </c>
      <c r="W77">
        <v>0.46165200000000001</v>
      </c>
      <c r="X77">
        <v>58.974359</v>
      </c>
      <c r="Y77">
        <v>36.752136999999998</v>
      </c>
      <c r="Z77">
        <v>4.273504</v>
      </c>
    </row>
    <row r="78" spans="1:26" x14ac:dyDescent="0.25">
      <c r="A78">
        <v>6.3E-2</v>
      </c>
      <c r="B78">
        <v>99.089401794878498</v>
      </c>
      <c r="C78">
        <v>93.375824611874407</v>
      </c>
      <c r="F78" s="2">
        <v>0.77700000000000002</v>
      </c>
      <c r="G78" s="2">
        <v>67.017132930000002</v>
      </c>
      <c r="H78" s="2">
        <v>99.673164240000006</v>
      </c>
      <c r="I78">
        <v>0.62476200000000004</v>
      </c>
      <c r="J78">
        <v>0.75553700000000001</v>
      </c>
      <c r="K78">
        <v>0.53257900000000002</v>
      </c>
      <c r="L78">
        <v>0.70410700000000004</v>
      </c>
      <c r="M78">
        <v>0.99887400000000004</v>
      </c>
      <c r="N78">
        <v>234</v>
      </c>
      <c r="O78">
        <v>97</v>
      </c>
      <c r="P78">
        <v>122</v>
      </c>
      <c r="Q78">
        <v>15</v>
      </c>
      <c r="R78">
        <v>34</v>
      </c>
      <c r="S78">
        <v>12679</v>
      </c>
      <c r="T78">
        <v>525</v>
      </c>
      <c r="U78">
        <v>577</v>
      </c>
      <c r="V78">
        <v>0.69106199999999995</v>
      </c>
      <c r="W78">
        <v>0.43300499999999997</v>
      </c>
      <c r="X78">
        <v>41.452990999999997</v>
      </c>
      <c r="Y78">
        <v>52.136752000000001</v>
      </c>
      <c r="Z78">
        <v>6.4102560000000004</v>
      </c>
    </row>
    <row r="79" spans="1:26" x14ac:dyDescent="0.25">
      <c r="A79">
        <v>6.4000000000000001E-2</v>
      </c>
      <c r="B79">
        <v>99.067031607758494</v>
      </c>
      <c r="C79">
        <v>93.410342945059298</v>
      </c>
      <c r="F79" s="2">
        <v>0.86299999999999999</v>
      </c>
      <c r="G79" s="2">
        <v>57.050556620000002</v>
      </c>
      <c r="H79" s="2">
        <v>99.877902689999999</v>
      </c>
      <c r="I79">
        <v>0.56411999999999995</v>
      </c>
      <c r="J79">
        <v>0.71562000000000003</v>
      </c>
      <c r="K79">
        <v>0.465559</v>
      </c>
      <c r="L79">
        <v>0.65017100000000005</v>
      </c>
      <c r="M79">
        <v>0.99938899999999997</v>
      </c>
      <c r="N79">
        <v>234</v>
      </c>
      <c r="O79">
        <v>48</v>
      </c>
      <c r="P79">
        <v>172</v>
      </c>
      <c r="Q79">
        <v>14</v>
      </c>
      <c r="R79">
        <v>17</v>
      </c>
      <c r="S79">
        <v>14972</v>
      </c>
      <c r="T79">
        <v>514</v>
      </c>
      <c r="U79">
        <v>609</v>
      </c>
      <c r="V79">
        <v>0.63776299999999997</v>
      </c>
      <c r="W79">
        <v>0.38065199999999999</v>
      </c>
      <c r="X79">
        <v>20.512820999999999</v>
      </c>
      <c r="Y79">
        <v>73.504273999999995</v>
      </c>
      <c r="Z79">
        <v>5.9829059999999998</v>
      </c>
    </row>
    <row r="80" spans="1:26" x14ac:dyDescent="0.25">
      <c r="A80">
        <v>6.5000000000000002E-2</v>
      </c>
      <c r="B80">
        <v>99.055188567518499</v>
      </c>
      <c r="C80">
        <v>93.449033555547203</v>
      </c>
      <c r="F80" s="2">
        <v>0.93</v>
      </c>
      <c r="G80" s="2">
        <v>45.261468010000002</v>
      </c>
      <c r="H80" s="2">
        <v>99.973841010000001</v>
      </c>
      <c r="I80">
        <v>0.48735400000000001</v>
      </c>
      <c r="J80">
        <v>0.68921200000000005</v>
      </c>
      <c r="K80">
        <v>0.37695200000000001</v>
      </c>
      <c r="L80">
        <v>0.54688499999999995</v>
      </c>
      <c r="M80">
        <v>0.99991399999999997</v>
      </c>
      <c r="N80">
        <v>234</v>
      </c>
      <c r="O80">
        <v>19</v>
      </c>
      <c r="P80">
        <v>190</v>
      </c>
      <c r="Q80">
        <v>25</v>
      </c>
      <c r="R80">
        <v>2</v>
      </c>
      <c r="S80">
        <v>19329</v>
      </c>
      <c r="T80">
        <v>508</v>
      </c>
      <c r="U80">
        <v>652</v>
      </c>
      <c r="V80">
        <v>0.53492899999999999</v>
      </c>
      <c r="W80">
        <v>0.376946</v>
      </c>
      <c r="X80">
        <v>8.1196579999999994</v>
      </c>
      <c r="Y80">
        <v>81.196580999999995</v>
      </c>
      <c r="Z80">
        <v>10.683761000000001</v>
      </c>
    </row>
    <row r="81" spans="1:26" x14ac:dyDescent="0.25">
      <c r="A81">
        <v>6.6000000000000003E-2</v>
      </c>
      <c r="B81">
        <v>99.035450167118398</v>
      </c>
      <c r="C81">
        <v>93.501217512299306</v>
      </c>
      <c r="F81" s="2">
        <v>0.96299999999999997</v>
      </c>
      <c r="G81" s="2">
        <v>35.66071006</v>
      </c>
      <c r="H81" s="2">
        <v>99.996310100000002</v>
      </c>
      <c r="I81">
        <v>0.39635100000000001</v>
      </c>
      <c r="J81">
        <v>0.633988</v>
      </c>
      <c r="K81">
        <v>0.28829100000000002</v>
      </c>
      <c r="L81">
        <v>0.45472699999999999</v>
      </c>
      <c r="M81">
        <v>1</v>
      </c>
      <c r="N81">
        <v>234</v>
      </c>
      <c r="O81">
        <v>6</v>
      </c>
      <c r="P81">
        <v>202</v>
      </c>
      <c r="Q81">
        <v>26</v>
      </c>
      <c r="R81">
        <v>0</v>
      </c>
      <c r="S81">
        <v>23215</v>
      </c>
      <c r="T81">
        <v>495</v>
      </c>
      <c r="U81">
        <v>614</v>
      </c>
      <c r="V81">
        <v>0.44309999999999999</v>
      </c>
      <c r="W81">
        <v>0.32239699999999999</v>
      </c>
      <c r="X81">
        <v>2.5641029999999998</v>
      </c>
      <c r="Y81">
        <v>86.324786000000003</v>
      </c>
      <c r="Z81">
        <v>11.111110999999999</v>
      </c>
    </row>
    <row r="82" spans="1:26" x14ac:dyDescent="0.25">
      <c r="A82">
        <v>6.7000000000000004E-2</v>
      </c>
      <c r="B82">
        <v>99.024923020238404</v>
      </c>
      <c r="C82">
        <v>93.542412490055696</v>
      </c>
      <c r="F82" s="2">
        <v>0.98299999999999998</v>
      </c>
      <c r="G82" s="2">
        <v>25.280943229999998</v>
      </c>
      <c r="H82" s="2">
        <v>100</v>
      </c>
      <c r="I82">
        <v>0.32228499999999999</v>
      </c>
      <c r="J82">
        <v>0.64855700000000005</v>
      </c>
      <c r="K82">
        <v>0.214417</v>
      </c>
      <c r="L82">
        <v>0.33060600000000001</v>
      </c>
      <c r="M82">
        <v>1</v>
      </c>
      <c r="N82">
        <v>233</v>
      </c>
      <c r="O82">
        <v>4</v>
      </c>
      <c r="P82">
        <v>177</v>
      </c>
      <c r="Q82">
        <v>52</v>
      </c>
      <c r="R82">
        <v>0</v>
      </c>
      <c r="S82">
        <v>28063</v>
      </c>
      <c r="T82">
        <v>424</v>
      </c>
      <c r="U82">
        <v>533</v>
      </c>
      <c r="V82">
        <v>0.320492</v>
      </c>
      <c r="W82">
        <v>0.30137700000000001</v>
      </c>
      <c r="X82">
        <v>1.7167380000000001</v>
      </c>
      <c r="Y82">
        <v>75.965665000000001</v>
      </c>
      <c r="Z82">
        <v>22.317596999999999</v>
      </c>
    </row>
    <row r="83" spans="1:26" x14ac:dyDescent="0.25">
      <c r="A83">
        <v>6.8000000000000005E-2</v>
      </c>
      <c r="B83">
        <v>99.009132299918406</v>
      </c>
      <c r="C83">
        <v>93.582169376002696</v>
      </c>
      <c r="F83" s="38" t="s">
        <v>1182</v>
      </c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40"/>
    </row>
    <row r="84" spans="1:26" x14ac:dyDescent="0.25">
      <c r="A84">
        <v>6.9000000000000006E-2</v>
      </c>
      <c r="B84">
        <v>98.994657472958394</v>
      </c>
      <c r="C84">
        <v>93.626712797600504</v>
      </c>
      <c r="F84" s="2" t="s">
        <v>1168</v>
      </c>
      <c r="G84" s="2" t="s">
        <v>1152</v>
      </c>
      <c r="H84" s="2" t="s">
        <v>5</v>
      </c>
      <c r="I84" s="2" t="s">
        <v>1158</v>
      </c>
      <c r="J84" s="2" t="s">
        <v>58</v>
      </c>
      <c r="K84" s="2" t="s">
        <v>59</v>
      </c>
      <c r="L84" s="2" t="s">
        <v>21</v>
      </c>
      <c r="M84" s="2" t="s">
        <v>22</v>
      </c>
      <c r="N84" s="2" t="s">
        <v>23</v>
      </c>
      <c r="O84" s="2" t="s">
        <v>573</v>
      </c>
      <c r="P84" s="2" t="s">
        <v>574</v>
      </c>
      <c r="Q84" s="2" t="s">
        <v>575</v>
      </c>
      <c r="R84" s="2" t="s">
        <v>27</v>
      </c>
      <c r="S84" s="2" t="s">
        <v>28</v>
      </c>
      <c r="T84" s="2" t="s">
        <v>29</v>
      </c>
      <c r="U84" s="2" t="s">
        <v>576</v>
      </c>
      <c r="V84" s="2" t="s">
        <v>31</v>
      </c>
      <c r="W84" s="2" t="s">
        <v>32</v>
      </c>
      <c r="X84" s="2" t="s">
        <v>16</v>
      </c>
      <c r="Y84" s="2" t="s">
        <v>17</v>
      </c>
      <c r="Z84" s="2" t="s">
        <v>18</v>
      </c>
    </row>
    <row r="85" spans="1:26" x14ac:dyDescent="0.25">
      <c r="A85">
        <v>7.0000000000000007E-2</v>
      </c>
      <c r="B85">
        <v>98.974919072558293</v>
      </c>
      <c r="C85">
        <v>93.661664902558996</v>
      </c>
      <c r="F85" s="2">
        <v>0</v>
      </c>
      <c r="G85" s="2">
        <v>99.877621917519804</v>
      </c>
      <c r="H85" s="2">
        <v>55.746024751202597</v>
      </c>
    </row>
    <row r="86" spans="1:26" x14ac:dyDescent="0.25">
      <c r="A86">
        <v>7.0999999999999994E-2</v>
      </c>
      <c r="B86">
        <v>98.964391925678299</v>
      </c>
      <c r="C86">
        <v>93.711216886385699</v>
      </c>
      <c r="F86" s="2">
        <v>2E-3</v>
      </c>
      <c r="G86" s="2">
        <v>99.868410663999697</v>
      </c>
      <c r="H86" s="2">
        <v>67.760684981652204</v>
      </c>
      <c r="I86">
        <v>0.73714599999999997</v>
      </c>
      <c r="J86">
        <v>0.796597</v>
      </c>
      <c r="K86">
        <v>0.68595200000000001</v>
      </c>
      <c r="L86">
        <v>0.84192599999999995</v>
      </c>
      <c r="M86">
        <v>0.97773100000000002</v>
      </c>
      <c r="N86">
        <v>234</v>
      </c>
      <c r="O86">
        <v>174</v>
      </c>
      <c r="P86">
        <v>48</v>
      </c>
      <c r="Q86">
        <v>12</v>
      </c>
      <c r="R86">
        <v>822</v>
      </c>
      <c r="S86">
        <v>6776</v>
      </c>
      <c r="T86">
        <v>676</v>
      </c>
      <c r="U86">
        <v>474</v>
      </c>
      <c r="V86">
        <v>0.80698000000000003</v>
      </c>
      <c r="W86">
        <v>0.62319899999999995</v>
      </c>
      <c r="X86">
        <v>74.358974000000003</v>
      </c>
      <c r="Y86">
        <v>20.512820999999999</v>
      </c>
      <c r="Z86">
        <v>5.1282050000000003</v>
      </c>
    </row>
    <row r="87" spans="1:26" x14ac:dyDescent="0.25">
      <c r="A87">
        <v>7.1999999999999995E-2</v>
      </c>
      <c r="B87">
        <v>98.956496565518293</v>
      </c>
      <c r="C87">
        <v>93.750467499438997</v>
      </c>
      <c r="F87" s="2">
        <v>4.0000000000000001E-3</v>
      </c>
      <c r="G87" s="2">
        <v>99.852619943679699</v>
      </c>
      <c r="H87" s="2">
        <v>76.703494425294906</v>
      </c>
      <c r="I87">
        <v>0.74473599999999995</v>
      </c>
      <c r="J87">
        <v>0.82470500000000002</v>
      </c>
      <c r="K87">
        <v>0.67890399999999995</v>
      </c>
      <c r="L87">
        <v>0.80992799999999998</v>
      </c>
      <c r="M87">
        <v>0.98386799999999996</v>
      </c>
      <c r="N87">
        <v>234</v>
      </c>
      <c r="O87">
        <v>152</v>
      </c>
      <c r="P87">
        <v>71</v>
      </c>
      <c r="Q87">
        <v>11</v>
      </c>
      <c r="R87">
        <v>569</v>
      </c>
      <c r="S87">
        <v>8144</v>
      </c>
      <c r="T87">
        <v>626</v>
      </c>
      <c r="U87">
        <v>502</v>
      </c>
      <c r="V87">
        <v>0.78203800000000001</v>
      </c>
      <c r="W87">
        <v>0.60143599999999997</v>
      </c>
      <c r="X87">
        <v>64.957265000000007</v>
      </c>
      <c r="Y87">
        <v>30.34188</v>
      </c>
      <c r="Z87">
        <v>4.7008549999999998</v>
      </c>
    </row>
    <row r="88" spans="1:26" x14ac:dyDescent="0.25">
      <c r="A88">
        <v>7.2999999999999995E-2</v>
      </c>
      <c r="B88">
        <v>98.942021738558296</v>
      </c>
      <c r="C88">
        <v>93.799900199600799</v>
      </c>
      <c r="F88" s="2">
        <v>1.4E-2</v>
      </c>
      <c r="G88" s="2">
        <v>99.706555780719498</v>
      </c>
      <c r="H88" s="2">
        <v>86.805746494363405</v>
      </c>
      <c r="I88">
        <v>0.75539900000000004</v>
      </c>
      <c r="J88">
        <v>0.81131799999999998</v>
      </c>
      <c r="K88">
        <v>0.70669099999999996</v>
      </c>
      <c r="L88">
        <v>0.85443000000000002</v>
      </c>
      <c r="M88">
        <v>0.980931</v>
      </c>
      <c r="N88">
        <v>234</v>
      </c>
      <c r="O88">
        <v>176</v>
      </c>
      <c r="P88">
        <v>53</v>
      </c>
      <c r="Q88">
        <v>5</v>
      </c>
      <c r="R88">
        <v>712</v>
      </c>
      <c r="S88">
        <v>6240</v>
      </c>
      <c r="T88">
        <v>652</v>
      </c>
      <c r="U88">
        <v>492</v>
      </c>
      <c r="V88">
        <v>0.82260999999999995</v>
      </c>
      <c r="W88">
        <v>0.642154</v>
      </c>
      <c r="X88">
        <v>75.213674999999995</v>
      </c>
      <c r="Y88">
        <v>22.649573</v>
      </c>
      <c r="Z88">
        <v>2.136752</v>
      </c>
    </row>
    <row r="89" spans="1:26" x14ac:dyDescent="0.25">
      <c r="A89">
        <v>7.3999999999999996E-2</v>
      </c>
      <c r="B89">
        <v>98.915703871358204</v>
      </c>
      <c r="C89">
        <v>93.833478966421097</v>
      </c>
      <c r="F89" s="2">
        <v>0.20300000000000001</v>
      </c>
      <c r="G89" s="2">
        <v>96.573413690554503</v>
      </c>
      <c r="H89" s="2">
        <v>96.568330745545893</v>
      </c>
      <c r="I89">
        <v>0.76875300000000002</v>
      </c>
      <c r="J89">
        <v>0.86653199999999997</v>
      </c>
      <c r="K89">
        <v>0.69080399999999997</v>
      </c>
      <c r="L89">
        <v>0.79104699999999994</v>
      </c>
      <c r="M89">
        <v>0.99227500000000002</v>
      </c>
      <c r="N89">
        <v>234</v>
      </c>
      <c r="O89">
        <v>144</v>
      </c>
      <c r="P89">
        <v>76</v>
      </c>
      <c r="Q89">
        <v>14</v>
      </c>
      <c r="R89">
        <v>264</v>
      </c>
      <c r="S89">
        <v>8957</v>
      </c>
      <c r="T89">
        <v>513</v>
      </c>
      <c r="U89">
        <v>439</v>
      </c>
      <c r="V89">
        <v>0.77292000000000005</v>
      </c>
      <c r="W89">
        <v>0.54873400000000006</v>
      </c>
      <c r="X89">
        <v>61.538462000000003</v>
      </c>
      <c r="Y89">
        <v>32.478631999999998</v>
      </c>
      <c r="Z89">
        <v>5.9829059999999998</v>
      </c>
    </row>
    <row r="90" spans="1:26" x14ac:dyDescent="0.25">
      <c r="A90">
        <v>7.4999999999999997E-2</v>
      </c>
      <c r="B90">
        <v>98.906492617838197</v>
      </c>
      <c r="C90">
        <v>93.868095362981194</v>
      </c>
      <c r="F90" s="2">
        <v>0.47499999999999998</v>
      </c>
      <c r="G90" s="2">
        <v>87.950364500000006</v>
      </c>
      <c r="H90" s="2">
        <v>98.617463920000006</v>
      </c>
      <c r="I90">
        <v>0.78096500000000002</v>
      </c>
      <c r="J90">
        <v>0.85789300000000002</v>
      </c>
      <c r="K90">
        <v>0.71669899999999997</v>
      </c>
      <c r="L90">
        <v>0.83103199999999999</v>
      </c>
      <c r="M90">
        <v>0.99475000000000002</v>
      </c>
      <c r="N90">
        <v>234</v>
      </c>
      <c r="O90">
        <v>164</v>
      </c>
      <c r="P90">
        <v>60</v>
      </c>
      <c r="Q90">
        <v>10</v>
      </c>
      <c r="R90">
        <v>188</v>
      </c>
      <c r="S90">
        <v>7243</v>
      </c>
      <c r="T90">
        <v>432</v>
      </c>
      <c r="U90">
        <v>357</v>
      </c>
      <c r="V90">
        <v>0.81656799999999996</v>
      </c>
      <c r="W90">
        <v>0.527335</v>
      </c>
      <c r="X90">
        <v>70.085470000000001</v>
      </c>
      <c r="Y90">
        <v>25.641026</v>
      </c>
      <c r="Z90">
        <v>4.273504</v>
      </c>
    </row>
    <row r="91" spans="1:26" x14ac:dyDescent="0.25">
      <c r="A91">
        <v>7.5999999999999998E-2</v>
      </c>
      <c r="B91">
        <v>98.890701897518198</v>
      </c>
      <c r="C91">
        <v>93.903536173934697</v>
      </c>
      <c r="F91" s="2">
        <v>0.65600000000000003</v>
      </c>
      <c r="G91" s="2">
        <v>77.267942210000001</v>
      </c>
      <c r="H91" s="2">
        <v>99.353648840000005</v>
      </c>
      <c r="I91">
        <v>0.70313000000000003</v>
      </c>
      <c r="J91">
        <v>0.80811299999999997</v>
      </c>
      <c r="K91">
        <v>0.62228799999999995</v>
      </c>
      <c r="L91">
        <v>0.76827800000000002</v>
      </c>
      <c r="M91">
        <v>0.99769799999999997</v>
      </c>
      <c r="N91">
        <v>234</v>
      </c>
      <c r="O91">
        <v>136</v>
      </c>
      <c r="P91">
        <v>86</v>
      </c>
      <c r="Q91">
        <v>12</v>
      </c>
      <c r="R91">
        <v>76</v>
      </c>
      <c r="S91">
        <v>9933</v>
      </c>
      <c r="T91">
        <v>503</v>
      </c>
      <c r="U91">
        <v>476</v>
      </c>
      <c r="V91">
        <v>0.75477099999999997</v>
      </c>
      <c r="W91">
        <v>0.52100500000000005</v>
      </c>
      <c r="X91">
        <v>58.119658000000001</v>
      </c>
      <c r="Y91">
        <v>36.752136999999998</v>
      </c>
      <c r="Z91">
        <v>5.1282050000000003</v>
      </c>
    </row>
    <row r="92" spans="1:26" x14ac:dyDescent="0.25">
      <c r="A92">
        <v>7.6999999999999999E-2</v>
      </c>
      <c r="B92">
        <v>98.872279390478099</v>
      </c>
      <c r="C92">
        <v>93.950609565489202</v>
      </c>
      <c r="F92" s="2">
        <v>0.77700000000000002</v>
      </c>
      <c r="G92" s="2">
        <v>67.017132930000002</v>
      </c>
      <c r="H92" s="2">
        <v>99.673164240000006</v>
      </c>
      <c r="I92">
        <v>0.62727100000000002</v>
      </c>
      <c r="J92">
        <v>0.75785000000000002</v>
      </c>
      <c r="K92">
        <v>0.535076</v>
      </c>
      <c r="L92">
        <v>0.70515799999999995</v>
      </c>
      <c r="M92">
        <v>0.99874399999999997</v>
      </c>
      <c r="N92">
        <v>234</v>
      </c>
      <c r="O92">
        <v>93</v>
      </c>
      <c r="P92">
        <v>123</v>
      </c>
      <c r="Q92">
        <v>18</v>
      </c>
      <c r="R92">
        <v>38</v>
      </c>
      <c r="S92">
        <v>12634</v>
      </c>
      <c r="T92">
        <v>510</v>
      </c>
      <c r="U92">
        <v>553</v>
      </c>
      <c r="V92">
        <v>0.69236900000000001</v>
      </c>
      <c r="W92">
        <v>0.41625299999999998</v>
      </c>
      <c r="X92">
        <v>39.743589999999998</v>
      </c>
      <c r="Y92">
        <v>52.564103000000003</v>
      </c>
      <c r="Z92">
        <v>7.6923079999999997</v>
      </c>
    </row>
    <row r="93" spans="1:26" x14ac:dyDescent="0.25">
      <c r="A93">
        <v>7.8E-2</v>
      </c>
      <c r="B93">
        <v>98.852540990078097</v>
      </c>
      <c r="C93">
        <v>93.988264291165606</v>
      </c>
      <c r="F93" s="2">
        <v>0.86299999999999999</v>
      </c>
      <c r="G93" s="2">
        <v>57.050556620000002</v>
      </c>
      <c r="H93" s="2">
        <v>99.877902689999999</v>
      </c>
      <c r="I93">
        <v>0.55178400000000005</v>
      </c>
      <c r="J93">
        <v>0.70043800000000001</v>
      </c>
      <c r="K93">
        <v>0.45517999999999997</v>
      </c>
      <c r="L93">
        <v>0.64968700000000001</v>
      </c>
      <c r="M93">
        <v>0.99974799999999997</v>
      </c>
      <c r="N93">
        <v>234</v>
      </c>
      <c r="O93">
        <v>55</v>
      </c>
      <c r="P93">
        <v>165</v>
      </c>
      <c r="Q93">
        <v>14</v>
      </c>
      <c r="R93">
        <v>7</v>
      </c>
      <c r="S93">
        <v>14999</v>
      </c>
      <c r="T93">
        <v>528</v>
      </c>
      <c r="U93">
        <v>625</v>
      </c>
      <c r="V93">
        <v>0.63719199999999998</v>
      </c>
      <c r="W93">
        <v>0.37319000000000002</v>
      </c>
      <c r="X93">
        <v>23.504273999999999</v>
      </c>
      <c r="Y93">
        <v>70.512821000000002</v>
      </c>
      <c r="Z93">
        <v>5.9829059999999998</v>
      </c>
    </row>
    <row r="94" spans="1:26" x14ac:dyDescent="0.25">
      <c r="A94">
        <v>7.9000000000000001E-2</v>
      </c>
      <c r="B94">
        <v>98.839382056478101</v>
      </c>
      <c r="C94">
        <v>94.020453379063397</v>
      </c>
      <c r="F94" s="2">
        <v>0.93</v>
      </c>
      <c r="G94" s="2">
        <v>45.261468010000002</v>
      </c>
      <c r="H94" s="2">
        <v>99.973841010000001</v>
      </c>
      <c r="I94">
        <v>0.472723</v>
      </c>
      <c r="J94">
        <v>0.68523800000000001</v>
      </c>
      <c r="K94">
        <v>0.36081999999999997</v>
      </c>
      <c r="L94">
        <v>0.52649199999999996</v>
      </c>
      <c r="M94">
        <v>0.99986699999999995</v>
      </c>
      <c r="N94">
        <v>234</v>
      </c>
      <c r="O94">
        <v>22</v>
      </c>
      <c r="P94">
        <v>188</v>
      </c>
      <c r="Q94">
        <v>24</v>
      </c>
      <c r="R94">
        <v>3</v>
      </c>
      <c r="S94">
        <v>20224</v>
      </c>
      <c r="T94">
        <v>500</v>
      </c>
      <c r="U94">
        <v>636</v>
      </c>
      <c r="V94">
        <v>0.51471500000000003</v>
      </c>
      <c r="W94">
        <v>0.36151299999999997</v>
      </c>
      <c r="X94">
        <v>9.4017090000000003</v>
      </c>
      <c r="Y94">
        <v>80.341880000000003</v>
      </c>
      <c r="Z94">
        <v>10.256410000000001</v>
      </c>
    </row>
    <row r="95" spans="1:26" x14ac:dyDescent="0.25">
      <c r="A95">
        <v>0.08</v>
      </c>
      <c r="B95">
        <v>98.8196436560781</v>
      </c>
      <c r="C95">
        <v>94.061724993111</v>
      </c>
      <c r="F95" s="2">
        <v>0.96299999999999997</v>
      </c>
      <c r="G95" s="2">
        <v>35.66071006</v>
      </c>
      <c r="H95" s="2">
        <v>99.996310100000002</v>
      </c>
      <c r="I95">
        <v>0.385737</v>
      </c>
      <c r="J95">
        <v>0.63366</v>
      </c>
      <c r="K95">
        <v>0.27725899999999998</v>
      </c>
      <c r="L95">
        <v>0.43755100000000002</v>
      </c>
      <c r="M95">
        <v>1</v>
      </c>
      <c r="N95">
        <v>233</v>
      </c>
      <c r="O95">
        <v>6</v>
      </c>
      <c r="P95">
        <v>199</v>
      </c>
      <c r="Q95">
        <v>28</v>
      </c>
      <c r="R95">
        <v>0</v>
      </c>
      <c r="S95">
        <v>23899</v>
      </c>
      <c r="T95">
        <v>513</v>
      </c>
      <c r="U95">
        <v>643</v>
      </c>
      <c r="V95">
        <v>0.42547800000000002</v>
      </c>
      <c r="W95">
        <v>0.33494099999999999</v>
      </c>
      <c r="X95">
        <v>2.575107</v>
      </c>
      <c r="Y95">
        <v>85.407724999999999</v>
      </c>
      <c r="Z95">
        <v>12.017167000000001</v>
      </c>
    </row>
    <row r="96" spans="1:26" x14ac:dyDescent="0.25">
      <c r="A96">
        <v>8.1000000000000003E-2</v>
      </c>
      <c r="B96">
        <v>98.803852935758002</v>
      </c>
      <c r="C96">
        <v>94.106809379974095</v>
      </c>
      <c r="F96" s="2">
        <v>0.98299999999999998</v>
      </c>
      <c r="G96" s="2">
        <v>25.280943229999998</v>
      </c>
      <c r="H96" s="2">
        <v>100</v>
      </c>
      <c r="I96">
        <v>0.32133099999999998</v>
      </c>
      <c r="J96">
        <v>0.63825699999999996</v>
      </c>
      <c r="K96">
        <v>0.21471499999999999</v>
      </c>
      <c r="L96">
        <v>0.33640799999999998</v>
      </c>
      <c r="M96">
        <v>1</v>
      </c>
      <c r="N96">
        <v>233</v>
      </c>
      <c r="O96">
        <v>5</v>
      </c>
      <c r="P96">
        <v>174</v>
      </c>
      <c r="Q96">
        <v>54</v>
      </c>
      <c r="R96">
        <v>0</v>
      </c>
      <c r="S96">
        <v>27843</v>
      </c>
      <c r="T96">
        <v>428</v>
      </c>
      <c r="U96">
        <v>553</v>
      </c>
      <c r="V96">
        <v>0.32620700000000002</v>
      </c>
      <c r="W96">
        <v>0.31439099999999998</v>
      </c>
      <c r="X96">
        <v>2.1459229999999998</v>
      </c>
      <c r="Y96">
        <v>74.678111999999999</v>
      </c>
      <c r="Z96">
        <v>23.175965999999999</v>
      </c>
    </row>
    <row r="97" spans="1:26" x14ac:dyDescent="0.25">
      <c r="A97">
        <v>8.2000000000000003E-2</v>
      </c>
      <c r="B97">
        <v>98.780166855277997</v>
      </c>
      <c r="C97">
        <v>94.131440681154103</v>
      </c>
      <c r="F97" s="38" t="s">
        <v>1169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40"/>
    </row>
    <row r="98" spans="1:26" x14ac:dyDescent="0.25">
      <c r="A98">
        <v>8.3000000000000004E-2</v>
      </c>
      <c r="B98">
        <v>98.768323815038002</v>
      </c>
      <c r="C98">
        <v>94.176840361861494</v>
      </c>
      <c r="F98" s="2" t="s">
        <v>1168</v>
      </c>
      <c r="G98" s="2" t="s">
        <v>1152</v>
      </c>
      <c r="H98" s="2" t="s">
        <v>5</v>
      </c>
      <c r="I98" s="2" t="s">
        <v>1158</v>
      </c>
      <c r="J98" s="2" t="s">
        <v>58</v>
      </c>
      <c r="K98" s="2" t="s">
        <v>59</v>
      </c>
      <c r="L98" s="2" t="s">
        <v>21</v>
      </c>
      <c r="M98" s="2" t="s">
        <v>22</v>
      </c>
      <c r="N98" s="2" t="s">
        <v>23</v>
      </c>
      <c r="O98" s="2" t="s">
        <v>573</v>
      </c>
      <c r="P98" s="2" t="s">
        <v>574</v>
      </c>
      <c r="Q98" s="2" t="s">
        <v>575</v>
      </c>
      <c r="R98" s="2" t="s">
        <v>27</v>
      </c>
      <c r="S98" s="2" t="s">
        <v>28</v>
      </c>
      <c r="T98" s="2" t="s">
        <v>29</v>
      </c>
      <c r="U98" s="2" t="s">
        <v>576</v>
      </c>
      <c r="V98" s="2" t="s">
        <v>31</v>
      </c>
      <c r="W98" s="2" t="s">
        <v>32</v>
      </c>
      <c r="X98" s="2" t="s">
        <v>16</v>
      </c>
      <c r="Y98" s="2" t="s">
        <v>17</v>
      </c>
      <c r="Z98" s="2" t="s">
        <v>18</v>
      </c>
    </row>
    <row r="99" spans="1:26" x14ac:dyDescent="0.25">
      <c r="A99">
        <v>8.4000000000000005E-2</v>
      </c>
      <c r="B99">
        <v>98.761744348237997</v>
      </c>
      <c r="C99">
        <v>94.217853600974095</v>
      </c>
      <c r="F99" s="2">
        <v>0</v>
      </c>
      <c r="G99" s="2">
        <v>99.877621917519804</v>
      </c>
      <c r="H99" s="2">
        <v>55.746024751202597</v>
      </c>
    </row>
    <row r="100" spans="1:26" x14ac:dyDescent="0.25">
      <c r="A100">
        <v>8.5000000000000006E-2</v>
      </c>
      <c r="B100">
        <v>98.7472695212779</v>
      </c>
      <c r="C100">
        <v>94.245453632070706</v>
      </c>
      <c r="F100" s="2">
        <v>2E-3</v>
      </c>
      <c r="G100" s="2">
        <v>99.868410663999697</v>
      </c>
      <c r="H100" s="2">
        <v>67.760684981652204</v>
      </c>
    </row>
    <row r="101" spans="1:26" x14ac:dyDescent="0.25">
      <c r="A101">
        <v>8.5999999999999993E-2</v>
      </c>
      <c r="B101">
        <v>98.732794694317903</v>
      </c>
      <c r="C101">
        <v>94.279000804181706</v>
      </c>
      <c r="F101" s="2">
        <v>4.0000000000000001E-3</v>
      </c>
      <c r="G101" s="2">
        <v>99.852619943679699</v>
      </c>
      <c r="H101" s="2">
        <v>76.703494425294906</v>
      </c>
    </row>
    <row r="102" spans="1:26" x14ac:dyDescent="0.25">
      <c r="A102">
        <v>8.6999999999999994E-2</v>
      </c>
      <c r="B102">
        <v>98.718319867357906</v>
      </c>
      <c r="C102">
        <v>94.3196962458196</v>
      </c>
      <c r="F102" s="2">
        <v>1.4E-2</v>
      </c>
      <c r="G102" s="2">
        <v>99.706555780719498</v>
      </c>
      <c r="H102" s="2">
        <v>86.805746494363405</v>
      </c>
    </row>
    <row r="103" spans="1:26" x14ac:dyDescent="0.25">
      <c r="A103">
        <v>8.7999999999999995E-2</v>
      </c>
      <c r="B103">
        <v>98.702529147037893</v>
      </c>
      <c r="C103">
        <v>94.343751965285193</v>
      </c>
      <c r="F103" s="2">
        <v>0.20300000000000001</v>
      </c>
      <c r="G103" s="2">
        <v>96.573413690554503</v>
      </c>
      <c r="H103" s="2">
        <v>96.568330745545893</v>
      </c>
    </row>
    <row r="104" spans="1:26" x14ac:dyDescent="0.25">
      <c r="A104">
        <v>8.8999999999999996E-2</v>
      </c>
      <c r="B104">
        <v>98.682790746637806</v>
      </c>
      <c r="C104">
        <v>94.371177610550404</v>
      </c>
      <c r="F104" s="2">
        <v>0.47499999999999998</v>
      </c>
      <c r="G104" s="2">
        <v>87.950364500000006</v>
      </c>
      <c r="H104" s="2">
        <v>98.617463920000006</v>
      </c>
      <c r="I104">
        <v>0.79570399999999997</v>
      </c>
      <c r="J104">
        <v>0.84831000000000001</v>
      </c>
      <c r="K104">
        <v>0.74924199999999996</v>
      </c>
      <c r="L104">
        <v>0.87773500000000004</v>
      </c>
      <c r="M104">
        <v>0.99379300000000004</v>
      </c>
      <c r="N104">
        <v>234</v>
      </c>
      <c r="O104">
        <v>186</v>
      </c>
      <c r="P104">
        <v>44</v>
      </c>
      <c r="Q104">
        <v>4</v>
      </c>
      <c r="R104">
        <v>235</v>
      </c>
      <c r="S104">
        <v>5241</v>
      </c>
      <c r="T104">
        <v>450</v>
      </c>
      <c r="U104">
        <v>346</v>
      </c>
      <c r="V104">
        <v>0.86175500000000005</v>
      </c>
      <c r="W104">
        <v>0.50335099999999999</v>
      </c>
      <c r="X104">
        <v>79.487178999999998</v>
      </c>
      <c r="Y104">
        <v>18.803419000000002</v>
      </c>
      <c r="Z104">
        <v>1.7094020000000001</v>
      </c>
    </row>
    <row r="105" spans="1:26" x14ac:dyDescent="0.25">
      <c r="A105">
        <v>0.09</v>
      </c>
      <c r="B105">
        <v>98.659104666157802</v>
      </c>
      <c r="C105">
        <v>94.4043616766768</v>
      </c>
      <c r="F105" s="2">
        <v>0.65600000000000003</v>
      </c>
      <c r="G105" s="2">
        <v>77.267942210000001</v>
      </c>
      <c r="H105" s="2">
        <v>99.353648840000005</v>
      </c>
    </row>
    <row r="106" spans="1:26" x14ac:dyDescent="0.25">
      <c r="A106">
        <v>9.0999999999999998E-2</v>
      </c>
      <c r="B106">
        <v>98.645945732557806</v>
      </c>
      <c r="C106">
        <v>94.4429046563193</v>
      </c>
      <c r="F106" s="2">
        <v>0.77700000000000002</v>
      </c>
      <c r="G106" s="2">
        <v>67.017132930000002</v>
      </c>
      <c r="H106" s="2">
        <v>99.673164240000006</v>
      </c>
      <c r="I106">
        <v>0.63741999999999999</v>
      </c>
      <c r="J106">
        <v>0.74256200000000006</v>
      </c>
      <c r="K106">
        <v>0.558361</v>
      </c>
      <c r="L106">
        <v>0.75123799999999996</v>
      </c>
      <c r="M106">
        <v>0.99906799999999996</v>
      </c>
      <c r="N106">
        <v>234</v>
      </c>
      <c r="O106">
        <v>117</v>
      </c>
      <c r="P106">
        <v>111</v>
      </c>
      <c r="Q106">
        <v>6</v>
      </c>
      <c r="R106">
        <v>30</v>
      </c>
      <c r="S106">
        <v>10652</v>
      </c>
      <c r="T106">
        <v>531</v>
      </c>
      <c r="U106">
        <v>589</v>
      </c>
      <c r="V106">
        <v>0.73813600000000001</v>
      </c>
      <c r="W106">
        <v>0.45827299999999999</v>
      </c>
      <c r="X106">
        <v>50</v>
      </c>
      <c r="Y106">
        <v>47.435896999999997</v>
      </c>
      <c r="Z106">
        <v>2.5641029999999998</v>
      </c>
    </row>
    <row r="107" spans="1:26" x14ac:dyDescent="0.25">
      <c r="A107">
        <v>9.1999999999999998E-2</v>
      </c>
      <c r="B107">
        <v>98.623575545437802</v>
      </c>
      <c r="C107">
        <v>94.467902743990805</v>
      </c>
      <c r="F107" s="2">
        <v>0.86299999999999999</v>
      </c>
      <c r="G107" s="2">
        <v>57.050556620000002</v>
      </c>
      <c r="H107" s="2">
        <v>99.877902689999999</v>
      </c>
    </row>
    <row r="108" spans="1:26" x14ac:dyDescent="0.25">
      <c r="A108">
        <v>9.2999999999999999E-2</v>
      </c>
      <c r="B108">
        <v>98.605153038397702</v>
      </c>
      <c r="C108">
        <v>94.494325346784294</v>
      </c>
      <c r="F108" s="2">
        <v>0.93</v>
      </c>
      <c r="G108" s="2">
        <v>45.261468010000002</v>
      </c>
      <c r="H108" s="2">
        <v>99.973841010000001</v>
      </c>
    </row>
    <row r="109" spans="1:26" x14ac:dyDescent="0.25">
      <c r="A109">
        <v>9.4E-2</v>
      </c>
      <c r="B109">
        <v>98.585414637997701</v>
      </c>
      <c r="C109">
        <v>94.523088569265695</v>
      </c>
      <c r="F109" s="2">
        <v>0.96299999999999997</v>
      </c>
      <c r="G109" s="2">
        <v>35.66071006</v>
      </c>
      <c r="H109" s="2">
        <v>99.996310100000002</v>
      </c>
    </row>
    <row r="110" spans="1:26" x14ac:dyDescent="0.25">
      <c r="A110">
        <v>9.5000000000000001E-2</v>
      </c>
      <c r="B110">
        <v>98.573571597757706</v>
      </c>
      <c r="C110">
        <v>94.561842005604703</v>
      </c>
      <c r="F110" s="2">
        <v>0.98299999999999998</v>
      </c>
      <c r="G110" s="2">
        <v>25.280943229999998</v>
      </c>
      <c r="H110" s="2">
        <v>100</v>
      </c>
    </row>
    <row r="111" spans="1:26" x14ac:dyDescent="0.25">
      <c r="A111">
        <v>9.6000000000000002E-2</v>
      </c>
      <c r="B111">
        <v>98.552517303997604</v>
      </c>
      <c r="C111">
        <v>94.585822356373299</v>
      </c>
      <c r="F111" s="38" t="s">
        <v>1183</v>
      </c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40"/>
    </row>
    <row r="112" spans="1:26" x14ac:dyDescent="0.25">
      <c r="A112">
        <v>9.7000000000000003E-2</v>
      </c>
      <c r="B112">
        <v>98.534094796957604</v>
      </c>
      <c r="C112">
        <v>94.612352168199706</v>
      </c>
      <c r="F112" s="2" t="s">
        <v>1168</v>
      </c>
      <c r="G112" s="2" t="s">
        <v>1152</v>
      </c>
      <c r="H112" s="2" t="s">
        <v>5</v>
      </c>
      <c r="I112" s="2" t="s">
        <v>1158</v>
      </c>
      <c r="J112" s="2" t="s">
        <v>58</v>
      </c>
      <c r="K112" s="2" t="s">
        <v>59</v>
      </c>
      <c r="L112" s="2" t="s">
        <v>21</v>
      </c>
      <c r="M112" s="2" t="s">
        <v>22</v>
      </c>
      <c r="N112" s="2" t="s">
        <v>23</v>
      </c>
      <c r="O112" s="2" t="s">
        <v>573</v>
      </c>
      <c r="P112" s="2" t="s">
        <v>574</v>
      </c>
      <c r="Q112" s="2" t="s">
        <v>575</v>
      </c>
      <c r="R112" s="2" t="s">
        <v>27</v>
      </c>
      <c r="S112" s="2" t="s">
        <v>28</v>
      </c>
      <c r="T112" s="2" t="s">
        <v>29</v>
      </c>
      <c r="U112" s="2" t="s">
        <v>576</v>
      </c>
      <c r="V112" s="2" t="s">
        <v>31</v>
      </c>
      <c r="W112" s="2" t="s">
        <v>32</v>
      </c>
      <c r="X112" s="2" t="s">
        <v>16</v>
      </c>
      <c r="Y112" s="2" t="s">
        <v>17</v>
      </c>
      <c r="Z112" s="2" t="s">
        <v>18</v>
      </c>
    </row>
    <row r="113" spans="1:27" x14ac:dyDescent="0.25">
      <c r="A113">
        <v>9.8000000000000004E-2</v>
      </c>
      <c r="B113">
        <v>98.523567650077595</v>
      </c>
      <c r="C113">
        <v>94.645295039692499</v>
      </c>
      <c r="F113" s="2">
        <v>0</v>
      </c>
      <c r="G113" s="2">
        <v>99.877621917519804</v>
      </c>
      <c r="H113" s="2">
        <v>55.746024751202597</v>
      </c>
      <c r="I113">
        <v>0.78070499999999998</v>
      </c>
      <c r="J113">
        <v>0.83818599999999999</v>
      </c>
      <c r="K113">
        <v>0.73060199999999997</v>
      </c>
      <c r="L113">
        <v>0.86110200000000003</v>
      </c>
      <c r="M113">
        <v>0.98790299999999998</v>
      </c>
      <c r="N113">
        <v>234</v>
      </c>
      <c r="O113">
        <v>190</v>
      </c>
      <c r="P113">
        <v>38</v>
      </c>
      <c r="Q113">
        <v>6</v>
      </c>
      <c r="R113">
        <v>452</v>
      </c>
      <c r="S113">
        <v>5954</v>
      </c>
      <c r="T113">
        <v>546</v>
      </c>
      <c r="U113">
        <v>392</v>
      </c>
      <c r="V113">
        <v>0.83782000000000001</v>
      </c>
      <c r="W113">
        <v>0.55208800000000002</v>
      </c>
      <c r="X113">
        <v>81.196580999999995</v>
      </c>
      <c r="Y113">
        <v>16.239315999999999</v>
      </c>
      <c r="Z113">
        <v>2.5641029999999998</v>
      </c>
    </row>
    <row r="114" spans="1:27" x14ac:dyDescent="0.25">
      <c r="A114">
        <v>9.9000000000000005E-2</v>
      </c>
      <c r="B114">
        <v>98.513040503197601</v>
      </c>
      <c r="C114">
        <v>94.675873232668096</v>
      </c>
      <c r="F114" s="2">
        <v>2E-3</v>
      </c>
      <c r="G114" s="2">
        <v>99.868410663999697</v>
      </c>
      <c r="H114" s="2">
        <v>67.760684981652204</v>
      </c>
      <c r="I114">
        <v>0.81585300000000005</v>
      </c>
      <c r="J114">
        <v>0.87114899999999995</v>
      </c>
      <c r="K114">
        <v>0.76715800000000001</v>
      </c>
      <c r="L114">
        <v>0.86889400000000006</v>
      </c>
      <c r="M114">
        <v>0.98667499999999997</v>
      </c>
      <c r="N114">
        <v>234</v>
      </c>
      <c r="O114">
        <v>181</v>
      </c>
      <c r="P114">
        <v>45</v>
      </c>
      <c r="Q114">
        <v>8</v>
      </c>
      <c r="R114">
        <v>503</v>
      </c>
      <c r="S114">
        <v>5620</v>
      </c>
      <c r="T114">
        <v>445</v>
      </c>
      <c r="U114">
        <v>338</v>
      </c>
      <c r="V114">
        <v>0.84677800000000003</v>
      </c>
      <c r="W114">
        <v>0.55292399999999997</v>
      </c>
      <c r="X114">
        <v>77.350426999999996</v>
      </c>
      <c r="Y114">
        <v>19.230768999999999</v>
      </c>
      <c r="Z114">
        <v>3.418803</v>
      </c>
    </row>
    <row r="115" spans="1:27" x14ac:dyDescent="0.25">
      <c r="A115">
        <v>0.1</v>
      </c>
      <c r="B115">
        <v>98.499881569597605</v>
      </c>
      <c r="C115">
        <v>94.703947368420998</v>
      </c>
      <c r="F115" s="2">
        <v>4.0000000000000001E-3</v>
      </c>
      <c r="G115" s="2">
        <v>99.852619943679699</v>
      </c>
      <c r="H115" s="2">
        <v>76.703494425294906</v>
      </c>
      <c r="I115">
        <v>0.80923199999999995</v>
      </c>
      <c r="J115">
        <v>0.86438300000000001</v>
      </c>
      <c r="K115">
        <v>0.76069600000000004</v>
      </c>
      <c r="L115">
        <v>0.86936000000000002</v>
      </c>
      <c r="M115">
        <v>0.98785900000000004</v>
      </c>
      <c r="N115">
        <v>234</v>
      </c>
      <c r="O115">
        <v>179</v>
      </c>
      <c r="P115">
        <v>46</v>
      </c>
      <c r="Q115">
        <v>9</v>
      </c>
      <c r="R115">
        <v>458</v>
      </c>
      <c r="S115">
        <v>5600</v>
      </c>
      <c r="T115">
        <v>464</v>
      </c>
      <c r="U115">
        <v>304</v>
      </c>
      <c r="V115">
        <v>0.84785100000000002</v>
      </c>
      <c r="W115">
        <v>0.56778600000000001</v>
      </c>
      <c r="X115">
        <v>76.495726000000005</v>
      </c>
      <c r="Y115">
        <v>19.65812</v>
      </c>
      <c r="Z115">
        <v>3.8461539999999999</v>
      </c>
      <c r="AA115">
        <v>0.42735000000000001</v>
      </c>
    </row>
    <row r="116" spans="1:27" x14ac:dyDescent="0.25">
      <c r="A116">
        <v>0.10100000000000001</v>
      </c>
      <c r="B116">
        <v>98.489354422717497</v>
      </c>
      <c r="C116">
        <v>94.7321790198461</v>
      </c>
      <c r="F116" s="2">
        <v>1.4E-2</v>
      </c>
      <c r="G116" s="2">
        <v>99.706555780719498</v>
      </c>
      <c r="H116" s="2">
        <v>86.805746494363405</v>
      </c>
      <c r="I116">
        <v>0.826519</v>
      </c>
      <c r="J116">
        <v>0.880409</v>
      </c>
      <c r="K116">
        <v>0.77884600000000004</v>
      </c>
      <c r="L116">
        <v>0.87269600000000003</v>
      </c>
      <c r="M116">
        <v>0.98649799999999999</v>
      </c>
      <c r="N116">
        <v>234</v>
      </c>
      <c r="O116">
        <v>182</v>
      </c>
      <c r="P116">
        <v>44</v>
      </c>
      <c r="Q116">
        <v>8</v>
      </c>
      <c r="R116">
        <v>512</v>
      </c>
      <c r="S116">
        <v>5457</v>
      </c>
      <c r="T116">
        <v>402</v>
      </c>
      <c r="U116">
        <v>311</v>
      </c>
      <c r="V116">
        <v>0.85137399999999996</v>
      </c>
      <c r="W116">
        <v>0.558693</v>
      </c>
      <c r="X116">
        <v>77.777777999999998</v>
      </c>
      <c r="Y116">
        <v>18.803419000000002</v>
      </c>
      <c r="Z116">
        <v>3.418803</v>
      </c>
    </row>
    <row r="117" spans="1:27" x14ac:dyDescent="0.25">
      <c r="A117">
        <v>0.10199999999999999</v>
      </c>
      <c r="B117">
        <v>98.464352448877506</v>
      </c>
      <c r="C117">
        <v>94.763303867683106</v>
      </c>
      <c r="F117" s="2">
        <v>0.20300000000000001</v>
      </c>
      <c r="G117" s="2">
        <v>96.573413690554503</v>
      </c>
      <c r="H117" s="2">
        <v>96.568330745545893</v>
      </c>
      <c r="I117">
        <v>0.83147300000000002</v>
      </c>
      <c r="J117">
        <v>0.89005100000000004</v>
      </c>
      <c r="K117">
        <v>0.78012899999999996</v>
      </c>
      <c r="L117">
        <v>0.86560400000000004</v>
      </c>
      <c r="M117">
        <v>0.98757099999999998</v>
      </c>
      <c r="N117">
        <v>234</v>
      </c>
      <c r="O117">
        <v>180</v>
      </c>
      <c r="P117">
        <v>46</v>
      </c>
      <c r="Q117">
        <v>8</v>
      </c>
      <c r="R117">
        <v>467</v>
      </c>
      <c r="S117">
        <v>5761</v>
      </c>
      <c r="T117">
        <v>379</v>
      </c>
      <c r="U117">
        <v>313</v>
      </c>
      <c r="V117">
        <v>0.84586899999999998</v>
      </c>
      <c r="W117">
        <v>0.54251099999999997</v>
      </c>
      <c r="X117">
        <v>76.923077000000006</v>
      </c>
      <c r="Y117">
        <v>19.65812</v>
      </c>
      <c r="Z117">
        <v>3.418803</v>
      </c>
    </row>
    <row r="118" spans="1:27" x14ac:dyDescent="0.25">
      <c r="A118">
        <v>0.10299999999999999</v>
      </c>
      <c r="B118">
        <v>98.436718688317498</v>
      </c>
      <c r="C118">
        <v>94.781121317706607</v>
      </c>
      <c r="F118" s="2">
        <v>0.47499999999999998</v>
      </c>
      <c r="G118" s="2">
        <v>87.950364500000006</v>
      </c>
      <c r="H118" s="2">
        <v>98.617463920000006</v>
      </c>
      <c r="I118">
        <v>0.83631</v>
      </c>
      <c r="J118">
        <v>0.88438300000000003</v>
      </c>
      <c r="K118">
        <v>0.79319300000000004</v>
      </c>
      <c r="L118">
        <v>0.88342699999999996</v>
      </c>
      <c r="M118">
        <v>0.98499199999999998</v>
      </c>
      <c r="N118">
        <v>234</v>
      </c>
      <c r="O118">
        <v>189</v>
      </c>
      <c r="P118">
        <v>38</v>
      </c>
      <c r="Q118">
        <v>7</v>
      </c>
      <c r="R118">
        <v>577</v>
      </c>
      <c r="S118">
        <v>4997</v>
      </c>
      <c r="T118">
        <v>410</v>
      </c>
      <c r="U118">
        <v>300</v>
      </c>
      <c r="V118">
        <v>0.860402</v>
      </c>
      <c r="W118">
        <v>0.594302</v>
      </c>
      <c r="X118">
        <v>80.769231000000005</v>
      </c>
      <c r="Y118">
        <v>16.239315999999999</v>
      </c>
      <c r="Z118">
        <v>2.9914529999999999</v>
      </c>
    </row>
    <row r="119" spans="1:27" x14ac:dyDescent="0.25">
      <c r="A119">
        <v>0.104</v>
      </c>
      <c r="B119">
        <v>98.4209279679974</v>
      </c>
      <c r="C119">
        <v>94.806758692372995</v>
      </c>
      <c r="F119" s="2">
        <v>0.65600000000000003</v>
      </c>
      <c r="G119" s="2">
        <v>77.267942210000001</v>
      </c>
      <c r="H119" s="2">
        <v>99.353648840000005</v>
      </c>
      <c r="I119">
        <v>0.81292900000000001</v>
      </c>
      <c r="J119">
        <v>0.86048599999999997</v>
      </c>
      <c r="K119">
        <v>0.77035399999999998</v>
      </c>
      <c r="L119">
        <v>0.88282099999999997</v>
      </c>
      <c r="M119">
        <v>0.98611099999999996</v>
      </c>
      <c r="N119">
        <v>234</v>
      </c>
      <c r="O119">
        <v>185</v>
      </c>
      <c r="P119">
        <v>40</v>
      </c>
      <c r="Q119">
        <v>9</v>
      </c>
      <c r="R119">
        <v>533</v>
      </c>
      <c r="S119">
        <v>5023</v>
      </c>
      <c r="T119">
        <v>444</v>
      </c>
      <c r="U119">
        <v>285</v>
      </c>
      <c r="V119">
        <v>0.86002900000000004</v>
      </c>
      <c r="W119">
        <v>0.56329300000000004</v>
      </c>
      <c r="X119">
        <v>79.059828999999993</v>
      </c>
      <c r="Y119">
        <v>17.094017000000001</v>
      </c>
      <c r="Z119">
        <v>3.8461539999999999</v>
      </c>
    </row>
    <row r="120" spans="1:27" x14ac:dyDescent="0.25">
      <c r="A120">
        <v>0.105</v>
      </c>
      <c r="B120">
        <v>98.405137247677402</v>
      </c>
      <c r="C120">
        <v>94.830013061286493</v>
      </c>
      <c r="F120" s="2">
        <v>0.77700000000000002</v>
      </c>
      <c r="G120" s="2">
        <v>67.017132930000002</v>
      </c>
      <c r="H120" s="2">
        <v>99.673164240000006</v>
      </c>
      <c r="I120">
        <v>0.80248600000000003</v>
      </c>
      <c r="J120">
        <v>0.85697299999999998</v>
      </c>
      <c r="K120">
        <v>0.75451400000000002</v>
      </c>
      <c r="L120">
        <v>0.86982700000000002</v>
      </c>
      <c r="M120">
        <v>0.98794400000000004</v>
      </c>
      <c r="N120">
        <v>234</v>
      </c>
      <c r="O120">
        <v>186</v>
      </c>
      <c r="P120">
        <v>39</v>
      </c>
      <c r="Q120">
        <v>9</v>
      </c>
      <c r="R120">
        <v>455</v>
      </c>
      <c r="S120">
        <v>5580</v>
      </c>
      <c r="T120">
        <v>435</v>
      </c>
      <c r="U120">
        <v>317</v>
      </c>
      <c r="V120">
        <v>0.84906499999999996</v>
      </c>
      <c r="W120">
        <v>0.51875400000000005</v>
      </c>
      <c r="X120">
        <v>79.487178999999998</v>
      </c>
      <c r="Y120">
        <v>16.666667</v>
      </c>
      <c r="Z120">
        <v>3.8461539999999999</v>
      </c>
    </row>
    <row r="121" spans="1:27" x14ac:dyDescent="0.25">
      <c r="A121">
        <v>0.106</v>
      </c>
      <c r="B121">
        <v>98.394610100797394</v>
      </c>
      <c r="C121">
        <v>94.861970973307606</v>
      </c>
      <c r="F121" s="2">
        <v>0.86299999999999999</v>
      </c>
      <c r="G121" s="2">
        <v>57.050556620000002</v>
      </c>
      <c r="H121" s="2">
        <v>99.877902689999999</v>
      </c>
      <c r="I121">
        <v>0.827932</v>
      </c>
      <c r="J121">
        <v>0.87827699999999997</v>
      </c>
      <c r="K121">
        <v>0.78304499999999999</v>
      </c>
      <c r="L121">
        <v>0.87890199999999996</v>
      </c>
      <c r="M121">
        <v>0.985792</v>
      </c>
      <c r="N121">
        <v>234</v>
      </c>
      <c r="O121">
        <v>184</v>
      </c>
      <c r="P121">
        <v>43</v>
      </c>
      <c r="Q121">
        <v>7</v>
      </c>
      <c r="R121">
        <v>543</v>
      </c>
      <c r="S121">
        <v>5191</v>
      </c>
      <c r="T121">
        <v>391</v>
      </c>
      <c r="U121">
        <v>280</v>
      </c>
      <c r="V121">
        <v>0.85711300000000001</v>
      </c>
      <c r="W121">
        <v>0.56281000000000003</v>
      </c>
      <c r="X121">
        <v>78.632479000000004</v>
      </c>
      <c r="Y121">
        <v>18.376068</v>
      </c>
      <c r="Z121">
        <v>2.9914529999999999</v>
      </c>
    </row>
    <row r="122" spans="1:27" x14ac:dyDescent="0.25">
      <c r="A122">
        <v>0.107</v>
      </c>
      <c r="B122">
        <v>98.380135273837396</v>
      </c>
      <c r="C122">
        <v>94.885332453390504</v>
      </c>
      <c r="F122" s="2">
        <v>0.93</v>
      </c>
      <c r="G122" s="2">
        <v>45.261468010000002</v>
      </c>
      <c r="H122" s="2">
        <v>99.973841010000001</v>
      </c>
      <c r="I122">
        <v>0.80595499999999998</v>
      </c>
      <c r="J122">
        <v>0.86397500000000005</v>
      </c>
      <c r="K122">
        <v>0.75523700000000005</v>
      </c>
      <c r="L122">
        <v>0.86448499999999995</v>
      </c>
      <c r="M122">
        <v>0.98895100000000002</v>
      </c>
      <c r="N122">
        <v>234</v>
      </c>
      <c r="O122">
        <v>179</v>
      </c>
      <c r="P122">
        <v>45</v>
      </c>
      <c r="Q122">
        <v>10</v>
      </c>
      <c r="R122">
        <v>414</v>
      </c>
      <c r="S122">
        <v>5809</v>
      </c>
      <c r="T122">
        <v>446</v>
      </c>
      <c r="U122">
        <v>348</v>
      </c>
      <c r="V122">
        <v>0.84442200000000001</v>
      </c>
      <c r="W122">
        <v>0.51846300000000001</v>
      </c>
      <c r="X122">
        <v>76.495726000000005</v>
      </c>
      <c r="Y122">
        <v>19.230768999999999</v>
      </c>
      <c r="Z122">
        <v>4.273504</v>
      </c>
    </row>
    <row r="123" spans="1:27" x14ac:dyDescent="0.25">
      <c r="A123">
        <v>0.108</v>
      </c>
      <c r="B123">
        <v>98.368292233597302</v>
      </c>
      <c r="C123">
        <v>94.913661757237094</v>
      </c>
      <c r="F123" s="2">
        <v>0.96299999999999997</v>
      </c>
      <c r="G123" s="2">
        <v>35.66071006</v>
      </c>
      <c r="H123" s="2">
        <v>99.996310100000002</v>
      </c>
      <c r="I123">
        <v>0.81955599999999995</v>
      </c>
      <c r="J123">
        <v>0.882351</v>
      </c>
      <c r="K123">
        <v>0.76510500000000004</v>
      </c>
      <c r="L123">
        <v>0.857043</v>
      </c>
      <c r="M123">
        <v>0.98837799999999998</v>
      </c>
      <c r="N123">
        <v>234</v>
      </c>
      <c r="O123">
        <v>174</v>
      </c>
      <c r="P123">
        <v>50</v>
      </c>
      <c r="Q123">
        <v>10</v>
      </c>
      <c r="R123">
        <v>432</v>
      </c>
      <c r="S123">
        <v>6128</v>
      </c>
      <c r="T123">
        <v>404</v>
      </c>
      <c r="U123">
        <v>306</v>
      </c>
      <c r="V123">
        <v>0.83753999999999995</v>
      </c>
      <c r="W123">
        <v>0.57689400000000002</v>
      </c>
      <c r="X123">
        <v>74.358974000000003</v>
      </c>
      <c r="Y123">
        <v>21.367521</v>
      </c>
      <c r="Z123">
        <v>4.273504</v>
      </c>
    </row>
    <row r="124" spans="1:27" x14ac:dyDescent="0.25">
      <c r="A124">
        <v>0.109</v>
      </c>
      <c r="B124">
        <v>98.361712766797297</v>
      </c>
      <c r="C124">
        <v>94.931419862839704</v>
      </c>
      <c r="F124" s="2">
        <v>0.98299999999999998</v>
      </c>
      <c r="G124" s="2">
        <v>25.280943229999998</v>
      </c>
      <c r="H124" s="2">
        <v>100</v>
      </c>
      <c r="I124">
        <v>0.77134800000000003</v>
      </c>
      <c r="J124">
        <v>0.85180599999999995</v>
      </c>
      <c r="K124">
        <v>0.70477800000000002</v>
      </c>
      <c r="L124">
        <v>0.82057999999999998</v>
      </c>
      <c r="M124">
        <v>0.99176699999999995</v>
      </c>
      <c r="N124">
        <v>234</v>
      </c>
      <c r="O124">
        <v>160</v>
      </c>
      <c r="P124">
        <v>64</v>
      </c>
      <c r="Q124">
        <v>10</v>
      </c>
      <c r="R124">
        <v>292</v>
      </c>
      <c r="S124">
        <v>7691</v>
      </c>
      <c r="T124">
        <v>496</v>
      </c>
      <c r="U124">
        <v>402</v>
      </c>
      <c r="V124">
        <v>0.80219799999999997</v>
      </c>
      <c r="W124">
        <v>0.54499399999999998</v>
      </c>
      <c r="X124">
        <v>68.376068000000004</v>
      </c>
      <c r="Y124">
        <v>27.350427</v>
      </c>
      <c r="Z124">
        <v>4.273504</v>
      </c>
    </row>
    <row r="125" spans="1:27" x14ac:dyDescent="0.25">
      <c r="A125">
        <v>0.11</v>
      </c>
      <c r="B125">
        <v>98.3485538331973</v>
      </c>
      <c r="C125">
        <v>94.963343201656798</v>
      </c>
      <c r="F125" s="38" t="s">
        <v>1186</v>
      </c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40"/>
    </row>
    <row r="126" spans="1:27" x14ac:dyDescent="0.25">
      <c r="A126">
        <v>0.111</v>
      </c>
      <c r="B126">
        <v>98.3301313261573</v>
      </c>
      <c r="C126">
        <v>94.990211781455699</v>
      </c>
      <c r="F126" s="2" t="s">
        <v>1168</v>
      </c>
      <c r="G126" s="2" t="s">
        <v>1152</v>
      </c>
      <c r="H126" s="2" t="s">
        <v>5</v>
      </c>
      <c r="I126" s="2" t="s">
        <v>1158</v>
      </c>
      <c r="J126" s="2" t="s">
        <v>58</v>
      </c>
      <c r="K126" s="2" t="s">
        <v>59</v>
      </c>
      <c r="L126" s="2" t="s">
        <v>21</v>
      </c>
      <c r="M126" s="2" t="s">
        <v>22</v>
      </c>
      <c r="N126" s="2" t="s">
        <v>23</v>
      </c>
      <c r="O126" s="2" t="s">
        <v>573</v>
      </c>
      <c r="P126" s="2" t="s">
        <v>574</v>
      </c>
      <c r="Q126" s="2" t="s">
        <v>575</v>
      </c>
      <c r="R126" s="2" t="s">
        <v>27</v>
      </c>
      <c r="S126" s="2" t="s">
        <v>28</v>
      </c>
      <c r="T126" s="2" t="s">
        <v>29</v>
      </c>
      <c r="U126" s="2" t="s">
        <v>576</v>
      </c>
      <c r="V126" s="2" t="s">
        <v>31</v>
      </c>
      <c r="W126" s="2" t="s">
        <v>32</v>
      </c>
      <c r="X126" s="2" t="s">
        <v>16</v>
      </c>
      <c r="Y126" s="2" t="s">
        <v>17</v>
      </c>
      <c r="Z126" s="2" t="s">
        <v>18</v>
      </c>
    </row>
    <row r="127" spans="1:27" x14ac:dyDescent="0.25">
      <c r="A127">
        <v>0.112</v>
      </c>
      <c r="B127">
        <v>98.305129352317294</v>
      </c>
      <c r="C127">
        <v>95.007121782480397</v>
      </c>
      <c r="F127" s="2">
        <v>0</v>
      </c>
      <c r="G127" s="2">
        <v>99.877621917519804</v>
      </c>
      <c r="H127" s="2">
        <v>55.746024751202597</v>
      </c>
      <c r="I127">
        <v>0.80164199999999997</v>
      </c>
      <c r="J127">
        <v>0.82661499999999999</v>
      </c>
      <c r="K127">
        <v>0.77813299999999996</v>
      </c>
      <c r="L127">
        <v>0.90355600000000003</v>
      </c>
      <c r="M127">
        <v>0.95985200000000004</v>
      </c>
      <c r="N127">
        <v>175</v>
      </c>
      <c r="O127">
        <v>145</v>
      </c>
      <c r="P127">
        <v>29</v>
      </c>
      <c r="Q127">
        <v>1</v>
      </c>
      <c r="R127">
        <v>1252</v>
      </c>
      <c r="S127">
        <v>3195</v>
      </c>
      <c r="T127">
        <v>442</v>
      </c>
      <c r="U127">
        <v>286</v>
      </c>
      <c r="V127">
        <v>0.85242099999999998</v>
      </c>
      <c r="W127">
        <v>0.52218900000000001</v>
      </c>
      <c r="X127">
        <v>82.857142999999994</v>
      </c>
      <c r="Y127">
        <v>16.571428999999998</v>
      </c>
      <c r="Z127">
        <v>0.57142899999999996</v>
      </c>
    </row>
    <row r="128" spans="1:27" x14ac:dyDescent="0.25">
      <c r="A128">
        <v>0.113</v>
      </c>
      <c r="B128">
        <v>98.291970418717199</v>
      </c>
      <c r="C128">
        <v>95.028242837514597</v>
      </c>
      <c r="F128" s="2">
        <v>2E-3</v>
      </c>
      <c r="G128" s="2">
        <v>99.868410663999697</v>
      </c>
      <c r="H128" s="2">
        <v>67.760684981652204</v>
      </c>
      <c r="I128">
        <v>0.86307900000000004</v>
      </c>
      <c r="J128">
        <v>0.87700999999999996</v>
      </c>
      <c r="K128">
        <v>0.84958299999999998</v>
      </c>
      <c r="L128">
        <v>0.929697</v>
      </c>
      <c r="M128">
        <v>0.95970999999999995</v>
      </c>
      <c r="N128">
        <v>175</v>
      </c>
      <c r="O128">
        <v>155</v>
      </c>
      <c r="P128">
        <v>19</v>
      </c>
      <c r="Q128">
        <v>1</v>
      </c>
      <c r="R128">
        <v>1293</v>
      </c>
      <c r="S128">
        <v>2329</v>
      </c>
      <c r="T128">
        <v>299</v>
      </c>
      <c r="U128">
        <v>185</v>
      </c>
      <c r="V128">
        <v>0.88164100000000001</v>
      </c>
      <c r="W128">
        <v>0.52728600000000003</v>
      </c>
      <c r="X128">
        <v>88.571428999999995</v>
      </c>
      <c r="Y128">
        <v>10.857143000000001</v>
      </c>
      <c r="Z128">
        <v>0.57142899999999996</v>
      </c>
    </row>
    <row r="129" spans="1:26" x14ac:dyDescent="0.25">
      <c r="A129">
        <v>0.114</v>
      </c>
      <c r="B129">
        <v>98.274863805037199</v>
      </c>
      <c r="C129">
        <v>95.055238774055596</v>
      </c>
      <c r="F129" s="2">
        <v>4.0000000000000001E-3</v>
      </c>
      <c r="G129" s="2">
        <v>99.852619943679699</v>
      </c>
      <c r="H129" s="2">
        <v>76.703494425294906</v>
      </c>
      <c r="I129">
        <v>0.85578100000000001</v>
      </c>
      <c r="J129">
        <v>0.86920900000000001</v>
      </c>
      <c r="K129">
        <v>0.84276099999999998</v>
      </c>
      <c r="L129">
        <v>0.93443600000000004</v>
      </c>
      <c r="M129">
        <v>0.96376099999999998</v>
      </c>
      <c r="N129">
        <v>175</v>
      </c>
      <c r="O129">
        <v>158</v>
      </c>
      <c r="P129">
        <v>17</v>
      </c>
      <c r="Q129">
        <v>0</v>
      </c>
      <c r="R129">
        <v>1164</v>
      </c>
      <c r="S129">
        <v>2172</v>
      </c>
      <c r="T129">
        <v>276</v>
      </c>
      <c r="U129">
        <v>165</v>
      </c>
      <c r="V129">
        <v>0.89096799999999998</v>
      </c>
      <c r="W129">
        <v>0.56744600000000001</v>
      </c>
      <c r="X129">
        <v>90.285713999999999</v>
      </c>
      <c r="Y129">
        <v>9.7142859999999995</v>
      </c>
      <c r="Z129">
        <v>0</v>
      </c>
    </row>
    <row r="130" spans="1:26" x14ac:dyDescent="0.25">
      <c r="A130">
        <v>0.115</v>
      </c>
      <c r="B130">
        <v>98.266968444877193</v>
      </c>
      <c r="C130">
        <v>95.0814871403106</v>
      </c>
      <c r="F130" s="2">
        <v>1.4E-2</v>
      </c>
      <c r="G130" s="2">
        <v>99.706555780719498</v>
      </c>
      <c r="H130" s="2">
        <v>86.805746494363405</v>
      </c>
      <c r="I130">
        <v>0.83725700000000003</v>
      </c>
      <c r="J130">
        <v>0.85912999999999995</v>
      </c>
      <c r="K130">
        <v>0.816469</v>
      </c>
      <c r="L130">
        <v>0.92477699999999996</v>
      </c>
      <c r="M130">
        <v>0.97309699999999999</v>
      </c>
      <c r="N130">
        <v>175</v>
      </c>
      <c r="O130">
        <v>151</v>
      </c>
      <c r="P130">
        <v>23</v>
      </c>
      <c r="Q130">
        <v>1</v>
      </c>
      <c r="R130">
        <v>847</v>
      </c>
      <c r="S130">
        <v>2492</v>
      </c>
      <c r="T130">
        <v>350</v>
      </c>
      <c r="U130">
        <v>208</v>
      </c>
      <c r="V130">
        <v>0.88864399999999999</v>
      </c>
      <c r="W130">
        <v>0.56296400000000002</v>
      </c>
      <c r="X130">
        <v>86.285713999999999</v>
      </c>
      <c r="Y130">
        <v>13.142856999999999</v>
      </c>
      <c r="Z130">
        <v>0.57142899999999996</v>
      </c>
    </row>
    <row r="131" spans="1:26" x14ac:dyDescent="0.25">
      <c r="A131">
        <v>0.11600000000000001</v>
      </c>
      <c r="B131">
        <v>98.249861831197194</v>
      </c>
      <c r="C131">
        <v>95.106106539627504</v>
      </c>
      <c r="F131" s="2">
        <v>0.20300000000000001</v>
      </c>
      <c r="G131" s="2">
        <v>96.573413690554503</v>
      </c>
      <c r="H131" s="2">
        <v>96.568330745545893</v>
      </c>
      <c r="I131">
        <v>0.84130899999999997</v>
      </c>
      <c r="J131">
        <v>0.87975199999999998</v>
      </c>
      <c r="K131">
        <v>0.80608500000000005</v>
      </c>
      <c r="L131">
        <v>0.90376699999999999</v>
      </c>
      <c r="M131">
        <v>0.98636100000000004</v>
      </c>
      <c r="N131">
        <v>175</v>
      </c>
      <c r="O131">
        <v>146</v>
      </c>
      <c r="P131">
        <v>27</v>
      </c>
      <c r="Q131">
        <v>2</v>
      </c>
      <c r="R131">
        <v>414</v>
      </c>
      <c r="S131">
        <v>3188</v>
      </c>
      <c r="T131">
        <v>300</v>
      </c>
      <c r="U131">
        <v>216</v>
      </c>
      <c r="V131">
        <v>0.88221400000000005</v>
      </c>
      <c r="W131">
        <v>0.58270699999999997</v>
      </c>
      <c r="X131">
        <v>83.428571000000005</v>
      </c>
      <c r="Y131">
        <v>15.428571</v>
      </c>
      <c r="Z131">
        <v>1.142857</v>
      </c>
    </row>
    <row r="132" spans="1:26" x14ac:dyDescent="0.25">
      <c r="A132">
        <v>0.11700000000000001</v>
      </c>
      <c r="B132">
        <v>98.234071110877096</v>
      </c>
      <c r="C132">
        <v>95.124748337113502</v>
      </c>
      <c r="F132" s="2">
        <v>0.47499999999999998</v>
      </c>
      <c r="G132" s="2">
        <v>87.950364500000006</v>
      </c>
      <c r="H132" s="2">
        <v>98.617463920000006</v>
      </c>
      <c r="I132" s="1">
        <v>0.77350699999999994</v>
      </c>
      <c r="J132" s="1">
        <v>0.83508300000000002</v>
      </c>
      <c r="K132" s="1">
        <v>0.72038800000000003</v>
      </c>
      <c r="L132" s="1">
        <v>0.85866900000000002</v>
      </c>
      <c r="M132" s="1">
        <v>0.99538099999999996</v>
      </c>
      <c r="N132" s="1">
        <v>175</v>
      </c>
      <c r="O132" s="1">
        <v>130</v>
      </c>
      <c r="P132" s="1">
        <v>41</v>
      </c>
      <c r="Q132" s="1">
        <v>4</v>
      </c>
      <c r="R132" s="1">
        <v>132</v>
      </c>
      <c r="S132" s="1">
        <v>4682</v>
      </c>
      <c r="T132" s="1">
        <v>339</v>
      </c>
      <c r="U132" s="1">
        <v>290</v>
      </c>
      <c r="V132" s="1">
        <v>0.84445199999999998</v>
      </c>
      <c r="W132" s="1">
        <v>0.50704000000000005</v>
      </c>
      <c r="X132" s="1">
        <v>74.285713999999999</v>
      </c>
      <c r="Y132" s="1">
        <v>23.428571000000002</v>
      </c>
      <c r="Z132" s="1">
        <v>2.285714</v>
      </c>
    </row>
    <row r="133" spans="1:26" x14ac:dyDescent="0.25">
      <c r="A133">
        <v>0.11799999999999999</v>
      </c>
      <c r="B133">
        <v>98.218280390557098</v>
      </c>
      <c r="C133">
        <v>95.142190666785595</v>
      </c>
      <c r="F133" s="2">
        <v>0.65600000000000003</v>
      </c>
      <c r="G133" s="2">
        <v>77.267942210000001</v>
      </c>
      <c r="H133" s="2">
        <v>99.353648840000005</v>
      </c>
      <c r="I133" s="1">
        <v>0.69583700000000004</v>
      </c>
      <c r="J133" s="1">
        <v>0.778775</v>
      </c>
      <c r="K133" s="1">
        <v>0.62886399999999998</v>
      </c>
      <c r="L133" s="1">
        <v>0.80602499999999999</v>
      </c>
      <c r="M133" s="1">
        <v>0.99816800000000006</v>
      </c>
      <c r="N133" s="1">
        <v>175</v>
      </c>
      <c r="O133" s="1">
        <v>105</v>
      </c>
      <c r="P133" s="1">
        <v>68</v>
      </c>
      <c r="Q133" s="1">
        <v>2</v>
      </c>
      <c r="R133" s="1">
        <v>49</v>
      </c>
      <c r="S133" s="1">
        <v>6426</v>
      </c>
      <c r="T133" s="1">
        <v>373</v>
      </c>
      <c r="U133" s="1">
        <v>372</v>
      </c>
      <c r="V133" s="1">
        <v>0.79328699999999996</v>
      </c>
      <c r="W133" s="1">
        <v>0.46988000000000002</v>
      </c>
      <c r="X133" s="1">
        <v>60</v>
      </c>
      <c r="Y133" s="1">
        <v>38.857143000000001</v>
      </c>
      <c r="Z133" s="1">
        <v>1.142857</v>
      </c>
    </row>
    <row r="134" spans="1:26" x14ac:dyDescent="0.25">
      <c r="A134">
        <v>0.11899999999999999</v>
      </c>
      <c r="B134">
        <v>98.201173776877098</v>
      </c>
      <c r="C134">
        <v>95.159583285515694</v>
      </c>
      <c r="F134" s="2">
        <v>0.77700000000000002</v>
      </c>
      <c r="G134" s="2">
        <v>67.017132930000002</v>
      </c>
      <c r="H134" s="2">
        <v>99.673164240000006</v>
      </c>
      <c r="I134" s="1">
        <v>0.56713999999999998</v>
      </c>
      <c r="J134" s="1">
        <v>0.68676800000000005</v>
      </c>
      <c r="K134" s="1">
        <v>0.48300500000000002</v>
      </c>
      <c r="L134" s="1">
        <v>0.70309100000000002</v>
      </c>
      <c r="M134" s="1">
        <v>0.99970000000000003</v>
      </c>
      <c r="N134" s="1">
        <v>175</v>
      </c>
      <c r="O134" s="1">
        <v>57</v>
      </c>
      <c r="P134" s="1">
        <v>115</v>
      </c>
      <c r="Q134" s="1">
        <v>3</v>
      </c>
      <c r="R134" s="1">
        <v>7</v>
      </c>
      <c r="S134" s="1">
        <v>9836</v>
      </c>
      <c r="T134" s="1">
        <v>443</v>
      </c>
      <c r="U134" s="1">
        <v>461</v>
      </c>
      <c r="V134" s="1">
        <v>0.68950699999999998</v>
      </c>
      <c r="W134" s="1">
        <v>0.39001799999999998</v>
      </c>
      <c r="X134" s="1">
        <v>32.571429000000002</v>
      </c>
      <c r="Y134" s="1">
        <v>65.714286000000001</v>
      </c>
      <c r="Z134" s="1">
        <v>1.714286</v>
      </c>
    </row>
    <row r="135" spans="1:26" x14ac:dyDescent="0.25">
      <c r="A135">
        <v>0.12</v>
      </c>
      <c r="B135">
        <v>98.184067163197099</v>
      </c>
      <c r="C135">
        <v>95.190344968360805</v>
      </c>
      <c r="F135" s="2">
        <v>0.86299999999999999</v>
      </c>
      <c r="G135" s="2">
        <v>57.050556620000002</v>
      </c>
      <c r="H135" s="2">
        <v>99.877902689999999</v>
      </c>
      <c r="I135" s="1">
        <v>0.51941400000000004</v>
      </c>
      <c r="J135" s="1">
        <v>0.63558899999999996</v>
      </c>
      <c r="K135" s="1">
        <v>0.43914500000000001</v>
      </c>
      <c r="L135" s="1">
        <v>0.69032199999999999</v>
      </c>
      <c r="M135" s="1">
        <v>0.99912599999999996</v>
      </c>
      <c r="N135" s="1">
        <v>175</v>
      </c>
      <c r="O135" s="1">
        <v>38</v>
      </c>
      <c r="P135" s="1">
        <v>135</v>
      </c>
      <c r="Q135" s="1">
        <v>2</v>
      </c>
      <c r="R135" s="1">
        <v>20</v>
      </c>
      <c r="S135" s="1">
        <v>10259</v>
      </c>
      <c r="T135" s="1">
        <v>1103</v>
      </c>
      <c r="U135" s="1">
        <v>817</v>
      </c>
      <c r="V135" s="1">
        <v>0.65642400000000001</v>
      </c>
      <c r="W135" s="1">
        <v>0.37737700000000002</v>
      </c>
      <c r="X135" s="1">
        <v>21.714286000000001</v>
      </c>
      <c r="Y135" s="1">
        <v>77.142857000000006</v>
      </c>
      <c r="Z135" s="1">
        <v>1.142857</v>
      </c>
    </row>
    <row r="136" spans="1:26" x14ac:dyDescent="0.25">
      <c r="A136">
        <v>0.121</v>
      </c>
      <c r="B136">
        <v>98.168276442877001</v>
      </c>
      <c r="C136">
        <v>95.205400783572998</v>
      </c>
      <c r="F136" s="2">
        <v>0.93</v>
      </c>
      <c r="G136" s="2">
        <v>45.261468010000002</v>
      </c>
      <c r="H136" s="2">
        <v>99.973841010000001</v>
      </c>
      <c r="I136" s="1">
        <v>0.47755999999999998</v>
      </c>
      <c r="J136" s="1">
        <v>0.67745299999999997</v>
      </c>
      <c r="K136" s="1">
        <v>0.36875400000000003</v>
      </c>
      <c r="L136" s="1">
        <v>0.54432400000000003</v>
      </c>
      <c r="M136" s="1">
        <v>1</v>
      </c>
      <c r="N136" s="1">
        <v>175</v>
      </c>
      <c r="O136" s="1">
        <v>15</v>
      </c>
      <c r="P136" s="1">
        <v>155</v>
      </c>
      <c r="Q136" s="1">
        <v>5</v>
      </c>
      <c r="R136" s="1">
        <v>0</v>
      </c>
      <c r="S136" s="1">
        <v>15056</v>
      </c>
      <c r="T136" s="1">
        <v>357</v>
      </c>
      <c r="U136" s="1">
        <v>460</v>
      </c>
      <c r="V136" s="1">
        <v>0.53351899999999997</v>
      </c>
      <c r="W136" s="1">
        <v>0.328565</v>
      </c>
      <c r="X136" s="1">
        <v>8.5714290000000002</v>
      </c>
      <c r="Y136" s="1">
        <v>88.571428999999995</v>
      </c>
      <c r="Z136" s="1">
        <v>2.8571430000000002</v>
      </c>
    </row>
    <row r="137" spans="1:26" x14ac:dyDescent="0.25">
      <c r="A137">
        <v>0.122</v>
      </c>
      <c r="B137">
        <v>98.152485722557003</v>
      </c>
      <c r="C137">
        <v>95.227760187927601</v>
      </c>
      <c r="F137" s="2">
        <v>0.96299999999999997</v>
      </c>
      <c r="G137" s="2">
        <v>35.66071006</v>
      </c>
      <c r="H137" s="2">
        <v>99.996310100000002</v>
      </c>
      <c r="I137">
        <v>0.39652999999999999</v>
      </c>
      <c r="J137">
        <v>0.63534199999999996</v>
      </c>
      <c r="K137">
        <v>0.28820099999999998</v>
      </c>
      <c r="L137">
        <v>0.45358500000000002</v>
      </c>
      <c r="M137">
        <v>0.99993299999999996</v>
      </c>
      <c r="N137">
        <v>175</v>
      </c>
      <c r="O137">
        <v>7</v>
      </c>
      <c r="P137">
        <v>155</v>
      </c>
      <c r="Q137">
        <v>13</v>
      </c>
      <c r="R137">
        <v>1</v>
      </c>
      <c r="S137">
        <v>17894</v>
      </c>
      <c r="T137">
        <v>339</v>
      </c>
      <c r="U137">
        <v>441</v>
      </c>
      <c r="V137">
        <v>0.44320300000000001</v>
      </c>
      <c r="W137">
        <v>0.29157</v>
      </c>
      <c r="X137">
        <v>4</v>
      </c>
      <c r="Y137">
        <v>88.571428999999995</v>
      </c>
      <c r="Z137">
        <v>7.4285709999999998</v>
      </c>
    </row>
    <row r="138" spans="1:26" x14ac:dyDescent="0.25">
      <c r="A138">
        <v>0.123</v>
      </c>
      <c r="B138">
        <v>98.131431428797001</v>
      </c>
      <c r="C138">
        <v>95.248678059621398</v>
      </c>
      <c r="F138" s="2">
        <v>0.98299999999999998</v>
      </c>
      <c r="G138" s="2">
        <v>25.280943229999998</v>
      </c>
      <c r="H138" s="2">
        <v>100</v>
      </c>
      <c r="I138">
        <v>0.33133099999999999</v>
      </c>
      <c r="J138">
        <v>0.67060900000000001</v>
      </c>
      <c r="K138">
        <v>0.22001799999999999</v>
      </c>
      <c r="L138">
        <v>0.32808700000000002</v>
      </c>
      <c r="M138">
        <v>1</v>
      </c>
      <c r="N138">
        <v>175</v>
      </c>
      <c r="O138">
        <v>0</v>
      </c>
      <c r="P138">
        <v>140</v>
      </c>
      <c r="Q138">
        <v>35</v>
      </c>
      <c r="R138">
        <v>0</v>
      </c>
      <c r="S138">
        <v>21643</v>
      </c>
      <c r="T138">
        <v>294</v>
      </c>
      <c r="U138">
        <v>384</v>
      </c>
      <c r="V138">
        <v>0.31895899999999999</v>
      </c>
      <c r="W138">
        <v>0.272175</v>
      </c>
      <c r="X138">
        <v>0</v>
      </c>
      <c r="Y138">
        <v>80</v>
      </c>
      <c r="Z138">
        <v>20</v>
      </c>
    </row>
    <row r="139" spans="1:26" x14ac:dyDescent="0.25">
      <c r="A139">
        <v>0.124</v>
      </c>
      <c r="B139">
        <v>98.115640708476903</v>
      </c>
      <c r="C139">
        <v>95.274725274725199</v>
      </c>
      <c r="F139" s="38" t="s">
        <v>1195</v>
      </c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40"/>
    </row>
    <row r="140" spans="1:26" x14ac:dyDescent="0.25">
      <c r="A140">
        <v>0.125</v>
      </c>
      <c r="B140">
        <v>98.090638734636897</v>
      </c>
      <c r="C140">
        <v>95.297937893915901</v>
      </c>
      <c r="F140" s="2" t="s">
        <v>1168</v>
      </c>
      <c r="G140" s="2" t="s">
        <v>1152</v>
      </c>
      <c r="H140" s="2" t="s">
        <v>5</v>
      </c>
      <c r="I140" s="2" t="s">
        <v>1158</v>
      </c>
      <c r="J140" s="2" t="s">
        <v>58</v>
      </c>
      <c r="K140" s="2" t="s">
        <v>59</v>
      </c>
      <c r="L140" s="2" t="s">
        <v>21</v>
      </c>
      <c r="M140" s="2" t="s">
        <v>22</v>
      </c>
      <c r="N140" s="2" t="s">
        <v>23</v>
      </c>
      <c r="O140" s="2" t="s">
        <v>573</v>
      </c>
      <c r="P140" s="2" t="s">
        <v>574</v>
      </c>
      <c r="Q140" s="2" t="s">
        <v>575</v>
      </c>
      <c r="R140" s="2" t="s">
        <v>27</v>
      </c>
      <c r="S140" s="2" t="s">
        <v>28</v>
      </c>
      <c r="T140" s="2" t="s">
        <v>29</v>
      </c>
      <c r="U140" s="2" t="s">
        <v>576</v>
      </c>
      <c r="V140" s="2" t="s">
        <v>31</v>
      </c>
      <c r="W140" s="2" t="s">
        <v>32</v>
      </c>
      <c r="X140" s="2" t="s">
        <v>16</v>
      </c>
      <c r="Y140" s="2" t="s">
        <v>17</v>
      </c>
      <c r="Z140" s="2" t="s">
        <v>18</v>
      </c>
    </row>
    <row r="141" spans="1:26" x14ac:dyDescent="0.25">
      <c r="A141">
        <v>0.126</v>
      </c>
      <c r="B141">
        <v>98.077479801036901</v>
      </c>
      <c r="C141">
        <v>95.321712217518595</v>
      </c>
      <c r="F141" s="2">
        <v>0</v>
      </c>
      <c r="G141" s="2">
        <v>99.877621917519804</v>
      </c>
      <c r="H141" s="2">
        <v>55.746024751202597</v>
      </c>
      <c r="I141">
        <v>0.80164199999999997</v>
      </c>
      <c r="J141">
        <v>0.82661499999999999</v>
      </c>
      <c r="K141">
        <v>0.77813299999999996</v>
      </c>
      <c r="L141">
        <v>0.90355600000000003</v>
      </c>
      <c r="M141">
        <v>0.95985200000000004</v>
      </c>
      <c r="N141">
        <v>175</v>
      </c>
      <c r="O141">
        <v>145</v>
      </c>
      <c r="P141">
        <v>29</v>
      </c>
      <c r="Q141">
        <v>1</v>
      </c>
      <c r="R141">
        <v>1252</v>
      </c>
      <c r="S141">
        <v>3195</v>
      </c>
      <c r="T141">
        <v>442</v>
      </c>
      <c r="U141">
        <v>286</v>
      </c>
      <c r="V141">
        <v>0.85242099999999998</v>
      </c>
      <c r="W141">
        <v>0.52218900000000001</v>
      </c>
      <c r="X141">
        <v>82.857142999999994</v>
      </c>
      <c r="Y141">
        <v>16.571428999999998</v>
      </c>
      <c r="Z141">
        <v>0.57142899999999996</v>
      </c>
    </row>
    <row r="142" spans="1:26" x14ac:dyDescent="0.25">
      <c r="A142">
        <v>0.127</v>
      </c>
      <c r="B142">
        <v>98.059057293996901</v>
      </c>
      <c r="C142">
        <v>95.350146507491701</v>
      </c>
      <c r="F142" s="2">
        <v>2E-3</v>
      </c>
      <c r="G142" s="2">
        <v>99.868410663999697</v>
      </c>
      <c r="H142" s="2">
        <v>67.760684981652204</v>
      </c>
      <c r="I142">
        <v>0.86307900000000004</v>
      </c>
      <c r="J142">
        <v>0.87700999999999996</v>
      </c>
      <c r="K142">
        <v>0.84958299999999998</v>
      </c>
      <c r="L142">
        <v>0.929697</v>
      </c>
      <c r="M142">
        <v>0.95970999999999995</v>
      </c>
      <c r="N142">
        <v>175</v>
      </c>
      <c r="O142">
        <v>155</v>
      </c>
      <c r="P142">
        <v>19</v>
      </c>
      <c r="Q142">
        <v>1</v>
      </c>
      <c r="R142">
        <v>1293</v>
      </c>
      <c r="S142">
        <v>2329</v>
      </c>
      <c r="T142">
        <v>299</v>
      </c>
      <c r="U142">
        <v>185</v>
      </c>
      <c r="V142">
        <v>0.88164100000000001</v>
      </c>
      <c r="W142">
        <v>0.52728600000000003</v>
      </c>
      <c r="X142">
        <v>88.571428999999995</v>
      </c>
      <c r="Y142">
        <v>10.857143000000001</v>
      </c>
      <c r="Z142">
        <v>0.57142899999999996</v>
      </c>
    </row>
    <row r="143" spans="1:26" x14ac:dyDescent="0.25">
      <c r="A143">
        <v>0.128</v>
      </c>
      <c r="B143">
        <v>98.036687106876798</v>
      </c>
      <c r="C143">
        <v>95.367442813072003</v>
      </c>
      <c r="F143" s="2">
        <v>4.0000000000000001E-3</v>
      </c>
      <c r="G143" s="2">
        <v>99.852619943679699</v>
      </c>
      <c r="H143" s="2">
        <v>76.703494425294906</v>
      </c>
      <c r="I143">
        <v>0.85578100000000001</v>
      </c>
      <c r="J143">
        <v>0.86920900000000001</v>
      </c>
      <c r="K143">
        <v>0.84276099999999998</v>
      </c>
      <c r="L143">
        <v>0.93443600000000004</v>
      </c>
      <c r="M143">
        <v>0.96376099999999998</v>
      </c>
      <c r="N143">
        <v>175</v>
      </c>
      <c r="O143">
        <v>158</v>
      </c>
      <c r="P143">
        <v>17</v>
      </c>
      <c r="Q143">
        <v>0</v>
      </c>
      <c r="R143">
        <v>1164</v>
      </c>
      <c r="S143">
        <v>2172</v>
      </c>
      <c r="T143">
        <v>276</v>
      </c>
      <c r="U143">
        <v>165</v>
      </c>
      <c r="V143">
        <v>0.89096799999999998</v>
      </c>
      <c r="W143">
        <v>0.56744600000000001</v>
      </c>
      <c r="X143">
        <v>90.285713999999999</v>
      </c>
      <c r="Y143">
        <v>9.7142859999999995</v>
      </c>
      <c r="Z143">
        <v>0</v>
      </c>
    </row>
    <row r="144" spans="1:26" x14ac:dyDescent="0.25">
      <c r="A144">
        <v>0.129</v>
      </c>
      <c r="B144">
        <v>98.022212279916801</v>
      </c>
      <c r="C144">
        <v>95.394880069665803</v>
      </c>
      <c r="F144" s="2">
        <v>1.4E-2</v>
      </c>
      <c r="G144" s="2">
        <v>99.706555780719498</v>
      </c>
      <c r="H144" s="2">
        <v>86.805746494363405</v>
      </c>
      <c r="I144">
        <v>0.83725700000000003</v>
      </c>
      <c r="J144">
        <v>0.85912999999999995</v>
      </c>
      <c r="K144">
        <v>0.816469</v>
      </c>
      <c r="L144">
        <v>0.92477699999999996</v>
      </c>
      <c r="M144">
        <v>0.97309699999999999</v>
      </c>
      <c r="N144">
        <v>175</v>
      </c>
      <c r="O144">
        <v>151</v>
      </c>
      <c r="P144">
        <v>23</v>
      </c>
      <c r="Q144">
        <v>1</v>
      </c>
      <c r="R144">
        <v>847</v>
      </c>
      <c r="S144">
        <v>2492</v>
      </c>
      <c r="T144">
        <v>350</v>
      </c>
      <c r="U144">
        <v>208</v>
      </c>
      <c r="V144">
        <v>0.88864399999999999</v>
      </c>
      <c r="W144">
        <v>0.56296400000000002</v>
      </c>
      <c r="X144">
        <v>86.285713999999999</v>
      </c>
      <c r="Y144">
        <v>13.142856999999999</v>
      </c>
      <c r="Z144">
        <v>0.57142899999999996</v>
      </c>
    </row>
    <row r="145" spans="1:26" x14ac:dyDescent="0.25">
      <c r="A145">
        <v>0.13</v>
      </c>
      <c r="B145">
        <v>97.999842092796797</v>
      </c>
      <c r="C145">
        <v>95.417099076244995</v>
      </c>
      <c r="F145" s="2">
        <v>0.20300000000000001</v>
      </c>
      <c r="G145" s="2">
        <v>96.573413690554503</v>
      </c>
      <c r="H145" s="2">
        <v>96.568330745545893</v>
      </c>
      <c r="I145">
        <v>0.84130899999999997</v>
      </c>
      <c r="J145">
        <v>0.87975199999999998</v>
      </c>
      <c r="K145">
        <v>0.80608500000000005</v>
      </c>
      <c r="L145">
        <v>0.90376699999999999</v>
      </c>
      <c r="M145">
        <v>0.98636100000000004</v>
      </c>
      <c r="N145">
        <v>175</v>
      </c>
      <c r="O145">
        <v>146</v>
      </c>
      <c r="P145">
        <v>27</v>
      </c>
      <c r="Q145">
        <v>2</v>
      </c>
      <c r="R145">
        <v>414</v>
      </c>
      <c r="S145">
        <v>3188</v>
      </c>
      <c r="T145">
        <v>300</v>
      </c>
      <c r="U145">
        <v>216</v>
      </c>
      <c r="V145">
        <v>0.88221400000000005</v>
      </c>
      <c r="W145">
        <v>0.58270699999999997</v>
      </c>
      <c r="X145">
        <v>83.428571000000005</v>
      </c>
      <c r="Y145">
        <v>15.428571</v>
      </c>
      <c r="Z145">
        <v>1.142857</v>
      </c>
    </row>
    <row r="146" spans="1:26" x14ac:dyDescent="0.25">
      <c r="A146">
        <v>0.13100000000000001</v>
      </c>
      <c r="B146">
        <v>97.984051372476699</v>
      </c>
      <c r="C146">
        <v>95.439630863881007</v>
      </c>
      <c r="F146" s="2">
        <v>0.47499999999999998</v>
      </c>
      <c r="G146" s="2">
        <v>87.950364500000006</v>
      </c>
      <c r="H146" s="2">
        <v>98.617463920000006</v>
      </c>
      <c r="I146">
        <v>0.77350699999999994</v>
      </c>
      <c r="J146">
        <v>0.83508300000000002</v>
      </c>
      <c r="K146">
        <v>0.72038800000000003</v>
      </c>
      <c r="L146">
        <v>0.85866900000000002</v>
      </c>
      <c r="M146">
        <v>0.99538099999999996</v>
      </c>
      <c r="N146">
        <v>175</v>
      </c>
      <c r="O146">
        <v>130</v>
      </c>
      <c r="P146">
        <v>41</v>
      </c>
      <c r="Q146">
        <v>4</v>
      </c>
      <c r="R146">
        <v>132</v>
      </c>
      <c r="S146">
        <v>4682</v>
      </c>
      <c r="T146">
        <v>339</v>
      </c>
      <c r="U146">
        <v>290</v>
      </c>
      <c r="V146">
        <v>0.84445199999999998</v>
      </c>
      <c r="W146">
        <v>0.50704000000000005</v>
      </c>
      <c r="X146">
        <v>74.285713999999999</v>
      </c>
      <c r="Y146">
        <v>23.428571000000002</v>
      </c>
      <c r="Z146">
        <v>2.285714</v>
      </c>
    </row>
    <row r="147" spans="1:26" x14ac:dyDescent="0.25">
      <c r="A147">
        <v>0.13200000000000001</v>
      </c>
      <c r="B147">
        <v>97.974840118956706</v>
      </c>
      <c r="C147">
        <v>95.455128205128204</v>
      </c>
      <c r="F147" s="2">
        <v>0.65600000000000003</v>
      </c>
      <c r="G147" s="2">
        <v>77.267942210000001</v>
      </c>
      <c r="H147" s="2">
        <v>99.353648840000005</v>
      </c>
      <c r="I147">
        <v>0.69583700000000004</v>
      </c>
      <c r="J147">
        <v>0.778775</v>
      </c>
      <c r="K147">
        <v>0.62886399999999998</v>
      </c>
      <c r="L147">
        <v>0.80602499999999999</v>
      </c>
      <c r="M147">
        <v>0.99816800000000006</v>
      </c>
      <c r="N147">
        <v>175</v>
      </c>
      <c r="O147">
        <v>105</v>
      </c>
      <c r="P147">
        <v>68</v>
      </c>
      <c r="Q147">
        <v>2</v>
      </c>
      <c r="R147">
        <v>49</v>
      </c>
      <c r="S147">
        <v>6426</v>
      </c>
      <c r="T147">
        <v>373</v>
      </c>
      <c r="U147">
        <v>372</v>
      </c>
      <c r="V147">
        <v>0.79328699999999996</v>
      </c>
      <c r="W147">
        <v>0.46988000000000002</v>
      </c>
      <c r="X147">
        <v>60</v>
      </c>
      <c r="Y147">
        <v>38.857143000000001</v>
      </c>
      <c r="Z147">
        <v>1.142857</v>
      </c>
    </row>
    <row r="148" spans="1:26" x14ac:dyDescent="0.25">
      <c r="A148">
        <v>0.13300000000000001</v>
      </c>
      <c r="B148">
        <v>97.957733505276707</v>
      </c>
      <c r="C148">
        <v>95.478856439262699</v>
      </c>
      <c r="F148" s="2">
        <v>0.77700000000000002</v>
      </c>
      <c r="G148" s="2">
        <v>67.017132930000002</v>
      </c>
      <c r="H148" s="2">
        <v>99.673164240000006</v>
      </c>
      <c r="I148">
        <v>0.56713999999999998</v>
      </c>
      <c r="J148">
        <v>0.68676800000000005</v>
      </c>
      <c r="K148">
        <v>0.48300500000000002</v>
      </c>
      <c r="L148">
        <v>0.70309100000000002</v>
      </c>
      <c r="M148">
        <v>0.99970000000000003</v>
      </c>
      <c r="N148">
        <v>175</v>
      </c>
      <c r="O148">
        <v>57</v>
      </c>
      <c r="P148">
        <v>115</v>
      </c>
      <c r="Q148">
        <v>3</v>
      </c>
      <c r="R148">
        <v>7</v>
      </c>
      <c r="S148">
        <v>9836</v>
      </c>
      <c r="T148">
        <v>443</v>
      </c>
      <c r="U148">
        <v>461</v>
      </c>
      <c r="V148">
        <v>0.68950699999999998</v>
      </c>
      <c r="W148">
        <v>0.39001799999999998</v>
      </c>
      <c r="X148">
        <v>32.571429000000002</v>
      </c>
      <c r="Y148">
        <v>65.714286000000001</v>
      </c>
      <c r="Z148">
        <v>1.714286</v>
      </c>
    </row>
    <row r="149" spans="1:26" x14ac:dyDescent="0.25">
      <c r="A149">
        <v>0.13400000000000001</v>
      </c>
      <c r="B149">
        <v>97.941942784956694</v>
      </c>
      <c r="C149">
        <v>95.508789939689393</v>
      </c>
      <c r="F149" s="2">
        <v>0.86299999999999999</v>
      </c>
      <c r="G149" s="2">
        <v>57.050556620000002</v>
      </c>
      <c r="H149" s="2">
        <v>99.877902689999999</v>
      </c>
      <c r="I149">
        <v>0.53157900000000002</v>
      </c>
      <c r="J149">
        <v>0.67330000000000001</v>
      </c>
      <c r="K149">
        <v>0.43914500000000001</v>
      </c>
      <c r="L149">
        <v>0.65210699999999999</v>
      </c>
      <c r="M149">
        <v>0.99981500000000001</v>
      </c>
      <c r="N149">
        <v>175</v>
      </c>
      <c r="O149">
        <v>31</v>
      </c>
      <c r="P149">
        <v>141</v>
      </c>
      <c r="Q149">
        <v>3</v>
      </c>
      <c r="R149">
        <v>4</v>
      </c>
      <c r="S149">
        <v>11525</v>
      </c>
      <c r="T149">
        <v>380</v>
      </c>
      <c r="U149">
        <v>471</v>
      </c>
      <c r="V149">
        <v>0.64051599999999997</v>
      </c>
      <c r="W149">
        <v>0.37584699999999999</v>
      </c>
      <c r="X149">
        <v>17.714286000000001</v>
      </c>
      <c r="Y149">
        <v>80.571428999999995</v>
      </c>
      <c r="Z149">
        <v>1.714286</v>
      </c>
    </row>
    <row r="150" spans="1:26" x14ac:dyDescent="0.25">
      <c r="A150">
        <v>0.13500000000000001</v>
      </c>
      <c r="B150">
        <v>97.927467957996598</v>
      </c>
      <c r="C150">
        <v>95.540035689984904</v>
      </c>
      <c r="F150" s="2">
        <v>0.93</v>
      </c>
      <c r="G150" s="2">
        <v>45.261468010000002</v>
      </c>
      <c r="H150" s="2">
        <v>99.973841010000001</v>
      </c>
      <c r="I150">
        <v>0.47674800000000001</v>
      </c>
      <c r="J150">
        <v>0.67745299999999997</v>
      </c>
      <c r="K150">
        <v>0.367786</v>
      </c>
      <c r="L150">
        <v>0.54289399999999999</v>
      </c>
      <c r="M150">
        <v>1</v>
      </c>
      <c r="N150">
        <v>175</v>
      </c>
      <c r="O150">
        <v>14</v>
      </c>
      <c r="P150">
        <v>156</v>
      </c>
      <c r="Q150">
        <v>5</v>
      </c>
      <c r="R150">
        <v>0</v>
      </c>
      <c r="S150">
        <v>15143</v>
      </c>
      <c r="T150">
        <v>357</v>
      </c>
      <c r="U150">
        <v>461</v>
      </c>
      <c r="V150">
        <v>0.53211799999999998</v>
      </c>
      <c r="W150">
        <v>0.328565</v>
      </c>
      <c r="X150">
        <v>8</v>
      </c>
      <c r="Y150">
        <v>89.142857000000006</v>
      </c>
      <c r="Z150">
        <v>2.8571430000000002</v>
      </c>
    </row>
    <row r="151" spans="1:26" x14ac:dyDescent="0.25">
      <c r="A151">
        <v>0.13600000000000001</v>
      </c>
      <c r="B151">
        <v>97.909045450956597</v>
      </c>
      <c r="C151">
        <v>95.562548163370096</v>
      </c>
      <c r="F151" s="2">
        <v>0.96299999999999997</v>
      </c>
      <c r="G151" s="2">
        <v>35.66071006</v>
      </c>
      <c r="H151" s="2">
        <v>99.996310100000002</v>
      </c>
      <c r="I151">
        <v>0.39400499999999999</v>
      </c>
      <c r="J151">
        <v>0.63534199999999996</v>
      </c>
      <c r="K151">
        <v>0.28554099999999999</v>
      </c>
      <c r="L151">
        <v>0.44939899999999999</v>
      </c>
      <c r="M151">
        <v>0.99993299999999996</v>
      </c>
      <c r="N151">
        <v>175</v>
      </c>
      <c r="O151">
        <v>7</v>
      </c>
      <c r="P151">
        <v>155</v>
      </c>
      <c r="Q151">
        <v>13</v>
      </c>
      <c r="R151">
        <v>1</v>
      </c>
      <c r="S151">
        <v>18199</v>
      </c>
      <c r="T151">
        <v>339</v>
      </c>
      <c r="U151">
        <v>445</v>
      </c>
      <c r="V151">
        <v>0.43911299999999998</v>
      </c>
      <c r="W151">
        <v>0.29157</v>
      </c>
      <c r="X151">
        <v>4</v>
      </c>
      <c r="Y151">
        <v>88.571428999999995</v>
      </c>
      <c r="Z151">
        <v>7.4285709999999998</v>
      </c>
    </row>
    <row r="152" spans="1:26" x14ac:dyDescent="0.25">
      <c r="A152">
        <v>0.13700000000000001</v>
      </c>
      <c r="B152">
        <v>97.884043477116606</v>
      </c>
      <c r="C152">
        <v>95.584796073089805</v>
      </c>
      <c r="F152" s="2">
        <v>0.98299999999999998</v>
      </c>
      <c r="G152" s="2">
        <v>25.280943229999998</v>
      </c>
      <c r="H152" s="2">
        <v>100</v>
      </c>
      <c r="I152">
        <v>0.32611600000000002</v>
      </c>
      <c r="J152">
        <v>0.67060900000000001</v>
      </c>
      <c r="K152">
        <v>0.215443</v>
      </c>
      <c r="L152">
        <v>0.32126500000000002</v>
      </c>
      <c r="M152">
        <v>1</v>
      </c>
      <c r="N152">
        <v>175</v>
      </c>
      <c r="O152">
        <v>0</v>
      </c>
      <c r="P152">
        <v>139</v>
      </c>
      <c r="Q152">
        <v>36</v>
      </c>
      <c r="R152">
        <v>0</v>
      </c>
      <c r="S152">
        <v>22327</v>
      </c>
      <c r="T152">
        <v>294</v>
      </c>
      <c r="U152">
        <v>392</v>
      </c>
      <c r="V152">
        <v>0.31232700000000002</v>
      </c>
      <c r="W152">
        <v>0.272175</v>
      </c>
      <c r="X152">
        <v>0</v>
      </c>
      <c r="Y152">
        <v>79.428571000000005</v>
      </c>
      <c r="Z152">
        <v>20.571428999999998</v>
      </c>
    </row>
    <row r="153" spans="1:26" x14ac:dyDescent="0.25">
      <c r="A153">
        <v>0.13800000000000001</v>
      </c>
      <c r="B153">
        <v>97.8761481169566</v>
      </c>
      <c r="C153">
        <v>95.601655484434801</v>
      </c>
      <c r="F153" s="38" t="s">
        <v>1184</v>
      </c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40"/>
    </row>
    <row r="154" spans="1:26" x14ac:dyDescent="0.25">
      <c r="A154">
        <v>0.13900000000000001</v>
      </c>
      <c r="B154">
        <v>97.853777929836497</v>
      </c>
      <c r="C154">
        <v>95.624051642105798</v>
      </c>
      <c r="F154" s="2" t="s">
        <v>1168</v>
      </c>
      <c r="G154" s="2" t="s">
        <v>1152</v>
      </c>
      <c r="H154" s="2" t="s">
        <v>5</v>
      </c>
      <c r="I154" s="2" t="s">
        <v>1158</v>
      </c>
      <c r="J154" s="2" t="s">
        <v>58</v>
      </c>
      <c r="K154" s="2" t="s">
        <v>59</v>
      </c>
      <c r="L154" s="2" t="s">
        <v>21</v>
      </c>
      <c r="M154" s="2" t="s">
        <v>22</v>
      </c>
      <c r="N154" s="2" t="s">
        <v>23</v>
      </c>
      <c r="O154" s="2" t="s">
        <v>573</v>
      </c>
      <c r="P154" s="2" t="s">
        <v>574</v>
      </c>
      <c r="Q154" s="2" t="s">
        <v>575</v>
      </c>
      <c r="R154" s="2" t="s">
        <v>27</v>
      </c>
      <c r="S154" s="2" t="s">
        <v>28</v>
      </c>
      <c r="T154" s="2" t="s">
        <v>29</v>
      </c>
      <c r="U154" s="2" t="s">
        <v>576</v>
      </c>
      <c r="V154" s="2" t="s">
        <v>31</v>
      </c>
      <c r="W154" s="2" t="s">
        <v>32</v>
      </c>
      <c r="X154" s="2" t="s">
        <v>16</v>
      </c>
      <c r="Y154" s="2" t="s">
        <v>17</v>
      </c>
      <c r="Z154" s="2" t="s">
        <v>18</v>
      </c>
    </row>
    <row r="155" spans="1:26" x14ac:dyDescent="0.25">
      <c r="A155">
        <v>0.14000000000000001</v>
      </c>
      <c r="B155">
        <v>97.845882569676505</v>
      </c>
      <c r="C155">
        <v>95.644623953281894</v>
      </c>
      <c r="F155" s="2">
        <v>0</v>
      </c>
      <c r="G155" s="2">
        <v>99.877621917519804</v>
      </c>
      <c r="H155" s="2">
        <v>55.746024751202597</v>
      </c>
      <c r="I155">
        <v>0.90040299999999995</v>
      </c>
      <c r="J155">
        <v>0.87993200000000005</v>
      </c>
      <c r="K155">
        <v>0.92184900000000003</v>
      </c>
      <c r="L155">
        <v>0.97863100000000003</v>
      </c>
      <c r="M155">
        <v>0.93413199999999996</v>
      </c>
      <c r="N155">
        <v>234</v>
      </c>
      <c r="O155">
        <v>228</v>
      </c>
      <c r="P155">
        <v>6</v>
      </c>
      <c r="Q155">
        <v>0</v>
      </c>
      <c r="R155">
        <v>2958</v>
      </c>
      <c r="S155">
        <v>916</v>
      </c>
      <c r="T155">
        <v>174</v>
      </c>
      <c r="U155">
        <v>60</v>
      </c>
      <c r="V155">
        <v>0.90556599999999998</v>
      </c>
      <c r="W155">
        <v>0.54610000000000003</v>
      </c>
      <c r="X155">
        <v>97.435896999999997</v>
      </c>
      <c r="Y155">
        <v>2.5641029999999998</v>
      </c>
      <c r="Z155">
        <v>0</v>
      </c>
    </row>
    <row r="156" spans="1:26" x14ac:dyDescent="0.25">
      <c r="A156">
        <v>0.14099999999999999</v>
      </c>
      <c r="B156">
        <v>97.827460062636504</v>
      </c>
      <c r="C156">
        <v>95.657376669497395</v>
      </c>
      <c r="F156" s="2">
        <v>2E-3</v>
      </c>
      <c r="G156" s="2">
        <v>99.868410663999697</v>
      </c>
      <c r="H156" s="2">
        <v>67.760684981652204</v>
      </c>
      <c r="I156">
        <v>0.91192200000000001</v>
      </c>
      <c r="J156">
        <v>0.89551599999999998</v>
      </c>
      <c r="K156">
        <v>0.92894100000000002</v>
      </c>
      <c r="L156">
        <v>0.975692</v>
      </c>
      <c r="M156">
        <v>0.94058399999999998</v>
      </c>
      <c r="N156">
        <v>234</v>
      </c>
      <c r="O156">
        <v>226</v>
      </c>
      <c r="P156">
        <v>8</v>
      </c>
      <c r="Q156">
        <v>0</v>
      </c>
      <c r="R156">
        <v>2642</v>
      </c>
      <c r="S156">
        <v>1042</v>
      </c>
      <c r="T156">
        <v>162</v>
      </c>
      <c r="U156">
        <v>62</v>
      </c>
      <c r="V156">
        <v>0.91027899999999995</v>
      </c>
      <c r="W156">
        <v>0.56854300000000002</v>
      </c>
      <c r="X156">
        <v>96.581197000000003</v>
      </c>
      <c r="Y156">
        <v>3.418803</v>
      </c>
      <c r="Z156">
        <v>0</v>
      </c>
    </row>
    <row r="157" spans="1:26" x14ac:dyDescent="0.25">
      <c r="A157">
        <v>0.14199999999999999</v>
      </c>
      <c r="B157">
        <v>97.8037739821564</v>
      </c>
      <c r="C157">
        <v>95.678535568085195</v>
      </c>
      <c r="F157" s="2">
        <v>4.0000000000000001E-3</v>
      </c>
      <c r="G157" s="2">
        <v>99.852619943679699</v>
      </c>
      <c r="H157" s="2">
        <v>76.703494425294906</v>
      </c>
      <c r="I157">
        <v>0.90403</v>
      </c>
      <c r="J157">
        <v>0.89129199999999997</v>
      </c>
      <c r="K157">
        <v>0.91713699999999998</v>
      </c>
      <c r="L157">
        <v>0.97452499999999997</v>
      </c>
      <c r="M157">
        <v>0.94706299999999999</v>
      </c>
      <c r="N157">
        <v>234</v>
      </c>
      <c r="O157">
        <v>226</v>
      </c>
      <c r="P157">
        <v>8</v>
      </c>
      <c r="Q157">
        <v>0</v>
      </c>
      <c r="R157">
        <v>2335</v>
      </c>
      <c r="S157">
        <v>1092</v>
      </c>
      <c r="T157">
        <v>163</v>
      </c>
      <c r="U157">
        <v>56</v>
      </c>
      <c r="V157">
        <v>0.91625100000000004</v>
      </c>
      <c r="W157">
        <v>0.52326499999999998</v>
      </c>
      <c r="X157">
        <v>96.581197000000003</v>
      </c>
      <c r="Y157">
        <v>3.418803</v>
      </c>
      <c r="Z157">
        <v>0</v>
      </c>
    </row>
    <row r="158" spans="1:26" x14ac:dyDescent="0.25">
      <c r="A158">
        <v>0.14299999999999999</v>
      </c>
      <c r="B158">
        <v>97.789299155196403</v>
      </c>
      <c r="C158">
        <v>95.697636984096306</v>
      </c>
      <c r="F158" s="2">
        <v>1.4E-2</v>
      </c>
      <c r="G158" s="2">
        <v>99.706555780719498</v>
      </c>
      <c r="H158" s="2">
        <v>86.805746494363405</v>
      </c>
      <c r="I158">
        <v>0.90157100000000001</v>
      </c>
      <c r="J158">
        <v>0.89499099999999998</v>
      </c>
      <c r="K158">
        <v>0.90824899999999997</v>
      </c>
      <c r="L158">
        <v>0.97062899999999996</v>
      </c>
      <c r="M158">
        <v>0.95646100000000001</v>
      </c>
      <c r="N158">
        <v>234</v>
      </c>
      <c r="O158">
        <v>221</v>
      </c>
      <c r="P158">
        <v>13</v>
      </c>
      <c r="Q158">
        <v>0</v>
      </c>
      <c r="R158">
        <v>1894</v>
      </c>
      <c r="S158">
        <v>1259</v>
      </c>
      <c r="T158">
        <v>167</v>
      </c>
      <c r="U158">
        <v>80</v>
      </c>
      <c r="V158">
        <v>0.92254899999999995</v>
      </c>
      <c r="W158">
        <v>0.50685800000000003</v>
      </c>
      <c r="X158">
        <v>94.444444000000004</v>
      </c>
      <c r="Y158">
        <v>5.5555560000000002</v>
      </c>
      <c r="Z158">
        <v>0</v>
      </c>
    </row>
    <row r="159" spans="1:26" x14ac:dyDescent="0.25">
      <c r="A159">
        <v>0.14399999999999999</v>
      </c>
      <c r="B159">
        <v>97.768244861436401</v>
      </c>
      <c r="C159">
        <v>95.715242708440599</v>
      </c>
      <c r="F159" s="2">
        <v>0.20300000000000001</v>
      </c>
      <c r="G159" s="2">
        <v>96.573413690554503</v>
      </c>
      <c r="H159" s="2">
        <v>96.568330745545893</v>
      </c>
      <c r="I159">
        <v>0.88866000000000001</v>
      </c>
      <c r="J159">
        <v>0.90222599999999997</v>
      </c>
      <c r="K159">
        <v>0.87549600000000005</v>
      </c>
      <c r="L159">
        <v>0.953623</v>
      </c>
      <c r="M159">
        <v>0.98273900000000003</v>
      </c>
      <c r="N159">
        <v>234</v>
      </c>
      <c r="O159">
        <v>221</v>
      </c>
      <c r="P159">
        <v>11</v>
      </c>
      <c r="Q159">
        <v>2</v>
      </c>
      <c r="R159">
        <v>718</v>
      </c>
      <c r="S159">
        <v>1988</v>
      </c>
      <c r="T159">
        <v>210</v>
      </c>
      <c r="U159">
        <v>131</v>
      </c>
      <c r="V159">
        <v>0.93197399999999997</v>
      </c>
      <c r="W159">
        <v>0.57744399999999996</v>
      </c>
      <c r="X159">
        <v>94.444444000000004</v>
      </c>
      <c r="Y159">
        <v>4.7008549999999998</v>
      </c>
      <c r="Z159">
        <v>0.85470100000000004</v>
      </c>
    </row>
    <row r="160" spans="1:26" x14ac:dyDescent="0.25">
      <c r="A160">
        <v>0.14499999999999999</v>
      </c>
      <c r="B160">
        <v>97.752454141116402</v>
      </c>
      <c r="C160">
        <v>95.725680708219997</v>
      </c>
      <c r="F160" s="2">
        <v>0.47499999999999998</v>
      </c>
      <c r="G160" s="2">
        <v>87.950364500000006</v>
      </c>
      <c r="H160" s="2">
        <v>98.617463920000006</v>
      </c>
      <c r="I160">
        <v>0.81184900000000004</v>
      </c>
      <c r="J160">
        <v>0.85838700000000001</v>
      </c>
      <c r="K160">
        <v>0.77009799999999995</v>
      </c>
      <c r="L160">
        <v>0.89371500000000004</v>
      </c>
      <c r="M160">
        <v>0.99617800000000001</v>
      </c>
      <c r="N160">
        <v>234</v>
      </c>
      <c r="O160">
        <v>189</v>
      </c>
      <c r="P160">
        <v>41</v>
      </c>
      <c r="Q160">
        <v>4</v>
      </c>
      <c r="R160">
        <v>147</v>
      </c>
      <c r="S160">
        <v>4556</v>
      </c>
      <c r="T160">
        <v>310</v>
      </c>
      <c r="U160">
        <v>310</v>
      </c>
      <c r="V160">
        <v>0.88305400000000001</v>
      </c>
      <c r="W160">
        <v>0.60071300000000005</v>
      </c>
      <c r="X160">
        <v>80.769231000000005</v>
      </c>
      <c r="Y160">
        <v>17.521367999999999</v>
      </c>
      <c r="Z160">
        <v>1.7094020000000001</v>
      </c>
    </row>
    <row r="161" spans="1:26" x14ac:dyDescent="0.25">
      <c r="A161">
        <v>0.14599999999999999</v>
      </c>
      <c r="B161">
        <v>97.737979314156306</v>
      </c>
      <c r="C161">
        <v>95.746052207540998</v>
      </c>
      <c r="F161" s="2">
        <v>0.65600000000000003</v>
      </c>
      <c r="G161" s="2">
        <v>77.267942210000001</v>
      </c>
      <c r="H161" s="2">
        <v>99.353648840000005</v>
      </c>
      <c r="I161">
        <v>0.72229399999999999</v>
      </c>
      <c r="J161">
        <v>0.805006</v>
      </c>
      <c r="K161">
        <v>0.65499499999999999</v>
      </c>
      <c r="L161">
        <v>0.81257900000000005</v>
      </c>
      <c r="M161">
        <v>0.99868100000000004</v>
      </c>
      <c r="N161">
        <v>234</v>
      </c>
      <c r="O161">
        <v>148</v>
      </c>
      <c r="P161">
        <v>80</v>
      </c>
      <c r="Q161">
        <v>6</v>
      </c>
      <c r="R161">
        <v>46</v>
      </c>
      <c r="S161">
        <v>8034</v>
      </c>
      <c r="T161">
        <v>399</v>
      </c>
      <c r="U161">
        <v>518</v>
      </c>
      <c r="V161">
        <v>0.80219799999999997</v>
      </c>
      <c r="W161">
        <v>0.534806</v>
      </c>
      <c r="X161">
        <v>63.247863000000002</v>
      </c>
      <c r="Y161">
        <v>34.188034000000002</v>
      </c>
      <c r="Z161">
        <v>2.5641029999999998</v>
      </c>
    </row>
    <row r="162" spans="1:26" x14ac:dyDescent="0.25">
      <c r="A162">
        <v>0.14699999999999999</v>
      </c>
      <c r="B162">
        <v>97.709029660236297</v>
      </c>
      <c r="C162">
        <v>95.770778517257398</v>
      </c>
      <c r="F162" s="2">
        <v>0.77700000000000002</v>
      </c>
      <c r="G162" s="2">
        <v>67.017132930000002</v>
      </c>
      <c r="H162" s="2">
        <v>99.673164240000006</v>
      </c>
      <c r="I162">
        <v>0.61395500000000003</v>
      </c>
      <c r="J162">
        <v>0.73679600000000001</v>
      </c>
      <c r="K162">
        <v>0.52622100000000005</v>
      </c>
      <c r="L162">
        <v>0.71399199999999996</v>
      </c>
      <c r="M162">
        <v>0.99970599999999998</v>
      </c>
      <c r="N162">
        <v>234</v>
      </c>
      <c r="O162">
        <v>71</v>
      </c>
      <c r="P162">
        <v>154</v>
      </c>
      <c r="Q162">
        <v>9</v>
      </c>
      <c r="R162">
        <v>9</v>
      </c>
      <c r="S162">
        <v>12260</v>
      </c>
      <c r="T162">
        <v>479</v>
      </c>
      <c r="U162">
        <v>705</v>
      </c>
      <c r="V162">
        <v>0.70260800000000001</v>
      </c>
      <c r="W162">
        <v>0.45561699999999999</v>
      </c>
      <c r="X162">
        <v>30.34188</v>
      </c>
      <c r="Y162">
        <v>65.811965999999998</v>
      </c>
      <c r="Z162">
        <v>3.8461539999999999</v>
      </c>
    </row>
    <row r="163" spans="1:26" x14ac:dyDescent="0.25">
      <c r="A163">
        <v>0.14799999999999999</v>
      </c>
      <c r="B163">
        <v>97.691923046556298</v>
      </c>
      <c r="C163">
        <v>95.788604459124699</v>
      </c>
      <c r="F163" s="2">
        <v>0.86299999999999999</v>
      </c>
      <c r="G163" s="2">
        <v>57.050556620000002</v>
      </c>
      <c r="H163" s="2">
        <v>99.877902689999999</v>
      </c>
      <c r="I163">
        <v>0.54041600000000001</v>
      </c>
      <c r="J163">
        <v>0.70005899999999999</v>
      </c>
      <c r="K163">
        <v>0.44006299999999998</v>
      </c>
      <c r="L163">
        <v>0.62860700000000003</v>
      </c>
      <c r="M163">
        <v>1</v>
      </c>
      <c r="N163">
        <v>234</v>
      </c>
      <c r="O163">
        <v>34</v>
      </c>
      <c r="P163">
        <v>187</v>
      </c>
      <c r="Q163">
        <v>13</v>
      </c>
      <c r="R163">
        <v>0</v>
      </c>
      <c r="S163">
        <v>15906</v>
      </c>
      <c r="T163">
        <v>473</v>
      </c>
      <c r="U163">
        <v>770</v>
      </c>
      <c r="V163">
        <v>0.61756299999999997</v>
      </c>
      <c r="W163">
        <v>0.42442200000000002</v>
      </c>
      <c r="X163">
        <v>14.529915000000001</v>
      </c>
      <c r="Y163">
        <v>79.914529999999999</v>
      </c>
      <c r="Z163">
        <v>5.5555560000000002</v>
      </c>
    </row>
    <row r="164" spans="1:26" x14ac:dyDescent="0.25">
      <c r="A164">
        <v>0.14899999999999999</v>
      </c>
      <c r="B164">
        <v>97.681395899676204</v>
      </c>
      <c r="C164">
        <v>95.798059054305099</v>
      </c>
      <c r="F164" s="2">
        <v>0.93</v>
      </c>
      <c r="G164" s="2">
        <v>45.261468010000002</v>
      </c>
      <c r="H164" s="2">
        <v>99.973841010000001</v>
      </c>
      <c r="I164">
        <v>0.46892400000000001</v>
      </c>
      <c r="J164">
        <v>0.69267999999999996</v>
      </c>
      <c r="K164">
        <v>0.35443200000000002</v>
      </c>
      <c r="L164">
        <v>0.511683</v>
      </c>
      <c r="M164">
        <v>1</v>
      </c>
      <c r="N164">
        <v>234</v>
      </c>
      <c r="O164">
        <v>7</v>
      </c>
      <c r="P164">
        <v>208</v>
      </c>
      <c r="Q164">
        <v>19</v>
      </c>
      <c r="R164">
        <v>0</v>
      </c>
      <c r="S164">
        <v>20899</v>
      </c>
      <c r="T164">
        <v>437</v>
      </c>
      <c r="U164">
        <v>774</v>
      </c>
      <c r="V164">
        <v>0.50147200000000003</v>
      </c>
      <c r="W164">
        <v>0.37239899999999998</v>
      </c>
      <c r="X164">
        <v>2.9914529999999999</v>
      </c>
      <c r="Y164">
        <v>88.888889000000006</v>
      </c>
      <c r="Z164">
        <v>8.1196579999999994</v>
      </c>
    </row>
    <row r="165" spans="1:26" x14ac:dyDescent="0.25">
      <c r="A165">
        <v>0.15</v>
      </c>
      <c r="B165">
        <v>97.660341605916202</v>
      </c>
      <c r="C165">
        <v>95.8219284201828</v>
      </c>
      <c r="F165" s="2">
        <v>0.96299999999999997</v>
      </c>
      <c r="G165" s="2">
        <v>35.66071006</v>
      </c>
      <c r="H165" s="2">
        <v>99.996310100000002</v>
      </c>
      <c r="I165">
        <v>0.39208700000000002</v>
      </c>
      <c r="J165">
        <v>0.675674</v>
      </c>
      <c r="K165">
        <v>0.27617399999999998</v>
      </c>
      <c r="L165">
        <v>0.40873799999999999</v>
      </c>
      <c r="M165">
        <v>1</v>
      </c>
      <c r="N165">
        <v>234</v>
      </c>
      <c r="O165">
        <v>2</v>
      </c>
      <c r="P165">
        <v>201</v>
      </c>
      <c r="Q165">
        <v>31</v>
      </c>
      <c r="R165">
        <v>0</v>
      </c>
      <c r="S165">
        <v>25267</v>
      </c>
      <c r="T165">
        <v>401</v>
      </c>
      <c r="U165">
        <v>748</v>
      </c>
      <c r="V165">
        <v>0.39935399999999999</v>
      </c>
      <c r="W165">
        <v>0.350914</v>
      </c>
      <c r="X165">
        <v>0.85470100000000004</v>
      </c>
      <c r="Y165">
        <v>85.897435999999999</v>
      </c>
      <c r="Z165">
        <v>13.247863000000001</v>
      </c>
    </row>
    <row r="166" spans="1:26" x14ac:dyDescent="0.25">
      <c r="A166">
        <v>0.151</v>
      </c>
      <c r="B166">
        <v>97.639287312156199</v>
      </c>
      <c r="C166">
        <v>95.824777549623505</v>
      </c>
      <c r="F166" s="2">
        <v>0.98299999999999998</v>
      </c>
      <c r="G166" s="2">
        <v>25.280943229999998</v>
      </c>
      <c r="H166" s="2">
        <v>100</v>
      </c>
      <c r="I166">
        <v>0.29743799999999998</v>
      </c>
      <c r="J166">
        <v>0.67993300000000001</v>
      </c>
      <c r="K166">
        <v>0.190354</v>
      </c>
      <c r="L166">
        <v>0.27996100000000002</v>
      </c>
      <c r="M166">
        <v>1</v>
      </c>
      <c r="N166">
        <v>234</v>
      </c>
      <c r="O166">
        <v>1</v>
      </c>
      <c r="P166">
        <v>153</v>
      </c>
      <c r="Q166">
        <v>80</v>
      </c>
      <c r="R166">
        <v>0</v>
      </c>
      <c r="S166">
        <v>30696</v>
      </c>
      <c r="T166">
        <v>344</v>
      </c>
      <c r="U166">
        <v>657</v>
      </c>
      <c r="V166">
        <v>0.27189099999999999</v>
      </c>
      <c r="W166">
        <v>0.31646400000000002</v>
      </c>
      <c r="X166">
        <v>0.42735000000000001</v>
      </c>
      <c r="Y166">
        <v>65.384614999999997</v>
      </c>
      <c r="Z166">
        <v>34.188034000000002</v>
      </c>
    </row>
    <row r="167" spans="1:26" x14ac:dyDescent="0.25">
      <c r="A167">
        <v>0.152</v>
      </c>
      <c r="B167">
        <v>97.6221806984761</v>
      </c>
      <c r="C167">
        <v>95.841407642818297</v>
      </c>
      <c r="F167" s="38" t="s">
        <v>1185</v>
      </c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40"/>
    </row>
    <row r="168" spans="1:26" x14ac:dyDescent="0.25">
      <c r="A168">
        <v>0.153</v>
      </c>
      <c r="B168">
        <v>97.597178724636095</v>
      </c>
      <c r="C168">
        <v>95.860206020343497</v>
      </c>
      <c r="F168" s="2" t="s">
        <v>1168</v>
      </c>
      <c r="G168" s="2" t="s">
        <v>1152</v>
      </c>
      <c r="H168" s="2" t="s">
        <v>5</v>
      </c>
      <c r="I168" s="2" t="s">
        <v>1158</v>
      </c>
      <c r="J168" s="2" t="s">
        <v>58</v>
      </c>
      <c r="K168" s="2" t="s">
        <v>59</v>
      </c>
      <c r="L168" s="2" t="s">
        <v>21</v>
      </c>
      <c r="M168" s="2" t="s">
        <v>22</v>
      </c>
      <c r="N168" s="2" t="s">
        <v>23</v>
      </c>
      <c r="O168" s="2" t="s">
        <v>573</v>
      </c>
      <c r="P168" s="2" t="s">
        <v>574</v>
      </c>
      <c r="Q168" s="2" t="s">
        <v>575</v>
      </c>
      <c r="R168" s="2" t="s">
        <v>27</v>
      </c>
      <c r="S168" s="2" t="s">
        <v>28</v>
      </c>
      <c r="T168" s="2" t="s">
        <v>29</v>
      </c>
      <c r="U168" s="2" t="s">
        <v>576</v>
      </c>
      <c r="V168" s="2" t="s">
        <v>31</v>
      </c>
      <c r="W168" s="2" t="s">
        <v>32</v>
      </c>
      <c r="X168" s="2" t="s">
        <v>16</v>
      </c>
      <c r="Y168" s="2" t="s">
        <v>17</v>
      </c>
      <c r="Z168" s="2" t="s">
        <v>18</v>
      </c>
    </row>
    <row r="169" spans="1:26" x14ac:dyDescent="0.25">
      <c r="A169">
        <v>0.154</v>
      </c>
      <c r="B169">
        <v>97.589283364476103</v>
      </c>
      <c r="C169">
        <v>95.875995449374201</v>
      </c>
      <c r="F169" s="2">
        <v>0</v>
      </c>
      <c r="G169" s="2">
        <v>99.877621917519804</v>
      </c>
      <c r="H169" s="2">
        <v>55.746024751202597</v>
      </c>
      <c r="I169">
        <v>0.932118</v>
      </c>
      <c r="J169">
        <v>0.90280499999999997</v>
      </c>
      <c r="K169">
        <v>0.96339799999999998</v>
      </c>
      <c r="L169">
        <v>0.98597999999999997</v>
      </c>
      <c r="M169">
        <v>0.92396699999999998</v>
      </c>
      <c r="N169">
        <v>234</v>
      </c>
      <c r="O169">
        <v>231</v>
      </c>
      <c r="P169">
        <v>2</v>
      </c>
      <c r="Q169">
        <v>1</v>
      </c>
      <c r="R169">
        <v>3478</v>
      </c>
      <c r="S169">
        <v>601</v>
      </c>
      <c r="T169">
        <v>89</v>
      </c>
      <c r="U169">
        <v>23</v>
      </c>
      <c r="V169">
        <v>0.90276699999999999</v>
      </c>
      <c r="W169">
        <v>0.35166500000000001</v>
      </c>
      <c r="X169">
        <v>98.717949000000004</v>
      </c>
      <c r="Y169">
        <v>0.85470100000000004</v>
      </c>
      <c r="Z169">
        <v>0.42735000000000001</v>
      </c>
    </row>
    <row r="170" spans="1:26" x14ac:dyDescent="0.25">
      <c r="A170">
        <v>0.155</v>
      </c>
      <c r="B170">
        <v>97.566913177356099</v>
      </c>
      <c r="C170">
        <v>95.896169068004795</v>
      </c>
      <c r="F170" s="2">
        <v>2E-3</v>
      </c>
      <c r="G170" s="2">
        <v>99.868410663999697</v>
      </c>
      <c r="H170" s="2">
        <v>67.760684981652204</v>
      </c>
      <c r="I170">
        <v>0.93257800000000002</v>
      </c>
      <c r="J170">
        <v>0.90888199999999997</v>
      </c>
      <c r="K170">
        <v>0.957542</v>
      </c>
      <c r="L170">
        <v>0.98607299999999998</v>
      </c>
      <c r="M170">
        <v>0.93596199999999996</v>
      </c>
      <c r="N170">
        <v>234</v>
      </c>
      <c r="O170">
        <v>230</v>
      </c>
      <c r="P170">
        <v>3</v>
      </c>
      <c r="Q170">
        <v>1</v>
      </c>
      <c r="R170">
        <v>2892</v>
      </c>
      <c r="S170">
        <v>597</v>
      </c>
      <c r="T170">
        <v>106</v>
      </c>
      <c r="U170">
        <v>24</v>
      </c>
      <c r="V170">
        <v>0.916134</v>
      </c>
      <c r="W170">
        <v>0.37513099999999999</v>
      </c>
      <c r="X170">
        <v>98.290598000000003</v>
      </c>
      <c r="Y170">
        <v>1.2820510000000001</v>
      </c>
      <c r="Z170">
        <v>0.42735000000000001</v>
      </c>
    </row>
    <row r="171" spans="1:26" x14ac:dyDescent="0.25">
      <c r="A171">
        <v>0.156</v>
      </c>
      <c r="B171">
        <v>97.555070137116005</v>
      </c>
      <c r="C171">
        <v>95.910578677050793</v>
      </c>
      <c r="F171" s="2">
        <v>4.0000000000000001E-3</v>
      </c>
      <c r="G171" s="2">
        <v>99.852619943679699</v>
      </c>
      <c r="H171" s="2">
        <v>76.703494425294906</v>
      </c>
      <c r="I171">
        <v>0.93757900000000005</v>
      </c>
      <c r="J171">
        <v>0.91834499999999997</v>
      </c>
      <c r="K171">
        <v>0.95763500000000001</v>
      </c>
      <c r="L171">
        <v>0.98304000000000002</v>
      </c>
      <c r="M171">
        <v>0.94270699999999996</v>
      </c>
      <c r="N171">
        <v>234</v>
      </c>
      <c r="O171">
        <v>230</v>
      </c>
      <c r="P171">
        <v>3</v>
      </c>
      <c r="Q171">
        <v>1</v>
      </c>
      <c r="R171">
        <v>2561</v>
      </c>
      <c r="S171">
        <v>727</v>
      </c>
      <c r="T171">
        <v>110</v>
      </c>
      <c r="U171">
        <v>33</v>
      </c>
      <c r="V171">
        <v>0.92073000000000005</v>
      </c>
      <c r="W171">
        <v>0.37292599999999998</v>
      </c>
      <c r="X171">
        <v>98.290598000000003</v>
      </c>
      <c r="Y171">
        <v>1.2820510000000001</v>
      </c>
      <c r="Z171">
        <v>0.42735000000000001</v>
      </c>
    </row>
    <row r="172" spans="1:26" x14ac:dyDescent="0.25">
      <c r="A172">
        <v>0.157</v>
      </c>
      <c r="B172">
        <v>97.531384056636</v>
      </c>
      <c r="C172">
        <v>95.930729207113401</v>
      </c>
      <c r="F172" s="2">
        <v>1.4E-2</v>
      </c>
      <c r="G172" s="2">
        <v>99.706555780719498</v>
      </c>
      <c r="H172" s="2">
        <v>86.805746494363405</v>
      </c>
      <c r="I172">
        <v>0.93901199999999996</v>
      </c>
      <c r="J172">
        <v>0.92265799999999998</v>
      </c>
      <c r="K172">
        <v>0.95595600000000003</v>
      </c>
      <c r="L172">
        <v>0.98411300000000002</v>
      </c>
      <c r="M172">
        <v>0.94983499999999998</v>
      </c>
      <c r="N172">
        <v>234</v>
      </c>
      <c r="O172">
        <v>229</v>
      </c>
      <c r="P172">
        <v>5</v>
      </c>
      <c r="Q172">
        <v>0</v>
      </c>
      <c r="R172">
        <v>2228</v>
      </c>
      <c r="S172">
        <v>681</v>
      </c>
      <c r="T172">
        <v>103</v>
      </c>
      <c r="U172">
        <v>34</v>
      </c>
      <c r="V172">
        <v>0.92973499999999998</v>
      </c>
      <c r="W172">
        <v>0.37445600000000001</v>
      </c>
      <c r="X172">
        <v>97.863247999999999</v>
      </c>
      <c r="Y172">
        <v>2.136752</v>
      </c>
      <c r="Z172">
        <v>0</v>
      </c>
    </row>
    <row r="173" spans="1:26" x14ac:dyDescent="0.25">
      <c r="A173">
        <v>0.158</v>
      </c>
      <c r="B173">
        <v>97.516909229676003</v>
      </c>
      <c r="C173">
        <v>95.951264986922794</v>
      </c>
      <c r="F173" s="2">
        <v>0.20300000000000001</v>
      </c>
      <c r="G173" s="2">
        <v>96.573413690554503</v>
      </c>
      <c r="H173" s="2">
        <v>96.568330745545893</v>
      </c>
      <c r="I173">
        <v>0.90384399999999998</v>
      </c>
      <c r="J173">
        <v>0.91059500000000004</v>
      </c>
      <c r="K173">
        <v>0.89719099999999996</v>
      </c>
      <c r="L173">
        <v>0.96171799999999996</v>
      </c>
      <c r="M173">
        <v>0.97608600000000001</v>
      </c>
      <c r="N173">
        <v>234</v>
      </c>
      <c r="O173">
        <v>222</v>
      </c>
      <c r="P173">
        <v>9</v>
      </c>
      <c r="Q173">
        <v>3</v>
      </c>
      <c r="R173">
        <v>1010</v>
      </c>
      <c r="S173">
        <v>1641</v>
      </c>
      <c r="T173">
        <v>177</v>
      </c>
      <c r="U173">
        <v>109</v>
      </c>
      <c r="V173">
        <v>0.93402700000000005</v>
      </c>
      <c r="W173">
        <v>0.434197</v>
      </c>
      <c r="X173">
        <v>94.871795000000006</v>
      </c>
      <c r="Y173">
        <v>3.8461539999999999</v>
      </c>
      <c r="Z173">
        <v>1.2820510000000001</v>
      </c>
    </row>
    <row r="174" spans="1:26" x14ac:dyDescent="0.25">
      <c r="A174">
        <v>0.159</v>
      </c>
      <c r="B174">
        <v>97.501118509356004</v>
      </c>
      <c r="C174">
        <v>95.960577097417499</v>
      </c>
      <c r="F174" s="2">
        <v>0.47499999999999998</v>
      </c>
      <c r="G174" s="2">
        <v>87.950364500000006</v>
      </c>
      <c r="H174" s="2">
        <v>98.617463920000006</v>
      </c>
      <c r="I174">
        <v>0.82809900000000003</v>
      </c>
      <c r="J174">
        <v>0.87028899999999998</v>
      </c>
      <c r="K174">
        <v>0.78981000000000001</v>
      </c>
      <c r="L174">
        <v>0.90318699999999996</v>
      </c>
      <c r="M174">
        <v>0.99521899999999996</v>
      </c>
      <c r="N174">
        <v>234</v>
      </c>
      <c r="O174">
        <v>195</v>
      </c>
      <c r="P174">
        <v>36</v>
      </c>
      <c r="Q174">
        <v>3</v>
      </c>
      <c r="R174">
        <v>186</v>
      </c>
      <c r="S174">
        <v>4150</v>
      </c>
      <c r="T174">
        <v>272</v>
      </c>
      <c r="U174">
        <v>297</v>
      </c>
      <c r="V174">
        <v>0.89250200000000002</v>
      </c>
      <c r="W174">
        <v>0.42680400000000002</v>
      </c>
      <c r="X174">
        <v>83.333332999999996</v>
      </c>
      <c r="Y174">
        <v>15.384615</v>
      </c>
      <c r="Z174">
        <v>1.2820510000000001</v>
      </c>
    </row>
    <row r="175" spans="1:26" x14ac:dyDescent="0.25">
      <c r="A175">
        <v>0.16</v>
      </c>
      <c r="B175">
        <v>97.4774324288759</v>
      </c>
      <c r="C175">
        <v>95.984502954286299</v>
      </c>
      <c r="F175" s="2">
        <v>0.65600000000000003</v>
      </c>
      <c r="G175" s="2">
        <v>77.267942210000001</v>
      </c>
      <c r="H175" s="2">
        <v>99.353648840000005</v>
      </c>
      <c r="I175">
        <v>0.72033700000000001</v>
      </c>
      <c r="J175">
        <v>0.79674199999999995</v>
      </c>
      <c r="K175">
        <v>0.657304</v>
      </c>
      <c r="L175">
        <v>0.82375299999999996</v>
      </c>
      <c r="M175">
        <v>0.99850099999999997</v>
      </c>
      <c r="N175">
        <v>234</v>
      </c>
      <c r="O175">
        <v>152</v>
      </c>
      <c r="P175">
        <v>78</v>
      </c>
      <c r="Q175">
        <v>4</v>
      </c>
      <c r="R175">
        <v>53</v>
      </c>
      <c r="S175">
        <v>7555</v>
      </c>
      <c r="T175">
        <v>371</v>
      </c>
      <c r="U175">
        <v>506</v>
      </c>
      <c r="V175">
        <v>0.81386199999999997</v>
      </c>
      <c r="W175">
        <v>0.30315999999999999</v>
      </c>
      <c r="X175">
        <v>64.957265000000007</v>
      </c>
      <c r="Y175">
        <v>33.333333000000003</v>
      </c>
      <c r="Z175">
        <v>1.7094020000000001</v>
      </c>
    </row>
    <row r="176" spans="1:26" x14ac:dyDescent="0.25">
      <c r="A176">
        <v>0.161</v>
      </c>
      <c r="B176">
        <v>97.457694028475899</v>
      </c>
      <c r="C176">
        <v>96.003629528809299</v>
      </c>
      <c r="F176" s="2">
        <v>0.77700000000000002</v>
      </c>
      <c r="G176" s="2">
        <v>67.017132930000002</v>
      </c>
      <c r="H176" s="2">
        <v>99.673164240000006</v>
      </c>
      <c r="I176">
        <v>0.62346199999999996</v>
      </c>
      <c r="J176">
        <v>0.74279799999999996</v>
      </c>
      <c r="K176">
        <v>0.53716200000000003</v>
      </c>
      <c r="L176">
        <v>0.72306700000000002</v>
      </c>
      <c r="M176">
        <v>0.99987099999999995</v>
      </c>
      <c r="N176">
        <v>234</v>
      </c>
      <c r="O176">
        <v>77</v>
      </c>
      <c r="P176">
        <v>150</v>
      </c>
      <c r="Q176">
        <v>7</v>
      </c>
      <c r="R176">
        <v>4</v>
      </c>
      <c r="S176">
        <v>11871</v>
      </c>
      <c r="T176">
        <v>449</v>
      </c>
      <c r="U176">
        <v>708</v>
      </c>
      <c r="V176">
        <v>0.71249899999999999</v>
      </c>
      <c r="W176">
        <v>0.26713100000000001</v>
      </c>
      <c r="X176">
        <v>32.905982999999999</v>
      </c>
      <c r="Y176">
        <v>64.102564000000001</v>
      </c>
      <c r="Z176">
        <v>2.9914529999999999</v>
      </c>
    </row>
    <row r="177" spans="1:26" x14ac:dyDescent="0.25">
      <c r="A177">
        <v>0.16200000000000001</v>
      </c>
      <c r="B177">
        <v>97.436639734715897</v>
      </c>
      <c r="C177">
        <v>96.023965141612194</v>
      </c>
      <c r="F177" s="2">
        <v>0.86299999999999999</v>
      </c>
      <c r="G177" s="2">
        <v>57.050556620000002</v>
      </c>
      <c r="H177" s="2">
        <v>99.877902689999999</v>
      </c>
      <c r="I177">
        <v>0.55541200000000002</v>
      </c>
      <c r="J177">
        <v>0.71204800000000001</v>
      </c>
      <c r="K177">
        <v>0.45526299999999997</v>
      </c>
      <c r="L177">
        <v>0.63937100000000002</v>
      </c>
      <c r="M177">
        <v>1</v>
      </c>
      <c r="N177">
        <v>234</v>
      </c>
      <c r="O177">
        <v>33</v>
      </c>
      <c r="P177">
        <v>191</v>
      </c>
      <c r="Q177">
        <v>10</v>
      </c>
      <c r="R177">
        <v>0</v>
      </c>
      <c r="S177">
        <v>15445</v>
      </c>
      <c r="T177">
        <v>409</v>
      </c>
      <c r="U177">
        <v>761</v>
      </c>
      <c r="V177">
        <v>0.62982199999999999</v>
      </c>
      <c r="W177">
        <v>0.21598200000000001</v>
      </c>
      <c r="X177">
        <v>14.102563999999999</v>
      </c>
      <c r="Y177">
        <v>81.623931999999996</v>
      </c>
      <c r="Z177">
        <v>4.273504</v>
      </c>
    </row>
    <row r="178" spans="1:26" x14ac:dyDescent="0.25">
      <c r="A178">
        <v>0.16300000000000001</v>
      </c>
      <c r="B178">
        <v>97.4221649077558</v>
      </c>
      <c r="C178">
        <v>96.034608000830104</v>
      </c>
      <c r="F178" s="2">
        <v>0.93</v>
      </c>
      <c r="G178" s="2">
        <v>45.261468010000002</v>
      </c>
      <c r="H178" s="2">
        <v>99.973841010000001</v>
      </c>
      <c r="I178">
        <v>0.47440100000000002</v>
      </c>
      <c r="J178">
        <v>0.70051600000000003</v>
      </c>
      <c r="K178">
        <v>0.35863800000000001</v>
      </c>
      <c r="L178">
        <v>0.51196299999999995</v>
      </c>
      <c r="M178">
        <v>1</v>
      </c>
      <c r="N178">
        <v>234</v>
      </c>
      <c r="O178">
        <v>6</v>
      </c>
      <c r="P178">
        <v>217</v>
      </c>
      <c r="Q178">
        <v>11</v>
      </c>
      <c r="R178">
        <v>0</v>
      </c>
      <c r="S178">
        <v>20887</v>
      </c>
      <c r="T178">
        <v>400</v>
      </c>
      <c r="U178">
        <v>788</v>
      </c>
      <c r="V178">
        <v>0.50261699999999998</v>
      </c>
      <c r="W178">
        <v>0.16633899999999999</v>
      </c>
      <c r="X178">
        <v>2.5641029999999998</v>
      </c>
      <c r="Y178">
        <v>92.735043000000005</v>
      </c>
      <c r="Z178">
        <v>4.7008549999999998</v>
      </c>
    </row>
    <row r="179" spans="1:26" x14ac:dyDescent="0.25">
      <c r="A179">
        <v>0.16400000000000001</v>
      </c>
      <c r="B179">
        <v>97.406374187435802</v>
      </c>
      <c r="C179">
        <v>96.050190094333502</v>
      </c>
      <c r="F179" s="2">
        <v>0.96299999999999997</v>
      </c>
      <c r="G179" s="2">
        <v>35.66071006</v>
      </c>
      <c r="H179" s="2">
        <v>99.996310100000002</v>
      </c>
      <c r="I179">
        <v>0.40218500000000001</v>
      </c>
      <c r="J179">
        <v>0.69237400000000004</v>
      </c>
      <c r="K179">
        <v>0.28340399999999999</v>
      </c>
      <c r="L179">
        <v>0.40932299999999999</v>
      </c>
      <c r="M179">
        <v>1</v>
      </c>
      <c r="N179">
        <v>234</v>
      </c>
      <c r="O179">
        <v>2</v>
      </c>
      <c r="P179">
        <v>205</v>
      </c>
      <c r="Q179">
        <v>27</v>
      </c>
      <c r="R179">
        <v>0</v>
      </c>
      <c r="S179">
        <v>25242</v>
      </c>
      <c r="T179">
        <v>351</v>
      </c>
      <c r="U179">
        <v>744</v>
      </c>
      <c r="V179">
        <v>0.40110899999999999</v>
      </c>
      <c r="W179">
        <v>0.16081799999999999</v>
      </c>
      <c r="X179">
        <v>0.85470100000000004</v>
      </c>
      <c r="Y179">
        <v>87.606837999999996</v>
      </c>
      <c r="Z179">
        <v>11.538462000000001</v>
      </c>
    </row>
    <row r="180" spans="1:26" x14ac:dyDescent="0.25">
      <c r="A180">
        <v>0.16500000000000001</v>
      </c>
      <c r="B180">
        <v>97.391899360475804</v>
      </c>
      <c r="C180">
        <v>96.064586470069003</v>
      </c>
      <c r="F180" s="2">
        <v>0.98299999999999998</v>
      </c>
      <c r="G180" s="2">
        <v>25.280943229999998</v>
      </c>
      <c r="H180" s="2">
        <v>100</v>
      </c>
      <c r="I180">
        <v>0.30580299999999999</v>
      </c>
      <c r="J180">
        <v>0.68775600000000003</v>
      </c>
      <c r="K180">
        <v>0.19661200000000001</v>
      </c>
      <c r="L180">
        <v>0.28587499999999999</v>
      </c>
      <c r="M180">
        <v>1</v>
      </c>
      <c r="N180">
        <v>234</v>
      </c>
      <c r="O180">
        <v>1</v>
      </c>
      <c r="P180">
        <v>151</v>
      </c>
      <c r="Q180">
        <v>82</v>
      </c>
      <c r="R180">
        <v>0</v>
      </c>
      <c r="S180">
        <v>30441</v>
      </c>
      <c r="T180">
        <v>324</v>
      </c>
      <c r="U180">
        <v>646</v>
      </c>
      <c r="V180">
        <v>0.27827400000000002</v>
      </c>
      <c r="W180">
        <v>0.160662</v>
      </c>
      <c r="X180">
        <v>0.42735000000000001</v>
      </c>
      <c r="Y180">
        <v>64.529915000000003</v>
      </c>
      <c r="Z180">
        <v>35.042735</v>
      </c>
    </row>
    <row r="181" spans="1:26" x14ac:dyDescent="0.25">
      <c r="A181">
        <v>0.16600000000000001</v>
      </c>
      <c r="B181">
        <v>97.372160960075703</v>
      </c>
      <c r="C181">
        <v>96.075045442742095</v>
      </c>
    </row>
    <row r="182" spans="1:26" x14ac:dyDescent="0.25">
      <c r="A182">
        <v>0.16700000000000001</v>
      </c>
      <c r="B182">
        <v>97.352422559675702</v>
      </c>
      <c r="C182">
        <v>96.090502909393095</v>
      </c>
    </row>
    <row r="183" spans="1:26" x14ac:dyDescent="0.25">
      <c r="A183">
        <v>0.16800000000000001</v>
      </c>
      <c r="B183">
        <v>97.3313682659157</v>
      </c>
      <c r="C183">
        <v>96.102174986357596</v>
      </c>
    </row>
    <row r="184" spans="1:26" x14ac:dyDescent="0.25">
      <c r="A184">
        <v>0.16900000000000001</v>
      </c>
      <c r="B184">
        <v>97.310313972155697</v>
      </c>
      <c r="C184">
        <v>96.121350768190894</v>
      </c>
    </row>
    <row r="185" spans="1:26" x14ac:dyDescent="0.25">
      <c r="A185">
        <v>0.17</v>
      </c>
      <c r="B185">
        <v>97.294523251835599</v>
      </c>
      <c r="C185">
        <v>96.135743076322896</v>
      </c>
    </row>
    <row r="186" spans="1:26" x14ac:dyDescent="0.25">
      <c r="A186">
        <v>0.17100000000000001</v>
      </c>
      <c r="B186">
        <v>97.269521277995594</v>
      </c>
      <c r="C186">
        <v>96.141039981270893</v>
      </c>
    </row>
    <row r="187" spans="1:26" x14ac:dyDescent="0.25">
      <c r="A187">
        <v>0.17199999999999999</v>
      </c>
      <c r="B187">
        <v>97.248466984235506</v>
      </c>
      <c r="C187">
        <v>96.148992363035504</v>
      </c>
    </row>
    <row r="188" spans="1:26" x14ac:dyDescent="0.25">
      <c r="A188">
        <v>0.17299999999999999</v>
      </c>
      <c r="B188">
        <v>97.230044477195506</v>
      </c>
      <c r="C188">
        <v>96.169564764681297</v>
      </c>
    </row>
    <row r="189" spans="1:26" x14ac:dyDescent="0.25">
      <c r="A189">
        <v>0.17399999999999999</v>
      </c>
      <c r="B189">
        <v>97.214253756875493</v>
      </c>
      <c r="C189">
        <v>96.182739001939794</v>
      </c>
    </row>
    <row r="190" spans="1:26" x14ac:dyDescent="0.25">
      <c r="A190">
        <v>0.17499999999999999</v>
      </c>
      <c r="B190">
        <v>97.194515356475506</v>
      </c>
      <c r="C190">
        <v>96.1957725017256</v>
      </c>
    </row>
    <row r="191" spans="1:26" x14ac:dyDescent="0.25">
      <c r="A191">
        <v>0.17599999999999999</v>
      </c>
      <c r="B191">
        <v>97.169513382635401</v>
      </c>
      <c r="C191">
        <v>96.208617252745796</v>
      </c>
    </row>
    <row r="192" spans="1:26" x14ac:dyDescent="0.25">
      <c r="A192">
        <v>0.17699999999999999</v>
      </c>
      <c r="B192">
        <v>97.145827302155396</v>
      </c>
      <c r="C192">
        <v>96.226538060479598</v>
      </c>
    </row>
    <row r="193" spans="1:3" x14ac:dyDescent="0.25">
      <c r="A193">
        <v>0.17799999999999999</v>
      </c>
      <c r="B193">
        <v>97.122141221675307</v>
      </c>
      <c r="C193">
        <v>96.238199551452496</v>
      </c>
    </row>
    <row r="194" spans="1:3" x14ac:dyDescent="0.25">
      <c r="A194">
        <v>0.17899999999999999</v>
      </c>
      <c r="B194">
        <v>97.105034607995293</v>
      </c>
      <c r="C194">
        <v>96.250114126961293</v>
      </c>
    </row>
    <row r="195" spans="1:3" x14ac:dyDescent="0.25">
      <c r="A195">
        <v>0.18</v>
      </c>
      <c r="B195">
        <v>97.086612100955307</v>
      </c>
      <c r="C195">
        <v>96.261987083306096</v>
      </c>
    </row>
    <row r="196" spans="1:3" x14ac:dyDescent="0.25">
      <c r="A196">
        <v>0.18099999999999999</v>
      </c>
      <c r="B196">
        <v>97.057662447035298</v>
      </c>
      <c r="C196">
        <v>96.270965215688804</v>
      </c>
    </row>
    <row r="197" spans="1:3" x14ac:dyDescent="0.25">
      <c r="A197">
        <v>0.182</v>
      </c>
      <c r="B197">
        <v>97.036608153275196</v>
      </c>
      <c r="C197">
        <v>96.282756009348603</v>
      </c>
    </row>
    <row r="198" spans="1:3" x14ac:dyDescent="0.25">
      <c r="A198">
        <v>0.183</v>
      </c>
      <c r="B198">
        <v>97.010290286075204</v>
      </c>
      <c r="C198">
        <v>96.298134698782505</v>
      </c>
    </row>
    <row r="199" spans="1:3" x14ac:dyDescent="0.25">
      <c r="A199">
        <v>0.184</v>
      </c>
      <c r="B199">
        <v>96.985288312235099</v>
      </c>
      <c r="C199">
        <v>96.308540664854604</v>
      </c>
    </row>
    <row r="200" spans="1:3" x14ac:dyDescent="0.25">
      <c r="A200">
        <v>0.185</v>
      </c>
      <c r="B200">
        <v>96.966865805195098</v>
      </c>
      <c r="C200">
        <v>96.329267814424</v>
      </c>
    </row>
    <row r="201" spans="1:3" x14ac:dyDescent="0.25">
      <c r="A201">
        <v>0.186</v>
      </c>
      <c r="B201">
        <v>96.931336684474999</v>
      </c>
      <c r="C201">
        <v>96.343090324099506</v>
      </c>
    </row>
    <row r="202" spans="1:3" x14ac:dyDescent="0.25">
      <c r="A202">
        <v>0.187</v>
      </c>
      <c r="B202">
        <v>96.916861857515002</v>
      </c>
      <c r="C202">
        <v>96.361471634917294</v>
      </c>
    </row>
    <row r="203" spans="1:3" x14ac:dyDescent="0.25">
      <c r="A203">
        <v>0.188</v>
      </c>
      <c r="B203">
        <v>96.897123457115001</v>
      </c>
      <c r="C203">
        <v>96.375891630128905</v>
      </c>
    </row>
    <row r="204" spans="1:3" x14ac:dyDescent="0.25">
      <c r="A204">
        <v>0.189</v>
      </c>
      <c r="B204">
        <v>96.886596310235007</v>
      </c>
      <c r="C204">
        <v>96.386867047180104</v>
      </c>
    </row>
    <row r="205" spans="1:3" x14ac:dyDescent="0.25">
      <c r="A205">
        <v>0.19</v>
      </c>
      <c r="B205">
        <v>96.869489696554993</v>
      </c>
      <c r="C205">
        <v>96.397611502501107</v>
      </c>
    </row>
    <row r="206" spans="1:3" x14ac:dyDescent="0.25">
      <c r="A206">
        <v>0.191</v>
      </c>
      <c r="B206">
        <v>96.844487722714902</v>
      </c>
      <c r="C206">
        <v>96.4106057430308</v>
      </c>
    </row>
    <row r="207" spans="1:3" x14ac:dyDescent="0.25">
      <c r="A207">
        <v>0.192</v>
      </c>
      <c r="B207">
        <v>96.824749322314901</v>
      </c>
      <c r="C207">
        <v>96.418743611919098</v>
      </c>
    </row>
    <row r="208" spans="1:3" x14ac:dyDescent="0.25">
      <c r="A208">
        <v>0.193</v>
      </c>
      <c r="B208">
        <v>96.799747348474796</v>
      </c>
      <c r="C208">
        <v>96.429226856828194</v>
      </c>
    </row>
    <row r="209" spans="1:3" x14ac:dyDescent="0.25">
      <c r="A209">
        <v>0.19400000000000001</v>
      </c>
      <c r="B209">
        <v>96.781324841434795</v>
      </c>
      <c r="C209">
        <v>96.443745082612097</v>
      </c>
    </row>
    <row r="210" spans="1:3" x14ac:dyDescent="0.25">
      <c r="A210">
        <v>0.19500000000000001</v>
      </c>
      <c r="B210">
        <v>96.744479827354795</v>
      </c>
      <c r="C210">
        <v>96.456357171907996</v>
      </c>
    </row>
    <row r="211" spans="1:3" x14ac:dyDescent="0.25">
      <c r="A211">
        <v>0.19600000000000001</v>
      </c>
      <c r="B211">
        <v>96.719477853514704</v>
      </c>
      <c r="C211">
        <v>96.471931643675603</v>
      </c>
    </row>
    <row r="212" spans="1:3" x14ac:dyDescent="0.25">
      <c r="A212">
        <v>0.19700000000000001</v>
      </c>
      <c r="B212">
        <v>96.699739453114702</v>
      </c>
      <c r="C212">
        <v>96.486436805756099</v>
      </c>
    </row>
    <row r="213" spans="1:3" x14ac:dyDescent="0.25">
      <c r="A213">
        <v>0.19800000000000001</v>
      </c>
      <c r="B213">
        <v>96.6786851593546</v>
      </c>
      <c r="C213">
        <v>96.494569143277403</v>
      </c>
    </row>
    <row r="214" spans="1:3" x14ac:dyDescent="0.25">
      <c r="A214">
        <v>0.19900000000000001</v>
      </c>
      <c r="B214">
        <v>96.662894439034602</v>
      </c>
      <c r="C214">
        <v>96.513033424427107</v>
      </c>
    </row>
    <row r="215" spans="1:3" x14ac:dyDescent="0.25">
      <c r="A215">
        <v>0.2</v>
      </c>
      <c r="B215">
        <v>96.643156038634601</v>
      </c>
      <c r="C215">
        <v>96.528836549077297</v>
      </c>
    </row>
    <row r="216" spans="1:3" x14ac:dyDescent="0.25">
      <c r="A216">
        <v>0.20100000000000001</v>
      </c>
      <c r="B216">
        <v>96.615522278074494</v>
      </c>
      <c r="C216">
        <v>96.541839793825204</v>
      </c>
    </row>
    <row r="217" spans="1:3" x14ac:dyDescent="0.25">
      <c r="A217">
        <v>0.20200000000000001</v>
      </c>
      <c r="B217">
        <v>96.591836197594503</v>
      </c>
      <c r="C217">
        <v>96.558800315706307</v>
      </c>
    </row>
    <row r="218" spans="1:3" x14ac:dyDescent="0.25">
      <c r="A218">
        <v>0.20300000000000001</v>
      </c>
      <c r="B218">
        <v>96.573413690554503</v>
      </c>
      <c r="C218">
        <v>96.568330745545893</v>
      </c>
    </row>
    <row r="219" spans="1:3" x14ac:dyDescent="0.25">
      <c r="A219">
        <v>0.20399999999999999</v>
      </c>
      <c r="B219">
        <v>96.548411716714398</v>
      </c>
      <c r="C219">
        <v>96.577641468454999</v>
      </c>
    </row>
    <row r="220" spans="1:3" x14ac:dyDescent="0.25">
      <c r="A220">
        <v>0.20499999999999999</v>
      </c>
      <c r="B220">
        <v>96.519462062794403</v>
      </c>
      <c r="C220">
        <v>96.591911716291094</v>
      </c>
    </row>
    <row r="221" spans="1:3" x14ac:dyDescent="0.25">
      <c r="A221">
        <v>0.20599999999999999</v>
      </c>
      <c r="B221">
        <v>96.493144195594397</v>
      </c>
      <c r="C221">
        <v>96.5973759089472</v>
      </c>
    </row>
    <row r="222" spans="1:3" x14ac:dyDescent="0.25">
      <c r="A222">
        <v>0.20699999999999999</v>
      </c>
      <c r="B222">
        <v>96.472089901834295</v>
      </c>
      <c r="C222">
        <v>96.605568659489506</v>
      </c>
    </row>
    <row r="223" spans="1:3" x14ac:dyDescent="0.25">
      <c r="A223">
        <v>0.20799999999999999</v>
      </c>
      <c r="B223">
        <v>96.441824354554299</v>
      </c>
      <c r="C223">
        <v>96.610906790050194</v>
      </c>
    </row>
    <row r="224" spans="1:3" x14ac:dyDescent="0.25">
      <c r="A224">
        <v>0.20899999999999999</v>
      </c>
      <c r="B224">
        <v>96.423401847514199</v>
      </c>
      <c r="C224">
        <v>96.624294530302194</v>
      </c>
    </row>
    <row r="225" spans="1:3" x14ac:dyDescent="0.25">
      <c r="A225">
        <v>0.21</v>
      </c>
      <c r="B225">
        <v>96.3878727267942</v>
      </c>
      <c r="C225">
        <v>96.637114435737004</v>
      </c>
    </row>
    <row r="226" spans="1:3" x14ac:dyDescent="0.25">
      <c r="A226">
        <v>0.21099999999999999</v>
      </c>
      <c r="B226">
        <v>96.358923072874106</v>
      </c>
      <c r="C226">
        <v>96.646341463414601</v>
      </c>
    </row>
    <row r="227" spans="1:3" x14ac:dyDescent="0.25">
      <c r="A227">
        <v>0.21199999999999999</v>
      </c>
      <c r="B227">
        <v>96.337868779114103</v>
      </c>
      <c r="C227">
        <v>96.659669135606805</v>
      </c>
    </row>
    <row r="228" spans="1:3" x14ac:dyDescent="0.25">
      <c r="A228">
        <v>0.21299999999999999</v>
      </c>
      <c r="B228">
        <v>96.310235018554096</v>
      </c>
      <c r="C228">
        <v>96.667679262478003</v>
      </c>
    </row>
    <row r="229" spans="1:3" x14ac:dyDescent="0.25">
      <c r="A229">
        <v>0.214</v>
      </c>
      <c r="B229">
        <v>96.295760191593999</v>
      </c>
      <c r="C229">
        <v>96.678688914430595</v>
      </c>
    </row>
    <row r="230" spans="1:3" x14ac:dyDescent="0.25">
      <c r="A230">
        <v>0.215</v>
      </c>
      <c r="B230">
        <v>96.262862857594001</v>
      </c>
      <c r="C230">
        <v>96.686535996087798</v>
      </c>
    </row>
    <row r="231" spans="1:3" x14ac:dyDescent="0.25">
      <c r="A231">
        <v>0.216</v>
      </c>
      <c r="B231">
        <v>96.249703923994005</v>
      </c>
      <c r="C231">
        <v>96.697601861399704</v>
      </c>
    </row>
    <row r="232" spans="1:3" x14ac:dyDescent="0.25">
      <c r="A232">
        <v>0.217</v>
      </c>
      <c r="B232">
        <v>96.2247019501539</v>
      </c>
      <c r="C232">
        <v>96.712118607080896</v>
      </c>
    </row>
    <row r="233" spans="1:3" x14ac:dyDescent="0.25">
      <c r="A233">
        <v>0.218</v>
      </c>
      <c r="B233">
        <v>96.198384082953893</v>
      </c>
      <c r="C233">
        <v>96.730443527045594</v>
      </c>
    </row>
    <row r="234" spans="1:3" x14ac:dyDescent="0.25">
      <c r="A234">
        <v>0.219</v>
      </c>
      <c r="B234">
        <v>96.174698002473804</v>
      </c>
      <c r="C234">
        <v>96.747590808005896</v>
      </c>
    </row>
    <row r="235" spans="1:3" x14ac:dyDescent="0.25">
      <c r="A235">
        <v>0.22</v>
      </c>
      <c r="B235">
        <v>96.143116561833807</v>
      </c>
      <c r="C235">
        <v>96.765777100854194</v>
      </c>
    </row>
    <row r="236" spans="1:3" x14ac:dyDescent="0.25">
      <c r="A236">
        <v>0.221</v>
      </c>
      <c r="B236">
        <v>96.122062268073705</v>
      </c>
      <c r="C236">
        <v>96.781758439768893</v>
      </c>
    </row>
    <row r="237" spans="1:3" x14ac:dyDescent="0.25">
      <c r="A237">
        <v>0.222</v>
      </c>
      <c r="B237">
        <v>96.087849040713706</v>
      </c>
      <c r="C237">
        <v>96.784497726881099</v>
      </c>
    </row>
    <row r="238" spans="1:3" x14ac:dyDescent="0.25">
      <c r="A238">
        <v>0.223</v>
      </c>
      <c r="B238">
        <v>96.058899386793698</v>
      </c>
      <c r="C238">
        <v>96.792542894269204</v>
      </c>
    </row>
    <row r="239" spans="1:3" x14ac:dyDescent="0.25">
      <c r="A239">
        <v>0.224</v>
      </c>
      <c r="B239">
        <v>96.040476879753598</v>
      </c>
      <c r="C239">
        <v>96.800933724153396</v>
      </c>
    </row>
    <row r="240" spans="1:3" x14ac:dyDescent="0.25">
      <c r="A240">
        <v>0.22500000000000001</v>
      </c>
      <c r="B240">
        <v>96.015474905913607</v>
      </c>
      <c r="C240">
        <v>96.814255576047799</v>
      </c>
    </row>
    <row r="241" spans="1:3" x14ac:dyDescent="0.25">
      <c r="A241">
        <v>0.22600000000000001</v>
      </c>
      <c r="B241">
        <v>95.997052398873507</v>
      </c>
      <c r="C241">
        <v>96.825228286260298</v>
      </c>
    </row>
    <row r="242" spans="1:3" x14ac:dyDescent="0.25">
      <c r="A242">
        <v>0.22700000000000001</v>
      </c>
      <c r="B242">
        <v>95.962839171513494</v>
      </c>
      <c r="C242">
        <v>96.831846186530697</v>
      </c>
    </row>
    <row r="243" spans="1:3" x14ac:dyDescent="0.25">
      <c r="A243">
        <v>0.22800000000000001</v>
      </c>
      <c r="B243">
        <v>95.945732557833495</v>
      </c>
      <c r="C243">
        <v>96.839015579137495</v>
      </c>
    </row>
    <row r="244" spans="1:3" x14ac:dyDescent="0.25">
      <c r="A244">
        <v>0.22900000000000001</v>
      </c>
      <c r="B244">
        <v>95.925994157433394</v>
      </c>
      <c r="C244">
        <v>96.8512515278737</v>
      </c>
    </row>
    <row r="245" spans="1:3" x14ac:dyDescent="0.25">
      <c r="A245">
        <v>0.23</v>
      </c>
      <c r="B245">
        <v>95.897044503513399</v>
      </c>
      <c r="C245">
        <v>96.861916344351798</v>
      </c>
    </row>
    <row r="246" spans="1:3" x14ac:dyDescent="0.25">
      <c r="A246">
        <v>0.23100000000000001</v>
      </c>
      <c r="B246">
        <v>95.8799378898334</v>
      </c>
      <c r="C246">
        <v>96.875540132689807</v>
      </c>
    </row>
    <row r="247" spans="1:3" x14ac:dyDescent="0.25">
      <c r="A247">
        <v>0.23200000000000001</v>
      </c>
      <c r="B247">
        <v>95.858883596073298</v>
      </c>
      <c r="C247">
        <v>96.887759852101993</v>
      </c>
    </row>
    <row r="248" spans="1:3" x14ac:dyDescent="0.25">
      <c r="A248">
        <v>0.23300000000000001</v>
      </c>
      <c r="B248">
        <v>95.8259862620733</v>
      </c>
      <c r="C248">
        <v>96.899616776665894</v>
      </c>
    </row>
    <row r="249" spans="1:3" x14ac:dyDescent="0.25">
      <c r="A249">
        <v>0.23400000000000001</v>
      </c>
      <c r="B249">
        <v>95.810195541753302</v>
      </c>
      <c r="C249">
        <v>96.914599084229494</v>
      </c>
    </row>
    <row r="250" spans="1:3" x14ac:dyDescent="0.25">
      <c r="A250">
        <v>0.23499999999999999</v>
      </c>
      <c r="B250">
        <v>95.783877674553196</v>
      </c>
      <c r="C250">
        <v>96.920229551416</v>
      </c>
    </row>
    <row r="251" spans="1:3" x14ac:dyDescent="0.25">
      <c r="A251">
        <v>0.23599999999999999</v>
      </c>
      <c r="B251">
        <v>95.765455167513196</v>
      </c>
      <c r="C251">
        <v>96.928691297514703</v>
      </c>
    </row>
    <row r="252" spans="1:3" x14ac:dyDescent="0.25">
      <c r="A252">
        <v>0.23699999999999999</v>
      </c>
      <c r="B252">
        <v>95.747032660473195</v>
      </c>
      <c r="C252">
        <v>96.938449240607497</v>
      </c>
    </row>
    <row r="253" spans="1:3" x14ac:dyDescent="0.25">
      <c r="A253">
        <v>0.23799999999999999</v>
      </c>
      <c r="B253">
        <v>95.737821406953103</v>
      </c>
      <c r="C253">
        <v>96.949789456851903</v>
      </c>
    </row>
    <row r="254" spans="1:3" x14ac:dyDescent="0.25">
      <c r="A254">
        <v>0.23899999999999999</v>
      </c>
      <c r="B254">
        <v>95.7167671131931</v>
      </c>
      <c r="C254">
        <v>96.959477472673896</v>
      </c>
    </row>
    <row r="255" spans="1:3" x14ac:dyDescent="0.25">
      <c r="A255">
        <v>0.24</v>
      </c>
      <c r="B255">
        <v>95.690449245993094</v>
      </c>
      <c r="C255">
        <v>96.967716986918703</v>
      </c>
    </row>
    <row r="256" spans="1:3" x14ac:dyDescent="0.25">
      <c r="A256">
        <v>0.24099999999999999</v>
      </c>
      <c r="B256">
        <v>95.657551911992996</v>
      </c>
      <c r="C256">
        <v>96.977054429028797</v>
      </c>
    </row>
    <row r="257" spans="1:3" x14ac:dyDescent="0.25">
      <c r="A257">
        <v>0.24199999999999999</v>
      </c>
      <c r="B257">
        <v>95.636497618232994</v>
      </c>
      <c r="C257">
        <v>96.9906449761787</v>
      </c>
    </row>
    <row r="258" spans="1:3" x14ac:dyDescent="0.25">
      <c r="A258">
        <v>0.24299999999999999</v>
      </c>
      <c r="B258">
        <v>95.604916177592898</v>
      </c>
      <c r="C258">
        <v>96.992270415314906</v>
      </c>
    </row>
    <row r="259" spans="1:3" x14ac:dyDescent="0.25">
      <c r="A259">
        <v>0.24399999999999999</v>
      </c>
      <c r="B259">
        <v>95.582545990472894</v>
      </c>
      <c r="C259">
        <v>97.005836082212596</v>
      </c>
    </row>
    <row r="260" spans="1:3" x14ac:dyDescent="0.25">
      <c r="A260">
        <v>0.245</v>
      </c>
      <c r="B260">
        <v>95.558859909992904</v>
      </c>
      <c r="C260">
        <v>97.015483681348698</v>
      </c>
    </row>
    <row r="261" spans="1:3" x14ac:dyDescent="0.25">
      <c r="A261">
        <v>0.246</v>
      </c>
      <c r="B261">
        <v>95.533857936152799</v>
      </c>
      <c r="C261">
        <v>97.031582042474696</v>
      </c>
    </row>
    <row r="262" spans="1:3" x14ac:dyDescent="0.25">
      <c r="A262">
        <v>0.247</v>
      </c>
      <c r="B262">
        <v>95.511487749032796</v>
      </c>
      <c r="C262">
        <v>97.0412856302476</v>
      </c>
    </row>
    <row r="263" spans="1:3" x14ac:dyDescent="0.25">
      <c r="A263">
        <v>0.248</v>
      </c>
      <c r="B263">
        <v>95.486485775192705</v>
      </c>
      <c r="C263">
        <v>97.047022949767296</v>
      </c>
    </row>
    <row r="264" spans="1:3" x14ac:dyDescent="0.25">
      <c r="A264">
        <v>0.249</v>
      </c>
      <c r="B264">
        <v>95.470695054872706</v>
      </c>
      <c r="C264">
        <v>97.053039930439397</v>
      </c>
    </row>
    <row r="265" spans="1:3" x14ac:dyDescent="0.25">
      <c r="A265">
        <v>0.25</v>
      </c>
      <c r="B265">
        <v>95.440429507592697</v>
      </c>
      <c r="C265">
        <v>97.063822384004894</v>
      </c>
    </row>
    <row r="266" spans="1:3" x14ac:dyDescent="0.25">
      <c r="A266">
        <v>0.251</v>
      </c>
      <c r="B266">
        <v>95.422007000552597</v>
      </c>
      <c r="C266">
        <v>97.076266081205901</v>
      </c>
    </row>
    <row r="267" spans="1:3" x14ac:dyDescent="0.25">
      <c r="A267">
        <v>0.252</v>
      </c>
      <c r="B267">
        <v>95.402268600152595</v>
      </c>
      <c r="C267">
        <v>97.0860785258985</v>
      </c>
    </row>
    <row r="268" spans="1:3" x14ac:dyDescent="0.25">
      <c r="A268">
        <v>0.253</v>
      </c>
      <c r="B268">
        <v>95.378582519672605</v>
      </c>
      <c r="C268">
        <v>97.100983307879801</v>
      </c>
    </row>
    <row r="269" spans="1:3" x14ac:dyDescent="0.25">
      <c r="A269">
        <v>0.254</v>
      </c>
      <c r="B269">
        <v>95.357528225912503</v>
      </c>
      <c r="C269">
        <v>97.108168953687795</v>
      </c>
    </row>
    <row r="270" spans="1:3" x14ac:dyDescent="0.25">
      <c r="A270">
        <v>0.255</v>
      </c>
      <c r="B270">
        <v>95.331210358712497</v>
      </c>
      <c r="C270">
        <v>97.109997051017302</v>
      </c>
    </row>
    <row r="271" spans="1:3" x14ac:dyDescent="0.25">
      <c r="A271">
        <v>0.25600000000000001</v>
      </c>
      <c r="B271">
        <v>95.303576598152404</v>
      </c>
      <c r="C271">
        <v>97.123508113182197</v>
      </c>
    </row>
    <row r="272" spans="1:3" x14ac:dyDescent="0.25">
      <c r="A272">
        <v>0.25700000000000001</v>
      </c>
      <c r="B272">
        <v>95.277258730952397</v>
      </c>
      <c r="C272">
        <v>97.130553766902693</v>
      </c>
    </row>
    <row r="273" spans="1:3" x14ac:dyDescent="0.25">
      <c r="A273">
        <v>0.25800000000000001</v>
      </c>
      <c r="B273">
        <v>95.249624970392404</v>
      </c>
      <c r="C273">
        <v>97.134958869550005</v>
      </c>
    </row>
    <row r="274" spans="1:3" x14ac:dyDescent="0.25">
      <c r="A274">
        <v>0.25900000000000001</v>
      </c>
      <c r="B274">
        <v>95.219359423112294</v>
      </c>
      <c r="C274">
        <v>97.140594165738094</v>
      </c>
    </row>
    <row r="275" spans="1:3" x14ac:dyDescent="0.25">
      <c r="A275">
        <v>0.26</v>
      </c>
      <c r="B275">
        <v>95.203568702792296</v>
      </c>
      <c r="C275">
        <v>97.147959663233607</v>
      </c>
    </row>
    <row r="276" spans="1:3" x14ac:dyDescent="0.25">
      <c r="A276">
        <v>0.26100000000000001</v>
      </c>
      <c r="B276">
        <v>95.186462089112297</v>
      </c>
      <c r="C276">
        <v>97.1539856289033</v>
      </c>
    </row>
    <row r="277" spans="1:3" x14ac:dyDescent="0.25">
      <c r="A277">
        <v>0.26200000000000001</v>
      </c>
      <c r="B277">
        <v>95.160144221912205</v>
      </c>
      <c r="C277">
        <v>97.163663724186094</v>
      </c>
    </row>
    <row r="278" spans="1:3" x14ac:dyDescent="0.25">
      <c r="A278">
        <v>0.26300000000000001</v>
      </c>
      <c r="B278">
        <v>95.135142248072199</v>
      </c>
      <c r="C278">
        <v>97.170774979167206</v>
      </c>
    </row>
    <row r="279" spans="1:3" x14ac:dyDescent="0.25">
      <c r="A279">
        <v>0.26400000000000001</v>
      </c>
      <c r="B279">
        <v>95.100929020712101</v>
      </c>
      <c r="C279">
        <v>97.182852378775195</v>
      </c>
    </row>
    <row r="280" spans="1:3" x14ac:dyDescent="0.25">
      <c r="A280">
        <v>0.26500000000000001</v>
      </c>
      <c r="B280">
        <v>95.079874726952099</v>
      </c>
      <c r="C280">
        <v>97.191396634518298</v>
      </c>
    </row>
    <row r="281" spans="1:3" x14ac:dyDescent="0.25">
      <c r="A281">
        <v>0.26600000000000001</v>
      </c>
      <c r="B281">
        <v>95.056188646472094</v>
      </c>
      <c r="C281">
        <v>97.197255113024696</v>
      </c>
    </row>
    <row r="282" spans="1:3" x14ac:dyDescent="0.25">
      <c r="A282">
        <v>0.26700000000000002</v>
      </c>
      <c r="B282">
        <v>95.024607205831998</v>
      </c>
      <c r="C282">
        <v>97.208125243986103</v>
      </c>
    </row>
    <row r="283" spans="1:3" x14ac:dyDescent="0.25">
      <c r="A283">
        <v>0.26800000000000002</v>
      </c>
      <c r="B283">
        <v>95.003552912071996</v>
      </c>
      <c r="C283">
        <v>97.216686416029205</v>
      </c>
    </row>
    <row r="284" spans="1:3" x14ac:dyDescent="0.25">
      <c r="A284">
        <v>0.26900000000000002</v>
      </c>
      <c r="B284">
        <v>94.970655578071899</v>
      </c>
      <c r="C284">
        <v>97.220987404862896</v>
      </c>
    </row>
    <row r="285" spans="1:3" x14ac:dyDescent="0.25">
      <c r="A285">
        <v>0.27</v>
      </c>
      <c r="B285">
        <v>94.943021817511905</v>
      </c>
      <c r="C285">
        <v>97.2254413151866</v>
      </c>
    </row>
    <row r="286" spans="1:3" x14ac:dyDescent="0.25">
      <c r="A286">
        <v>0.27100000000000002</v>
      </c>
      <c r="B286">
        <v>94.921967523751803</v>
      </c>
      <c r="C286">
        <v>97.235327420267893</v>
      </c>
    </row>
    <row r="287" spans="1:3" x14ac:dyDescent="0.25">
      <c r="A287">
        <v>0.27200000000000002</v>
      </c>
      <c r="B287">
        <v>94.891701976471794</v>
      </c>
      <c r="C287">
        <v>97.239714667134095</v>
      </c>
    </row>
    <row r="288" spans="1:3" x14ac:dyDescent="0.25">
      <c r="A288">
        <v>0.27300000000000002</v>
      </c>
      <c r="B288">
        <v>94.8627523225517</v>
      </c>
      <c r="C288">
        <v>97.248077701335404</v>
      </c>
    </row>
    <row r="289" spans="1:3" x14ac:dyDescent="0.25">
      <c r="A289">
        <v>0.27400000000000002</v>
      </c>
      <c r="B289">
        <v>94.840382135431696</v>
      </c>
      <c r="C289">
        <v>97.259257260066903</v>
      </c>
    </row>
    <row r="290" spans="1:3" x14ac:dyDescent="0.25">
      <c r="A290">
        <v>0.27500000000000002</v>
      </c>
      <c r="B290">
        <v>94.816696054951706</v>
      </c>
      <c r="C290">
        <v>97.273034087073896</v>
      </c>
    </row>
    <row r="291" spans="1:3" x14ac:dyDescent="0.25">
      <c r="A291">
        <v>0.27600000000000002</v>
      </c>
      <c r="B291">
        <v>94.781166934231607</v>
      </c>
      <c r="C291">
        <v>97.289120010805703</v>
      </c>
    </row>
    <row r="292" spans="1:3" x14ac:dyDescent="0.25">
      <c r="A292">
        <v>0.27700000000000002</v>
      </c>
      <c r="B292">
        <v>94.753533173671599</v>
      </c>
      <c r="C292">
        <v>97.302812048160206</v>
      </c>
    </row>
    <row r="293" spans="1:3" x14ac:dyDescent="0.25">
      <c r="A293">
        <v>0.27800000000000002</v>
      </c>
      <c r="B293">
        <v>94.735110666631499</v>
      </c>
      <c r="C293">
        <v>97.311508204698399</v>
      </c>
    </row>
    <row r="294" spans="1:3" x14ac:dyDescent="0.25">
      <c r="A294">
        <v>0.27900000000000003</v>
      </c>
      <c r="B294">
        <v>94.699581545911499</v>
      </c>
      <c r="C294">
        <v>97.323686523767606</v>
      </c>
    </row>
    <row r="295" spans="1:3" x14ac:dyDescent="0.25">
      <c r="A295">
        <v>0.28000000000000003</v>
      </c>
      <c r="B295">
        <v>94.6640524251914</v>
      </c>
      <c r="C295">
        <v>97.331926235607696</v>
      </c>
    </row>
    <row r="296" spans="1:3" x14ac:dyDescent="0.25">
      <c r="A296">
        <v>0.28100000000000003</v>
      </c>
      <c r="B296">
        <v>94.637734557991394</v>
      </c>
      <c r="C296">
        <v>97.3377906504615</v>
      </c>
    </row>
    <row r="297" spans="1:3" x14ac:dyDescent="0.25">
      <c r="A297">
        <v>0.28199999999999997</v>
      </c>
      <c r="B297">
        <v>94.6087849040713</v>
      </c>
      <c r="C297">
        <v>97.348859251235496</v>
      </c>
    </row>
    <row r="298" spans="1:3" x14ac:dyDescent="0.25">
      <c r="A298">
        <v>0.28299999999999997</v>
      </c>
      <c r="B298">
        <v>94.589046503671298</v>
      </c>
      <c r="C298">
        <v>97.357550146953201</v>
      </c>
    </row>
    <row r="299" spans="1:3" x14ac:dyDescent="0.25">
      <c r="A299">
        <v>0.28399999999999997</v>
      </c>
      <c r="B299">
        <v>94.566676316551295</v>
      </c>
      <c r="C299">
        <v>97.366174856724697</v>
      </c>
    </row>
    <row r="300" spans="1:3" x14ac:dyDescent="0.25">
      <c r="A300">
        <v>0.28499999999999998</v>
      </c>
      <c r="B300">
        <v>94.537726662631201</v>
      </c>
      <c r="C300">
        <v>97.377266935942899</v>
      </c>
    </row>
    <row r="301" spans="1:3" x14ac:dyDescent="0.25">
      <c r="A301">
        <v>0.28599999999999998</v>
      </c>
      <c r="B301">
        <v>94.498249861831198</v>
      </c>
      <c r="C301">
        <v>97.388085002508802</v>
      </c>
    </row>
    <row r="302" spans="1:3" x14ac:dyDescent="0.25">
      <c r="A302">
        <v>0.28699999999999998</v>
      </c>
      <c r="B302">
        <v>94.467984314551103</v>
      </c>
      <c r="C302">
        <v>97.3951973951974</v>
      </c>
    </row>
    <row r="303" spans="1:3" x14ac:dyDescent="0.25">
      <c r="A303">
        <v>0.28799999999999998</v>
      </c>
      <c r="B303">
        <v>94.444298234071098</v>
      </c>
      <c r="C303">
        <v>97.402491653774106</v>
      </c>
    </row>
    <row r="304" spans="1:3" x14ac:dyDescent="0.25">
      <c r="A304">
        <v>0.28899999999999998</v>
      </c>
      <c r="B304">
        <v>94.404821433270996</v>
      </c>
      <c r="C304">
        <v>97.412013903975605</v>
      </c>
    </row>
    <row r="305" spans="1:3" x14ac:dyDescent="0.25">
      <c r="A305">
        <v>0.28999999999999998</v>
      </c>
      <c r="B305">
        <v>94.389030712950998</v>
      </c>
      <c r="C305">
        <v>97.418207005201594</v>
      </c>
    </row>
    <row r="306" spans="1:3" x14ac:dyDescent="0.25">
      <c r="A306">
        <v>0.29099999999999998</v>
      </c>
      <c r="B306">
        <v>94.352185698870898</v>
      </c>
      <c r="C306">
        <v>97.427814389564503</v>
      </c>
    </row>
    <row r="307" spans="1:3" x14ac:dyDescent="0.25">
      <c r="A307">
        <v>0.29199999999999998</v>
      </c>
      <c r="B307">
        <v>94.325867831670905</v>
      </c>
      <c r="C307">
        <v>97.435060963177406</v>
      </c>
    </row>
    <row r="308" spans="1:3" x14ac:dyDescent="0.25">
      <c r="A308">
        <v>0.29299999999999998</v>
      </c>
      <c r="B308">
        <v>94.298234071110798</v>
      </c>
      <c r="C308">
        <v>97.443602888184799</v>
      </c>
    </row>
    <row r="309" spans="1:3" x14ac:dyDescent="0.25">
      <c r="A309">
        <v>0.29399999999999998</v>
      </c>
      <c r="B309">
        <v>94.267968523830802</v>
      </c>
      <c r="C309">
        <v>97.449430712935097</v>
      </c>
    </row>
    <row r="310" spans="1:3" x14ac:dyDescent="0.25">
      <c r="A310">
        <v>0.29499999999999998</v>
      </c>
      <c r="B310">
        <v>94.224544042950697</v>
      </c>
      <c r="C310">
        <v>97.453590287985193</v>
      </c>
    </row>
    <row r="311" spans="1:3" x14ac:dyDescent="0.25">
      <c r="A311">
        <v>0.29599999999999999</v>
      </c>
      <c r="B311">
        <v>94.204805642550696</v>
      </c>
      <c r="C311">
        <v>97.4570502872389</v>
      </c>
    </row>
    <row r="312" spans="1:3" x14ac:dyDescent="0.25">
      <c r="A312">
        <v>0.29699999999999999</v>
      </c>
      <c r="B312">
        <v>94.182435455430607</v>
      </c>
      <c r="C312">
        <v>97.460442822516896</v>
      </c>
    </row>
    <row r="313" spans="1:3" x14ac:dyDescent="0.25">
      <c r="A313">
        <v>0.29799999999999999</v>
      </c>
      <c r="B313">
        <v>94.158749374950602</v>
      </c>
      <c r="C313">
        <v>97.466457808349702</v>
      </c>
    </row>
    <row r="314" spans="1:3" x14ac:dyDescent="0.25">
      <c r="A314">
        <v>0.29899999999999999</v>
      </c>
      <c r="B314">
        <v>94.124536147590604</v>
      </c>
      <c r="C314">
        <v>97.473529291525196</v>
      </c>
    </row>
    <row r="315" spans="1:3" x14ac:dyDescent="0.25">
      <c r="A315">
        <v>0.3</v>
      </c>
      <c r="B315">
        <v>94.096902387030497</v>
      </c>
      <c r="C315">
        <v>97.482107559130199</v>
      </c>
    </row>
    <row r="316" spans="1:3" x14ac:dyDescent="0.25">
      <c r="A316">
        <v>0.30099999999999999</v>
      </c>
      <c r="B316">
        <v>94.075848093270494</v>
      </c>
      <c r="C316">
        <v>97.492192933411502</v>
      </c>
    </row>
    <row r="317" spans="1:3" x14ac:dyDescent="0.25">
      <c r="A317">
        <v>0.30199999999999999</v>
      </c>
      <c r="B317">
        <v>94.044266652630398</v>
      </c>
      <c r="C317">
        <v>97.496691813431895</v>
      </c>
    </row>
    <row r="318" spans="1:3" x14ac:dyDescent="0.25">
      <c r="A318">
        <v>0.30299999999999999</v>
      </c>
      <c r="B318">
        <v>94.017948785430406</v>
      </c>
      <c r="C318">
        <v>97.505322342922597</v>
      </c>
    </row>
    <row r="319" spans="1:3" x14ac:dyDescent="0.25">
      <c r="A319">
        <v>0.30399999999999999</v>
      </c>
      <c r="B319">
        <v>93.981103771350305</v>
      </c>
      <c r="C319">
        <v>97.508362345552598</v>
      </c>
    </row>
    <row r="320" spans="1:3" x14ac:dyDescent="0.25">
      <c r="A320">
        <v>0.30499999999999999</v>
      </c>
      <c r="B320">
        <v>93.949522330710295</v>
      </c>
      <c r="C320">
        <v>97.514204545454504</v>
      </c>
    </row>
    <row r="321" spans="1:3" x14ac:dyDescent="0.25">
      <c r="A321">
        <v>0.30599999999999999</v>
      </c>
      <c r="B321">
        <v>93.917940890070199</v>
      </c>
      <c r="C321">
        <v>97.520051375244194</v>
      </c>
    </row>
    <row r="322" spans="1:3" x14ac:dyDescent="0.25">
      <c r="A322">
        <v>0.307</v>
      </c>
      <c r="B322">
        <v>93.885043556070201</v>
      </c>
      <c r="C322">
        <v>97.528535301756506</v>
      </c>
    </row>
    <row r="323" spans="1:3" x14ac:dyDescent="0.25">
      <c r="A323">
        <v>0.308</v>
      </c>
      <c r="B323">
        <v>93.852146222070104</v>
      </c>
      <c r="C323">
        <v>97.533025189399098</v>
      </c>
    </row>
    <row r="324" spans="1:3" x14ac:dyDescent="0.25">
      <c r="A324">
        <v>0.309</v>
      </c>
      <c r="B324">
        <v>93.825828354870097</v>
      </c>
      <c r="C324">
        <v>97.539021354016995</v>
      </c>
    </row>
    <row r="325" spans="1:3" x14ac:dyDescent="0.25">
      <c r="A325">
        <v>0.31</v>
      </c>
      <c r="B325">
        <v>93.807405847830097</v>
      </c>
      <c r="C325">
        <v>97.546557928873398</v>
      </c>
    </row>
    <row r="326" spans="1:3" x14ac:dyDescent="0.25">
      <c r="A326">
        <v>0.311</v>
      </c>
      <c r="B326">
        <v>93.771876727109998</v>
      </c>
      <c r="C326">
        <v>97.557669929495503</v>
      </c>
    </row>
    <row r="327" spans="1:3" x14ac:dyDescent="0.25">
      <c r="A327">
        <v>0.312</v>
      </c>
      <c r="B327">
        <v>93.740295286469902</v>
      </c>
      <c r="C327">
        <v>97.560875400586099</v>
      </c>
    </row>
    <row r="328" spans="1:3" x14ac:dyDescent="0.25">
      <c r="A328">
        <v>0.313</v>
      </c>
      <c r="B328">
        <v>93.707397952469904</v>
      </c>
      <c r="C328">
        <v>97.570733712406593</v>
      </c>
    </row>
    <row r="329" spans="1:3" x14ac:dyDescent="0.25">
      <c r="A329">
        <v>0.314</v>
      </c>
      <c r="B329">
        <v>93.669237045029803</v>
      </c>
      <c r="C329">
        <v>97.576455428986506</v>
      </c>
    </row>
    <row r="330" spans="1:3" x14ac:dyDescent="0.25">
      <c r="A330">
        <v>0.315</v>
      </c>
      <c r="B330">
        <v>93.652130431349804</v>
      </c>
      <c r="C330">
        <v>97.578699133486893</v>
      </c>
    </row>
    <row r="331" spans="1:3" x14ac:dyDescent="0.25">
      <c r="A331">
        <v>0.316</v>
      </c>
      <c r="B331">
        <v>93.612653630549701</v>
      </c>
      <c r="C331">
        <v>97.587072525000295</v>
      </c>
    </row>
    <row r="332" spans="1:3" x14ac:dyDescent="0.25">
      <c r="A332">
        <v>0.317</v>
      </c>
      <c r="B332">
        <v>93.5758086164697</v>
      </c>
      <c r="C332">
        <v>97.598199335730499</v>
      </c>
    </row>
    <row r="333" spans="1:3" x14ac:dyDescent="0.25">
      <c r="A333">
        <v>0.318</v>
      </c>
      <c r="B333">
        <v>93.545543069189605</v>
      </c>
      <c r="C333">
        <v>97.608161359860503</v>
      </c>
    </row>
    <row r="334" spans="1:3" x14ac:dyDescent="0.25">
      <c r="A334">
        <v>0.31900000000000001</v>
      </c>
      <c r="B334">
        <v>93.523172882069602</v>
      </c>
      <c r="C334">
        <v>97.615646632238196</v>
      </c>
    </row>
    <row r="335" spans="1:3" x14ac:dyDescent="0.25">
      <c r="A335">
        <v>0.32</v>
      </c>
      <c r="B335">
        <v>93.494223228149593</v>
      </c>
      <c r="C335">
        <v>97.626997540431702</v>
      </c>
    </row>
    <row r="336" spans="1:3" x14ac:dyDescent="0.25">
      <c r="A336">
        <v>0.32100000000000001</v>
      </c>
      <c r="B336">
        <v>93.470537147669503</v>
      </c>
      <c r="C336">
        <v>97.630435977788693</v>
      </c>
    </row>
    <row r="337" spans="1:3" x14ac:dyDescent="0.25">
      <c r="A337">
        <v>0.32200000000000001</v>
      </c>
      <c r="B337">
        <v>93.437639813669506</v>
      </c>
      <c r="C337">
        <v>97.644389438943804</v>
      </c>
    </row>
    <row r="338" spans="1:3" x14ac:dyDescent="0.25">
      <c r="A338">
        <v>0.32300000000000001</v>
      </c>
      <c r="B338">
        <v>93.407374266389397</v>
      </c>
      <c r="C338">
        <v>97.649017099307997</v>
      </c>
    </row>
    <row r="339" spans="1:3" x14ac:dyDescent="0.25">
      <c r="A339">
        <v>0.32400000000000001</v>
      </c>
      <c r="B339">
        <v>93.374476932389399</v>
      </c>
      <c r="C339">
        <v>97.652239730269002</v>
      </c>
    </row>
    <row r="340" spans="1:3" x14ac:dyDescent="0.25">
      <c r="A340">
        <v>0.32500000000000001</v>
      </c>
      <c r="B340">
        <v>93.345527278469305</v>
      </c>
      <c r="C340">
        <v>97.662284022853996</v>
      </c>
    </row>
    <row r="341" spans="1:3" x14ac:dyDescent="0.25">
      <c r="A341">
        <v>0.32600000000000001</v>
      </c>
      <c r="B341">
        <v>93.316577624549296</v>
      </c>
      <c r="C341">
        <v>97.670991378123006</v>
      </c>
    </row>
    <row r="342" spans="1:3" x14ac:dyDescent="0.25">
      <c r="A342">
        <v>0.32700000000000001</v>
      </c>
      <c r="B342">
        <v>93.292891544069207</v>
      </c>
      <c r="C342">
        <v>97.683871145526197</v>
      </c>
    </row>
    <row r="343" spans="1:3" x14ac:dyDescent="0.25">
      <c r="A343">
        <v>0.32800000000000001</v>
      </c>
      <c r="B343">
        <v>93.269205463589202</v>
      </c>
      <c r="C343">
        <v>97.692721183135006</v>
      </c>
    </row>
    <row r="344" spans="1:3" x14ac:dyDescent="0.25">
      <c r="A344">
        <v>0.32900000000000001</v>
      </c>
      <c r="B344">
        <v>93.249467063189201</v>
      </c>
      <c r="C344">
        <v>97.709755256807995</v>
      </c>
    </row>
    <row r="345" spans="1:3" x14ac:dyDescent="0.25">
      <c r="A345">
        <v>0.33</v>
      </c>
      <c r="B345">
        <v>93.223149195989095</v>
      </c>
      <c r="C345">
        <v>97.717209892550201</v>
      </c>
    </row>
    <row r="346" spans="1:3" x14ac:dyDescent="0.25">
      <c r="A346">
        <v>0.33100000000000002</v>
      </c>
      <c r="B346">
        <v>93.200779008869105</v>
      </c>
      <c r="C346">
        <v>97.723415704292293</v>
      </c>
    </row>
    <row r="347" spans="1:3" x14ac:dyDescent="0.25">
      <c r="A347">
        <v>0.33200000000000002</v>
      </c>
      <c r="B347">
        <v>93.170513461588996</v>
      </c>
      <c r="C347">
        <v>97.732135216089006</v>
      </c>
    </row>
    <row r="348" spans="1:3" x14ac:dyDescent="0.25">
      <c r="A348">
        <v>0.33300000000000002</v>
      </c>
      <c r="B348">
        <v>93.140247914309001</v>
      </c>
      <c r="C348">
        <v>97.738162636876993</v>
      </c>
    </row>
    <row r="349" spans="1:3" x14ac:dyDescent="0.25">
      <c r="A349">
        <v>0.33400000000000002</v>
      </c>
      <c r="B349">
        <v>93.106034686948902</v>
      </c>
      <c r="C349">
        <v>97.744101232248397</v>
      </c>
    </row>
    <row r="350" spans="1:3" x14ac:dyDescent="0.25">
      <c r="A350">
        <v>0.33500000000000002</v>
      </c>
      <c r="B350">
        <v>93.0665578861489</v>
      </c>
      <c r="C350">
        <v>97.756676065682498</v>
      </c>
    </row>
    <row r="351" spans="1:3" x14ac:dyDescent="0.25">
      <c r="A351">
        <v>0.33600000000000002</v>
      </c>
      <c r="B351">
        <v>93.041555912308795</v>
      </c>
      <c r="C351">
        <v>97.764196728564897</v>
      </c>
    </row>
    <row r="352" spans="1:3" x14ac:dyDescent="0.25">
      <c r="A352">
        <v>0.33700000000000002</v>
      </c>
      <c r="B352">
        <v>93.007342684948796</v>
      </c>
      <c r="C352">
        <v>97.770154373927895</v>
      </c>
    </row>
    <row r="353" spans="1:3" x14ac:dyDescent="0.25">
      <c r="A353">
        <v>0.33800000000000002</v>
      </c>
      <c r="B353">
        <v>92.9757612443087</v>
      </c>
      <c r="C353">
        <v>97.780238029338406</v>
      </c>
    </row>
    <row r="354" spans="1:3" x14ac:dyDescent="0.25">
      <c r="A354">
        <v>0.33900000000000002</v>
      </c>
      <c r="B354">
        <v>92.957338737268699</v>
      </c>
      <c r="C354">
        <v>97.789282797380906</v>
      </c>
    </row>
    <row r="355" spans="1:3" x14ac:dyDescent="0.25">
      <c r="A355">
        <v>0.34</v>
      </c>
      <c r="B355">
        <v>92.928389083348605</v>
      </c>
      <c r="C355">
        <v>97.792671781094995</v>
      </c>
    </row>
    <row r="356" spans="1:3" x14ac:dyDescent="0.25">
      <c r="A356">
        <v>0.34100000000000003</v>
      </c>
      <c r="B356">
        <v>92.892859962628606</v>
      </c>
      <c r="C356">
        <v>97.798620154609097</v>
      </c>
    </row>
    <row r="357" spans="1:3" x14ac:dyDescent="0.25">
      <c r="A357">
        <v>0.34200000000000003</v>
      </c>
      <c r="B357">
        <v>92.846803695028498</v>
      </c>
      <c r="C357">
        <v>97.802974647574899</v>
      </c>
    </row>
    <row r="358" spans="1:3" x14ac:dyDescent="0.25">
      <c r="A358">
        <v>0.34300000000000003</v>
      </c>
      <c r="B358">
        <v>92.823117614548494</v>
      </c>
      <c r="C358">
        <v>97.810563097103397</v>
      </c>
    </row>
    <row r="359" spans="1:3" x14ac:dyDescent="0.25">
      <c r="A359">
        <v>0.34399999999999997</v>
      </c>
      <c r="B359">
        <v>92.781009027028404</v>
      </c>
      <c r="C359">
        <v>97.816375794234304</v>
      </c>
    </row>
    <row r="360" spans="1:3" x14ac:dyDescent="0.25">
      <c r="A360">
        <v>0.34499999999999997</v>
      </c>
      <c r="B360">
        <v>92.744164012948303</v>
      </c>
      <c r="C360">
        <v>97.826388696110797</v>
      </c>
    </row>
    <row r="361" spans="1:3" x14ac:dyDescent="0.25">
      <c r="A361">
        <v>0.34599999999999997</v>
      </c>
      <c r="B361">
        <v>92.724425612548302</v>
      </c>
      <c r="C361">
        <v>97.835443740975194</v>
      </c>
    </row>
    <row r="362" spans="1:3" x14ac:dyDescent="0.25">
      <c r="A362">
        <v>0.34699999999999998</v>
      </c>
      <c r="B362">
        <v>92.702055425428298</v>
      </c>
      <c r="C362">
        <v>97.844444444444406</v>
      </c>
    </row>
    <row r="363" spans="1:3" x14ac:dyDescent="0.25">
      <c r="A363">
        <v>0.34799999999999998</v>
      </c>
      <c r="B363">
        <v>92.663894517988197</v>
      </c>
      <c r="C363">
        <v>97.854452982782803</v>
      </c>
    </row>
    <row r="364" spans="1:3" x14ac:dyDescent="0.25">
      <c r="A364">
        <v>0.34899999999999998</v>
      </c>
      <c r="B364">
        <v>92.636260757428204</v>
      </c>
      <c r="C364">
        <v>97.863348856606606</v>
      </c>
    </row>
    <row r="365" spans="1:3" x14ac:dyDescent="0.25">
      <c r="A365">
        <v>0.35</v>
      </c>
      <c r="B365">
        <v>92.604679316788094</v>
      </c>
      <c r="C365">
        <v>97.868079602820302</v>
      </c>
    </row>
    <row r="366" spans="1:3" x14ac:dyDescent="0.25">
      <c r="A366">
        <v>0.35099999999999998</v>
      </c>
      <c r="B366">
        <v>92.5770455562281</v>
      </c>
      <c r="C366">
        <v>97.871541254538599</v>
      </c>
    </row>
    <row r="367" spans="1:3" x14ac:dyDescent="0.25">
      <c r="A367">
        <v>0.35199999999999998</v>
      </c>
      <c r="B367">
        <v>92.550727689027994</v>
      </c>
      <c r="C367">
        <v>97.879121032049696</v>
      </c>
    </row>
    <row r="368" spans="1:3" x14ac:dyDescent="0.25">
      <c r="A368">
        <v>0.35299999999999998</v>
      </c>
      <c r="B368">
        <v>92.513882674947993</v>
      </c>
      <c r="C368">
        <v>97.891922750247105</v>
      </c>
    </row>
    <row r="369" spans="1:3" x14ac:dyDescent="0.25">
      <c r="A369">
        <v>0.35399999999999998</v>
      </c>
      <c r="B369">
        <v>92.4862489143879</v>
      </c>
      <c r="C369">
        <v>97.898123772512605</v>
      </c>
    </row>
    <row r="370" spans="1:3" x14ac:dyDescent="0.25">
      <c r="A370">
        <v>0.35499999999999998</v>
      </c>
      <c r="B370">
        <v>92.442824433507894</v>
      </c>
      <c r="C370">
        <v>97.905343256125093</v>
      </c>
    </row>
    <row r="371" spans="1:3" x14ac:dyDescent="0.25">
      <c r="A371">
        <v>0.35599999999999998</v>
      </c>
      <c r="B371">
        <v>92.404663526067793</v>
      </c>
      <c r="C371">
        <v>97.920879059584706</v>
      </c>
    </row>
    <row r="372" spans="1:3" x14ac:dyDescent="0.25">
      <c r="A372">
        <v>0.35699999999999998</v>
      </c>
      <c r="B372">
        <v>92.374397978787798</v>
      </c>
      <c r="C372">
        <v>97.927041919508895</v>
      </c>
    </row>
    <row r="373" spans="1:3" x14ac:dyDescent="0.25">
      <c r="A373">
        <v>0.35799999999999998</v>
      </c>
      <c r="B373">
        <v>92.337552964707697</v>
      </c>
      <c r="C373">
        <v>97.9316986029894</v>
      </c>
    </row>
    <row r="374" spans="1:3" x14ac:dyDescent="0.25">
      <c r="A374">
        <v>0.35899999999999999</v>
      </c>
      <c r="B374">
        <v>92.299392057267596</v>
      </c>
      <c r="C374">
        <v>97.936330633901093</v>
      </c>
    </row>
    <row r="375" spans="1:3" x14ac:dyDescent="0.25">
      <c r="A375">
        <v>0.36</v>
      </c>
      <c r="B375">
        <v>92.262547043187595</v>
      </c>
      <c r="C375">
        <v>97.940995697602901</v>
      </c>
    </row>
    <row r="376" spans="1:3" x14ac:dyDescent="0.25">
      <c r="A376">
        <v>0.36099999999999999</v>
      </c>
      <c r="B376">
        <v>92.228333815827497</v>
      </c>
      <c r="C376">
        <v>97.949828803018605</v>
      </c>
    </row>
    <row r="377" spans="1:3" x14ac:dyDescent="0.25">
      <c r="A377">
        <v>0.36199999999999999</v>
      </c>
      <c r="B377">
        <v>92.1954364818275</v>
      </c>
      <c r="C377">
        <v>97.958698600450205</v>
      </c>
    </row>
    <row r="378" spans="1:3" x14ac:dyDescent="0.25">
      <c r="A378">
        <v>0.36299999999999999</v>
      </c>
      <c r="B378">
        <v>92.158591467747399</v>
      </c>
      <c r="C378">
        <v>97.967491047448505</v>
      </c>
    </row>
    <row r="379" spans="1:3" x14ac:dyDescent="0.25">
      <c r="A379">
        <v>0.36399999999999999</v>
      </c>
      <c r="B379">
        <v>92.129641813827405</v>
      </c>
      <c r="C379">
        <v>97.969607074890803</v>
      </c>
    </row>
    <row r="380" spans="1:3" x14ac:dyDescent="0.25">
      <c r="A380">
        <v>0.36499999999999999</v>
      </c>
      <c r="B380">
        <v>92.105955733347301</v>
      </c>
      <c r="C380">
        <v>97.977323628219395</v>
      </c>
    </row>
    <row r="381" spans="1:3" x14ac:dyDescent="0.25">
      <c r="A381">
        <v>0.36599999999999999</v>
      </c>
      <c r="B381">
        <v>92.088849119667302</v>
      </c>
      <c r="C381">
        <v>97.979698984949195</v>
      </c>
    </row>
    <row r="382" spans="1:3" x14ac:dyDescent="0.25">
      <c r="A382">
        <v>0.36699999999999999</v>
      </c>
      <c r="B382">
        <v>92.055951785667204</v>
      </c>
      <c r="C382">
        <v>97.988598321964304</v>
      </c>
    </row>
    <row r="383" spans="1:3" x14ac:dyDescent="0.25">
      <c r="A383">
        <v>0.36799999999999999</v>
      </c>
      <c r="B383">
        <v>92.027002131747196</v>
      </c>
      <c r="C383">
        <v>97.998963048078096</v>
      </c>
    </row>
    <row r="384" spans="1:3" x14ac:dyDescent="0.25">
      <c r="A384">
        <v>0.36899999999999999</v>
      </c>
      <c r="B384">
        <v>91.994104797747099</v>
      </c>
      <c r="C384">
        <v>98.013375019277404</v>
      </c>
    </row>
    <row r="385" spans="1:3" x14ac:dyDescent="0.25">
      <c r="A385">
        <v>0.37</v>
      </c>
      <c r="B385">
        <v>91.9598915703871</v>
      </c>
      <c r="C385">
        <v>98.019524236983798</v>
      </c>
    </row>
    <row r="386" spans="1:3" x14ac:dyDescent="0.25">
      <c r="A386">
        <v>0.371</v>
      </c>
      <c r="B386">
        <v>91.923046556307</v>
      </c>
      <c r="C386">
        <v>98.025623395029598</v>
      </c>
    </row>
    <row r="387" spans="1:3" x14ac:dyDescent="0.25">
      <c r="A387">
        <v>0.372</v>
      </c>
      <c r="B387">
        <v>91.894096902387005</v>
      </c>
      <c r="C387">
        <v>98.031893986186702</v>
      </c>
    </row>
    <row r="388" spans="1:3" x14ac:dyDescent="0.25">
      <c r="A388">
        <v>0.373</v>
      </c>
      <c r="B388">
        <v>91.870410821906901</v>
      </c>
      <c r="C388">
        <v>98.036902856179907</v>
      </c>
    </row>
    <row r="389" spans="1:3" x14ac:dyDescent="0.25">
      <c r="A389">
        <v>0.374</v>
      </c>
      <c r="B389">
        <v>91.826986341026895</v>
      </c>
      <c r="C389">
        <v>98.0428796223446</v>
      </c>
    </row>
    <row r="390" spans="1:3" x14ac:dyDescent="0.25">
      <c r="A390">
        <v>0.375</v>
      </c>
      <c r="B390">
        <v>91.788825433586794</v>
      </c>
      <c r="C390">
        <v>98.046216125042093</v>
      </c>
    </row>
    <row r="391" spans="1:3" x14ac:dyDescent="0.25">
      <c r="A391">
        <v>0.376</v>
      </c>
      <c r="B391">
        <v>91.744085059346702</v>
      </c>
      <c r="C391">
        <v>98.046660760241295</v>
      </c>
    </row>
    <row r="392" spans="1:3" x14ac:dyDescent="0.25">
      <c r="A392">
        <v>0.377</v>
      </c>
      <c r="B392">
        <v>91.707240045266701</v>
      </c>
      <c r="C392">
        <v>98.054168132254603</v>
      </c>
    </row>
    <row r="393" spans="1:3" x14ac:dyDescent="0.25">
      <c r="A393">
        <v>0.378</v>
      </c>
      <c r="B393">
        <v>91.678290391346593</v>
      </c>
      <c r="C393">
        <v>98.060466163720307</v>
      </c>
    </row>
    <row r="394" spans="1:3" x14ac:dyDescent="0.25">
      <c r="A394">
        <v>0.379</v>
      </c>
      <c r="B394">
        <v>91.642761270626593</v>
      </c>
      <c r="C394">
        <v>98.063871131262403</v>
      </c>
    </row>
    <row r="395" spans="1:3" x14ac:dyDescent="0.25">
      <c r="A395">
        <v>0.38</v>
      </c>
      <c r="B395">
        <v>91.595389109666499</v>
      </c>
      <c r="C395">
        <v>98.068415565386402</v>
      </c>
    </row>
    <row r="396" spans="1:3" x14ac:dyDescent="0.25">
      <c r="A396">
        <v>0.38100000000000001</v>
      </c>
      <c r="B396">
        <v>91.565123562386503</v>
      </c>
      <c r="C396">
        <v>98.076082820053799</v>
      </c>
    </row>
    <row r="397" spans="1:3" x14ac:dyDescent="0.25">
      <c r="A397">
        <v>0.38200000000000001</v>
      </c>
      <c r="B397">
        <v>91.538805695186397</v>
      </c>
      <c r="C397">
        <v>98.079688689620099</v>
      </c>
    </row>
    <row r="398" spans="1:3" x14ac:dyDescent="0.25">
      <c r="A398">
        <v>0.38300000000000001</v>
      </c>
      <c r="B398">
        <v>91.501960681106397</v>
      </c>
      <c r="C398">
        <v>98.085847685949204</v>
      </c>
    </row>
    <row r="399" spans="1:3" x14ac:dyDescent="0.25">
      <c r="A399">
        <v>0.38400000000000001</v>
      </c>
      <c r="B399">
        <v>91.470379240466301</v>
      </c>
      <c r="C399">
        <v>98.087967601281207</v>
      </c>
    </row>
    <row r="400" spans="1:3" x14ac:dyDescent="0.25">
      <c r="A400">
        <v>0.38500000000000001</v>
      </c>
      <c r="B400">
        <v>91.437481906466303</v>
      </c>
      <c r="C400">
        <v>98.096985953271599</v>
      </c>
    </row>
    <row r="401" spans="1:3" x14ac:dyDescent="0.25">
      <c r="A401">
        <v>0.38600000000000001</v>
      </c>
      <c r="B401">
        <v>91.419059399426203</v>
      </c>
      <c r="C401">
        <v>98.102150613553206</v>
      </c>
    </row>
    <row r="402" spans="1:3" x14ac:dyDescent="0.25">
      <c r="A402">
        <v>0.38700000000000001</v>
      </c>
      <c r="B402">
        <v>91.383530278706203</v>
      </c>
      <c r="C402">
        <v>98.105584358709905</v>
      </c>
    </row>
    <row r="403" spans="1:3" x14ac:dyDescent="0.25">
      <c r="A403">
        <v>0.38800000000000001</v>
      </c>
      <c r="B403">
        <v>91.346685264626103</v>
      </c>
      <c r="C403">
        <v>98.113154212542199</v>
      </c>
    </row>
    <row r="404" spans="1:3" x14ac:dyDescent="0.25">
      <c r="A404">
        <v>0.38900000000000001</v>
      </c>
      <c r="B404">
        <v>91.309840250546003</v>
      </c>
      <c r="C404">
        <v>98.120731345183003</v>
      </c>
    </row>
    <row r="405" spans="1:3" x14ac:dyDescent="0.25">
      <c r="A405">
        <v>0.39</v>
      </c>
      <c r="B405">
        <v>91.280890596625994</v>
      </c>
      <c r="C405">
        <v>98.131250972570001</v>
      </c>
    </row>
    <row r="406" spans="1:3" x14ac:dyDescent="0.25">
      <c r="A406">
        <v>0.39100000000000001</v>
      </c>
      <c r="B406">
        <v>91.241413795825906</v>
      </c>
      <c r="C406">
        <v>98.141569121456101</v>
      </c>
    </row>
    <row r="407" spans="1:3" x14ac:dyDescent="0.25">
      <c r="A407">
        <v>0.39200000000000002</v>
      </c>
      <c r="B407">
        <v>91.2150959286259</v>
      </c>
      <c r="C407">
        <v>98.145211530837599</v>
      </c>
    </row>
    <row r="408" spans="1:3" x14ac:dyDescent="0.25">
      <c r="A408">
        <v>0.39300000000000002</v>
      </c>
      <c r="B408">
        <v>91.1795668079058</v>
      </c>
      <c r="C408">
        <v>98.151453340132505</v>
      </c>
    </row>
    <row r="409" spans="1:3" x14ac:dyDescent="0.25">
      <c r="A409">
        <v>0.39400000000000002</v>
      </c>
      <c r="B409">
        <v>91.147985367265804</v>
      </c>
      <c r="C409">
        <v>98.156388164607193</v>
      </c>
    </row>
    <row r="410" spans="1:3" x14ac:dyDescent="0.25">
      <c r="A410">
        <v>0.39500000000000002</v>
      </c>
      <c r="B410">
        <v>91.104560886385698</v>
      </c>
      <c r="C410">
        <v>98.162484049340705</v>
      </c>
    </row>
    <row r="411" spans="1:3" x14ac:dyDescent="0.25">
      <c r="A411">
        <v>0.39600000000000002</v>
      </c>
      <c r="B411">
        <v>91.065084085585696</v>
      </c>
      <c r="C411">
        <v>98.167271901951807</v>
      </c>
    </row>
    <row r="412" spans="1:3" x14ac:dyDescent="0.25">
      <c r="A412">
        <v>0.39700000000000002</v>
      </c>
      <c r="B412">
        <v>91.040082111745605</v>
      </c>
      <c r="C412">
        <v>98.173742763083197</v>
      </c>
    </row>
    <row r="413" spans="1:3" x14ac:dyDescent="0.25">
      <c r="A413">
        <v>0.39800000000000002</v>
      </c>
      <c r="B413">
        <v>91.009816564465595</v>
      </c>
      <c r="C413">
        <v>98.175933680639304</v>
      </c>
    </row>
    <row r="414" spans="1:3" x14ac:dyDescent="0.25">
      <c r="A414">
        <v>0.39900000000000002</v>
      </c>
      <c r="B414">
        <v>90.969023870305506</v>
      </c>
      <c r="C414">
        <v>98.187680202252594</v>
      </c>
    </row>
    <row r="415" spans="1:3" x14ac:dyDescent="0.25">
      <c r="A415">
        <v>0.4</v>
      </c>
      <c r="B415">
        <v>90.936126536305494</v>
      </c>
      <c r="C415">
        <v>98.192617010997694</v>
      </c>
    </row>
    <row r="416" spans="1:3" x14ac:dyDescent="0.25">
      <c r="A416">
        <v>0.40100000000000002</v>
      </c>
      <c r="B416">
        <v>90.894017948785404</v>
      </c>
      <c r="C416">
        <v>98.198774541163701</v>
      </c>
    </row>
    <row r="417" spans="1:3" x14ac:dyDescent="0.25">
      <c r="A417">
        <v>0.40200000000000002</v>
      </c>
      <c r="B417">
        <v>90.845329894465294</v>
      </c>
      <c r="C417">
        <v>98.207604876452706</v>
      </c>
    </row>
    <row r="418" spans="1:3" x14ac:dyDescent="0.25">
      <c r="A418">
        <v>0.40300000000000002</v>
      </c>
      <c r="B418">
        <v>90.815064347185299</v>
      </c>
      <c r="C418">
        <v>98.222393009122797</v>
      </c>
    </row>
    <row r="419" spans="1:3" x14ac:dyDescent="0.25">
      <c r="A419">
        <v>0.40400000000000003</v>
      </c>
      <c r="B419">
        <v>90.786114693265205</v>
      </c>
      <c r="C419">
        <v>98.228828520986298</v>
      </c>
    </row>
    <row r="420" spans="1:3" x14ac:dyDescent="0.25">
      <c r="A420">
        <v>0.40500000000000003</v>
      </c>
      <c r="B420">
        <v>90.751901465905206</v>
      </c>
      <c r="C420">
        <v>98.230970829535096</v>
      </c>
    </row>
    <row r="421" spans="1:3" x14ac:dyDescent="0.25">
      <c r="A421">
        <v>0.40600000000000003</v>
      </c>
      <c r="B421">
        <v>90.732163065505105</v>
      </c>
      <c r="C421">
        <v>98.2431893309016</v>
      </c>
    </row>
    <row r="422" spans="1:3" x14ac:dyDescent="0.25">
      <c r="A422">
        <v>0.40699999999999997</v>
      </c>
      <c r="B422">
        <v>90.695318051425104</v>
      </c>
      <c r="C422">
        <v>98.249490385026505</v>
      </c>
    </row>
    <row r="423" spans="1:3" x14ac:dyDescent="0.25">
      <c r="A423">
        <v>0.40799999999999997</v>
      </c>
      <c r="B423">
        <v>90.647945890464996</v>
      </c>
      <c r="C423">
        <v>98.259802872751607</v>
      </c>
    </row>
    <row r="424" spans="1:3" x14ac:dyDescent="0.25">
      <c r="A424">
        <v>0.40899999999999997</v>
      </c>
      <c r="B424">
        <v>90.603205516224904</v>
      </c>
      <c r="C424">
        <v>98.268775154853998</v>
      </c>
    </row>
    <row r="425" spans="1:3" x14ac:dyDescent="0.25">
      <c r="A425">
        <v>0.41</v>
      </c>
      <c r="B425">
        <v>90.555833355264895</v>
      </c>
      <c r="C425">
        <v>98.272095049052496</v>
      </c>
    </row>
    <row r="426" spans="1:3" x14ac:dyDescent="0.25">
      <c r="A426">
        <v>0.41099999999999998</v>
      </c>
      <c r="B426">
        <v>90.517672447824793</v>
      </c>
      <c r="C426">
        <v>98.284016059666499</v>
      </c>
    </row>
    <row r="427" spans="1:3" x14ac:dyDescent="0.25">
      <c r="A427">
        <v>0.41199999999999998</v>
      </c>
      <c r="B427">
        <v>90.486091007184697</v>
      </c>
      <c r="C427">
        <v>98.293261671288406</v>
      </c>
    </row>
    <row r="428" spans="1:3" x14ac:dyDescent="0.25">
      <c r="A428">
        <v>0.41299999999999998</v>
      </c>
      <c r="B428">
        <v>90.4360870595047</v>
      </c>
      <c r="C428">
        <v>98.300769516834904</v>
      </c>
    </row>
    <row r="429" spans="1:3" x14ac:dyDescent="0.25">
      <c r="A429">
        <v>0.41399999999999998</v>
      </c>
      <c r="B429">
        <v>90.3992420454246</v>
      </c>
      <c r="C429">
        <v>98.309935746075297</v>
      </c>
    </row>
    <row r="430" spans="1:3" x14ac:dyDescent="0.25">
      <c r="A430">
        <v>0.41499999999999998</v>
      </c>
      <c r="B430">
        <v>90.370292391504506</v>
      </c>
      <c r="C430">
        <v>98.313625561886198</v>
      </c>
    </row>
    <row r="431" spans="1:3" x14ac:dyDescent="0.25">
      <c r="A431">
        <v>0.41599999999999998</v>
      </c>
      <c r="B431">
        <v>90.330815590704503</v>
      </c>
      <c r="C431">
        <v>98.319941563184798</v>
      </c>
    </row>
    <row r="432" spans="1:3" x14ac:dyDescent="0.25">
      <c r="A432">
        <v>0.41699999999999998</v>
      </c>
      <c r="B432">
        <v>90.287391109824398</v>
      </c>
      <c r="C432">
        <v>98.3261919433656</v>
      </c>
    </row>
    <row r="433" spans="1:3" x14ac:dyDescent="0.25">
      <c r="A433">
        <v>0.41799999999999998</v>
      </c>
      <c r="B433">
        <v>90.250546095744397</v>
      </c>
      <c r="C433">
        <v>98.3269296937722</v>
      </c>
    </row>
    <row r="434" spans="1:3" x14ac:dyDescent="0.25">
      <c r="A434">
        <v>0.41899999999999998</v>
      </c>
      <c r="B434">
        <v>90.229491801984295</v>
      </c>
      <c r="C434">
        <v>98.327955832795595</v>
      </c>
    </row>
    <row r="435" spans="1:3" x14ac:dyDescent="0.25">
      <c r="A435">
        <v>0.42</v>
      </c>
      <c r="B435">
        <v>90.195278574624297</v>
      </c>
      <c r="C435">
        <v>98.337206966801503</v>
      </c>
    </row>
    <row r="436" spans="1:3" x14ac:dyDescent="0.25">
      <c r="A436">
        <v>0.42099999999999999</v>
      </c>
      <c r="B436">
        <v>90.159749453904197</v>
      </c>
      <c r="C436">
        <v>98.345031506121799</v>
      </c>
    </row>
    <row r="437" spans="1:3" x14ac:dyDescent="0.25">
      <c r="A437">
        <v>0.42199999999999999</v>
      </c>
      <c r="B437">
        <v>90.125536226544199</v>
      </c>
      <c r="C437">
        <v>98.350062464998004</v>
      </c>
    </row>
    <row r="438" spans="1:3" x14ac:dyDescent="0.25">
      <c r="A438">
        <v>0.42299999999999999</v>
      </c>
      <c r="B438">
        <v>90.086059425744097</v>
      </c>
      <c r="C438">
        <v>98.359242550501406</v>
      </c>
    </row>
    <row r="439" spans="1:3" x14ac:dyDescent="0.25">
      <c r="A439">
        <v>0.42399999999999999</v>
      </c>
      <c r="B439">
        <v>90.055793878464002</v>
      </c>
      <c r="C439">
        <v>98.368596561835204</v>
      </c>
    </row>
    <row r="440" spans="1:3" x14ac:dyDescent="0.25">
      <c r="A440">
        <v>0.42499999999999999</v>
      </c>
      <c r="B440">
        <v>90.009737610863993</v>
      </c>
      <c r="C440">
        <v>98.380508572086001</v>
      </c>
    </row>
    <row r="441" spans="1:3" x14ac:dyDescent="0.25">
      <c r="A441">
        <v>0.42599999999999999</v>
      </c>
      <c r="B441">
        <v>89.982103850303901</v>
      </c>
      <c r="C441">
        <v>98.385681193617501</v>
      </c>
    </row>
    <row r="442" spans="1:3" x14ac:dyDescent="0.25">
      <c r="A442">
        <v>0.42699999999999999</v>
      </c>
      <c r="B442">
        <v>89.955785983103894</v>
      </c>
      <c r="C442">
        <v>98.388048531253105</v>
      </c>
    </row>
    <row r="443" spans="1:3" x14ac:dyDescent="0.25">
      <c r="A443">
        <v>0.42799999999999999</v>
      </c>
      <c r="B443">
        <v>89.913677395583804</v>
      </c>
      <c r="C443">
        <v>98.392972856217099</v>
      </c>
    </row>
    <row r="444" spans="1:3" x14ac:dyDescent="0.25">
      <c r="A444">
        <v>0.42899999999999999</v>
      </c>
      <c r="B444">
        <v>89.875516488143802</v>
      </c>
      <c r="C444">
        <v>98.397971532299806</v>
      </c>
    </row>
    <row r="445" spans="1:3" x14ac:dyDescent="0.25">
      <c r="A445">
        <v>0.43</v>
      </c>
      <c r="B445">
        <v>89.850514514303697</v>
      </c>
      <c r="C445">
        <v>98.401787001008699</v>
      </c>
    </row>
    <row r="446" spans="1:3" x14ac:dyDescent="0.25">
      <c r="A446">
        <v>0.43099999999999999</v>
      </c>
      <c r="B446">
        <v>89.803142353343603</v>
      </c>
      <c r="C446">
        <v>98.406633020908401</v>
      </c>
    </row>
    <row r="447" spans="1:3" x14ac:dyDescent="0.25">
      <c r="A447">
        <v>0.432</v>
      </c>
      <c r="B447">
        <v>89.753138405663606</v>
      </c>
      <c r="C447">
        <v>98.414278706028298</v>
      </c>
    </row>
    <row r="448" spans="1:3" x14ac:dyDescent="0.25">
      <c r="A448">
        <v>0.433</v>
      </c>
      <c r="B448">
        <v>89.697870884543505</v>
      </c>
      <c r="C448">
        <v>98.416158932748104</v>
      </c>
    </row>
    <row r="449" spans="1:3" x14ac:dyDescent="0.25">
      <c r="A449">
        <v>0.434</v>
      </c>
      <c r="B449">
        <v>89.657078190383402</v>
      </c>
      <c r="C449">
        <v>98.422557998439899</v>
      </c>
    </row>
    <row r="450" spans="1:3" x14ac:dyDescent="0.25">
      <c r="A450">
        <v>0.435</v>
      </c>
      <c r="B450">
        <v>89.613653709503296</v>
      </c>
      <c r="C450">
        <v>98.426073131955405</v>
      </c>
    </row>
    <row r="451" spans="1:3" x14ac:dyDescent="0.25">
      <c r="A451">
        <v>0.436</v>
      </c>
      <c r="B451">
        <v>89.570229228623305</v>
      </c>
      <c r="C451">
        <v>98.429591925268198</v>
      </c>
    </row>
    <row r="452" spans="1:3" x14ac:dyDescent="0.25">
      <c r="A452">
        <v>0.437</v>
      </c>
      <c r="B452">
        <v>89.529436534463201</v>
      </c>
      <c r="C452">
        <v>98.436007986342204</v>
      </c>
    </row>
    <row r="453" spans="1:3" x14ac:dyDescent="0.25">
      <c r="A453">
        <v>0.438</v>
      </c>
      <c r="B453">
        <v>89.504434560623196</v>
      </c>
      <c r="C453">
        <v>98.442701247575698</v>
      </c>
    </row>
    <row r="454" spans="1:3" x14ac:dyDescent="0.25">
      <c r="A454">
        <v>0.439</v>
      </c>
      <c r="B454">
        <v>89.471537226623099</v>
      </c>
      <c r="C454">
        <v>98.443562865581697</v>
      </c>
    </row>
    <row r="455" spans="1:3" x14ac:dyDescent="0.25">
      <c r="A455">
        <v>0.44</v>
      </c>
      <c r="B455">
        <v>89.442587572703104</v>
      </c>
      <c r="C455">
        <v>98.453048277060802</v>
      </c>
    </row>
    <row r="456" spans="1:3" x14ac:dyDescent="0.25">
      <c r="A456">
        <v>0.441</v>
      </c>
      <c r="B456">
        <v>89.409690238703007</v>
      </c>
      <c r="C456">
        <v>98.456767761661098</v>
      </c>
    </row>
    <row r="457" spans="1:3" x14ac:dyDescent="0.25">
      <c r="A457">
        <v>0.442</v>
      </c>
      <c r="B457">
        <v>89.3636339711029</v>
      </c>
      <c r="C457">
        <v>98.463122181786503</v>
      </c>
    </row>
    <row r="458" spans="1:3" x14ac:dyDescent="0.25">
      <c r="A458">
        <v>0.443</v>
      </c>
      <c r="B458">
        <v>89.325473063662898</v>
      </c>
      <c r="C458">
        <v>98.472474069775799</v>
      </c>
    </row>
    <row r="459" spans="1:3" x14ac:dyDescent="0.25">
      <c r="A459">
        <v>0.44400000000000001</v>
      </c>
      <c r="B459">
        <v>89.285996262862795</v>
      </c>
      <c r="C459">
        <v>98.4732381284105</v>
      </c>
    </row>
    <row r="460" spans="1:3" x14ac:dyDescent="0.25">
      <c r="A460">
        <v>0.44500000000000001</v>
      </c>
      <c r="B460">
        <v>89.232044635102696</v>
      </c>
      <c r="C460">
        <v>98.475189149155497</v>
      </c>
    </row>
    <row r="461" spans="1:3" x14ac:dyDescent="0.25">
      <c r="A461">
        <v>0.44600000000000001</v>
      </c>
      <c r="B461">
        <v>89.182040687422699</v>
      </c>
      <c r="C461">
        <v>98.481501932633904</v>
      </c>
    </row>
    <row r="462" spans="1:3" x14ac:dyDescent="0.25">
      <c r="A462">
        <v>0.44700000000000001</v>
      </c>
      <c r="B462">
        <v>89.139932099902595</v>
      </c>
      <c r="C462">
        <v>98.487954522324401</v>
      </c>
    </row>
    <row r="463" spans="1:3" x14ac:dyDescent="0.25">
      <c r="A463">
        <v>0.44800000000000001</v>
      </c>
      <c r="B463">
        <v>89.097823512382504</v>
      </c>
      <c r="C463">
        <v>98.491548599191205</v>
      </c>
    </row>
    <row r="464" spans="1:3" x14ac:dyDescent="0.25">
      <c r="A464">
        <v>0.44900000000000001</v>
      </c>
      <c r="B464">
        <v>89.059662604942403</v>
      </c>
      <c r="C464">
        <v>98.492345305314601</v>
      </c>
    </row>
    <row r="465" spans="1:3" x14ac:dyDescent="0.25">
      <c r="A465">
        <v>0.45</v>
      </c>
      <c r="B465">
        <v>89.009658657262406</v>
      </c>
      <c r="C465">
        <v>98.497247866732593</v>
      </c>
    </row>
    <row r="466" spans="1:3" x14ac:dyDescent="0.25">
      <c r="A466">
        <v>0.45100000000000001</v>
      </c>
      <c r="B466">
        <v>88.957022922862294</v>
      </c>
      <c r="C466">
        <v>98.502112778668206</v>
      </c>
    </row>
    <row r="467" spans="1:3" x14ac:dyDescent="0.25">
      <c r="A467">
        <v>0.45200000000000001</v>
      </c>
      <c r="B467">
        <v>88.926757375582199</v>
      </c>
      <c r="C467">
        <v>98.508789831200204</v>
      </c>
    </row>
    <row r="468" spans="1:3" x14ac:dyDescent="0.25">
      <c r="A468">
        <v>0.45300000000000001</v>
      </c>
      <c r="B468">
        <v>88.893860041582201</v>
      </c>
      <c r="C468">
        <v>98.5168657304108</v>
      </c>
    </row>
    <row r="469" spans="1:3" x14ac:dyDescent="0.25">
      <c r="A469">
        <v>0.45400000000000001</v>
      </c>
      <c r="B469">
        <v>88.853067347422098</v>
      </c>
      <c r="C469">
        <v>98.520507171308907</v>
      </c>
    </row>
    <row r="470" spans="1:3" x14ac:dyDescent="0.25">
      <c r="A470">
        <v>0.45500000000000002</v>
      </c>
      <c r="B470">
        <v>88.817538226702098</v>
      </c>
      <c r="C470">
        <v>98.524238398995706</v>
      </c>
    </row>
    <row r="471" spans="1:3" x14ac:dyDescent="0.25">
      <c r="A471">
        <v>0.45600000000000002</v>
      </c>
      <c r="B471">
        <v>88.785956786062002</v>
      </c>
      <c r="C471">
        <v>98.528037383177505</v>
      </c>
    </row>
    <row r="472" spans="1:3" x14ac:dyDescent="0.25">
      <c r="A472">
        <v>0.45700000000000002</v>
      </c>
      <c r="B472">
        <v>88.749111771982001</v>
      </c>
      <c r="C472">
        <v>98.533193080878902</v>
      </c>
    </row>
    <row r="473" spans="1:3" x14ac:dyDescent="0.25">
      <c r="A473">
        <v>0.45800000000000002</v>
      </c>
      <c r="B473">
        <v>88.707003184461897</v>
      </c>
      <c r="C473">
        <v>98.541148954831101</v>
      </c>
    </row>
    <row r="474" spans="1:3" x14ac:dyDescent="0.25">
      <c r="A474">
        <v>0.45900000000000002</v>
      </c>
      <c r="B474">
        <v>88.670158170381796</v>
      </c>
      <c r="C474">
        <v>98.547757286806899</v>
      </c>
    </row>
    <row r="475" spans="1:3" x14ac:dyDescent="0.25">
      <c r="A475">
        <v>0.46</v>
      </c>
      <c r="B475">
        <v>88.639892623101801</v>
      </c>
      <c r="C475">
        <v>98.550152153558003</v>
      </c>
    </row>
    <row r="476" spans="1:3" x14ac:dyDescent="0.25">
      <c r="A476">
        <v>0.46100000000000002</v>
      </c>
      <c r="B476">
        <v>88.596468142221696</v>
      </c>
      <c r="C476">
        <v>98.549451836238802</v>
      </c>
    </row>
    <row r="477" spans="1:3" x14ac:dyDescent="0.25">
      <c r="A477">
        <v>0.46200000000000002</v>
      </c>
      <c r="B477">
        <v>88.531989367581602</v>
      </c>
      <c r="C477">
        <v>98.551297826214295</v>
      </c>
    </row>
    <row r="478" spans="1:3" x14ac:dyDescent="0.25">
      <c r="A478">
        <v>0.46300000000000002</v>
      </c>
      <c r="B478">
        <v>88.4925125667815</v>
      </c>
      <c r="C478">
        <v>98.557882549499496</v>
      </c>
    </row>
    <row r="479" spans="1:3" x14ac:dyDescent="0.25">
      <c r="A479">
        <v>0.46400000000000002</v>
      </c>
      <c r="B479">
        <v>88.449088085901494</v>
      </c>
      <c r="C479">
        <v>98.565856233686205</v>
      </c>
    </row>
    <row r="480" spans="1:3" x14ac:dyDescent="0.25">
      <c r="A480">
        <v>0.46500000000000002</v>
      </c>
      <c r="B480">
        <v>88.397768244861396</v>
      </c>
      <c r="C480">
        <v>98.572267057960303</v>
      </c>
    </row>
    <row r="481" spans="1:3" x14ac:dyDescent="0.25">
      <c r="A481">
        <v>0.46600000000000003</v>
      </c>
      <c r="B481">
        <v>88.3477642971813</v>
      </c>
      <c r="C481">
        <v>98.574364997797602</v>
      </c>
    </row>
    <row r="482" spans="1:3" x14ac:dyDescent="0.25">
      <c r="A482">
        <v>0.46700000000000003</v>
      </c>
      <c r="B482">
        <v>88.2938126694212</v>
      </c>
      <c r="C482">
        <v>98.579299199294795</v>
      </c>
    </row>
    <row r="483" spans="1:3" x14ac:dyDescent="0.25">
      <c r="A483">
        <v>0.46800000000000003</v>
      </c>
      <c r="B483">
        <v>88.263547122141205</v>
      </c>
      <c r="C483">
        <v>98.584614480143401</v>
      </c>
    </row>
    <row r="484" spans="1:3" x14ac:dyDescent="0.25">
      <c r="A484">
        <v>0.46899999999999997</v>
      </c>
      <c r="B484">
        <v>88.229333894781107</v>
      </c>
      <c r="C484">
        <v>98.589871779790599</v>
      </c>
    </row>
    <row r="485" spans="1:3" x14ac:dyDescent="0.25">
      <c r="A485">
        <v>0.47</v>
      </c>
      <c r="B485">
        <v>88.189857093981104</v>
      </c>
      <c r="C485">
        <v>98.592150170648395</v>
      </c>
    </row>
    <row r="486" spans="1:3" x14ac:dyDescent="0.25">
      <c r="A486">
        <v>0.47099999999999997</v>
      </c>
      <c r="B486">
        <v>88.125378319340996</v>
      </c>
      <c r="C486">
        <v>98.6012956419316</v>
      </c>
    </row>
    <row r="487" spans="1:3" x14ac:dyDescent="0.25">
      <c r="A487">
        <v>0.47199999999999998</v>
      </c>
      <c r="B487">
        <v>88.087217411900895</v>
      </c>
      <c r="C487">
        <v>98.606507873377794</v>
      </c>
    </row>
    <row r="488" spans="1:3" x14ac:dyDescent="0.25">
      <c r="A488">
        <v>0.47299999999999998</v>
      </c>
      <c r="B488">
        <v>88.047740611100807</v>
      </c>
      <c r="C488">
        <v>98.610251422171103</v>
      </c>
    </row>
    <row r="489" spans="1:3" x14ac:dyDescent="0.25">
      <c r="A489">
        <v>0.47399999999999998</v>
      </c>
      <c r="B489">
        <v>88.005632023580802</v>
      </c>
      <c r="C489">
        <v>98.611049674879396</v>
      </c>
    </row>
    <row r="490" spans="1:3" x14ac:dyDescent="0.25">
      <c r="A490" s="1">
        <v>0.47499999999999998</v>
      </c>
      <c r="B490" s="1">
        <v>87.950364502460701</v>
      </c>
      <c r="C490" s="1">
        <v>98.617463924218697</v>
      </c>
    </row>
    <row r="491" spans="1:3" x14ac:dyDescent="0.25">
      <c r="A491">
        <v>0.47599999999999998</v>
      </c>
      <c r="B491">
        <v>87.908255914940597</v>
      </c>
      <c r="C491">
        <v>98.6211783462997</v>
      </c>
    </row>
    <row r="492" spans="1:3" x14ac:dyDescent="0.25">
      <c r="A492">
        <v>0.47699999999999998</v>
      </c>
      <c r="B492">
        <v>87.852988393820496</v>
      </c>
      <c r="C492">
        <v>98.624693473572194</v>
      </c>
    </row>
    <row r="493" spans="1:3" x14ac:dyDescent="0.25">
      <c r="A493">
        <v>0.47799999999999998</v>
      </c>
      <c r="B493">
        <v>87.810879806300505</v>
      </c>
      <c r="C493">
        <v>98.626958321016801</v>
      </c>
    </row>
    <row r="494" spans="1:3" x14ac:dyDescent="0.25">
      <c r="A494">
        <v>0.47899999999999998</v>
      </c>
      <c r="B494">
        <v>87.764823538700398</v>
      </c>
      <c r="C494">
        <v>98.633540372670794</v>
      </c>
    </row>
    <row r="495" spans="1:3" x14ac:dyDescent="0.25">
      <c r="A495">
        <v>0.48</v>
      </c>
      <c r="B495">
        <v>87.710871910940298</v>
      </c>
      <c r="C495">
        <v>98.641469225874204</v>
      </c>
    </row>
    <row r="496" spans="1:3" x14ac:dyDescent="0.25">
      <c r="A496">
        <v>0.48099999999999998</v>
      </c>
      <c r="B496">
        <v>87.674026896860198</v>
      </c>
      <c r="C496">
        <v>98.652590431911406</v>
      </c>
    </row>
    <row r="497" spans="1:3" x14ac:dyDescent="0.25">
      <c r="A497">
        <v>0.48199999999999998</v>
      </c>
      <c r="B497">
        <v>87.631918309340193</v>
      </c>
      <c r="C497">
        <v>98.659259259259201</v>
      </c>
    </row>
    <row r="498" spans="1:3" x14ac:dyDescent="0.25">
      <c r="A498">
        <v>0.48299999999999998</v>
      </c>
      <c r="B498">
        <v>87.599020975340096</v>
      </c>
      <c r="C498">
        <v>98.661686896980996</v>
      </c>
    </row>
    <row r="499" spans="1:3" x14ac:dyDescent="0.25">
      <c r="A499">
        <v>0.48399999999999999</v>
      </c>
      <c r="B499">
        <v>87.563491854620096</v>
      </c>
      <c r="C499">
        <v>98.6640768637684</v>
      </c>
    </row>
    <row r="500" spans="1:3" x14ac:dyDescent="0.25">
      <c r="A500">
        <v>0.48499999999999999</v>
      </c>
      <c r="B500">
        <v>87.51348790694</v>
      </c>
      <c r="C500">
        <v>98.670642868800101</v>
      </c>
    </row>
    <row r="501" spans="1:3" x14ac:dyDescent="0.25">
      <c r="A501">
        <v>0.48599999999999999</v>
      </c>
      <c r="B501">
        <v>87.479274679579902</v>
      </c>
      <c r="C501">
        <v>98.677452872198302</v>
      </c>
    </row>
    <row r="502" spans="1:3" x14ac:dyDescent="0.25">
      <c r="A502">
        <v>0.48699999999999999</v>
      </c>
      <c r="B502">
        <v>87.430586625259807</v>
      </c>
      <c r="C502">
        <v>98.679657215844102</v>
      </c>
    </row>
    <row r="503" spans="1:3" x14ac:dyDescent="0.25">
      <c r="A503">
        <v>0.48799999999999999</v>
      </c>
      <c r="B503">
        <v>87.389793931099803</v>
      </c>
      <c r="C503">
        <v>98.683447999167797</v>
      </c>
    </row>
    <row r="504" spans="1:3" x14ac:dyDescent="0.25">
      <c r="A504">
        <v>0.48899999999999999</v>
      </c>
      <c r="B504">
        <v>87.3503171302997</v>
      </c>
      <c r="C504">
        <v>98.684327892248604</v>
      </c>
    </row>
    <row r="505" spans="1:3" x14ac:dyDescent="0.25">
      <c r="A505">
        <v>0.49</v>
      </c>
      <c r="B505">
        <v>87.302944969339606</v>
      </c>
      <c r="C505">
        <v>98.692431274544802</v>
      </c>
    </row>
    <row r="506" spans="1:3" x14ac:dyDescent="0.25">
      <c r="A506">
        <v>0.49099999999999999</v>
      </c>
      <c r="B506">
        <v>87.2595204884596</v>
      </c>
      <c r="C506">
        <v>98.697664726807204</v>
      </c>
    </row>
    <row r="507" spans="1:3" x14ac:dyDescent="0.25">
      <c r="A507">
        <v>0.49199999999999999</v>
      </c>
      <c r="B507">
        <v>87.220043687659498</v>
      </c>
      <c r="C507">
        <v>98.701492092801601</v>
      </c>
    </row>
    <row r="508" spans="1:3" x14ac:dyDescent="0.25">
      <c r="A508">
        <v>0.49299999999999999</v>
      </c>
      <c r="B508">
        <v>87.181882780219397</v>
      </c>
      <c r="C508">
        <v>98.706813068935205</v>
      </c>
    </row>
    <row r="509" spans="1:3" x14ac:dyDescent="0.25">
      <c r="A509">
        <v>0.49399999999999999</v>
      </c>
      <c r="B509">
        <v>87.137142405979404</v>
      </c>
      <c r="C509">
        <v>98.710571820404198</v>
      </c>
    </row>
    <row r="510" spans="1:3" x14ac:dyDescent="0.25">
      <c r="A510">
        <v>0.495</v>
      </c>
      <c r="B510">
        <v>87.092402031739297</v>
      </c>
      <c r="C510">
        <v>98.718751864447199</v>
      </c>
    </row>
    <row r="511" spans="1:3" x14ac:dyDescent="0.25">
      <c r="A511">
        <v>0.496</v>
      </c>
      <c r="B511">
        <v>87.043713977419202</v>
      </c>
      <c r="C511">
        <v>98.722464330487696</v>
      </c>
    </row>
    <row r="512" spans="1:3" x14ac:dyDescent="0.25">
      <c r="A512">
        <v>0.497</v>
      </c>
      <c r="B512">
        <v>86.989762349659102</v>
      </c>
      <c r="C512">
        <v>98.734952355348398</v>
      </c>
    </row>
    <row r="513" spans="1:3" x14ac:dyDescent="0.25">
      <c r="A513">
        <v>0.498</v>
      </c>
      <c r="B513">
        <v>86.945021975419095</v>
      </c>
      <c r="C513">
        <v>98.738736046146698</v>
      </c>
    </row>
    <row r="514" spans="1:3" x14ac:dyDescent="0.25">
      <c r="A514">
        <v>0.499</v>
      </c>
      <c r="B514">
        <v>86.889754454298995</v>
      </c>
      <c r="C514">
        <v>98.739420402548006</v>
      </c>
    </row>
    <row r="515" spans="1:3" x14ac:dyDescent="0.25">
      <c r="A515">
        <v>0.5</v>
      </c>
      <c r="B515">
        <v>86.833171039818893</v>
      </c>
      <c r="C515">
        <v>98.743041838750202</v>
      </c>
    </row>
    <row r="516" spans="1:3" x14ac:dyDescent="0.25">
      <c r="A516">
        <v>0.501</v>
      </c>
      <c r="B516">
        <v>86.7871147722188</v>
      </c>
      <c r="C516">
        <v>98.745339941010002</v>
      </c>
    </row>
    <row r="517" spans="1:3" x14ac:dyDescent="0.25">
      <c r="A517">
        <v>0.502</v>
      </c>
      <c r="B517">
        <v>86.742374397978693</v>
      </c>
      <c r="C517">
        <v>98.752097315436203</v>
      </c>
    </row>
    <row r="518" spans="1:3" x14ac:dyDescent="0.25">
      <c r="A518">
        <v>0.503</v>
      </c>
      <c r="B518">
        <v>86.692370450298696</v>
      </c>
      <c r="C518">
        <v>98.7558273747957</v>
      </c>
    </row>
    <row r="519" spans="1:3" x14ac:dyDescent="0.25">
      <c r="A519">
        <v>0.504</v>
      </c>
      <c r="B519">
        <v>86.630523462378605</v>
      </c>
      <c r="C519">
        <v>98.759394548536605</v>
      </c>
    </row>
    <row r="520" spans="1:3" x14ac:dyDescent="0.25">
      <c r="A520">
        <v>0.505</v>
      </c>
      <c r="B520">
        <v>86.583151301418496</v>
      </c>
      <c r="C520">
        <v>98.766136295406696</v>
      </c>
    </row>
    <row r="521" spans="1:3" x14ac:dyDescent="0.25">
      <c r="A521">
        <v>0.50600000000000001</v>
      </c>
      <c r="B521">
        <v>86.538410927178404</v>
      </c>
      <c r="C521">
        <v>98.769956295150394</v>
      </c>
    </row>
    <row r="522" spans="1:3" x14ac:dyDescent="0.25">
      <c r="A522">
        <v>0.50700000000000001</v>
      </c>
      <c r="B522">
        <v>86.491038766218296</v>
      </c>
      <c r="C522">
        <v>98.770775102936298</v>
      </c>
    </row>
    <row r="523" spans="1:3" x14ac:dyDescent="0.25">
      <c r="A523">
        <v>0.50800000000000001</v>
      </c>
      <c r="B523">
        <v>86.451561965418307</v>
      </c>
      <c r="C523">
        <v>98.777645802949806</v>
      </c>
    </row>
    <row r="524" spans="1:3" x14ac:dyDescent="0.25">
      <c r="A524">
        <v>0.50900000000000001</v>
      </c>
      <c r="B524">
        <v>86.397610337658193</v>
      </c>
      <c r="C524">
        <v>98.781350143680299</v>
      </c>
    </row>
    <row r="525" spans="1:3" x14ac:dyDescent="0.25">
      <c r="A525">
        <v>0.51</v>
      </c>
      <c r="B525">
        <v>86.338395136458104</v>
      </c>
      <c r="C525">
        <v>98.789448325704598</v>
      </c>
    </row>
    <row r="526" spans="1:3" x14ac:dyDescent="0.25">
      <c r="A526">
        <v>0.51100000000000001</v>
      </c>
      <c r="B526">
        <v>86.292338868857996</v>
      </c>
      <c r="C526">
        <v>98.794763246305195</v>
      </c>
    </row>
    <row r="527" spans="1:3" x14ac:dyDescent="0.25">
      <c r="A527">
        <v>0.51200000000000001</v>
      </c>
      <c r="B527">
        <v>86.238387241097897</v>
      </c>
      <c r="C527">
        <v>98.798486424554895</v>
      </c>
    </row>
    <row r="528" spans="1:3" x14ac:dyDescent="0.25">
      <c r="A528">
        <v>0.51300000000000001</v>
      </c>
      <c r="B528">
        <v>86.160749532857807</v>
      </c>
      <c r="C528">
        <v>98.800398358281001</v>
      </c>
    </row>
    <row r="529" spans="1:3" x14ac:dyDescent="0.25">
      <c r="A529">
        <v>0.51400000000000001</v>
      </c>
      <c r="B529">
        <v>86.122588625417706</v>
      </c>
      <c r="C529">
        <v>98.808822863354294</v>
      </c>
    </row>
    <row r="530" spans="1:3" x14ac:dyDescent="0.25">
      <c r="A530">
        <v>0.51500000000000001</v>
      </c>
      <c r="B530">
        <v>86.0791641445377</v>
      </c>
      <c r="C530">
        <v>98.811214162714094</v>
      </c>
    </row>
    <row r="531" spans="1:3" x14ac:dyDescent="0.25">
      <c r="A531">
        <v>0.51600000000000001</v>
      </c>
      <c r="B531">
        <v>86.021264836697597</v>
      </c>
      <c r="C531">
        <v>98.811917106277406</v>
      </c>
    </row>
    <row r="532" spans="1:3" x14ac:dyDescent="0.25">
      <c r="A532">
        <v>0.51700000000000002</v>
      </c>
      <c r="B532">
        <v>85.963365528857494</v>
      </c>
      <c r="C532">
        <v>98.818599866884497</v>
      </c>
    </row>
    <row r="533" spans="1:3" x14ac:dyDescent="0.25">
      <c r="A533">
        <v>0.51800000000000002</v>
      </c>
      <c r="B533">
        <v>85.912045687817397</v>
      </c>
      <c r="C533">
        <v>98.822389731480598</v>
      </c>
    </row>
    <row r="534" spans="1:3" x14ac:dyDescent="0.25">
      <c r="A534">
        <v>0.51900000000000002</v>
      </c>
      <c r="B534">
        <v>85.854146379977294</v>
      </c>
      <c r="C534">
        <v>98.824598606482795</v>
      </c>
    </row>
    <row r="535" spans="1:3" x14ac:dyDescent="0.25">
      <c r="A535">
        <v>0.52</v>
      </c>
      <c r="B535">
        <v>85.802826538937197</v>
      </c>
      <c r="C535">
        <v>98.831393233903199</v>
      </c>
    </row>
    <row r="536" spans="1:3" x14ac:dyDescent="0.25">
      <c r="A536">
        <v>0.52100000000000002</v>
      </c>
      <c r="B536">
        <v>85.7528225912572</v>
      </c>
      <c r="C536">
        <v>98.833717544285307</v>
      </c>
    </row>
    <row r="537" spans="1:3" x14ac:dyDescent="0.25">
      <c r="A537">
        <v>0.52200000000000002</v>
      </c>
      <c r="B537">
        <v>85.689659709977093</v>
      </c>
      <c r="C537">
        <v>98.840368532094701</v>
      </c>
    </row>
    <row r="538" spans="1:3" x14ac:dyDescent="0.25">
      <c r="A538">
        <v>0.52300000000000002</v>
      </c>
      <c r="B538">
        <v>85.625180935336999</v>
      </c>
      <c r="C538">
        <v>98.845511165122204</v>
      </c>
    </row>
    <row r="539" spans="1:3" x14ac:dyDescent="0.25">
      <c r="A539">
        <v>0.52400000000000002</v>
      </c>
      <c r="B539">
        <v>85.565965734136896</v>
      </c>
      <c r="C539">
        <v>98.847726616298999</v>
      </c>
    </row>
    <row r="540" spans="1:3" x14ac:dyDescent="0.25">
      <c r="A540">
        <v>0.52500000000000002</v>
      </c>
      <c r="B540">
        <v>85.502802852856803</v>
      </c>
      <c r="C540">
        <v>98.854404381560897</v>
      </c>
    </row>
    <row r="541" spans="1:3" x14ac:dyDescent="0.25">
      <c r="A541">
        <v>0.52600000000000002</v>
      </c>
      <c r="B541">
        <v>85.446219438376701</v>
      </c>
      <c r="C541">
        <v>98.8626847946894</v>
      </c>
    </row>
    <row r="542" spans="1:3" x14ac:dyDescent="0.25">
      <c r="A542">
        <v>0.52700000000000002</v>
      </c>
      <c r="B542">
        <v>85.402794957496596</v>
      </c>
      <c r="C542">
        <v>98.862113087984397</v>
      </c>
    </row>
    <row r="543" spans="1:3" x14ac:dyDescent="0.25">
      <c r="A543">
        <v>0.52800000000000002</v>
      </c>
      <c r="B543">
        <v>85.367265836776497</v>
      </c>
      <c r="C543">
        <v>98.864658102074102</v>
      </c>
    </row>
    <row r="544" spans="1:3" x14ac:dyDescent="0.25">
      <c r="A544">
        <v>0.52900000000000003</v>
      </c>
      <c r="B544">
        <v>85.321209569176503</v>
      </c>
      <c r="C544">
        <v>98.8670671830685</v>
      </c>
    </row>
    <row r="545" spans="1:3" x14ac:dyDescent="0.25">
      <c r="A545">
        <v>0.53</v>
      </c>
      <c r="B545">
        <v>85.279100981656399</v>
      </c>
      <c r="C545">
        <v>98.869530725575103</v>
      </c>
    </row>
    <row r="546" spans="1:3" x14ac:dyDescent="0.25">
      <c r="A546">
        <v>0.53100000000000003</v>
      </c>
      <c r="B546">
        <v>85.225149353896299</v>
      </c>
      <c r="C546">
        <v>98.871841844133996</v>
      </c>
    </row>
    <row r="547" spans="1:3" x14ac:dyDescent="0.25">
      <c r="A547">
        <v>0.53200000000000003</v>
      </c>
      <c r="B547">
        <v>85.165934152696195</v>
      </c>
      <c r="C547">
        <v>98.8786188984798</v>
      </c>
    </row>
    <row r="548" spans="1:3" x14ac:dyDescent="0.25">
      <c r="A548">
        <v>0.53300000000000003</v>
      </c>
      <c r="B548">
        <v>85.108034844856107</v>
      </c>
      <c r="C548">
        <v>98.879376242164795</v>
      </c>
    </row>
    <row r="549" spans="1:3" x14ac:dyDescent="0.25">
      <c r="A549">
        <v>0.53400000000000003</v>
      </c>
      <c r="B549">
        <v>85.056715003815995</v>
      </c>
      <c r="C549">
        <v>98.881732931511806</v>
      </c>
    </row>
    <row r="550" spans="1:3" x14ac:dyDescent="0.25">
      <c r="A550">
        <v>0.53500000000000003</v>
      </c>
      <c r="B550">
        <v>85.010658736216001</v>
      </c>
      <c r="C550">
        <v>98.8887018016501</v>
      </c>
    </row>
    <row r="551" spans="1:3" x14ac:dyDescent="0.25">
      <c r="A551">
        <v>0.53600000000000003</v>
      </c>
      <c r="B551">
        <v>84.946179961575893</v>
      </c>
      <c r="C551">
        <v>98.893927323978104</v>
      </c>
    </row>
    <row r="552" spans="1:3" x14ac:dyDescent="0.25">
      <c r="A552">
        <v>0.53700000000000003</v>
      </c>
      <c r="B552">
        <v>84.875121720135795</v>
      </c>
      <c r="C552">
        <v>98.900593403560407</v>
      </c>
    </row>
    <row r="553" spans="1:3" x14ac:dyDescent="0.25">
      <c r="A553">
        <v>0.53800000000000003</v>
      </c>
      <c r="B553">
        <v>84.830381345895702</v>
      </c>
      <c r="C553">
        <v>98.910641954093506</v>
      </c>
    </row>
    <row r="554" spans="1:3" x14ac:dyDescent="0.25">
      <c r="A554">
        <v>0.53900000000000003</v>
      </c>
      <c r="B554">
        <v>84.784325078295595</v>
      </c>
      <c r="C554">
        <v>98.9206865845794</v>
      </c>
    </row>
    <row r="555" spans="1:3" x14ac:dyDescent="0.25">
      <c r="A555">
        <v>0.54</v>
      </c>
      <c r="B555">
        <v>84.736952917335501</v>
      </c>
      <c r="C555">
        <v>98.921609290750695</v>
      </c>
    </row>
    <row r="556" spans="1:3" x14ac:dyDescent="0.25">
      <c r="A556">
        <v>0.54100000000000004</v>
      </c>
      <c r="B556">
        <v>84.685633076295503</v>
      </c>
      <c r="C556">
        <v>98.925524556144794</v>
      </c>
    </row>
    <row r="557" spans="1:3" x14ac:dyDescent="0.25">
      <c r="A557">
        <v>0.54200000000000004</v>
      </c>
      <c r="B557">
        <v>84.648788062215402</v>
      </c>
      <c r="C557">
        <v>98.926583212868707</v>
      </c>
    </row>
    <row r="558" spans="1:3" x14ac:dyDescent="0.25">
      <c r="A558">
        <v>0.54300000000000004</v>
      </c>
      <c r="B558">
        <v>84.596152327815304</v>
      </c>
      <c r="C558">
        <v>98.932011941768494</v>
      </c>
    </row>
    <row r="559" spans="1:3" x14ac:dyDescent="0.25">
      <c r="A559">
        <v>0.54400000000000004</v>
      </c>
      <c r="B559">
        <v>84.552727846935198</v>
      </c>
      <c r="C559">
        <v>98.939085981768898</v>
      </c>
    </row>
    <row r="560" spans="1:3" x14ac:dyDescent="0.25">
      <c r="A560">
        <v>0.54500000000000004</v>
      </c>
      <c r="B560">
        <v>84.496144432455196</v>
      </c>
      <c r="C560">
        <v>98.938383075761493</v>
      </c>
    </row>
    <row r="561" spans="1:3" x14ac:dyDescent="0.25">
      <c r="A561">
        <v>0.54600000000000004</v>
      </c>
      <c r="B561">
        <v>84.438245124615094</v>
      </c>
      <c r="C561">
        <v>98.937662858288206</v>
      </c>
    </row>
    <row r="562" spans="1:3" x14ac:dyDescent="0.25">
      <c r="A562">
        <v>0.54700000000000004</v>
      </c>
      <c r="B562">
        <v>84.379029923415004</v>
      </c>
      <c r="C562">
        <v>98.944558458191196</v>
      </c>
    </row>
    <row r="563" spans="1:3" x14ac:dyDescent="0.25">
      <c r="A563">
        <v>0.54800000000000004</v>
      </c>
      <c r="B563">
        <v>84.326394189014906</v>
      </c>
      <c r="C563">
        <v>98.953073609116501</v>
      </c>
    </row>
    <row r="564" spans="1:3" x14ac:dyDescent="0.25">
      <c r="A564">
        <v>0.54900000000000004</v>
      </c>
      <c r="B564">
        <v>84.261915414374798</v>
      </c>
      <c r="C564">
        <v>98.955339205686897</v>
      </c>
    </row>
    <row r="565" spans="1:3" x14ac:dyDescent="0.25">
      <c r="A565">
        <v>0.55000000000000004</v>
      </c>
      <c r="B565">
        <v>84.198752533094705</v>
      </c>
      <c r="C565">
        <v>98.959154951360205</v>
      </c>
    </row>
    <row r="566" spans="1:3" x14ac:dyDescent="0.25">
      <c r="A566">
        <v>0.55100000000000005</v>
      </c>
      <c r="B566">
        <v>84.131641971734595</v>
      </c>
      <c r="C566">
        <v>98.967524225256099</v>
      </c>
    </row>
    <row r="567" spans="1:3" x14ac:dyDescent="0.25">
      <c r="A567">
        <v>0.55200000000000005</v>
      </c>
      <c r="B567">
        <v>84.060583730294496</v>
      </c>
      <c r="C567">
        <v>98.9727937530986</v>
      </c>
    </row>
    <row r="568" spans="1:3" x14ac:dyDescent="0.25">
      <c r="A568">
        <v>0.55300000000000005</v>
      </c>
      <c r="B568">
        <v>84.005316209174396</v>
      </c>
      <c r="C568">
        <v>98.976728321369293</v>
      </c>
    </row>
    <row r="569" spans="1:3" x14ac:dyDescent="0.25">
      <c r="A569">
        <v>0.55400000000000005</v>
      </c>
      <c r="B569">
        <v>83.955312261494299</v>
      </c>
      <c r="C569">
        <v>98.980731639206894</v>
      </c>
    </row>
    <row r="570" spans="1:3" x14ac:dyDescent="0.25">
      <c r="A570">
        <v>0.55500000000000005</v>
      </c>
      <c r="B570">
        <v>83.889517593494205</v>
      </c>
      <c r="C570">
        <v>98.983014004906295</v>
      </c>
    </row>
    <row r="571" spans="1:3" x14ac:dyDescent="0.25">
      <c r="A571">
        <v>0.55600000000000005</v>
      </c>
      <c r="B571">
        <v>83.838197752454107</v>
      </c>
      <c r="C571">
        <v>98.983935618183494</v>
      </c>
    </row>
    <row r="572" spans="1:3" x14ac:dyDescent="0.25">
      <c r="A572">
        <v>0.55700000000000005</v>
      </c>
      <c r="B572">
        <v>83.776350764534001</v>
      </c>
      <c r="C572">
        <v>98.986271125829802</v>
      </c>
    </row>
    <row r="573" spans="1:3" x14ac:dyDescent="0.25">
      <c r="A573">
        <v>0.55800000000000005</v>
      </c>
      <c r="B573">
        <v>83.721083243413901</v>
      </c>
      <c r="C573">
        <v>98.993309475649596</v>
      </c>
    </row>
    <row r="574" spans="1:3" x14ac:dyDescent="0.25">
      <c r="A574">
        <v>0.55900000000000005</v>
      </c>
      <c r="B574">
        <v>83.676342869173794</v>
      </c>
      <c r="C574">
        <v>98.994317739549999</v>
      </c>
    </row>
    <row r="575" spans="1:3" x14ac:dyDescent="0.25">
      <c r="A575">
        <v>0.56000000000000005</v>
      </c>
      <c r="B575">
        <v>83.623707134773795</v>
      </c>
      <c r="C575">
        <v>98.999859793428996</v>
      </c>
    </row>
    <row r="576" spans="1:3" x14ac:dyDescent="0.25">
      <c r="A576">
        <v>0.56100000000000005</v>
      </c>
      <c r="B576">
        <v>83.561860146853604</v>
      </c>
      <c r="C576">
        <v>99.003757347094606</v>
      </c>
    </row>
    <row r="577" spans="1:3" x14ac:dyDescent="0.25">
      <c r="A577">
        <v>0.56200000000000006</v>
      </c>
      <c r="B577">
        <v>83.513172092533594</v>
      </c>
      <c r="C577">
        <v>99.007815790705294</v>
      </c>
    </row>
    <row r="578" spans="1:3" x14ac:dyDescent="0.25">
      <c r="A578">
        <v>0.56299999999999994</v>
      </c>
      <c r="B578">
        <v>83.467115824933501</v>
      </c>
      <c r="C578">
        <v>99.011910150945099</v>
      </c>
    </row>
    <row r="579" spans="1:3" x14ac:dyDescent="0.25">
      <c r="A579">
        <v>0.56399999999999995</v>
      </c>
      <c r="B579">
        <v>83.406584730373396</v>
      </c>
      <c r="C579">
        <v>99.020480854853005</v>
      </c>
    </row>
    <row r="580" spans="1:3" x14ac:dyDescent="0.25">
      <c r="A580">
        <v>0.56499999999999995</v>
      </c>
      <c r="B580">
        <v>83.348685422533293</v>
      </c>
      <c r="C580">
        <v>99.019807088029694</v>
      </c>
    </row>
    <row r="581" spans="1:3" x14ac:dyDescent="0.25">
      <c r="A581">
        <v>0.56599999999999995</v>
      </c>
      <c r="B581">
        <v>83.298681474853197</v>
      </c>
      <c r="C581">
        <v>99.022322336414902</v>
      </c>
    </row>
    <row r="582" spans="1:3" x14ac:dyDescent="0.25">
      <c r="A582">
        <v>0.56699999999999995</v>
      </c>
      <c r="B582">
        <v>83.251309313893202</v>
      </c>
      <c r="C582">
        <v>99.026421237164996</v>
      </c>
    </row>
    <row r="583" spans="1:3" x14ac:dyDescent="0.25">
      <c r="A583">
        <v>0.56799999999999995</v>
      </c>
      <c r="B583">
        <v>83.198673579493104</v>
      </c>
      <c r="C583">
        <v>99.027362287969595</v>
      </c>
    </row>
    <row r="584" spans="1:3" x14ac:dyDescent="0.25">
      <c r="A584">
        <v>0.56899999999999995</v>
      </c>
      <c r="B584">
        <v>83.138142484932999</v>
      </c>
      <c r="C584">
        <v>99.031317596162793</v>
      </c>
    </row>
    <row r="585" spans="1:3" x14ac:dyDescent="0.25">
      <c r="A585">
        <v>0.56999999999999995</v>
      </c>
      <c r="B585">
        <v>83.090770323972905</v>
      </c>
      <c r="C585">
        <v>99.033877038895795</v>
      </c>
    </row>
    <row r="586" spans="1:3" x14ac:dyDescent="0.25">
      <c r="A586">
        <v>0.57099999999999995</v>
      </c>
      <c r="B586">
        <v>83.026291549332797</v>
      </c>
      <c r="C586">
        <v>99.037797450869505</v>
      </c>
    </row>
    <row r="587" spans="1:3" x14ac:dyDescent="0.25">
      <c r="A587">
        <v>0.57199999999999995</v>
      </c>
      <c r="B587">
        <v>82.977603495012701</v>
      </c>
      <c r="C587">
        <v>99.040349306569894</v>
      </c>
    </row>
    <row r="588" spans="1:3" x14ac:dyDescent="0.25">
      <c r="A588">
        <v>0.57299999999999995</v>
      </c>
      <c r="B588">
        <v>82.914440613732594</v>
      </c>
      <c r="C588">
        <v>99.047409456740397</v>
      </c>
    </row>
    <row r="589" spans="1:3" x14ac:dyDescent="0.25">
      <c r="A589">
        <v>0.57399999999999995</v>
      </c>
      <c r="B589">
        <v>82.861804879332496</v>
      </c>
      <c r="C589">
        <v>99.049926070406102</v>
      </c>
    </row>
    <row r="590" spans="1:3" x14ac:dyDescent="0.25">
      <c r="A590">
        <v>0.57499999999999996</v>
      </c>
      <c r="B590">
        <v>82.786798957812394</v>
      </c>
      <c r="C590">
        <v>99.053751928708607</v>
      </c>
    </row>
    <row r="591" spans="1:3" x14ac:dyDescent="0.25">
      <c r="A591">
        <v>0.57599999999999996</v>
      </c>
      <c r="B591">
        <v>82.730215543332307</v>
      </c>
      <c r="C591">
        <v>99.057792903510403</v>
      </c>
    </row>
    <row r="592" spans="1:3" x14ac:dyDescent="0.25">
      <c r="A592">
        <v>0.57699999999999996</v>
      </c>
      <c r="B592">
        <v>82.680211595652196</v>
      </c>
      <c r="C592">
        <v>99.061913696060003</v>
      </c>
    </row>
    <row r="593" spans="1:3" x14ac:dyDescent="0.25">
      <c r="A593">
        <v>0.57799999999999996</v>
      </c>
      <c r="B593">
        <v>82.632839434692201</v>
      </c>
      <c r="C593">
        <v>99.069195090398495</v>
      </c>
    </row>
    <row r="594" spans="1:3" x14ac:dyDescent="0.25">
      <c r="A594">
        <v>0.57899999999999996</v>
      </c>
      <c r="B594">
        <v>82.581519593652104</v>
      </c>
      <c r="C594">
        <v>99.076442171071307</v>
      </c>
    </row>
    <row r="595" spans="1:3" x14ac:dyDescent="0.25">
      <c r="A595">
        <v>0.57999999999999996</v>
      </c>
      <c r="B595">
        <v>82.534147432691995</v>
      </c>
      <c r="C595">
        <v>99.083742752879104</v>
      </c>
    </row>
    <row r="596" spans="1:3" x14ac:dyDescent="0.25">
      <c r="A596">
        <v>0.58099999999999996</v>
      </c>
      <c r="B596">
        <v>82.467036871331899</v>
      </c>
      <c r="C596">
        <v>99.089270467697503</v>
      </c>
    </row>
    <row r="597" spans="1:3" x14ac:dyDescent="0.25">
      <c r="A597">
        <v>0.58199999999999996</v>
      </c>
      <c r="B597">
        <v>82.399926309971804</v>
      </c>
      <c r="C597">
        <v>99.094807804908896</v>
      </c>
    </row>
    <row r="598" spans="1:3" x14ac:dyDescent="0.25">
      <c r="A598">
        <v>0.58299999999999996</v>
      </c>
      <c r="B598">
        <v>82.352554149011695</v>
      </c>
      <c r="C598">
        <v>99.094291821708495</v>
      </c>
    </row>
    <row r="599" spans="1:3" x14ac:dyDescent="0.25">
      <c r="A599">
        <v>0.58399999999999996</v>
      </c>
      <c r="B599">
        <v>82.295970734531593</v>
      </c>
      <c r="C599">
        <v>99.0999556316156</v>
      </c>
    </row>
    <row r="600" spans="1:3" x14ac:dyDescent="0.25">
      <c r="A600">
        <v>0.58499999999999996</v>
      </c>
      <c r="B600">
        <v>82.226228386451496</v>
      </c>
      <c r="C600">
        <v>99.103914229524804</v>
      </c>
    </row>
    <row r="601" spans="1:3" x14ac:dyDescent="0.25">
      <c r="A601">
        <v>0.58599999999999997</v>
      </c>
      <c r="B601">
        <v>82.170960865331395</v>
      </c>
      <c r="C601">
        <v>99.109608608703894</v>
      </c>
    </row>
    <row r="602" spans="1:3" x14ac:dyDescent="0.25">
      <c r="A602">
        <v>0.58699999999999997</v>
      </c>
      <c r="B602">
        <v>82.103850303971299</v>
      </c>
      <c r="C602">
        <v>99.1136103698055</v>
      </c>
    </row>
    <row r="603" spans="1:3" x14ac:dyDescent="0.25">
      <c r="A603">
        <v>0.58799999999999997</v>
      </c>
      <c r="B603">
        <v>82.052530462931202</v>
      </c>
      <c r="C603">
        <v>99.1130608936149</v>
      </c>
    </row>
    <row r="604" spans="1:3" x14ac:dyDescent="0.25">
      <c r="A604">
        <v>0.58899999999999997</v>
      </c>
      <c r="B604">
        <v>82.005158301971207</v>
      </c>
      <c r="C604">
        <v>99.112553079822504</v>
      </c>
    </row>
    <row r="605" spans="1:3" x14ac:dyDescent="0.25">
      <c r="A605">
        <v>0.59</v>
      </c>
      <c r="B605">
        <v>81.948574887491105</v>
      </c>
      <c r="C605">
        <v>99.116678072925794</v>
      </c>
    </row>
    <row r="606" spans="1:3" x14ac:dyDescent="0.25">
      <c r="A606">
        <v>0.59099999999999997</v>
      </c>
      <c r="B606">
        <v>81.902518619890998</v>
      </c>
      <c r="C606">
        <v>99.119342612351502</v>
      </c>
    </row>
    <row r="607" spans="1:3" x14ac:dyDescent="0.25">
      <c r="A607">
        <v>0.59199999999999997</v>
      </c>
      <c r="B607">
        <v>81.820933231570905</v>
      </c>
      <c r="C607">
        <v>99.123212549219602</v>
      </c>
    </row>
    <row r="608" spans="1:3" x14ac:dyDescent="0.25">
      <c r="A608">
        <v>0.59299999999999997</v>
      </c>
      <c r="B608">
        <v>81.756454456930797</v>
      </c>
      <c r="C608">
        <v>99.127271566922403</v>
      </c>
    </row>
    <row r="609" spans="1:3" x14ac:dyDescent="0.25">
      <c r="A609">
        <v>0.59399999999999997</v>
      </c>
      <c r="B609">
        <v>81.701186935810696</v>
      </c>
      <c r="C609">
        <v>99.131434410524903</v>
      </c>
    </row>
    <row r="610" spans="1:3" x14ac:dyDescent="0.25">
      <c r="A610">
        <v>0.59499999999999997</v>
      </c>
      <c r="B610">
        <v>81.640655841250606</v>
      </c>
      <c r="C610">
        <v>99.135547992266197</v>
      </c>
    </row>
    <row r="611" spans="1:3" x14ac:dyDescent="0.25">
      <c r="A611">
        <v>0.59599999999999997</v>
      </c>
      <c r="B611">
        <v>81.552490986130493</v>
      </c>
      <c r="C611">
        <v>99.140964934732494</v>
      </c>
    </row>
    <row r="612" spans="1:3" x14ac:dyDescent="0.25">
      <c r="A612">
        <v>0.59699999999999998</v>
      </c>
      <c r="B612">
        <v>81.502487038450397</v>
      </c>
      <c r="C612">
        <v>99.145203374365707</v>
      </c>
    </row>
    <row r="613" spans="1:3" x14ac:dyDescent="0.25">
      <c r="A613">
        <v>0.59799999999999998</v>
      </c>
      <c r="B613">
        <v>81.432744690370299</v>
      </c>
      <c r="C613">
        <v>99.149242970439801</v>
      </c>
    </row>
    <row r="614" spans="1:3" x14ac:dyDescent="0.25">
      <c r="A614">
        <v>0.59899999999999998</v>
      </c>
      <c r="B614">
        <v>81.363002342290102</v>
      </c>
      <c r="C614">
        <v>99.153289821838001</v>
      </c>
    </row>
    <row r="615" spans="1:3" x14ac:dyDescent="0.25">
      <c r="A615">
        <v>0.6</v>
      </c>
      <c r="B615">
        <v>81.298523567649994</v>
      </c>
      <c r="C615">
        <v>99.158989503418596</v>
      </c>
    </row>
    <row r="616" spans="1:3" x14ac:dyDescent="0.25">
      <c r="A616">
        <v>0.60099999999999998</v>
      </c>
      <c r="B616">
        <v>81.224833539489893</v>
      </c>
      <c r="C616">
        <v>99.161418840765904</v>
      </c>
    </row>
    <row r="617" spans="1:3" x14ac:dyDescent="0.25">
      <c r="A617">
        <v>0.60199999999999998</v>
      </c>
      <c r="B617">
        <v>81.152459404689793</v>
      </c>
      <c r="C617">
        <v>99.168649900302299</v>
      </c>
    </row>
    <row r="618" spans="1:3" x14ac:dyDescent="0.25">
      <c r="A618">
        <v>0.60299999999999998</v>
      </c>
      <c r="B618">
        <v>81.082717056609695</v>
      </c>
      <c r="C618">
        <v>99.167940774120794</v>
      </c>
    </row>
    <row r="619" spans="1:3" x14ac:dyDescent="0.25">
      <c r="A619">
        <v>0.60399999999999998</v>
      </c>
      <c r="B619">
        <v>81.014290601889599</v>
      </c>
      <c r="C619">
        <v>99.172036082474193</v>
      </c>
    </row>
    <row r="620" spans="1:3" x14ac:dyDescent="0.25">
      <c r="A620">
        <v>0.60499999999999998</v>
      </c>
      <c r="B620">
        <v>80.945864147169502</v>
      </c>
      <c r="C620">
        <v>99.174539709154203</v>
      </c>
    </row>
    <row r="621" spans="1:3" x14ac:dyDescent="0.25">
      <c r="A621">
        <v>0.60599999999999998</v>
      </c>
      <c r="B621">
        <v>80.876121799089404</v>
      </c>
      <c r="C621">
        <v>99.181835786212204</v>
      </c>
    </row>
    <row r="622" spans="1:3" x14ac:dyDescent="0.25">
      <c r="A622">
        <v>0.60699999999999998</v>
      </c>
      <c r="B622">
        <v>80.806379451009207</v>
      </c>
      <c r="C622">
        <v>99.184339314845005</v>
      </c>
    </row>
    <row r="623" spans="1:3" x14ac:dyDescent="0.25">
      <c r="A623">
        <v>0.60799999999999998</v>
      </c>
      <c r="B623">
        <v>80.723478169329098</v>
      </c>
      <c r="C623">
        <v>99.185112127924398</v>
      </c>
    </row>
    <row r="624" spans="1:3" x14ac:dyDescent="0.25">
      <c r="A624">
        <v>0.60899999999999999</v>
      </c>
      <c r="B624">
        <v>80.652419927888999</v>
      </c>
      <c r="C624">
        <v>99.192425958892997</v>
      </c>
    </row>
    <row r="625" spans="1:3" x14ac:dyDescent="0.25">
      <c r="A625">
        <v>0.61</v>
      </c>
      <c r="B625">
        <v>80.572150432928893</v>
      </c>
      <c r="C625">
        <v>99.201270191014601</v>
      </c>
    </row>
    <row r="626" spans="1:3" x14ac:dyDescent="0.25">
      <c r="A626">
        <v>0.61099999999999999</v>
      </c>
      <c r="B626">
        <v>80.493196831328703</v>
      </c>
      <c r="C626">
        <v>99.205319493999298</v>
      </c>
    </row>
    <row r="627" spans="1:3" x14ac:dyDescent="0.25">
      <c r="A627">
        <v>0.61199999999999999</v>
      </c>
      <c r="B627">
        <v>80.426086269968593</v>
      </c>
      <c r="C627">
        <v>99.2062719127386</v>
      </c>
    </row>
    <row r="628" spans="1:3" x14ac:dyDescent="0.25">
      <c r="A628">
        <v>0.61299999999999999</v>
      </c>
      <c r="B628">
        <v>80.336605521488494</v>
      </c>
      <c r="C628">
        <v>99.213455756886304</v>
      </c>
    </row>
    <row r="629" spans="1:3" x14ac:dyDescent="0.25">
      <c r="A629">
        <v>0.61399999999999999</v>
      </c>
      <c r="B629">
        <v>80.261599599968406</v>
      </c>
      <c r="C629">
        <v>99.215954193506406</v>
      </c>
    </row>
    <row r="630" spans="1:3" x14ac:dyDescent="0.25">
      <c r="A630">
        <v>0.61499999999999999</v>
      </c>
      <c r="B630">
        <v>80.193173145248295</v>
      </c>
      <c r="C630">
        <v>99.223367361891206</v>
      </c>
    </row>
    <row r="631" spans="1:3" x14ac:dyDescent="0.25">
      <c r="A631">
        <v>0.61599999999999999</v>
      </c>
      <c r="B631">
        <v>80.141853304208198</v>
      </c>
      <c r="C631">
        <v>99.237424842352198</v>
      </c>
    </row>
    <row r="632" spans="1:3" x14ac:dyDescent="0.25">
      <c r="A632">
        <v>0.61699999999999999</v>
      </c>
      <c r="B632">
        <v>80.065531489328094</v>
      </c>
      <c r="C632">
        <v>99.241559288859804</v>
      </c>
    </row>
    <row r="633" spans="1:3" x14ac:dyDescent="0.25">
      <c r="A633">
        <v>0.61799999999999999</v>
      </c>
      <c r="B633">
        <v>79.982630207647901</v>
      </c>
      <c r="C633">
        <v>99.244019919993406</v>
      </c>
    </row>
    <row r="634" spans="1:3" x14ac:dyDescent="0.25">
      <c r="A634">
        <v>0.61899999999999999</v>
      </c>
      <c r="B634">
        <v>79.924730899807798</v>
      </c>
      <c r="C634">
        <v>99.246719717642407</v>
      </c>
    </row>
    <row r="635" spans="1:3" x14ac:dyDescent="0.25">
      <c r="A635">
        <v>0.62</v>
      </c>
      <c r="B635">
        <v>79.856304445087702</v>
      </c>
      <c r="C635">
        <v>99.252571839785404</v>
      </c>
    </row>
    <row r="636" spans="1:3" x14ac:dyDescent="0.25">
      <c r="A636">
        <v>0.621</v>
      </c>
      <c r="B636">
        <v>79.786562097007604</v>
      </c>
      <c r="C636">
        <v>99.260047474830102</v>
      </c>
    </row>
    <row r="637" spans="1:3" x14ac:dyDescent="0.25">
      <c r="A637">
        <v>0.622</v>
      </c>
      <c r="B637">
        <v>79.719451535647494</v>
      </c>
      <c r="C637">
        <v>99.261055494568495</v>
      </c>
    </row>
    <row r="638" spans="1:3" x14ac:dyDescent="0.25">
      <c r="A638">
        <v>0.623</v>
      </c>
      <c r="B638">
        <v>79.656288654367401</v>
      </c>
      <c r="C638">
        <v>99.260473887021305</v>
      </c>
    </row>
    <row r="639" spans="1:3" x14ac:dyDescent="0.25">
      <c r="A639">
        <v>0.624</v>
      </c>
      <c r="B639">
        <v>79.595757559807296</v>
      </c>
      <c r="C639">
        <v>99.263173441423106</v>
      </c>
    </row>
    <row r="640" spans="1:3" x14ac:dyDescent="0.25">
      <c r="A640">
        <v>0.625</v>
      </c>
      <c r="B640">
        <v>79.522067531647195</v>
      </c>
      <c r="C640">
        <v>99.264126149802806</v>
      </c>
    </row>
    <row r="641" spans="1:3" x14ac:dyDescent="0.25">
      <c r="A641">
        <v>0.626</v>
      </c>
      <c r="B641">
        <v>79.447061610127093</v>
      </c>
      <c r="C641">
        <v>99.263436528944595</v>
      </c>
    </row>
    <row r="642" spans="1:3" x14ac:dyDescent="0.25">
      <c r="A642">
        <v>0.627</v>
      </c>
      <c r="B642">
        <v>79.368108008526903</v>
      </c>
      <c r="C642">
        <v>99.270877909081904</v>
      </c>
    </row>
    <row r="643" spans="1:3" x14ac:dyDescent="0.25">
      <c r="A643">
        <v>0.628</v>
      </c>
      <c r="B643">
        <v>79.295733873726803</v>
      </c>
      <c r="C643">
        <v>99.2718526572435</v>
      </c>
    </row>
    <row r="644" spans="1:3" x14ac:dyDescent="0.25">
      <c r="A644">
        <v>0.629</v>
      </c>
      <c r="B644">
        <v>79.225991525646705</v>
      </c>
      <c r="C644">
        <v>99.274490081949594</v>
      </c>
    </row>
    <row r="645" spans="1:3" x14ac:dyDescent="0.25">
      <c r="A645">
        <v>0.63</v>
      </c>
      <c r="B645">
        <v>79.145722030686599</v>
      </c>
      <c r="C645">
        <v>99.280314284770995</v>
      </c>
    </row>
    <row r="646" spans="1:3" x14ac:dyDescent="0.25">
      <c r="A646">
        <v>0.63100000000000001</v>
      </c>
      <c r="B646">
        <v>79.070716109166497</v>
      </c>
      <c r="C646">
        <v>99.286198179144407</v>
      </c>
    </row>
    <row r="647" spans="1:3" x14ac:dyDescent="0.25">
      <c r="A647">
        <v>0.63200000000000001</v>
      </c>
      <c r="B647">
        <v>78.994394294286394</v>
      </c>
      <c r="C647">
        <v>99.290439960304298</v>
      </c>
    </row>
    <row r="648" spans="1:3" x14ac:dyDescent="0.25">
      <c r="A648">
        <v>0.63300000000000001</v>
      </c>
      <c r="B648">
        <v>78.912808905966202</v>
      </c>
      <c r="C648">
        <v>99.2913555309038</v>
      </c>
    </row>
    <row r="649" spans="1:3" x14ac:dyDescent="0.25">
      <c r="A649">
        <v>0.63400000000000001</v>
      </c>
      <c r="B649">
        <v>78.847014237966107</v>
      </c>
      <c r="C649">
        <v>99.294059159830894</v>
      </c>
    </row>
    <row r="650" spans="1:3" x14ac:dyDescent="0.25">
      <c r="A650">
        <v>0.63500000000000001</v>
      </c>
      <c r="B650">
        <v>78.773324209806006</v>
      </c>
      <c r="C650">
        <v>99.293403440096796</v>
      </c>
    </row>
    <row r="651" spans="1:3" x14ac:dyDescent="0.25">
      <c r="A651">
        <v>0.63600000000000001</v>
      </c>
      <c r="B651">
        <v>78.708845435165898</v>
      </c>
      <c r="C651">
        <v>99.296125369368099</v>
      </c>
    </row>
    <row r="652" spans="1:3" x14ac:dyDescent="0.25">
      <c r="A652">
        <v>0.63700000000000001</v>
      </c>
      <c r="B652">
        <v>78.635155407005797</v>
      </c>
      <c r="C652">
        <v>99.2987703555998</v>
      </c>
    </row>
    <row r="653" spans="1:3" x14ac:dyDescent="0.25">
      <c r="A653">
        <v>0.63800000000000001</v>
      </c>
      <c r="B653">
        <v>78.575940205805693</v>
      </c>
      <c r="C653">
        <v>99.303199627486194</v>
      </c>
    </row>
    <row r="654" spans="1:3" x14ac:dyDescent="0.25">
      <c r="A654">
        <v>0.63900000000000001</v>
      </c>
      <c r="B654">
        <v>78.506197857725596</v>
      </c>
      <c r="C654">
        <v>99.307543777881307</v>
      </c>
    </row>
    <row r="655" spans="1:3" x14ac:dyDescent="0.25">
      <c r="A655">
        <v>0.64</v>
      </c>
      <c r="B655">
        <v>78.446982656525506</v>
      </c>
      <c r="C655">
        <v>99.311987739055098</v>
      </c>
    </row>
    <row r="656" spans="1:3" x14ac:dyDescent="0.25">
      <c r="A656">
        <v>0.64100000000000001</v>
      </c>
      <c r="B656">
        <v>78.369344948285303</v>
      </c>
      <c r="C656">
        <v>99.312966915688307</v>
      </c>
    </row>
    <row r="657" spans="1:3" x14ac:dyDescent="0.25">
      <c r="A657">
        <v>0.64200000000000002</v>
      </c>
      <c r="B657">
        <v>78.298286706845204</v>
      </c>
      <c r="C657">
        <v>99.314005307696107</v>
      </c>
    </row>
    <row r="658" spans="1:3" x14ac:dyDescent="0.25">
      <c r="A658">
        <v>0.64300000000000002</v>
      </c>
      <c r="B658">
        <v>78.231176145485094</v>
      </c>
      <c r="C658">
        <v>99.315079935183107</v>
      </c>
    </row>
    <row r="659" spans="1:3" x14ac:dyDescent="0.25">
      <c r="A659">
        <v>0.64400000000000002</v>
      </c>
      <c r="B659">
        <v>78.165381477484999</v>
      </c>
      <c r="C659">
        <v>99.314507364865904</v>
      </c>
    </row>
    <row r="660" spans="1:3" x14ac:dyDescent="0.25">
      <c r="A660">
        <v>0.64500000000000002</v>
      </c>
      <c r="B660">
        <v>78.089059662604896</v>
      </c>
      <c r="C660">
        <v>99.318828451882794</v>
      </c>
    </row>
    <row r="661" spans="1:3" x14ac:dyDescent="0.25">
      <c r="A661">
        <v>0.64600000000000002</v>
      </c>
      <c r="B661">
        <v>78.019317314524798</v>
      </c>
      <c r="C661">
        <v>99.319887429643501</v>
      </c>
    </row>
    <row r="662" spans="1:3" x14ac:dyDescent="0.25">
      <c r="A662">
        <v>0.64700000000000002</v>
      </c>
      <c r="B662">
        <v>77.953522646524704</v>
      </c>
      <c r="C662">
        <v>99.319317305435405</v>
      </c>
    </row>
    <row r="663" spans="1:3" x14ac:dyDescent="0.25">
      <c r="A663">
        <v>0.64800000000000002</v>
      </c>
      <c r="B663">
        <v>77.8772008316446</v>
      </c>
      <c r="C663">
        <v>99.321988386533704</v>
      </c>
    </row>
    <row r="664" spans="1:3" x14ac:dyDescent="0.25">
      <c r="A664">
        <v>0.64900000000000002</v>
      </c>
      <c r="B664">
        <v>77.806142590204402</v>
      </c>
      <c r="C664">
        <v>99.323041776553396</v>
      </c>
    </row>
    <row r="665" spans="1:3" x14ac:dyDescent="0.25">
      <c r="A665">
        <v>0.65</v>
      </c>
      <c r="B665">
        <v>77.715345948364302</v>
      </c>
      <c r="C665">
        <v>99.325597040026906</v>
      </c>
    </row>
    <row r="666" spans="1:3" x14ac:dyDescent="0.25">
      <c r="A666">
        <v>0.65100000000000002</v>
      </c>
      <c r="B666">
        <v>77.646919493644205</v>
      </c>
      <c r="C666">
        <v>99.328350671649304</v>
      </c>
    </row>
    <row r="667" spans="1:3" x14ac:dyDescent="0.25">
      <c r="A667">
        <v>0.65200000000000002</v>
      </c>
      <c r="B667">
        <v>77.574545358844105</v>
      </c>
      <c r="C667">
        <v>99.334422969990001</v>
      </c>
    </row>
    <row r="668" spans="1:3" x14ac:dyDescent="0.25">
      <c r="A668">
        <v>0.65300000000000002</v>
      </c>
      <c r="B668">
        <v>77.510066584203997</v>
      </c>
      <c r="C668">
        <v>99.342249506687097</v>
      </c>
    </row>
    <row r="669" spans="1:3" x14ac:dyDescent="0.25">
      <c r="A669">
        <v>0.65400000000000003</v>
      </c>
      <c r="B669">
        <v>77.425849409163803</v>
      </c>
      <c r="C669">
        <v>99.348248205994096</v>
      </c>
    </row>
    <row r="670" spans="1:3" x14ac:dyDescent="0.25">
      <c r="A670">
        <v>0.65500000000000003</v>
      </c>
      <c r="B670">
        <v>77.348211700923699</v>
      </c>
      <c r="C670">
        <v>99.3509566628355</v>
      </c>
    </row>
    <row r="671" spans="1:3" x14ac:dyDescent="0.25">
      <c r="A671">
        <v>0.65600000000000003</v>
      </c>
      <c r="B671">
        <v>77.267942205963607</v>
      </c>
      <c r="C671">
        <v>99.353648838429095</v>
      </c>
    </row>
    <row r="672" spans="1:3" x14ac:dyDescent="0.25">
      <c r="A672">
        <v>0.65700000000000003</v>
      </c>
      <c r="B672">
        <v>77.1863568176435</v>
      </c>
      <c r="C672">
        <v>99.356335857174301</v>
      </c>
    </row>
    <row r="673" spans="1:3" x14ac:dyDescent="0.25">
      <c r="A673">
        <v>0.65800000000000003</v>
      </c>
      <c r="B673">
        <v>77.102139642603305</v>
      </c>
      <c r="C673">
        <v>99.3590069695274</v>
      </c>
    </row>
    <row r="674" spans="1:3" x14ac:dyDescent="0.25">
      <c r="A674">
        <v>0.65900000000000003</v>
      </c>
      <c r="B674">
        <v>77.028449614443204</v>
      </c>
      <c r="C674">
        <v>99.363457360130298</v>
      </c>
    </row>
    <row r="675" spans="1:3" x14ac:dyDescent="0.25">
      <c r="A675">
        <v>0.66</v>
      </c>
      <c r="B675">
        <v>76.971866199963102</v>
      </c>
      <c r="C675">
        <v>99.368056263377795</v>
      </c>
    </row>
    <row r="676" spans="1:3" x14ac:dyDescent="0.25">
      <c r="A676">
        <v>0.66100000000000003</v>
      </c>
      <c r="B676">
        <v>76.879753664763001</v>
      </c>
      <c r="C676">
        <v>99.368993962071599</v>
      </c>
    </row>
    <row r="677" spans="1:3" x14ac:dyDescent="0.25">
      <c r="A677">
        <v>0.66200000000000003</v>
      </c>
      <c r="B677">
        <v>76.815274890122893</v>
      </c>
      <c r="C677">
        <v>99.370159162481897</v>
      </c>
    </row>
    <row r="678" spans="1:3" x14ac:dyDescent="0.25">
      <c r="A678">
        <v>0.66300000000000003</v>
      </c>
      <c r="B678">
        <v>76.727110035002696</v>
      </c>
      <c r="C678">
        <v>99.371133493532398</v>
      </c>
    </row>
    <row r="679" spans="1:3" x14ac:dyDescent="0.25">
      <c r="A679">
        <v>0.66400000000000003</v>
      </c>
      <c r="B679">
        <v>76.636313393162595</v>
      </c>
      <c r="C679">
        <v>99.373784254171895</v>
      </c>
    </row>
    <row r="680" spans="1:3" x14ac:dyDescent="0.25">
      <c r="A680">
        <v>0.66500000000000004</v>
      </c>
      <c r="B680">
        <v>76.566571045082497</v>
      </c>
      <c r="C680">
        <v>99.374914605820393</v>
      </c>
    </row>
    <row r="681" spans="1:3" x14ac:dyDescent="0.25">
      <c r="A681">
        <v>0.66600000000000004</v>
      </c>
      <c r="B681">
        <v>76.483669763402304</v>
      </c>
      <c r="C681">
        <v>99.377639475438897</v>
      </c>
    </row>
    <row r="682" spans="1:3" x14ac:dyDescent="0.25">
      <c r="A682">
        <v>0.66700000000000004</v>
      </c>
      <c r="B682">
        <v>76.409979735242203</v>
      </c>
      <c r="C682">
        <v>99.380444642215295</v>
      </c>
    </row>
    <row r="683" spans="1:3" x14ac:dyDescent="0.25">
      <c r="A683">
        <v>0.66800000000000004</v>
      </c>
      <c r="B683">
        <v>76.342869173882093</v>
      </c>
      <c r="C683">
        <v>99.379903388262704</v>
      </c>
    </row>
    <row r="684" spans="1:3" x14ac:dyDescent="0.25">
      <c r="A684">
        <v>0.66900000000000004</v>
      </c>
      <c r="B684">
        <v>76.261283785562</v>
      </c>
      <c r="C684">
        <v>99.386061188091603</v>
      </c>
    </row>
    <row r="685" spans="1:3" x14ac:dyDescent="0.25">
      <c r="A685">
        <v>0.67</v>
      </c>
      <c r="B685">
        <v>76.1889096507619</v>
      </c>
      <c r="C685">
        <v>99.385481573029793</v>
      </c>
    </row>
    <row r="686" spans="1:3" x14ac:dyDescent="0.25">
      <c r="A686">
        <v>0.67100000000000004</v>
      </c>
      <c r="B686">
        <v>76.117851409321702</v>
      </c>
      <c r="C686">
        <v>99.388326661053895</v>
      </c>
    </row>
    <row r="687" spans="1:3" x14ac:dyDescent="0.25">
      <c r="A687">
        <v>0.67200000000000004</v>
      </c>
      <c r="B687">
        <v>76.046793167881603</v>
      </c>
      <c r="C687">
        <v>99.396305596642605</v>
      </c>
    </row>
    <row r="688" spans="1:3" x14ac:dyDescent="0.25">
      <c r="A688">
        <v>0.67300000000000004</v>
      </c>
      <c r="B688">
        <v>75.961260099481507</v>
      </c>
      <c r="C688">
        <v>99.402476193756101</v>
      </c>
    </row>
    <row r="689" spans="1:3" x14ac:dyDescent="0.25">
      <c r="A689">
        <v>0.67400000000000004</v>
      </c>
      <c r="B689">
        <v>75.880990604521401</v>
      </c>
      <c r="C689">
        <v>99.401847893539198</v>
      </c>
    </row>
    <row r="690" spans="1:3" x14ac:dyDescent="0.25">
      <c r="A690">
        <v>0.67500000000000004</v>
      </c>
      <c r="B690">
        <v>75.8073005763612</v>
      </c>
      <c r="C690">
        <v>99.402985074626798</v>
      </c>
    </row>
    <row r="691" spans="1:3" x14ac:dyDescent="0.25">
      <c r="A691">
        <v>0.67600000000000005</v>
      </c>
      <c r="B691">
        <v>75.699397320841101</v>
      </c>
      <c r="C691">
        <v>99.403856787392797</v>
      </c>
    </row>
    <row r="692" spans="1:3" x14ac:dyDescent="0.25">
      <c r="A692">
        <v>0.67700000000000005</v>
      </c>
      <c r="B692">
        <v>75.6072847856409</v>
      </c>
      <c r="C692">
        <v>99.406574394463604</v>
      </c>
    </row>
    <row r="693" spans="1:3" x14ac:dyDescent="0.25">
      <c r="A693">
        <v>0.67800000000000005</v>
      </c>
      <c r="B693">
        <v>75.537542437560802</v>
      </c>
      <c r="C693">
        <v>99.411194236630607</v>
      </c>
    </row>
    <row r="694" spans="1:3" x14ac:dyDescent="0.25">
      <c r="A694">
        <v>0.67900000000000005</v>
      </c>
      <c r="B694">
        <v>75.457272942600696</v>
      </c>
      <c r="C694">
        <v>99.415742024965297</v>
      </c>
    </row>
    <row r="695" spans="1:3" x14ac:dyDescent="0.25">
      <c r="A695">
        <v>0.68</v>
      </c>
      <c r="B695">
        <v>75.373055767560501</v>
      </c>
      <c r="C695">
        <v>99.420269730789897</v>
      </c>
    </row>
    <row r="696" spans="1:3" x14ac:dyDescent="0.25">
      <c r="A696">
        <v>0.68100000000000005</v>
      </c>
      <c r="B696">
        <v>75.308576992920493</v>
      </c>
      <c r="C696">
        <v>99.428412585347203</v>
      </c>
    </row>
    <row r="697" spans="1:3" x14ac:dyDescent="0.25">
      <c r="A697">
        <v>0.68200000000000005</v>
      </c>
      <c r="B697">
        <v>75.234886964760307</v>
      </c>
      <c r="C697">
        <v>99.427855937950994</v>
      </c>
    </row>
    <row r="698" spans="1:3" x14ac:dyDescent="0.25">
      <c r="A698">
        <v>0.68300000000000005</v>
      </c>
      <c r="B698">
        <v>75.150669789720197</v>
      </c>
      <c r="C698">
        <v>99.427218440432398</v>
      </c>
    </row>
    <row r="699" spans="1:3" x14ac:dyDescent="0.25">
      <c r="A699">
        <v>0.68400000000000005</v>
      </c>
      <c r="B699">
        <v>75.076979761560096</v>
      </c>
      <c r="C699">
        <v>99.431857790170795</v>
      </c>
    </row>
    <row r="700" spans="1:3" x14ac:dyDescent="0.25">
      <c r="A700">
        <v>0.68500000000000005</v>
      </c>
      <c r="B700">
        <v>74.988814906439899</v>
      </c>
      <c r="C700">
        <v>99.432928531546594</v>
      </c>
    </row>
    <row r="701" spans="1:3" x14ac:dyDescent="0.25">
      <c r="A701">
        <v>0.68600000000000005</v>
      </c>
      <c r="B701">
        <v>74.933547385319898</v>
      </c>
      <c r="C701">
        <v>99.437721549932704</v>
      </c>
    </row>
    <row r="702" spans="1:3" x14ac:dyDescent="0.25">
      <c r="A702">
        <v>0.68700000000000006</v>
      </c>
      <c r="B702">
        <v>74.875648077479795</v>
      </c>
      <c r="C702">
        <v>99.440764754198597</v>
      </c>
    </row>
    <row r="703" spans="1:3" x14ac:dyDescent="0.25">
      <c r="A703">
        <v>0.68799999999999994</v>
      </c>
      <c r="B703">
        <v>74.799326262599607</v>
      </c>
      <c r="C703">
        <v>99.441936951121306</v>
      </c>
    </row>
    <row r="704" spans="1:3" x14ac:dyDescent="0.25">
      <c r="A704">
        <v>0.68899999999999995</v>
      </c>
      <c r="B704">
        <v>74.713793194199496</v>
      </c>
      <c r="C704">
        <v>99.443043295502306</v>
      </c>
    </row>
    <row r="705" spans="1:3" x14ac:dyDescent="0.25">
      <c r="A705">
        <v>0.69</v>
      </c>
      <c r="B705">
        <v>74.6453667394794</v>
      </c>
      <c r="C705">
        <v>99.4460222292346</v>
      </c>
    </row>
    <row r="706" spans="1:3" x14ac:dyDescent="0.25">
      <c r="A706">
        <v>0.69099999999999995</v>
      </c>
      <c r="B706">
        <v>74.553254204279199</v>
      </c>
      <c r="C706">
        <v>99.450578384735493</v>
      </c>
    </row>
    <row r="707" spans="1:3" x14ac:dyDescent="0.25">
      <c r="A707">
        <v>0.69199999999999995</v>
      </c>
      <c r="B707">
        <v>74.4821959628391</v>
      </c>
      <c r="C707">
        <v>99.453551912568301</v>
      </c>
    </row>
    <row r="708" spans="1:3" x14ac:dyDescent="0.25">
      <c r="A708">
        <v>0.69299999999999995</v>
      </c>
      <c r="B708">
        <v>74.390083427638999</v>
      </c>
      <c r="C708">
        <v>99.456378318467301</v>
      </c>
    </row>
    <row r="709" spans="1:3" x14ac:dyDescent="0.25">
      <c r="A709">
        <v>0.69399999999999995</v>
      </c>
      <c r="B709">
        <v>74.311129826038893</v>
      </c>
      <c r="C709">
        <v>99.457555477280707</v>
      </c>
    </row>
    <row r="710" spans="1:3" x14ac:dyDescent="0.25">
      <c r="A710">
        <v>0.69499999999999995</v>
      </c>
      <c r="B710">
        <v>74.241387477958696</v>
      </c>
      <c r="C710">
        <v>99.458801960300306</v>
      </c>
    </row>
    <row r="711" spans="1:3" x14ac:dyDescent="0.25">
      <c r="A711">
        <v>0.69599999999999995</v>
      </c>
      <c r="B711">
        <v>74.161117982998604</v>
      </c>
      <c r="C711">
        <v>99.461729876638998</v>
      </c>
    </row>
    <row r="712" spans="1:3" x14ac:dyDescent="0.25">
      <c r="A712">
        <v>0.69699999999999995</v>
      </c>
      <c r="B712">
        <v>74.082164381398499</v>
      </c>
      <c r="C712">
        <v>99.466431095406307</v>
      </c>
    </row>
    <row r="713" spans="1:3" x14ac:dyDescent="0.25">
      <c r="A713">
        <v>0.69799999999999995</v>
      </c>
      <c r="B713">
        <v>73.990051846198298</v>
      </c>
      <c r="C713">
        <v>99.469289555618403</v>
      </c>
    </row>
    <row r="714" spans="1:3" x14ac:dyDescent="0.25">
      <c r="A714">
        <v>0.69899999999999995</v>
      </c>
      <c r="B714">
        <v>73.909782351238206</v>
      </c>
      <c r="C714">
        <v>99.472239440361193</v>
      </c>
    </row>
    <row r="715" spans="1:3" x14ac:dyDescent="0.25">
      <c r="A715">
        <v>0.7</v>
      </c>
      <c r="B715">
        <v>73.826881069558098</v>
      </c>
      <c r="C715">
        <v>99.471649941491407</v>
      </c>
    </row>
    <row r="716" spans="1:3" x14ac:dyDescent="0.25">
      <c r="A716">
        <v>0.70099999999999996</v>
      </c>
      <c r="B716">
        <v>73.768981761717995</v>
      </c>
      <c r="C716">
        <v>99.476532694525702</v>
      </c>
    </row>
    <row r="717" spans="1:3" x14ac:dyDescent="0.25">
      <c r="A717">
        <v>0.70199999999999996</v>
      </c>
      <c r="B717">
        <v>73.686080480037901</v>
      </c>
      <c r="C717">
        <v>99.477714021779605</v>
      </c>
    </row>
    <row r="718" spans="1:3" x14ac:dyDescent="0.25">
      <c r="A718">
        <v>0.70299999999999996</v>
      </c>
      <c r="B718">
        <v>73.630812958917801</v>
      </c>
      <c r="C718">
        <v>99.480861201486306</v>
      </c>
    </row>
    <row r="719" spans="1:3" x14ac:dyDescent="0.25">
      <c r="A719">
        <v>0.70399999999999996</v>
      </c>
      <c r="B719">
        <v>73.568965970997695</v>
      </c>
      <c r="C719">
        <v>99.482197192120793</v>
      </c>
    </row>
    <row r="720" spans="1:3" x14ac:dyDescent="0.25">
      <c r="A720">
        <v>0.70499999999999996</v>
      </c>
      <c r="B720">
        <v>73.497907729557596</v>
      </c>
      <c r="C720">
        <v>99.485243040094005</v>
      </c>
    </row>
    <row r="721" spans="1:3" x14ac:dyDescent="0.25">
      <c r="A721">
        <v>0.70599999999999996</v>
      </c>
      <c r="B721">
        <v>73.401847514277407</v>
      </c>
      <c r="C721">
        <v>99.486347179368195</v>
      </c>
    </row>
    <row r="722" spans="1:3" x14ac:dyDescent="0.25">
      <c r="A722">
        <v>0.70699999999999996</v>
      </c>
      <c r="B722">
        <v>73.309734979077206</v>
      </c>
      <c r="C722">
        <v>99.489258353126004</v>
      </c>
    </row>
    <row r="723" spans="1:3" x14ac:dyDescent="0.25">
      <c r="A723">
        <v>0.70799999999999996</v>
      </c>
      <c r="B723">
        <v>73.218938337237105</v>
      </c>
      <c r="C723">
        <v>99.490407137876105</v>
      </c>
    </row>
    <row r="724" spans="1:3" x14ac:dyDescent="0.25">
      <c r="A724">
        <v>0.70899999999999996</v>
      </c>
      <c r="B724">
        <v>73.137352948916998</v>
      </c>
      <c r="C724">
        <v>99.4934035050033</v>
      </c>
    </row>
    <row r="725" spans="1:3" x14ac:dyDescent="0.25">
      <c r="A725">
        <v>0.71</v>
      </c>
      <c r="B725">
        <v>73.057083453956807</v>
      </c>
      <c r="C725">
        <v>99.494632712675397</v>
      </c>
    </row>
    <row r="726" spans="1:3" x14ac:dyDescent="0.25">
      <c r="A726">
        <v>0.71099999999999997</v>
      </c>
      <c r="B726">
        <v>72.980761639076704</v>
      </c>
      <c r="C726">
        <v>99.495891787162194</v>
      </c>
    </row>
    <row r="727" spans="1:3" x14ac:dyDescent="0.25">
      <c r="A727">
        <v>0.71199999999999997</v>
      </c>
      <c r="B727">
        <v>72.896544464036594</v>
      </c>
      <c r="C727">
        <v>99.5006735518635</v>
      </c>
    </row>
    <row r="728" spans="1:3" x14ac:dyDescent="0.25">
      <c r="A728">
        <v>0.71299999999999997</v>
      </c>
      <c r="B728">
        <v>72.812327288996499</v>
      </c>
      <c r="C728">
        <v>99.507256280684004</v>
      </c>
    </row>
    <row r="729" spans="1:3" x14ac:dyDescent="0.25">
      <c r="A729">
        <v>0.71399999999999997</v>
      </c>
      <c r="B729">
        <v>72.742584940916302</v>
      </c>
      <c r="C729">
        <v>99.512159997119696</v>
      </c>
    </row>
    <row r="730" spans="1:3" x14ac:dyDescent="0.25">
      <c r="A730">
        <v>0.71499999999999997</v>
      </c>
      <c r="B730">
        <v>72.672842592836204</v>
      </c>
      <c r="C730">
        <v>99.513487215525103</v>
      </c>
    </row>
    <row r="731" spans="1:3" x14ac:dyDescent="0.25">
      <c r="A731">
        <v>0.71599999999999997</v>
      </c>
      <c r="B731">
        <v>72.593888991236099</v>
      </c>
      <c r="C731">
        <v>99.518346141357299</v>
      </c>
    </row>
    <row r="732" spans="1:3" x14ac:dyDescent="0.25">
      <c r="A732">
        <v>0.71699999999999997</v>
      </c>
      <c r="B732">
        <v>72.497828775955995</v>
      </c>
      <c r="C732">
        <v>99.5213063819794</v>
      </c>
    </row>
    <row r="733" spans="1:3" x14ac:dyDescent="0.25">
      <c r="A733">
        <v>0.71799999999999997</v>
      </c>
      <c r="B733">
        <v>72.410979814195798</v>
      </c>
      <c r="C733">
        <v>99.522534905592096</v>
      </c>
    </row>
    <row r="734" spans="1:3" x14ac:dyDescent="0.25">
      <c r="A734">
        <v>0.71899999999999997</v>
      </c>
      <c r="B734">
        <v>72.3228149590757</v>
      </c>
      <c r="C734">
        <v>99.530967040927194</v>
      </c>
    </row>
    <row r="735" spans="1:3" x14ac:dyDescent="0.25">
      <c r="A735">
        <v>0.72</v>
      </c>
      <c r="B735">
        <v>72.242545464115594</v>
      </c>
      <c r="C735">
        <v>99.534057327265799</v>
      </c>
    </row>
    <row r="736" spans="1:3" x14ac:dyDescent="0.25">
      <c r="A736">
        <v>0.72099999999999997</v>
      </c>
      <c r="B736">
        <v>72.151748822275394</v>
      </c>
      <c r="C736">
        <v>99.535280556211006</v>
      </c>
    </row>
    <row r="737" spans="1:3" x14ac:dyDescent="0.25">
      <c r="A737">
        <v>0.72199999999999998</v>
      </c>
      <c r="B737">
        <v>72.059636287075193</v>
      </c>
      <c r="C737">
        <v>99.540117061111701</v>
      </c>
    </row>
    <row r="738" spans="1:3" x14ac:dyDescent="0.25">
      <c r="A738">
        <v>0.72299999999999998</v>
      </c>
      <c r="B738">
        <v>71.970155538595094</v>
      </c>
      <c r="C738">
        <v>99.543171228887601</v>
      </c>
    </row>
    <row r="739" spans="1:3" x14ac:dyDescent="0.25">
      <c r="A739">
        <v>0.72399999999999998</v>
      </c>
      <c r="B739">
        <v>71.893833723715005</v>
      </c>
      <c r="C739">
        <v>99.542688481580001</v>
      </c>
    </row>
    <row r="740" spans="1:3" x14ac:dyDescent="0.25">
      <c r="A740">
        <v>0.72499999999999998</v>
      </c>
      <c r="B740">
        <v>71.809616548674896</v>
      </c>
      <c r="C740">
        <v>99.5476021087579</v>
      </c>
    </row>
    <row r="741" spans="1:3" x14ac:dyDescent="0.25">
      <c r="A741">
        <v>0.72599999999999998</v>
      </c>
      <c r="B741">
        <v>71.721451693554698</v>
      </c>
      <c r="C741">
        <v>99.556140062469098</v>
      </c>
    </row>
    <row r="742" spans="1:3" x14ac:dyDescent="0.25">
      <c r="A742">
        <v>0.72699999999999998</v>
      </c>
      <c r="B742">
        <v>71.620127904834504</v>
      </c>
      <c r="C742">
        <v>99.560978286717699</v>
      </c>
    </row>
    <row r="743" spans="1:3" x14ac:dyDescent="0.25">
      <c r="A743">
        <v>0.72799999999999998</v>
      </c>
      <c r="B743">
        <v>71.543806089954401</v>
      </c>
      <c r="C743">
        <v>99.560512003515896</v>
      </c>
    </row>
    <row r="744" spans="1:3" x14ac:dyDescent="0.25">
      <c r="A744">
        <v>0.72899999999999998</v>
      </c>
      <c r="B744">
        <v>71.445114087954295</v>
      </c>
      <c r="C744">
        <v>99.563559011222694</v>
      </c>
    </row>
    <row r="745" spans="1:3" x14ac:dyDescent="0.25">
      <c r="A745">
        <v>0.73</v>
      </c>
      <c r="B745">
        <v>71.374055846514196</v>
      </c>
      <c r="C745">
        <v>99.570437272827405</v>
      </c>
    </row>
    <row r="746" spans="1:3" x14ac:dyDescent="0.25">
      <c r="A746">
        <v>0.73099999999999998</v>
      </c>
      <c r="B746">
        <v>71.302997605073998</v>
      </c>
      <c r="C746">
        <v>99.571840717396498</v>
      </c>
    </row>
    <row r="747" spans="1:3" x14ac:dyDescent="0.25">
      <c r="A747">
        <v>0.73199999999999998</v>
      </c>
      <c r="B747">
        <v>71.196410242913899</v>
      </c>
      <c r="C747">
        <v>99.574867491166003</v>
      </c>
    </row>
    <row r="748" spans="1:3" x14ac:dyDescent="0.25">
      <c r="A748">
        <v>0.73299999999999998</v>
      </c>
      <c r="B748">
        <v>71.110877174513703</v>
      </c>
      <c r="C748">
        <v>99.578027971770197</v>
      </c>
    </row>
    <row r="749" spans="1:3" x14ac:dyDescent="0.25">
      <c r="A749">
        <v>0.73399999999999999</v>
      </c>
      <c r="B749">
        <v>71.035871252993601</v>
      </c>
      <c r="C749">
        <v>99.577584298679199</v>
      </c>
    </row>
    <row r="750" spans="1:3" x14ac:dyDescent="0.25">
      <c r="A750">
        <v>0.73499999999999999</v>
      </c>
      <c r="B750">
        <v>70.955601758033495</v>
      </c>
      <c r="C750">
        <v>99.5826253970599</v>
      </c>
    </row>
    <row r="751" spans="1:3" x14ac:dyDescent="0.25">
      <c r="A751">
        <v>0.73599999999999999</v>
      </c>
      <c r="B751">
        <v>70.870068689633399</v>
      </c>
      <c r="C751">
        <v>99.587647928994002</v>
      </c>
    </row>
    <row r="752" spans="1:3" x14ac:dyDescent="0.25">
      <c r="A752">
        <v>0.73699999999999999</v>
      </c>
      <c r="B752">
        <v>70.785851514593205</v>
      </c>
      <c r="C752">
        <v>99.587159360189503</v>
      </c>
    </row>
    <row r="753" spans="1:3" x14ac:dyDescent="0.25">
      <c r="A753">
        <v>0.73799999999999999</v>
      </c>
      <c r="B753">
        <v>70.706897912993099</v>
      </c>
      <c r="C753">
        <v>99.588546010564301</v>
      </c>
    </row>
    <row r="754" spans="1:3" x14ac:dyDescent="0.25">
      <c r="A754">
        <v>0.73899999999999999</v>
      </c>
      <c r="B754">
        <v>70.623996631313005</v>
      </c>
      <c r="C754">
        <v>99.5899129724814</v>
      </c>
    </row>
    <row r="755" spans="1:3" x14ac:dyDescent="0.25">
      <c r="A755">
        <v>0.74</v>
      </c>
      <c r="B755">
        <v>70.527936416032802</v>
      </c>
      <c r="C755">
        <v>99.591207239348094</v>
      </c>
    </row>
    <row r="756" spans="1:3" x14ac:dyDescent="0.25">
      <c r="A756">
        <v>0.74099999999999999</v>
      </c>
      <c r="B756">
        <v>70.430560307392597</v>
      </c>
      <c r="C756">
        <v>99.596203944919907</v>
      </c>
    </row>
    <row r="757" spans="1:3" x14ac:dyDescent="0.25">
      <c r="A757">
        <v>0.74199999999999999</v>
      </c>
      <c r="B757">
        <v>70.334500092112506</v>
      </c>
      <c r="C757">
        <v>99.599366439951496</v>
      </c>
    </row>
    <row r="758" spans="1:3" x14ac:dyDescent="0.25">
      <c r="A758">
        <v>0.74299999999999999</v>
      </c>
      <c r="B758">
        <v>70.238439876832302</v>
      </c>
      <c r="C758">
        <v>99.600679218525499</v>
      </c>
    </row>
    <row r="759" spans="1:3" x14ac:dyDescent="0.25">
      <c r="A759">
        <v>0.74399999999999999</v>
      </c>
      <c r="B759">
        <v>70.123957154512198</v>
      </c>
      <c r="C759">
        <v>99.600029904306197</v>
      </c>
    </row>
    <row r="760" spans="1:3" x14ac:dyDescent="0.25">
      <c r="A760">
        <v>0.745</v>
      </c>
      <c r="B760">
        <v>70.041055872832004</v>
      </c>
      <c r="C760">
        <v>99.599558391497098</v>
      </c>
    </row>
    <row r="761" spans="1:3" x14ac:dyDescent="0.25">
      <c r="A761">
        <v>0.746</v>
      </c>
      <c r="B761">
        <v>69.934468510671906</v>
      </c>
      <c r="C761">
        <v>99.6045504807241</v>
      </c>
    </row>
    <row r="762" spans="1:3" x14ac:dyDescent="0.25">
      <c r="A762">
        <v>0.747</v>
      </c>
      <c r="B762">
        <v>69.830512935231695</v>
      </c>
      <c r="C762">
        <v>99.609572970436403</v>
      </c>
    </row>
    <row r="763" spans="1:3" x14ac:dyDescent="0.25">
      <c r="A763">
        <v>0.748</v>
      </c>
      <c r="B763">
        <v>69.743663973471598</v>
      </c>
      <c r="C763">
        <v>99.610960757780703</v>
      </c>
    </row>
    <row r="764" spans="1:3" x14ac:dyDescent="0.25">
      <c r="A764">
        <v>0.749</v>
      </c>
      <c r="B764">
        <v>69.630497144511395</v>
      </c>
      <c r="C764">
        <v>99.612206095517706</v>
      </c>
    </row>
    <row r="765" spans="1:3" x14ac:dyDescent="0.25">
      <c r="A765">
        <v>0.75</v>
      </c>
      <c r="B765">
        <v>69.5462799694712</v>
      </c>
      <c r="C765">
        <v>99.615493355951301</v>
      </c>
    </row>
    <row r="766" spans="1:3" x14ac:dyDescent="0.25">
      <c r="A766">
        <v>0.751</v>
      </c>
      <c r="B766">
        <v>69.446272074111107</v>
      </c>
      <c r="C766">
        <v>99.620582905466605</v>
      </c>
    </row>
    <row r="767" spans="1:3" x14ac:dyDescent="0.25">
      <c r="A767">
        <v>0.752</v>
      </c>
      <c r="B767">
        <v>69.352843645550905</v>
      </c>
      <c r="C767">
        <v>99.623839857853</v>
      </c>
    </row>
    <row r="768" spans="1:3" x14ac:dyDescent="0.25">
      <c r="A768">
        <v>0.753</v>
      </c>
      <c r="B768">
        <v>69.263362897070806</v>
      </c>
      <c r="C768">
        <v>99.625241321876004</v>
      </c>
    </row>
    <row r="769" spans="1:3" x14ac:dyDescent="0.25">
      <c r="A769">
        <v>0.754</v>
      </c>
      <c r="B769">
        <v>69.173882148590593</v>
      </c>
      <c r="C769">
        <v>99.624758367130298</v>
      </c>
    </row>
    <row r="770" spans="1:3" x14ac:dyDescent="0.25">
      <c r="A770">
        <v>0.755</v>
      </c>
      <c r="B770">
        <v>69.089664973550498</v>
      </c>
      <c r="C770">
        <v>99.628083491461098</v>
      </c>
    </row>
    <row r="771" spans="1:3" x14ac:dyDescent="0.25">
      <c r="A771">
        <v>0.75600000000000001</v>
      </c>
      <c r="B771">
        <v>69.014659052030396</v>
      </c>
      <c r="C771">
        <v>99.6276807932678</v>
      </c>
    </row>
    <row r="772" spans="1:3" x14ac:dyDescent="0.25">
      <c r="A772">
        <v>0.75700000000000001</v>
      </c>
      <c r="B772">
        <v>68.926494196910198</v>
      </c>
      <c r="C772">
        <v>99.629101283880104</v>
      </c>
    </row>
    <row r="773" spans="1:3" x14ac:dyDescent="0.25">
      <c r="A773">
        <v>0.75800000000000001</v>
      </c>
      <c r="B773">
        <v>68.823854514830103</v>
      </c>
      <c r="C773">
        <v>99.630448034135895</v>
      </c>
    </row>
    <row r="774" spans="1:3" x14ac:dyDescent="0.25">
      <c r="A774">
        <v>0.75900000000000001</v>
      </c>
      <c r="B774">
        <v>68.739637339789894</v>
      </c>
      <c r="C774">
        <v>99.629996948428399</v>
      </c>
    </row>
    <row r="775" spans="1:3" x14ac:dyDescent="0.25">
      <c r="A775">
        <v>0.76</v>
      </c>
      <c r="B775">
        <v>68.663315524909805</v>
      </c>
      <c r="C775">
        <v>99.631489507952494</v>
      </c>
    </row>
    <row r="776" spans="1:3" x14ac:dyDescent="0.25">
      <c r="A776">
        <v>0.76100000000000001</v>
      </c>
      <c r="B776">
        <v>68.571202989709704</v>
      </c>
      <c r="C776">
        <v>99.634806217854305</v>
      </c>
    </row>
    <row r="777" spans="1:3" x14ac:dyDescent="0.25">
      <c r="A777">
        <v>0.76200000000000001</v>
      </c>
      <c r="B777">
        <v>68.483038134589506</v>
      </c>
      <c r="C777">
        <v>99.6381528564864</v>
      </c>
    </row>
    <row r="778" spans="1:3" x14ac:dyDescent="0.25">
      <c r="A778">
        <v>0.76300000000000001</v>
      </c>
      <c r="B778">
        <v>68.372503092349405</v>
      </c>
      <c r="C778">
        <v>99.639480698793705</v>
      </c>
    </row>
    <row r="779" spans="1:3" x14ac:dyDescent="0.25">
      <c r="A779">
        <v>0.76400000000000001</v>
      </c>
      <c r="B779">
        <v>68.304076637629194</v>
      </c>
      <c r="C779">
        <v>99.642946269172398</v>
      </c>
    </row>
    <row r="780" spans="1:3" x14ac:dyDescent="0.25">
      <c r="A780">
        <v>0.76500000000000001</v>
      </c>
      <c r="B780">
        <v>68.222491249309101</v>
      </c>
      <c r="C780">
        <v>99.644435902363995</v>
      </c>
    </row>
    <row r="781" spans="1:3" x14ac:dyDescent="0.25">
      <c r="A781">
        <v>0.76600000000000001</v>
      </c>
      <c r="B781">
        <v>68.118535673868905</v>
      </c>
      <c r="C781">
        <v>99.647731428901395</v>
      </c>
    </row>
    <row r="782" spans="1:3" x14ac:dyDescent="0.25">
      <c r="A782">
        <v>0.76700000000000002</v>
      </c>
      <c r="B782">
        <v>67.993525804668707</v>
      </c>
      <c r="C782">
        <v>99.650929568772597</v>
      </c>
    </row>
    <row r="783" spans="1:3" x14ac:dyDescent="0.25">
      <c r="A783">
        <v>0.76800000000000002</v>
      </c>
      <c r="B783">
        <v>67.881674869068604</v>
      </c>
      <c r="C783">
        <v>99.652281420237202</v>
      </c>
    </row>
    <row r="784" spans="1:3" x14ac:dyDescent="0.25">
      <c r="A784">
        <v>0.76900000000000002</v>
      </c>
      <c r="B784">
        <v>67.796141800668394</v>
      </c>
      <c r="C784">
        <v>99.653771760154697</v>
      </c>
    </row>
    <row r="785" spans="1:3" x14ac:dyDescent="0.25">
      <c r="A785">
        <v>0.77</v>
      </c>
      <c r="B785">
        <v>67.711924625628299</v>
      </c>
      <c r="C785">
        <v>99.655272586423905</v>
      </c>
    </row>
    <row r="786" spans="1:3" x14ac:dyDescent="0.25">
      <c r="A786">
        <v>0.77100000000000002</v>
      </c>
      <c r="B786">
        <v>67.621127983788199</v>
      </c>
      <c r="C786">
        <v>99.654811309777699</v>
      </c>
    </row>
    <row r="787" spans="1:3" x14ac:dyDescent="0.25">
      <c r="A787">
        <v>0.77200000000000002</v>
      </c>
      <c r="B787">
        <v>67.518488301708004</v>
      </c>
      <c r="C787">
        <v>99.658159499669793</v>
      </c>
    </row>
    <row r="788" spans="1:3" x14ac:dyDescent="0.25">
      <c r="A788">
        <v>0.77300000000000002</v>
      </c>
      <c r="B788">
        <v>67.417164512987796</v>
      </c>
      <c r="C788">
        <v>99.659586056644798</v>
      </c>
    </row>
    <row r="789" spans="1:3" x14ac:dyDescent="0.25">
      <c r="A789">
        <v>0.77400000000000002</v>
      </c>
      <c r="B789">
        <v>67.323736084427694</v>
      </c>
      <c r="C789">
        <v>99.662997954611797</v>
      </c>
    </row>
    <row r="790" spans="1:3" x14ac:dyDescent="0.25">
      <c r="A790">
        <v>0.77500000000000002</v>
      </c>
      <c r="B790">
        <v>67.221096402347499</v>
      </c>
      <c r="C790">
        <v>99.666374012291399</v>
      </c>
    </row>
    <row r="791" spans="1:3" x14ac:dyDescent="0.25">
      <c r="A791">
        <v>0.77600000000000002</v>
      </c>
      <c r="B791">
        <v>67.110561360107297</v>
      </c>
      <c r="C791">
        <v>99.667774086378699</v>
      </c>
    </row>
    <row r="792" spans="1:3" x14ac:dyDescent="0.25">
      <c r="A792">
        <v>0.77700000000000002</v>
      </c>
      <c r="B792">
        <v>67.017132931547195</v>
      </c>
      <c r="C792">
        <v>99.673164239862203</v>
      </c>
    </row>
    <row r="793" spans="1:3" x14ac:dyDescent="0.25">
      <c r="A793">
        <v>0.77800000000000002</v>
      </c>
      <c r="B793">
        <v>66.925020396346994</v>
      </c>
      <c r="C793">
        <v>99.678576328322507</v>
      </c>
    </row>
    <row r="794" spans="1:3" x14ac:dyDescent="0.25">
      <c r="A794">
        <v>0.77900000000000003</v>
      </c>
      <c r="B794">
        <v>66.8052741005868</v>
      </c>
      <c r="C794">
        <v>99.6838736279919</v>
      </c>
    </row>
    <row r="795" spans="1:3" x14ac:dyDescent="0.25">
      <c r="A795">
        <v>0.78</v>
      </c>
      <c r="B795">
        <v>66.726320498986695</v>
      </c>
      <c r="C795">
        <v>99.687420134861497</v>
      </c>
    </row>
    <row r="796" spans="1:3" x14ac:dyDescent="0.25">
      <c r="A796">
        <v>0.78100000000000003</v>
      </c>
      <c r="B796">
        <v>66.636839750506596</v>
      </c>
      <c r="C796">
        <v>99.687001712632096</v>
      </c>
    </row>
    <row r="797" spans="1:3" x14ac:dyDescent="0.25">
      <c r="A797">
        <v>0.78200000000000003</v>
      </c>
      <c r="B797">
        <v>66.528936494986397</v>
      </c>
      <c r="C797">
        <v>99.6864956523453</v>
      </c>
    </row>
    <row r="798" spans="1:3" x14ac:dyDescent="0.25">
      <c r="A798">
        <v>0.78300000000000003</v>
      </c>
      <c r="B798">
        <v>66.418401452746195</v>
      </c>
      <c r="C798">
        <v>99.685975549542704</v>
      </c>
    </row>
    <row r="799" spans="1:3" x14ac:dyDescent="0.25">
      <c r="A799">
        <v>0.78400000000000003</v>
      </c>
      <c r="B799">
        <v>66.297339263626</v>
      </c>
      <c r="C799">
        <v>99.691321381930393</v>
      </c>
    </row>
    <row r="800" spans="1:3" x14ac:dyDescent="0.25">
      <c r="A800">
        <v>0.78500000000000003</v>
      </c>
      <c r="B800">
        <v>66.198647261625894</v>
      </c>
      <c r="C800">
        <v>99.690862612210907</v>
      </c>
    </row>
    <row r="801" spans="1:3" x14ac:dyDescent="0.25">
      <c r="A801">
        <v>0.78600000000000003</v>
      </c>
      <c r="B801">
        <v>66.096007579545699</v>
      </c>
      <c r="C801">
        <v>99.694341345295001</v>
      </c>
    </row>
    <row r="802" spans="1:3" x14ac:dyDescent="0.25">
      <c r="A802">
        <v>0.78700000000000003</v>
      </c>
      <c r="B802">
        <v>65.999947364265594</v>
      </c>
      <c r="C802">
        <v>99.701824832027896</v>
      </c>
    </row>
    <row r="803" spans="1:3" x14ac:dyDescent="0.25">
      <c r="A803">
        <v>0.78800000000000003</v>
      </c>
      <c r="B803">
        <v>65.907834829065393</v>
      </c>
      <c r="C803">
        <v>99.705378827089206</v>
      </c>
    </row>
    <row r="804" spans="1:3" x14ac:dyDescent="0.25">
      <c r="A804">
        <v>0.78900000000000003</v>
      </c>
      <c r="B804">
        <v>65.819669973945295</v>
      </c>
      <c r="C804">
        <v>99.706972850137504</v>
      </c>
    </row>
    <row r="805" spans="1:3" x14ac:dyDescent="0.25">
      <c r="A805">
        <v>0.79</v>
      </c>
      <c r="B805">
        <v>65.710450825065095</v>
      </c>
      <c r="C805">
        <v>99.708478095922601</v>
      </c>
    </row>
    <row r="806" spans="1:3" x14ac:dyDescent="0.25">
      <c r="A806">
        <v>0.79100000000000004</v>
      </c>
      <c r="B806">
        <v>65.606495249624899</v>
      </c>
      <c r="C806">
        <v>99.708017518948793</v>
      </c>
    </row>
    <row r="807" spans="1:3" x14ac:dyDescent="0.25">
      <c r="A807">
        <v>0.79200000000000004</v>
      </c>
      <c r="B807">
        <v>65.511750927704796</v>
      </c>
      <c r="C807">
        <v>99.707596483146702</v>
      </c>
    </row>
    <row r="808" spans="1:3" x14ac:dyDescent="0.25">
      <c r="A808">
        <v>0.79300000000000004</v>
      </c>
      <c r="B808">
        <v>65.409111245624601</v>
      </c>
      <c r="C808">
        <v>99.711139194800495</v>
      </c>
    </row>
    <row r="809" spans="1:3" x14ac:dyDescent="0.25">
      <c r="A809">
        <v>0.79400000000000004</v>
      </c>
      <c r="B809">
        <v>65.310419243624494</v>
      </c>
      <c r="C809">
        <v>99.7187173511211</v>
      </c>
    </row>
    <row r="810" spans="1:3" x14ac:dyDescent="0.25">
      <c r="A810">
        <v>0.79500000000000004</v>
      </c>
      <c r="B810">
        <v>65.206463668184298</v>
      </c>
      <c r="C810">
        <v>99.720276905739297</v>
      </c>
    </row>
    <row r="811" spans="1:3" x14ac:dyDescent="0.25">
      <c r="A811">
        <v>0.79600000000000004</v>
      </c>
      <c r="B811">
        <v>65.090665052504093</v>
      </c>
      <c r="C811">
        <v>99.719780662849701</v>
      </c>
    </row>
    <row r="812" spans="1:3" x14ac:dyDescent="0.25">
      <c r="A812">
        <v>0.79700000000000004</v>
      </c>
      <c r="B812">
        <v>64.973550543463901</v>
      </c>
      <c r="C812">
        <v>99.721290948014698</v>
      </c>
    </row>
    <row r="813" spans="1:3" x14ac:dyDescent="0.25">
      <c r="A813">
        <v>0.79800000000000004</v>
      </c>
      <c r="B813">
        <v>64.868279074663704</v>
      </c>
      <c r="C813">
        <v>99.722857200655397</v>
      </c>
    </row>
    <row r="814" spans="1:3" x14ac:dyDescent="0.25">
      <c r="A814">
        <v>0.79900000000000004</v>
      </c>
      <c r="B814">
        <v>64.752480458983598</v>
      </c>
      <c r="C814">
        <v>99.724383916990902</v>
      </c>
    </row>
    <row r="815" spans="1:3" x14ac:dyDescent="0.25">
      <c r="A815">
        <v>0.8</v>
      </c>
      <c r="B815">
        <v>64.632734163223404</v>
      </c>
      <c r="C815">
        <v>99.725899455859604</v>
      </c>
    </row>
    <row r="816" spans="1:3" x14ac:dyDescent="0.25">
      <c r="A816">
        <v>0.80100000000000005</v>
      </c>
      <c r="B816">
        <v>64.537989841303201</v>
      </c>
      <c r="C816">
        <v>99.725498169987802</v>
      </c>
    </row>
    <row r="817" spans="1:3" x14ac:dyDescent="0.25">
      <c r="A817">
        <v>0.80200000000000005</v>
      </c>
      <c r="B817">
        <v>64.441929626023096</v>
      </c>
      <c r="C817">
        <v>99.729151817533804</v>
      </c>
    </row>
    <row r="818" spans="1:3" x14ac:dyDescent="0.25">
      <c r="A818">
        <v>0.80300000000000005</v>
      </c>
      <c r="B818">
        <v>64.335342263862898</v>
      </c>
      <c r="C818">
        <v>99.734807531466103</v>
      </c>
    </row>
    <row r="819" spans="1:3" x14ac:dyDescent="0.25">
      <c r="A819">
        <v>0.80400000000000005</v>
      </c>
      <c r="B819">
        <v>64.237966155222693</v>
      </c>
      <c r="C819">
        <v>99.742557669125304</v>
      </c>
    </row>
    <row r="820" spans="1:3" x14ac:dyDescent="0.25">
      <c r="A820">
        <v>0.80500000000000005</v>
      </c>
      <c r="B820">
        <v>64.114272179382496</v>
      </c>
      <c r="C820">
        <v>99.750230320401201</v>
      </c>
    </row>
    <row r="821" spans="1:3" x14ac:dyDescent="0.25">
      <c r="A821">
        <v>0.80600000000000005</v>
      </c>
      <c r="B821">
        <v>63.981366950022299</v>
      </c>
      <c r="C821">
        <v>99.751759226965902</v>
      </c>
    </row>
    <row r="822" spans="1:3" x14ac:dyDescent="0.25">
      <c r="A822">
        <v>0.80700000000000005</v>
      </c>
      <c r="B822">
        <v>63.878727267942203</v>
      </c>
      <c r="C822">
        <v>99.757510994204907</v>
      </c>
    </row>
    <row r="823" spans="1:3" x14ac:dyDescent="0.25">
      <c r="A823">
        <v>0.80800000000000005</v>
      </c>
      <c r="B823">
        <v>63.762928652261998</v>
      </c>
      <c r="C823">
        <v>99.761179280243695</v>
      </c>
    </row>
    <row r="824" spans="1:3" x14ac:dyDescent="0.25">
      <c r="A824">
        <v>0.80900000000000005</v>
      </c>
      <c r="B824">
        <v>63.640550569781801</v>
      </c>
      <c r="C824">
        <v>99.7668949583299</v>
      </c>
    </row>
    <row r="825" spans="1:3" x14ac:dyDescent="0.25">
      <c r="A825">
        <v>0.81</v>
      </c>
      <c r="B825">
        <v>63.5392267810616</v>
      </c>
      <c r="C825">
        <v>99.770646940926</v>
      </c>
    </row>
    <row r="826" spans="1:3" x14ac:dyDescent="0.25">
      <c r="A826">
        <v>0.81100000000000005</v>
      </c>
      <c r="B826">
        <v>63.4207963786614</v>
      </c>
      <c r="C826">
        <v>99.772285016354004</v>
      </c>
    </row>
    <row r="827" spans="1:3" x14ac:dyDescent="0.25">
      <c r="A827">
        <v>0.81200000000000006</v>
      </c>
      <c r="B827">
        <v>63.306313656341203</v>
      </c>
      <c r="C827">
        <v>99.780151405164304</v>
      </c>
    </row>
    <row r="828" spans="1:3" x14ac:dyDescent="0.25">
      <c r="A828">
        <v>0.81299999999999994</v>
      </c>
      <c r="B828">
        <v>63.190515040661097</v>
      </c>
      <c r="C828">
        <v>99.779749413011402</v>
      </c>
    </row>
    <row r="829" spans="1:3" x14ac:dyDescent="0.25">
      <c r="A829">
        <v>0.81399999999999995</v>
      </c>
      <c r="B829">
        <v>63.082611785140898</v>
      </c>
      <c r="C829">
        <v>99.7835272568324</v>
      </c>
    </row>
    <row r="830" spans="1:3" x14ac:dyDescent="0.25">
      <c r="A830">
        <v>0.81499999999999995</v>
      </c>
      <c r="B830">
        <v>62.979972103060703</v>
      </c>
      <c r="C830">
        <v>99.783175231939893</v>
      </c>
    </row>
    <row r="831" spans="1:3" x14ac:dyDescent="0.25">
      <c r="A831">
        <v>0.81599999999999995</v>
      </c>
      <c r="B831">
        <v>62.862857594020497</v>
      </c>
      <c r="C831">
        <v>99.786940719388397</v>
      </c>
    </row>
    <row r="832" spans="1:3" x14ac:dyDescent="0.25">
      <c r="A832">
        <v>0.81699999999999995</v>
      </c>
      <c r="B832">
        <v>62.736531831460297</v>
      </c>
      <c r="C832">
        <v>99.788601209787103</v>
      </c>
    </row>
    <row r="833" spans="1:3" x14ac:dyDescent="0.25">
      <c r="A833">
        <v>0.81799999999999995</v>
      </c>
      <c r="B833">
        <v>62.619417322420098</v>
      </c>
      <c r="C833">
        <v>99.790299242980197</v>
      </c>
    </row>
    <row r="834" spans="1:3" x14ac:dyDescent="0.25">
      <c r="A834">
        <v>0.81899999999999995</v>
      </c>
      <c r="B834">
        <v>62.508882280180003</v>
      </c>
      <c r="C834">
        <v>99.789929206142403</v>
      </c>
    </row>
    <row r="835" spans="1:3" x14ac:dyDescent="0.25">
      <c r="A835">
        <v>0.82</v>
      </c>
      <c r="B835">
        <v>62.414137958259801</v>
      </c>
      <c r="C835">
        <v>99.798009552464904</v>
      </c>
    </row>
    <row r="836" spans="1:3" x14ac:dyDescent="0.25">
      <c r="A836">
        <v>0.82099999999999995</v>
      </c>
      <c r="B836">
        <v>62.2864963023396</v>
      </c>
      <c r="C836">
        <v>99.799700605115007</v>
      </c>
    </row>
    <row r="837" spans="1:3" x14ac:dyDescent="0.25">
      <c r="A837">
        <v>0.82199999999999995</v>
      </c>
      <c r="B837">
        <v>62.187804300339501</v>
      </c>
      <c r="C837">
        <v>99.801490929824894</v>
      </c>
    </row>
    <row r="838" spans="1:3" x14ac:dyDescent="0.25">
      <c r="A838">
        <v>0.82299999999999995</v>
      </c>
      <c r="B838">
        <v>62.078585151459301</v>
      </c>
      <c r="C838">
        <v>99.805365151899807</v>
      </c>
    </row>
    <row r="839" spans="1:3" x14ac:dyDescent="0.25">
      <c r="A839">
        <v>0.82399999999999995</v>
      </c>
      <c r="B839">
        <v>61.948311708819098</v>
      </c>
      <c r="C839">
        <v>99.807072591587499</v>
      </c>
    </row>
    <row r="840" spans="1:3" x14ac:dyDescent="0.25">
      <c r="A840">
        <v>0.82499999999999996</v>
      </c>
      <c r="B840">
        <v>61.827249519698903</v>
      </c>
      <c r="C840">
        <v>99.808815719596396</v>
      </c>
    </row>
    <row r="841" spans="1:3" x14ac:dyDescent="0.25">
      <c r="A841">
        <v>0.82599999999999996</v>
      </c>
      <c r="B841">
        <v>61.731189304418699</v>
      </c>
      <c r="C841">
        <v>99.808518786434604</v>
      </c>
    </row>
    <row r="842" spans="1:3" x14ac:dyDescent="0.25">
      <c r="A842">
        <v>0.82699999999999996</v>
      </c>
      <c r="B842">
        <v>61.627233728978602</v>
      </c>
      <c r="C842">
        <v>99.808196406879304</v>
      </c>
    </row>
    <row r="843" spans="1:3" x14ac:dyDescent="0.25">
      <c r="A843">
        <v>0.82799999999999996</v>
      </c>
      <c r="B843">
        <v>61.5245940468984</v>
      </c>
      <c r="C843">
        <v>99.810007685082397</v>
      </c>
    </row>
    <row r="844" spans="1:3" x14ac:dyDescent="0.25">
      <c r="A844">
        <v>0.82899999999999996</v>
      </c>
      <c r="B844">
        <v>61.420638471458197</v>
      </c>
      <c r="C844">
        <v>99.809686731529993</v>
      </c>
    </row>
    <row r="845" spans="1:3" x14ac:dyDescent="0.25">
      <c r="A845">
        <v>0.83</v>
      </c>
      <c r="B845">
        <v>61.308787535858002</v>
      </c>
      <c r="C845">
        <v>99.817893564144299</v>
      </c>
    </row>
    <row r="846" spans="1:3" x14ac:dyDescent="0.25">
      <c r="A846">
        <v>0.83099999999999996</v>
      </c>
      <c r="B846">
        <v>61.186409453377898</v>
      </c>
      <c r="C846">
        <v>99.8218157617912</v>
      </c>
    </row>
    <row r="847" spans="1:3" x14ac:dyDescent="0.25">
      <c r="A847">
        <v>0.83199999999999996</v>
      </c>
      <c r="B847">
        <v>61.085085664657697</v>
      </c>
      <c r="C847">
        <v>99.823667290282302</v>
      </c>
    </row>
    <row r="848" spans="1:3" x14ac:dyDescent="0.25">
      <c r="A848">
        <v>0.83299999999999996</v>
      </c>
      <c r="B848">
        <v>60.967971155617498</v>
      </c>
      <c r="C848">
        <v>99.825479930191904</v>
      </c>
    </row>
    <row r="849" spans="1:3" x14ac:dyDescent="0.25">
      <c r="A849">
        <v>0.83399999999999996</v>
      </c>
      <c r="B849">
        <v>60.846908966497303</v>
      </c>
      <c r="C849">
        <v>99.825133308866299</v>
      </c>
    </row>
    <row r="850" spans="1:3" x14ac:dyDescent="0.25">
      <c r="A850">
        <v>0.83499999999999996</v>
      </c>
      <c r="B850">
        <v>60.708740163697101</v>
      </c>
      <c r="C850">
        <v>99.824736022156799</v>
      </c>
    </row>
    <row r="851" spans="1:3" x14ac:dyDescent="0.25">
      <c r="A851">
        <v>0.83599999999999997</v>
      </c>
      <c r="B851">
        <v>60.583730294496903</v>
      </c>
      <c r="C851">
        <v>99.826539462272294</v>
      </c>
    </row>
    <row r="852" spans="1:3" x14ac:dyDescent="0.25">
      <c r="A852">
        <v>0.83699999999999997</v>
      </c>
      <c r="B852">
        <v>60.458720425296697</v>
      </c>
      <c r="C852">
        <v>99.826181423139502</v>
      </c>
    </row>
    <row r="853" spans="1:3" x14ac:dyDescent="0.25">
      <c r="A853">
        <v>0.83799999999999997</v>
      </c>
      <c r="B853">
        <v>60.328446982656502</v>
      </c>
      <c r="C853">
        <v>99.830154167755396</v>
      </c>
    </row>
    <row r="854" spans="1:3" x14ac:dyDescent="0.25">
      <c r="A854">
        <v>0.83899999999999997</v>
      </c>
      <c r="B854">
        <v>60.206068900176298</v>
      </c>
      <c r="C854">
        <v>99.829809517575399</v>
      </c>
    </row>
    <row r="855" spans="1:3" x14ac:dyDescent="0.25">
      <c r="A855">
        <v>0.84</v>
      </c>
      <c r="B855">
        <v>60.075795457536103</v>
      </c>
      <c r="C855">
        <v>99.833807128799407</v>
      </c>
    </row>
    <row r="856" spans="1:3" x14ac:dyDescent="0.25">
      <c r="A856">
        <v>0.84099999999999997</v>
      </c>
      <c r="B856">
        <v>59.957365055135902</v>
      </c>
      <c r="C856">
        <v>99.837854419562603</v>
      </c>
    </row>
    <row r="857" spans="1:3" x14ac:dyDescent="0.25">
      <c r="A857">
        <v>0.84199999999999997</v>
      </c>
      <c r="B857">
        <v>59.837618759375701</v>
      </c>
      <c r="C857">
        <v>99.839722478373503</v>
      </c>
    </row>
    <row r="858" spans="1:3" x14ac:dyDescent="0.25">
      <c r="A858">
        <v>0.84299999999999997</v>
      </c>
      <c r="B858">
        <v>59.724451930415498</v>
      </c>
      <c r="C858">
        <v>99.843811870297799</v>
      </c>
    </row>
    <row r="859" spans="1:3" x14ac:dyDescent="0.25">
      <c r="A859">
        <v>0.84399999999999997</v>
      </c>
      <c r="B859">
        <v>59.583651340895301</v>
      </c>
      <c r="C859">
        <v>99.845644983461895</v>
      </c>
    </row>
    <row r="860" spans="1:3" x14ac:dyDescent="0.25">
      <c r="A860">
        <v>0.84499999999999997</v>
      </c>
      <c r="B860">
        <v>59.452062004895097</v>
      </c>
      <c r="C860">
        <v>99.845303867403302</v>
      </c>
    </row>
    <row r="861" spans="1:3" x14ac:dyDescent="0.25">
      <c r="A861">
        <v>0.84599999999999997</v>
      </c>
      <c r="B861">
        <v>59.312577308734902</v>
      </c>
      <c r="C861">
        <v>99.851576172437404</v>
      </c>
    </row>
    <row r="862" spans="1:3" x14ac:dyDescent="0.25">
      <c r="A862">
        <v>0.84699999999999998</v>
      </c>
      <c r="B862">
        <v>59.188883332894697</v>
      </c>
      <c r="C862">
        <v>99.851266455035798</v>
      </c>
    </row>
    <row r="863" spans="1:3" x14ac:dyDescent="0.25">
      <c r="A863">
        <v>0.84799999999999998</v>
      </c>
      <c r="B863">
        <v>59.062557570334498</v>
      </c>
      <c r="C863">
        <v>99.853170189098904</v>
      </c>
    </row>
    <row r="864" spans="1:3" x14ac:dyDescent="0.25">
      <c r="A864">
        <v>0.84899999999999998</v>
      </c>
      <c r="B864">
        <v>58.9283364476142</v>
      </c>
      <c r="C864">
        <v>99.852836246878297</v>
      </c>
    </row>
    <row r="865" spans="1:3" x14ac:dyDescent="0.25">
      <c r="A865">
        <v>0.85</v>
      </c>
      <c r="B865">
        <v>58.782272284653999</v>
      </c>
      <c r="C865">
        <v>99.854703147353305</v>
      </c>
    </row>
    <row r="866" spans="1:3" x14ac:dyDescent="0.25">
      <c r="A866">
        <v>0.85099999999999998</v>
      </c>
      <c r="B866">
        <v>58.654630628733798</v>
      </c>
      <c r="C866">
        <v>99.858861482626494</v>
      </c>
    </row>
    <row r="867" spans="1:3" x14ac:dyDescent="0.25">
      <c r="A867">
        <v>0.85199999999999998</v>
      </c>
      <c r="B867">
        <v>58.5111982524936</v>
      </c>
      <c r="C867">
        <v>99.860758640824599</v>
      </c>
    </row>
    <row r="868" spans="1:3" x14ac:dyDescent="0.25">
      <c r="A868">
        <v>0.85299999999999998</v>
      </c>
      <c r="B868">
        <v>58.379608916493403</v>
      </c>
      <c r="C868">
        <v>99.860445224750706</v>
      </c>
    </row>
    <row r="869" spans="1:3" x14ac:dyDescent="0.25">
      <c r="A869">
        <v>0.85399999999999998</v>
      </c>
      <c r="B869">
        <v>58.2388083269731</v>
      </c>
      <c r="C869">
        <v>99.862361515377103</v>
      </c>
    </row>
    <row r="870" spans="1:3" x14ac:dyDescent="0.25">
      <c r="A870">
        <v>0.85499999999999998</v>
      </c>
      <c r="B870">
        <v>58.100639524172898</v>
      </c>
      <c r="C870">
        <v>99.864293307398199</v>
      </c>
    </row>
    <row r="871" spans="1:3" x14ac:dyDescent="0.25">
      <c r="A871">
        <v>0.85599999999999998</v>
      </c>
      <c r="B871">
        <v>57.980893228412697</v>
      </c>
      <c r="C871">
        <v>99.866276829627594</v>
      </c>
    </row>
    <row r="872" spans="1:3" x14ac:dyDescent="0.25">
      <c r="A872">
        <v>0.85699999999999998</v>
      </c>
      <c r="B872">
        <v>57.859831039292501</v>
      </c>
      <c r="C872">
        <v>99.868265649132297</v>
      </c>
    </row>
    <row r="873" spans="1:3" x14ac:dyDescent="0.25">
      <c r="A873">
        <v>0.85799999999999998</v>
      </c>
      <c r="B873">
        <v>57.722978129852301</v>
      </c>
      <c r="C873">
        <v>99.867953738275205</v>
      </c>
    </row>
    <row r="874" spans="1:3" x14ac:dyDescent="0.25">
      <c r="A874">
        <v>0.85899999999999999</v>
      </c>
      <c r="B874">
        <v>57.600600047372097</v>
      </c>
      <c r="C874">
        <v>99.867673564372197</v>
      </c>
    </row>
    <row r="875" spans="1:3" x14ac:dyDescent="0.25">
      <c r="A875">
        <v>0.86</v>
      </c>
      <c r="B875">
        <v>57.482169644971897</v>
      </c>
      <c r="C875">
        <v>99.874251223192601</v>
      </c>
    </row>
    <row r="876" spans="1:3" x14ac:dyDescent="0.25">
      <c r="A876">
        <v>0.86099999999999999</v>
      </c>
      <c r="B876">
        <v>57.346632628891697</v>
      </c>
      <c r="C876">
        <v>99.873954394408102</v>
      </c>
    </row>
    <row r="877" spans="1:3" x14ac:dyDescent="0.25">
      <c r="A877">
        <v>0.86199999999999999</v>
      </c>
      <c r="B877">
        <v>57.207147932731502</v>
      </c>
      <c r="C877">
        <v>99.875941922440703</v>
      </c>
    </row>
    <row r="878" spans="1:3" x14ac:dyDescent="0.25">
      <c r="A878">
        <v>0.86299999999999999</v>
      </c>
      <c r="B878">
        <v>57.0505566228912</v>
      </c>
      <c r="C878">
        <v>99.877902690748201</v>
      </c>
    </row>
    <row r="879" spans="1:3" x14ac:dyDescent="0.25">
      <c r="A879">
        <v>0.86399999999999999</v>
      </c>
      <c r="B879">
        <v>56.920283180250998</v>
      </c>
      <c r="C879">
        <v>99.877623588630499</v>
      </c>
    </row>
    <row r="880" spans="1:3" x14ac:dyDescent="0.25">
      <c r="A880">
        <v>0.86499999999999999</v>
      </c>
      <c r="B880">
        <v>56.803168671210798</v>
      </c>
      <c r="C880">
        <v>99.881993613771996</v>
      </c>
    </row>
    <row r="881" spans="1:3" x14ac:dyDescent="0.25">
      <c r="A881">
        <v>0.86599999999999999</v>
      </c>
      <c r="B881">
        <v>56.662368081690602</v>
      </c>
      <c r="C881">
        <v>99.884017629320297</v>
      </c>
    </row>
    <row r="882" spans="1:3" x14ac:dyDescent="0.25">
      <c r="A882">
        <v>0.86699999999999999</v>
      </c>
      <c r="B882">
        <v>56.507092665210401</v>
      </c>
      <c r="C882">
        <v>99.886022655904696</v>
      </c>
    </row>
    <row r="883" spans="1:3" x14ac:dyDescent="0.25">
      <c r="A883">
        <v>0.86799999999999999</v>
      </c>
      <c r="B883">
        <v>56.372871542490202</v>
      </c>
      <c r="C883">
        <v>99.888080581980901</v>
      </c>
    </row>
    <row r="884" spans="1:3" x14ac:dyDescent="0.25">
      <c r="A884">
        <v>0.86899999999999999</v>
      </c>
      <c r="B884">
        <v>56.221543806089898</v>
      </c>
      <c r="C884">
        <v>99.887779674093395</v>
      </c>
    </row>
    <row r="885" spans="1:3" x14ac:dyDescent="0.25">
      <c r="A885">
        <v>0.87</v>
      </c>
      <c r="B885">
        <v>56.082059109929702</v>
      </c>
      <c r="C885">
        <v>99.892183288409697</v>
      </c>
    </row>
    <row r="886" spans="1:3" x14ac:dyDescent="0.25">
      <c r="A886">
        <v>0.871</v>
      </c>
      <c r="B886">
        <v>55.937310840329502</v>
      </c>
      <c r="C886">
        <v>99.891904594054694</v>
      </c>
    </row>
    <row r="887" spans="1:3" x14ac:dyDescent="0.25">
      <c r="A887">
        <v>0.872</v>
      </c>
      <c r="B887">
        <v>55.799142037529201</v>
      </c>
      <c r="C887">
        <v>99.891637220259099</v>
      </c>
    </row>
    <row r="888" spans="1:3" x14ac:dyDescent="0.25">
      <c r="A888">
        <v>0.873</v>
      </c>
      <c r="B888">
        <v>55.654393767929001</v>
      </c>
      <c r="C888">
        <v>99.891355692017001</v>
      </c>
    </row>
    <row r="889" spans="1:3" x14ac:dyDescent="0.25">
      <c r="A889">
        <v>0.874</v>
      </c>
      <c r="B889">
        <v>55.510961391688802</v>
      </c>
      <c r="C889">
        <v>99.891075276455695</v>
      </c>
    </row>
    <row r="890" spans="1:3" x14ac:dyDescent="0.25">
      <c r="A890">
        <v>0.875</v>
      </c>
      <c r="B890">
        <v>55.372792588888601</v>
      </c>
      <c r="C890">
        <v>99.895546481815501</v>
      </c>
    </row>
    <row r="891" spans="1:3" x14ac:dyDescent="0.25">
      <c r="A891">
        <v>0.876</v>
      </c>
      <c r="B891">
        <v>55.206990025528299</v>
      </c>
      <c r="C891">
        <v>99.895233106338395</v>
      </c>
    </row>
    <row r="892" spans="1:3" x14ac:dyDescent="0.25">
      <c r="A892">
        <v>0.877</v>
      </c>
      <c r="B892">
        <v>55.049082822328003</v>
      </c>
      <c r="C892">
        <v>99.897318337034605</v>
      </c>
    </row>
    <row r="893" spans="1:3" x14ac:dyDescent="0.25">
      <c r="A893">
        <v>0.878</v>
      </c>
      <c r="B893">
        <v>54.896439192567797</v>
      </c>
      <c r="C893">
        <v>99.897033117023</v>
      </c>
    </row>
    <row r="894" spans="1:3" x14ac:dyDescent="0.25">
      <c r="A894">
        <v>0.879</v>
      </c>
      <c r="B894">
        <v>54.7727452167276</v>
      </c>
      <c r="C894">
        <v>99.899198387174195</v>
      </c>
    </row>
    <row r="895" spans="1:3" x14ac:dyDescent="0.25">
      <c r="A895">
        <v>0.88</v>
      </c>
      <c r="B895">
        <v>54.617469800247299</v>
      </c>
      <c r="C895">
        <v>99.898912101665502</v>
      </c>
    </row>
    <row r="896" spans="1:3" x14ac:dyDescent="0.25">
      <c r="A896">
        <v>0.88100000000000001</v>
      </c>
      <c r="B896">
        <v>54.467457957207102</v>
      </c>
      <c r="C896">
        <v>99.8986339721002</v>
      </c>
    </row>
    <row r="897" spans="1:3" x14ac:dyDescent="0.25">
      <c r="A897">
        <v>0.88200000000000001</v>
      </c>
      <c r="B897">
        <v>54.338500407926901</v>
      </c>
      <c r="C897">
        <v>99.900810451191404</v>
      </c>
    </row>
    <row r="898" spans="1:3" x14ac:dyDescent="0.25">
      <c r="A898">
        <v>0.88300000000000001</v>
      </c>
      <c r="B898">
        <v>54.1740137379266</v>
      </c>
      <c r="C898">
        <v>99.900509585052106</v>
      </c>
    </row>
    <row r="899" spans="1:3" x14ac:dyDescent="0.25">
      <c r="A899">
        <v>0.88400000000000001</v>
      </c>
      <c r="B899">
        <v>54.0292654683264</v>
      </c>
      <c r="C899">
        <v>99.902674030998298</v>
      </c>
    </row>
    <row r="900" spans="1:3" x14ac:dyDescent="0.25">
      <c r="A900">
        <v>0.88500000000000001</v>
      </c>
      <c r="B900">
        <v>53.884517198726201</v>
      </c>
      <c r="C900">
        <v>99.9024128424699</v>
      </c>
    </row>
    <row r="901" spans="1:3" x14ac:dyDescent="0.25">
      <c r="A901">
        <v>0.88600000000000001</v>
      </c>
      <c r="B901">
        <v>53.7200305287259</v>
      </c>
      <c r="C901">
        <v>99.902114330461998</v>
      </c>
    </row>
    <row r="902" spans="1:3" x14ac:dyDescent="0.25">
      <c r="A902">
        <v>0.88700000000000001</v>
      </c>
      <c r="B902">
        <v>53.530541884885601</v>
      </c>
      <c r="C902">
        <v>99.901768172887998</v>
      </c>
    </row>
    <row r="903" spans="1:3" x14ac:dyDescent="0.25">
      <c r="A903">
        <v>0.88800000000000001</v>
      </c>
      <c r="B903">
        <v>53.380530041845397</v>
      </c>
      <c r="C903">
        <v>99.903952715182797</v>
      </c>
    </row>
    <row r="904" spans="1:3" x14ac:dyDescent="0.25">
      <c r="A904">
        <v>0.88900000000000001</v>
      </c>
      <c r="B904">
        <v>53.2213069452851</v>
      </c>
      <c r="C904">
        <v>99.903665645687099</v>
      </c>
    </row>
    <row r="905" spans="1:3" x14ac:dyDescent="0.25">
      <c r="A905">
        <v>0.89</v>
      </c>
      <c r="B905">
        <v>53.038397768244799</v>
      </c>
      <c r="C905">
        <v>99.9033337464369</v>
      </c>
    </row>
    <row r="906" spans="1:3" x14ac:dyDescent="0.25">
      <c r="A906">
        <v>0.89100000000000001</v>
      </c>
      <c r="B906">
        <v>52.879174671684602</v>
      </c>
      <c r="C906">
        <v>99.908010541494704</v>
      </c>
    </row>
    <row r="907" spans="1:3" x14ac:dyDescent="0.25">
      <c r="A907">
        <v>0.89200000000000002</v>
      </c>
      <c r="B907">
        <v>52.705476748164301</v>
      </c>
      <c r="C907">
        <v>99.912692077429597</v>
      </c>
    </row>
    <row r="908" spans="1:3" x14ac:dyDescent="0.25">
      <c r="A908">
        <v>0.89300000000000002</v>
      </c>
      <c r="B908">
        <v>52.531778824644</v>
      </c>
      <c r="C908">
        <v>99.912403644008407</v>
      </c>
    </row>
    <row r="909" spans="1:3" x14ac:dyDescent="0.25">
      <c r="A909">
        <v>0.89400000000000002</v>
      </c>
      <c r="B909">
        <v>52.365976261283699</v>
      </c>
      <c r="C909">
        <v>99.912126537785497</v>
      </c>
    </row>
    <row r="910" spans="1:3" x14ac:dyDescent="0.25">
      <c r="A910">
        <v>0.89500000000000002</v>
      </c>
      <c r="B910">
        <v>52.198857804563502</v>
      </c>
      <c r="C910">
        <v>99.914361996876707</v>
      </c>
    </row>
    <row r="911" spans="1:3" x14ac:dyDescent="0.25">
      <c r="A911">
        <v>0.89600000000000002</v>
      </c>
      <c r="B911">
        <v>51.998842013843102</v>
      </c>
      <c r="C911">
        <v>99.919085668048893</v>
      </c>
    </row>
    <row r="912" spans="1:3" x14ac:dyDescent="0.25">
      <c r="A912">
        <v>0.89700000000000002</v>
      </c>
      <c r="B912">
        <v>51.835671237202902</v>
      </c>
      <c r="C912">
        <v>99.921365700225707</v>
      </c>
    </row>
    <row r="913" spans="1:3" x14ac:dyDescent="0.25">
      <c r="A913">
        <v>0.89800000000000002</v>
      </c>
      <c r="B913">
        <v>51.654077953522602</v>
      </c>
      <c r="C913">
        <v>99.923633031259499</v>
      </c>
    </row>
    <row r="914" spans="1:3" x14ac:dyDescent="0.25">
      <c r="A914">
        <v>0.89900000000000002</v>
      </c>
      <c r="B914">
        <v>51.492223070242297</v>
      </c>
      <c r="C914">
        <v>99.925944841675104</v>
      </c>
    </row>
    <row r="915" spans="1:3" x14ac:dyDescent="0.25">
      <c r="A915">
        <v>0.9</v>
      </c>
      <c r="B915">
        <v>51.329052293602103</v>
      </c>
      <c r="C915">
        <v>99.930829533227396</v>
      </c>
    </row>
    <row r="916" spans="1:3" x14ac:dyDescent="0.25">
      <c r="A916">
        <v>0.90100000000000002</v>
      </c>
      <c r="B916">
        <v>51.1527225833618</v>
      </c>
      <c r="C916">
        <v>99.933160235481594</v>
      </c>
    </row>
    <row r="917" spans="1:3" x14ac:dyDescent="0.25">
      <c r="A917">
        <v>0.90200000000000002</v>
      </c>
      <c r="B917">
        <v>50.951390899281499</v>
      </c>
      <c r="C917">
        <v>99.935475545231597</v>
      </c>
    </row>
    <row r="918" spans="1:3" x14ac:dyDescent="0.25">
      <c r="A918">
        <v>0.90300000000000002</v>
      </c>
      <c r="B918">
        <v>50.7434797484011</v>
      </c>
      <c r="C918">
        <v>99.937801275073795</v>
      </c>
    </row>
    <row r="919" spans="1:3" x14ac:dyDescent="0.25">
      <c r="A919">
        <v>0.90400000000000003</v>
      </c>
      <c r="B919">
        <v>50.544779851040801</v>
      </c>
      <c r="C919">
        <v>99.9375569142708</v>
      </c>
    </row>
    <row r="920" spans="1:3" x14ac:dyDescent="0.25">
      <c r="A920">
        <v>0.90500000000000003</v>
      </c>
      <c r="B920">
        <v>50.384240861120603</v>
      </c>
      <c r="C920">
        <v>99.937358076892906</v>
      </c>
    </row>
    <row r="921" spans="1:3" x14ac:dyDescent="0.25">
      <c r="A921">
        <v>0.90600000000000003</v>
      </c>
      <c r="B921">
        <v>50.218438297760301</v>
      </c>
      <c r="C921">
        <v>99.939768501545004</v>
      </c>
    </row>
    <row r="922" spans="1:3" x14ac:dyDescent="0.25">
      <c r="A922">
        <v>0.90700000000000003</v>
      </c>
      <c r="B922">
        <v>50.025001973839998</v>
      </c>
      <c r="C922">
        <v>99.939535739635602</v>
      </c>
    </row>
    <row r="923" spans="1:3" x14ac:dyDescent="0.25">
      <c r="A923">
        <v>0.90800000000000003</v>
      </c>
      <c r="B923">
        <v>49.826302076479699</v>
      </c>
      <c r="C923">
        <v>99.939294763513502</v>
      </c>
    </row>
    <row r="924" spans="1:3" x14ac:dyDescent="0.25">
      <c r="A924">
        <v>0.90900000000000003</v>
      </c>
      <c r="B924">
        <v>49.630233965839402</v>
      </c>
      <c r="C924">
        <v>99.941703322910598</v>
      </c>
    </row>
    <row r="925" spans="1:3" x14ac:dyDescent="0.25">
      <c r="A925">
        <v>0.91</v>
      </c>
      <c r="B925">
        <v>49.434165855199097</v>
      </c>
      <c r="C925">
        <v>99.944131105672</v>
      </c>
    </row>
    <row r="926" spans="1:3" x14ac:dyDescent="0.25">
      <c r="A926">
        <v>0.91100000000000003</v>
      </c>
      <c r="B926">
        <v>49.257836144958802</v>
      </c>
      <c r="C926">
        <v>99.943931222299298</v>
      </c>
    </row>
    <row r="927" spans="1:3" x14ac:dyDescent="0.25">
      <c r="A927">
        <v>0.91200000000000003</v>
      </c>
      <c r="B927">
        <v>49.049924994078403</v>
      </c>
      <c r="C927">
        <v>99.943693693693604</v>
      </c>
    </row>
    <row r="928" spans="1:3" x14ac:dyDescent="0.25">
      <c r="A928">
        <v>0.91300000000000003</v>
      </c>
      <c r="B928">
        <v>48.851225096718103</v>
      </c>
      <c r="C928">
        <v>99.946155502907601</v>
      </c>
    </row>
    <row r="929" spans="1:3" x14ac:dyDescent="0.25">
      <c r="A929">
        <v>0.91400000000000003</v>
      </c>
      <c r="B929">
        <v>48.639366265757801</v>
      </c>
      <c r="C929">
        <v>99.945921098883204</v>
      </c>
    </row>
    <row r="930" spans="1:3" x14ac:dyDescent="0.25">
      <c r="A930">
        <v>0.91500000000000004</v>
      </c>
      <c r="B930">
        <v>48.4393504750375</v>
      </c>
      <c r="C930">
        <v>99.945697917515105</v>
      </c>
    </row>
    <row r="931" spans="1:3" x14ac:dyDescent="0.25">
      <c r="A931">
        <v>0.91600000000000004</v>
      </c>
      <c r="B931">
        <v>48.219596283917099</v>
      </c>
      <c r="C931">
        <v>99.945450578223799</v>
      </c>
    </row>
    <row r="932" spans="1:3" x14ac:dyDescent="0.25">
      <c r="A932">
        <v>0.91700000000000004</v>
      </c>
      <c r="B932">
        <v>48.006421559596802</v>
      </c>
      <c r="C932">
        <v>99.945208481726993</v>
      </c>
    </row>
    <row r="933" spans="1:3" x14ac:dyDescent="0.25">
      <c r="A933">
        <v>0.91800000000000004</v>
      </c>
      <c r="B933">
        <v>47.801142195436398</v>
      </c>
      <c r="C933">
        <v>99.947723208144097</v>
      </c>
    </row>
    <row r="934" spans="1:3" x14ac:dyDescent="0.25">
      <c r="A934">
        <v>0.91900000000000004</v>
      </c>
      <c r="B934">
        <v>47.5853356843961</v>
      </c>
      <c r="C934">
        <v>99.947486249689007</v>
      </c>
    </row>
    <row r="935" spans="1:3" x14ac:dyDescent="0.25">
      <c r="A935">
        <v>0.92</v>
      </c>
      <c r="B935">
        <v>47.374792746795798</v>
      </c>
      <c r="C935">
        <v>99.947252991310606</v>
      </c>
    </row>
    <row r="936" spans="1:3" x14ac:dyDescent="0.25">
      <c r="A936">
        <v>0.92100000000000004</v>
      </c>
      <c r="B936">
        <v>47.1958312498355</v>
      </c>
      <c r="C936">
        <v>99.947053086247706</v>
      </c>
    </row>
    <row r="937" spans="1:3" x14ac:dyDescent="0.25">
      <c r="A937">
        <v>0.92200000000000004</v>
      </c>
      <c r="B937">
        <v>47.0050267126352</v>
      </c>
      <c r="C937">
        <v>99.955228474690003</v>
      </c>
    </row>
    <row r="938" spans="1:3" x14ac:dyDescent="0.25">
      <c r="A938">
        <v>0.92300000000000004</v>
      </c>
      <c r="B938">
        <v>46.773429481274803</v>
      </c>
      <c r="C938">
        <v>99.957817772778398</v>
      </c>
    </row>
    <row r="939" spans="1:3" x14ac:dyDescent="0.25">
      <c r="A939">
        <v>0.92400000000000004</v>
      </c>
      <c r="B939">
        <v>46.564202437034503</v>
      </c>
      <c r="C939">
        <v>99.957628315584302</v>
      </c>
    </row>
    <row r="940" spans="1:3" x14ac:dyDescent="0.25">
      <c r="A940">
        <v>0.92500000000000004</v>
      </c>
      <c r="B940">
        <v>46.323393952154099</v>
      </c>
      <c r="C940">
        <v>99.960246471874299</v>
      </c>
    </row>
    <row r="941" spans="1:3" x14ac:dyDescent="0.25">
      <c r="A941">
        <v>0.92600000000000005</v>
      </c>
      <c r="B941">
        <v>46.111535121193697</v>
      </c>
      <c r="C941">
        <v>99.960063897763504</v>
      </c>
    </row>
    <row r="942" spans="1:3" x14ac:dyDescent="0.25">
      <c r="A942">
        <v>0.92700000000000005</v>
      </c>
      <c r="B942">
        <v>45.899676290233401</v>
      </c>
      <c r="C942">
        <v>99.965609147966603</v>
      </c>
    </row>
    <row r="943" spans="1:3" x14ac:dyDescent="0.25">
      <c r="A943">
        <v>0.92800000000000005</v>
      </c>
      <c r="B943">
        <v>45.697028712793099</v>
      </c>
      <c r="C943">
        <v>99.968334388853705</v>
      </c>
    </row>
    <row r="944" spans="1:3" x14ac:dyDescent="0.25">
      <c r="A944">
        <v>0.92900000000000005</v>
      </c>
      <c r="B944">
        <v>45.487801668552699</v>
      </c>
      <c r="C944">
        <v>99.968188785100693</v>
      </c>
    </row>
    <row r="945" spans="1:3" x14ac:dyDescent="0.25">
      <c r="A945">
        <v>0.93</v>
      </c>
      <c r="B945">
        <v>45.261468010632399</v>
      </c>
      <c r="C945">
        <v>99.9738410114808</v>
      </c>
    </row>
    <row r="946" spans="1:3" x14ac:dyDescent="0.25">
      <c r="A946">
        <v>0.93100000000000005</v>
      </c>
      <c r="B946">
        <v>45.007500592151999</v>
      </c>
      <c r="C946">
        <v>99.973693440897904</v>
      </c>
    </row>
    <row r="947" spans="1:3" x14ac:dyDescent="0.25">
      <c r="A947">
        <v>0.93200000000000005</v>
      </c>
      <c r="B947">
        <v>44.761428533831598</v>
      </c>
      <c r="C947">
        <v>99.976487185516106</v>
      </c>
    </row>
    <row r="948" spans="1:3" x14ac:dyDescent="0.25">
      <c r="A948">
        <v>0.93300000000000005</v>
      </c>
      <c r="B948">
        <v>44.5364107692712</v>
      </c>
      <c r="C948">
        <v>99.976368416388496</v>
      </c>
    </row>
    <row r="949" spans="1:3" x14ac:dyDescent="0.25">
      <c r="A949">
        <v>0.93400000000000005</v>
      </c>
      <c r="B949">
        <v>44.294286391030802</v>
      </c>
      <c r="C949">
        <v>99.976239270545605</v>
      </c>
    </row>
    <row r="950" spans="1:3" x14ac:dyDescent="0.25">
      <c r="A950">
        <v>0.93500000000000005</v>
      </c>
      <c r="B950">
        <v>44.033739505750397</v>
      </c>
      <c r="C950">
        <v>99.979085748431402</v>
      </c>
    </row>
    <row r="951" spans="1:3" x14ac:dyDescent="0.25">
      <c r="A951">
        <v>0.93600000000000005</v>
      </c>
      <c r="B951">
        <v>43.77450851383</v>
      </c>
      <c r="C951">
        <v>99.978961921077101</v>
      </c>
    </row>
    <row r="952" spans="1:3" x14ac:dyDescent="0.25">
      <c r="A952">
        <v>0.93700000000000006</v>
      </c>
      <c r="B952">
        <v>43.5481748559096</v>
      </c>
      <c r="C952">
        <v>99.978852602640401</v>
      </c>
    </row>
    <row r="953" spans="1:3" x14ac:dyDescent="0.25">
      <c r="A953">
        <v>0.93799999999999994</v>
      </c>
      <c r="B953">
        <v>43.296839224149203</v>
      </c>
      <c r="C953">
        <v>99.9848061261699</v>
      </c>
    </row>
    <row r="954" spans="1:3" x14ac:dyDescent="0.25">
      <c r="A954">
        <v>0.93899999999999995</v>
      </c>
      <c r="B954">
        <v>43.033660552148802</v>
      </c>
      <c r="C954">
        <v>99.984713220007293</v>
      </c>
    </row>
    <row r="955" spans="1:3" x14ac:dyDescent="0.25">
      <c r="A955">
        <v>0.94</v>
      </c>
      <c r="B955">
        <v>42.774429560228398</v>
      </c>
      <c r="C955">
        <v>99.990771786274493</v>
      </c>
    </row>
    <row r="956" spans="1:3" x14ac:dyDescent="0.25">
      <c r="A956">
        <v>0.94099999999999995</v>
      </c>
      <c r="B956">
        <v>42.512566781587999</v>
      </c>
      <c r="C956">
        <v>99.990714948932194</v>
      </c>
    </row>
    <row r="957" spans="1:3" x14ac:dyDescent="0.25">
      <c r="A957">
        <v>0.94199999999999995</v>
      </c>
      <c r="B957">
        <v>42.2599152564676</v>
      </c>
      <c r="C957">
        <v>99.990659443302803</v>
      </c>
    </row>
    <row r="958" spans="1:3" x14ac:dyDescent="0.25">
      <c r="A958">
        <v>0.94299999999999995</v>
      </c>
      <c r="B958">
        <v>41.982261757507104</v>
      </c>
      <c r="C958">
        <v>99.990597674491397</v>
      </c>
    </row>
    <row r="959" spans="1:3" x14ac:dyDescent="0.25">
      <c r="A959">
        <v>0.94399999999999995</v>
      </c>
      <c r="B959">
        <v>41.7059241519067</v>
      </c>
      <c r="C959">
        <v>99.993690055527495</v>
      </c>
    </row>
    <row r="960" spans="1:3" x14ac:dyDescent="0.25">
      <c r="A960">
        <v>0.94499999999999995</v>
      </c>
      <c r="B960">
        <v>41.416427612706201</v>
      </c>
      <c r="C960">
        <v>99.993645952471695</v>
      </c>
    </row>
    <row r="961" spans="1:3" x14ac:dyDescent="0.25">
      <c r="A961">
        <v>0.94599999999999995</v>
      </c>
      <c r="B961">
        <v>41.158512514145798</v>
      </c>
      <c r="C961">
        <v>99.993606138107396</v>
      </c>
    </row>
    <row r="962" spans="1:3" x14ac:dyDescent="0.25">
      <c r="A962">
        <v>0.94699999999999995</v>
      </c>
      <c r="B962">
        <v>40.903229202305397</v>
      </c>
      <c r="C962">
        <v>99.993566235604405</v>
      </c>
    </row>
    <row r="963" spans="1:3" x14ac:dyDescent="0.25">
      <c r="A963">
        <v>0.94799999999999995</v>
      </c>
      <c r="B963">
        <v>40.620312129904903</v>
      </c>
      <c r="C963">
        <v>99.993521427877297</v>
      </c>
    </row>
    <row r="964" spans="1:3" x14ac:dyDescent="0.25">
      <c r="A964">
        <v>0.94899999999999995</v>
      </c>
      <c r="B964">
        <v>40.3268679106245</v>
      </c>
      <c r="C964">
        <v>99.993474288697399</v>
      </c>
    </row>
    <row r="965" spans="1:3" x14ac:dyDescent="0.25">
      <c r="A965">
        <v>0.95</v>
      </c>
      <c r="B965">
        <v>40.017632971024</v>
      </c>
      <c r="C965">
        <v>99.993423864794593</v>
      </c>
    </row>
    <row r="966" spans="1:3" x14ac:dyDescent="0.25">
      <c r="A966">
        <v>0.95099999999999996</v>
      </c>
      <c r="B966">
        <v>39.678132484143397</v>
      </c>
      <c r="C966">
        <v>99.993367600729499</v>
      </c>
    </row>
    <row r="967" spans="1:3" x14ac:dyDescent="0.25">
      <c r="A967">
        <v>0.95199999999999996</v>
      </c>
      <c r="B967">
        <v>39.374161117983</v>
      </c>
      <c r="C967">
        <v>99.993316401550501</v>
      </c>
    </row>
    <row r="968" spans="1:3" x14ac:dyDescent="0.25">
      <c r="A968">
        <v>0.95299999999999996</v>
      </c>
      <c r="B968">
        <v>39.059662604942403</v>
      </c>
      <c r="C968">
        <v>99.993262590533902</v>
      </c>
    </row>
    <row r="969" spans="1:3" x14ac:dyDescent="0.25">
      <c r="A969">
        <v>0.95399999999999996</v>
      </c>
      <c r="B969">
        <v>38.771481959101997</v>
      </c>
      <c r="C969">
        <v>99.993212516120195</v>
      </c>
    </row>
    <row r="970" spans="1:3" x14ac:dyDescent="0.25">
      <c r="A970">
        <v>0.95499999999999996</v>
      </c>
      <c r="B970">
        <v>38.442508619101503</v>
      </c>
      <c r="C970">
        <v>99.993154435925504</v>
      </c>
    </row>
    <row r="971" spans="1:3" x14ac:dyDescent="0.25">
      <c r="A971">
        <v>0.95599999999999996</v>
      </c>
      <c r="B971">
        <v>38.091165091980898</v>
      </c>
      <c r="C971">
        <v>99.996545529915693</v>
      </c>
    </row>
    <row r="972" spans="1:3" x14ac:dyDescent="0.25">
      <c r="A972">
        <v>0.95699999999999996</v>
      </c>
      <c r="B972">
        <v>37.764823538700398</v>
      </c>
      <c r="C972">
        <v>99.996515679442496</v>
      </c>
    </row>
    <row r="973" spans="1:3" x14ac:dyDescent="0.25">
      <c r="A973">
        <v>0.95799999999999996</v>
      </c>
      <c r="B973">
        <v>37.471379319419903</v>
      </c>
      <c r="C973">
        <v>99.996488394142602</v>
      </c>
    </row>
    <row r="974" spans="1:3" x14ac:dyDescent="0.25">
      <c r="A974">
        <v>0.95899999999999996</v>
      </c>
      <c r="B974">
        <v>37.146353659499397</v>
      </c>
      <c r="C974">
        <v>99.996457669146295</v>
      </c>
    </row>
    <row r="975" spans="1:3" x14ac:dyDescent="0.25">
      <c r="A975">
        <v>0.96</v>
      </c>
      <c r="B975">
        <v>36.7963260257388</v>
      </c>
      <c r="C975">
        <v>99.996423973680393</v>
      </c>
    </row>
    <row r="976" spans="1:3" x14ac:dyDescent="0.25">
      <c r="A976">
        <v>0.96099999999999997</v>
      </c>
      <c r="B976">
        <v>36.429191778298197</v>
      </c>
      <c r="C976">
        <v>99.996387935705201</v>
      </c>
    </row>
    <row r="977" spans="1:3" x14ac:dyDescent="0.25">
      <c r="A977">
        <v>0.96199999999999997</v>
      </c>
      <c r="B977">
        <v>36.042319130457599</v>
      </c>
      <c r="C977">
        <v>99.996349165784295</v>
      </c>
    </row>
    <row r="978" spans="1:3" x14ac:dyDescent="0.25">
      <c r="A978">
        <v>0.96299999999999997</v>
      </c>
      <c r="B978">
        <v>35.660710056056999</v>
      </c>
      <c r="C978">
        <v>99.996310099258295</v>
      </c>
    </row>
    <row r="979" spans="1:3" x14ac:dyDescent="0.25">
      <c r="A979">
        <v>0.96399999999999997</v>
      </c>
      <c r="B979">
        <v>35.306734742216399</v>
      </c>
      <c r="C979">
        <v>99.996273106738201</v>
      </c>
    </row>
    <row r="980" spans="1:3" x14ac:dyDescent="0.25">
      <c r="A980">
        <v>0.96499999999999997</v>
      </c>
      <c r="B980">
        <v>34.902755480695802</v>
      </c>
      <c r="C980">
        <v>99.996229971724702</v>
      </c>
    </row>
    <row r="981" spans="1:3" x14ac:dyDescent="0.25">
      <c r="A981">
        <v>0.96599999999999997</v>
      </c>
      <c r="B981">
        <v>34.4737742453351</v>
      </c>
      <c r="C981">
        <v>99.996183060422098</v>
      </c>
    </row>
    <row r="982" spans="1:3" x14ac:dyDescent="0.25">
      <c r="A982">
        <v>0.96699999999999997</v>
      </c>
      <c r="B982">
        <v>34.044793009974399</v>
      </c>
      <c r="C982">
        <v>99.996134966953903</v>
      </c>
    </row>
    <row r="983" spans="1:3" x14ac:dyDescent="0.25">
      <c r="A983">
        <v>0.96799999999999997</v>
      </c>
      <c r="B983">
        <v>33.642129641813803</v>
      </c>
      <c r="C983">
        <v>99.996088708100203</v>
      </c>
    </row>
    <row r="984" spans="1:3" x14ac:dyDescent="0.25">
      <c r="A984">
        <v>0.96899999999999997</v>
      </c>
      <c r="B984">
        <v>33.210516619733099</v>
      </c>
      <c r="C984">
        <v>99.996037877887403</v>
      </c>
    </row>
    <row r="985" spans="1:3" x14ac:dyDescent="0.25">
      <c r="A985">
        <v>0.97</v>
      </c>
      <c r="B985">
        <v>32.734163223412303</v>
      </c>
      <c r="C985">
        <v>99.995980222695593</v>
      </c>
    </row>
    <row r="986" spans="1:3" x14ac:dyDescent="0.25">
      <c r="A986">
        <v>0.97099999999999997</v>
      </c>
      <c r="B986">
        <v>32.251230360291601</v>
      </c>
      <c r="C986">
        <v>99.995920032639702</v>
      </c>
    </row>
    <row r="987" spans="1:3" x14ac:dyDescent="0.25">
      <c r="A987">
        <v>0.97199999999999998</v>
      </c>
      <c r="B987">
        <v>31.7827723241308</v>
      </c>
      <c r="C987">
        <v>99.995859898981493</v>
      </c>
    </row>
    <row r="988" spans="1:3" x14ac:dyDescent="0.25">
      <c r="A988">
        <v>0.97299999999999998</v>
      </c>
      <c r="B988">
        <v>31.255099086769999</v>
      </c>
      <c r="C988">
        <v>99.995790005472998</v>
      </c>
    </row>
    <row r="989" spans="1:3" x14ac:dyDescent="0.25">
      <c r="A989">
        <v>0.97399999999999998</v>
      </c>
      <c r="B989">
        <v>30.740584783009101</v>
      </c>
      <c r="C989">
        <v>99.995719544559506</v>
      </c>
    </row>
    <row r="990" spans="1:3" x14ac:dyDescent="0.25">
      <c r="A990">
        <v>0.97499999999999998</v>
      </c>
      <c r="B990">
        <v>30.174750638208199</v>
      </c>
      <c r="C990">
        <v>99.995639281353505</v>
      </c>
    </row>
    <row r="991" spans="1:3" x14ac:dyDescent="0.25">
      <c r="A991">
        <v>0.97599999999999998</v>
      </c>
      <c r="B991">
        <v>29.5957575598073</v>
      </c>
      <c r="C991">
        <v>99.9955539747465</v>
      </c>
    </row>
    <row r="992" spans="1:3" x14ac:dyDescent="0.25">
      <c r="A992">
        <v>0.97699999999999998</v>
      </c>
      <c r="B992">
        <v>29.022028054846398</v>
      </c>
      <c r="C992">
        <v>99.995466086325706</v>
      </c>
    </row>
    <row r="993" spans="1:3" x14ac:dyDescent="0.25">
      <c r="A993">
        <v>0.97799999999999998</v>
      </c>
      <c r="B993">
        <v>28.418033002605402</v>
      </c>
      <c r="C993">
        <v>99.995369727276895</v>
      </c>
    </row>
    <row r="994" spans="1:3" x14ac:dyDescent="0.25">
      <c r="A994">
        <v>0.97899999999999998</v>
      </c>
      <c r="B994">
        <v>27.832460457404501</v>
      </c>
      <c r="C994">
        <v>100</v>
      </c>
    </row>
    <row r="995" spans="1:3" x14ac:dyDescent="0.25">
      <c r="A995">
        <v>0.98</v>
      </c>
      <c r="B995">
        <v>27.220570045003502</v>
      </c>
      <c r="C995">
        <v>100</v>
      </c>
    </row>
    <row r="996" spans="1:3" x14ac:dyDescent="0.25">
      <c r="A996">
        <v>0.98099999999999998</v>
      </c>
      <c r="B996">
        <v>26.567886938442498</v>
      </c>
      <c r="C996">
        <v>100</v>
      </c>
    </row>
    <row r="997" spans="1:3" x14ac:dyDescent="0.25">
      <c r="A997">
        <v>0.98199999999999998</v>
      </c>
      <c r="B997">
        <v>25.924415085401399</v>
      </c>
      <c r="C997">
        <v>100</v>
      </c>
    </row>
    <row r="998" spans="1:3" x14ac:dyDescent="0.25">
      <c r="A998">
        <v>0.98299999999999998</v>
      </c>
      <c r="B998">
        <v>25.2809432323604</v>
      </c>
      <c r="C998">
        <v>100</v>
      </c>
    </row>
    <row r="999" spans="1:3" x14ac:dyDescent="0.25">
      <c r="A999">
        <v>0.98399999999999999</v>
      </c>
      <c r="B999">
        <v>24.540095270679199</v>
      </c>
      <c r="C999">
        <v>100</v>
      </c>
    </row>
    <row r="1000" spans="1:3" x14ac:dyDescent="0.25">
      <c r="A1000">
        <v>0.98499999999999999</v>
      </c>
      <c r="B1000">
        <v>23.828196962918099</v>
      </c>
      <c r="C1000">
        <v>100</v>
      </c>
    </row>
    <row r="1001" spans="1:3" x14ac:dyDescent="0.25">
      <c r="A1001">
        <v>0.98599999999999999</v>
      </c>
      <c r="B1001">
        <v>23.064978814116898</v>
      </c>
      <c r="C1001">
        <v>100</v>
      </c>
    </row>
    <row r="1002" spans="1:3" x14ac:dyDescent="0.25">
      <c r="A1002">
        <v>0.98699999999999999</v>
      </c>
      <c r="B1002">
        <v>22.253072610995599</v>
      </c>
      <c r="C1002">
        <v>100</v>
      </c>
    </row>
    <row r="1003" spans="1:3" x14ac:dyDescent="0.25">
      <c r="A1003">
        <v>0.98799999999999999</v>
      </c>
      <c r="B1003">
        <v>21.376687633234202</v>
      </c>
      <c r="C1003">
        <v>100</v>
      </c>
    </row>
    <row r="1004" spans="1:3" x14ac:dyDescent="0.25">
      <c r="A1004">
        <v>0.98899999999999999</v>
      </c>
      <c r="B1004">
        <v>20.485827828512701</v>
      </c>
      <c r="C1004">
        <v>100</v>
      </c>
    </row>
    <row r="1005" spans="1:3" x14ac:dyDescent="0.25">
      <c r="A1005">
        <v>0.99</v>
      </c>
      <c r="B1005">
        <v>19.512066742111202</v>
      </c>
      <c r="C1005">
        <v>100</v>
      </c>
    </row>
    <row r="1006" spans="1:3" x14ac:dyDescent="0.25">
      <c r="A1006">
        <v>0.99099999999999999</v>
      </c>
      <c r="B1006">
        <v>18.348817011869301</v>
      </c>
      <c r="C1006">
        <v>100</v>
      </c>
    </row>
    <row r="1007" spans="1:3" x14ac:dyDescent="0.25">
      <c r="A1007">
        <v>0.99199999999999999</v>
      </c>
      <c r="B1007">
        <v>17.169776561307401</v>
      </c>
      <c r="C1007">
        <v>100</v>
      </c>
    </row>
    <row r="1008" spans="1:3" x14ac:dyDescent="0.25">
      <c r="A1008">
        <v>0.99299999999999999</v>
      </c>
      <c r="B1008">
        <v>15.9591546701055</v>
      </c>
      <c r="C1008">
        <v>100</v>
      </c>
    </row>
    <row r="1009" spans="1:3" x14ac:dyDescent="0.25">
      <c r="A1009">
        <v>0.99399999999999999</v>
      </c>
      <c r="B1009">
        <v>14.5800984288233</v>
      </c>
      <c r="C1009">
        <v>100</v>
      </c>
    </row>
    <row r="1010" spans="1:3" x14ac:dyDescent="0.25">
      <c r="A1010">
        <v>0.995</v>
      </c>
      <c r="B1010">
        <v>13.040503197620801</v>
      </c>
      <c r="C1010">
        <v>100</v>
      </c>
    </row>
    <row r="1011" spans="1:3" x14ac:dyDescent="0.25">
      <c r="A1011">
        <v>0.996</v>
      </c>
      <c r="B1011">
        <v>11.2179908940179</v>
      </c>
      <c r="C1011">
        <v>100</v>
      </c>
    </row>
    <row r="1012" spans="1:3" x14ac:dyDescent="0.25">
      <c r="A1012">
        <v>0.997</v>
      </c>
      <c r="B1012">
        <v>9.1244045582546001</v>
      </c>
      <c r="C1012">
        <v>100</v>
      </c>
    </row>
    <row r="1013" spans="1:3" x14ac:dyDescent="0.25">
      <c r="A1013">
        <v>0.998</v>
      </c>
      <c r="B1013">
        <v>6.73474221649077</v>
      </c>
      <c r="C1013">
        <v>100</v>
      </c>
    </row>
    <row r="1014" spans="1:3" x14ac:dyDescent="0.25">
      <c r="A1014">
        <v>0.999</v>
      </c>
      <c r="B1014">
        <v>3.7910887701660601</v>
      </c>
      <c r="C1014">
        <v>100</v>
      </c>
    </row>
    <row r="1015" spans="1:3" x14ac:dyDescent="0.25">
      <c r="A1015">
        <v>1</v>
      </c>
      <c r="B1015">
        <v>0</v>
      </c>
      <c r="C1015">
        <v>0</v>
      </c>
    </row>
  </sheetData>
  <mergeCells count="12">
    <mergeCell ref="F13:Z13"/>
    <mergeCell ref="F111:Z111"/>
    <mergeCell ref="F153:Z153"/>
    <mergeCell ref="F167:Z167"/>
    <mergeCell ref="F125:Z125"/>
    <mergeCell ref="F55:Z55"/>
    <mergeCell ref="F139:Z139"/>
    <mergeCell ref="F97:Z97"/>
    <mergeCell ref="F83:Z83"/>
    <mergeCell ref="F27:Z27"/>
    <mergeCell ref="F69:Z69"/>
    <mergeCell ref="F41:Z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lk_svm</vt:lpstr>
      <vt:lpstr>lk_svm_summary</vt:lpstr>
      <vt:lpstr>dataset</vt:lpstr>
      <vt:lpstr>yolo</vt:lpstr>
      <vt:lpstr>yolo_plot</vt:lpstr>
      <vt:lpstr>lk</vt:lpstr>
      <vt:lpstr>rand</vt:lpstr>
      <vt:lpstr>oracle</vt:lpstr>
      <vt:lpstr>abs</vt:lpstr>
      <vt:lpstr>pos</vt:lpstr>
      <vt:lpstr>trd</vt:lpstr>
      <vt:lpstr>trd_oracle</vt:lpstr>
      <vt:lpstr>large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Tommy</cp:lastModifiedBy>
  <dcterms:created xsi:type="dcterms:W3CDTF">2015-06-05T18:17:20Z</dcterms:created>
  <dcterms:modified xsi:type="dcterms:W3CDTF">2020-08-14T20:01:34Z</dcterms:modified>
</cp:coreProperties>
</file>