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yadav\Documents\Automation Anywhere Files\Automation Anywhere\My Docs\JE Docs\"/>
    </mc:Choice>
  </mc:AlternateContent>
  <bookViews>
    <workbookView xWindow="-15" yWindow="7485" windowWidth="19230" windowHeight="1875" tabRatio="940"/>
  </bookViews>
  <sheets>
    <sheet name="Cover Sheet" sheetId="24" r:id="rId1"/>
    <sheet name="Internal Transfers" sheetId="12" r:id="rId2"/>
    <sheet name="JOURNAL ENTRY" sheetId="14" r:id="rId3"/>
    <sheet name="YFI_EXCEL" sheetId="34" r:id="rId4"/>
    <sheet name="Accumulator to ABD" sheetId="15" r:id="rId5"/>
    <sheet name="Accumulator to Equivest" sheetId="20" r:id="rId6"/>
    <sheet name="Accumulator to Association" sheetId="23" state="hidden" r:id="rId7"/>
    <sheet name="IDB Query" sheetId="25" r:id="rId8"/>
    <sheet name="Guidelines" sheetId="36" state="hidden" r:id="rId9"/>
    <sheet name="State Premium Tax Calculation" sheetId="37" r:id="rId10"/>
  </sheets>
  <externalReferences>
    <externalReference r:id="rId11"/>
    <externalReference r:id="rId12"/>
    <externalReference r:id="rId13"/>
    <externalReference r:id="rId14"/>
    <externalReference r:id="rId15"/>
  </externalReferences>
  <definedNames>
    <definedName name="\a">'[1]ASSOC&amp;DD'!#REF!</definedName>
    <definedName name="\d">'[1]ASSOC&amp;DD'!#REF!</definedName>
    <definedName name="\E">#REF!</definedName>
    <definedName name="\p">'[1]ASSOC&amp;DD'!#REF!</definedName>
    <definedName name="_xlnm._FilterDatabase" localSheetId="1" hidden="1">'Internal Transfers'!$A$2:$I$22</definedName>
    <definedName name="_xlnm._FilterDatabase" localSheetId="2" hidden="1">'JOURNAL ENTRY'!$A$1:$N$70</definedName>
    <definedName name="_xlnm._FilterDatabase" localSheetId="3" hidden="1">YFI_EXCEL!$A$5:$AF$185</definedName>
    <definedName name="_Key1" hidden="1">'[2]Wire Support'!#REF!</definedName>
    <definedName name="_Key2" hidden="1">#REF!</definedName>
    <definedName name="_Order1" hidden="1">255</definedName>
    <definedName name="_Sort" hidden="1">'[2]Wire Support'!#REF!</definedName>
    <definedName name="A">#REF!</definedName>
    <definedName name="fun">#REF!</definedName>
    <definedName name="INPUT1">#REF!</definedName>
    <definedName name="INPUT2">#REF!</definedName>
    <definedName name="IPTA">'[2]Wire Support'!#REF!</definedName>
    <definedName name="JOURNAL">#REF!</definedName>
    <definedName name="MJE_TEMPLATE_00463BL_AC">#REF!</definedName>
    <definedName name="NvsASD">"V2005-12-31"</definedName>
    <definedName name="NvsAutoDrillOk">"VN"</definedName>
    <definedName name="NvsElapsedTime">0.000427430553827435</definedName>
    <definedName name="NvsEndTime">38738.4649344907</definedName>
    <definedName name="NvsInstSpec">"%"</definedName>
    <definedName name="NvsLayoutType">"M3"</definedName>
    <definedName name="NvsPanelEffdt">"V2010-12-31"</definedName>
    <definedName name="NvsPanelSetid">"VEIC"</definedName>
    <definedName name="NvsReqBU">"VEIC"</definedName>
    <definedName name="NvsReqBUOnly">"VY"</definedName>
    <definedName name="NvsSheetType">"M"</definedName>
    <definedName name="NvsTransLed">"VY"</definedName>
    <definedName name="NvsTreeASD">"V2010-12-31"</definedName>
    <definedName name="NvsValTbl.EQ_ACCBASIS">"EQ_ABAS_ALL_VW"</definedName>
    <definedName name="NvsValTbl.EQ_BALBOOK">"EQ_BALBOOK_TBL"</definedName>
    <definedName name="_xlnm.Print_Area" localSheetId="0">'Cover Sheet'!$B$2:$G$19</definedName>
    <definedName name="Print_Area_MI">[3]MATURE!$B$52:$H$98</definedName>
    <definedName name="release">[4]Technical!$F$2:$F$10</definedName>
    <definedName name="testphase">[4]Technical!$E$2:$E$8</definedName>
    <definedName name="vpc.PasteCell">[5]P3SB!#REF!</definedName>
    <definedName name="vrf.FormulaRange">[5]P3SB!#REF!</definedName>
    <definedName name="WORKSHEET">#REF!</definedName>
    <definedName name="workstream">[4]Technical!$G$2:$G$10</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7" i="37" l="1"/>
  <c r="G520" i="25" l="1"/>
  <c r="G519" i="25"/>
  <c r="G518" i="25"/>
  <c r="G517" i="25"/>
  <c r="G516" i="25"/>
  <c r="G515" i="25"/>
  <c r="G514" i="25"/>
  <c r="G513" i="25"/>
  <c r="G512" i="25"/>
  <c r="G511" i="25"/>
  <c r="G510" i="25"/>
  <c r="G509" i="25"/>
  <c r="G508" i="25"/>
  <c r="G507" i="25"/>
  <c r="G506" i="25"/>
  <c r="G505" i="25"/>
  <c r="G504" i="25"/>
  <c r="G503" i="25"/>
  <c r="G502" i="25"/>
  <c r="G501" i="25"/>
  <c r="G500" i="25"/>
  <c r="G499" i="25"/>
  <c r="G498" i="25"/>
  <c r="G497" i="25"/>
  <c r="G496" i="25"/>
  <c r="G495" i="25"/>
  <c r="G494" i="25"/>
  <c r="G493" i="25"/>
  <c r="G492" i="25"/>
  <c r="G491" i="25"/>
  <c r="G490" i="25"/>
  <c r="G489" i="25"/>
  <c r="G488" i="25"/>
  <c r="G487" i="25"/>
  <c r="G486" i="25"/>
  <c r="G485" i="25"/>
  <c r="G484" i="25"/>
  <c r="G483" i="25"/>
  <c r="G482" i="25"/>
  <c r="G481" i="25"/>
  <c r="G480" i="25"/>
  <c r="G479" i="25"/>
  <c r="G478" i="25"/>
  <c r="G477" i="25"/>
  <c r="G476" i="25"/>
  <c r="G475" i="25"/>
  <c r="G474" i="25"/>
  <c r="G473" i="25"/>
  <c r="G472" i="25"/>
  <c r="G471" i="25"/>
  <c r="G470" i="25"/>
  <c r="G469" i="25"/>
  <c r="G468" i="25"/>
  <c r="G467" i="25"/>
  <c r="G466" i="25"/>
  <c r="G465" i="25"/>
  <c r="G464" i="25"/>
  <c r="G463" i="25"/>
  <c r="G462" i="25"/>
  <c r="G461" i="25"/>
  <c r="G460" i="25"/>
  <c r="G459" i="25"/>
  <c r="G458" i="25"/>
  <c r="G457" i="25"/>
  <c r="G456" i="25"/>
  <c r="G455" i="25"/>
  <c r="G454" i="25"/>
  <c r="G453" i="25"/>
  <c r="G452" i="25"/>
  <c r="G451" i="25"/>
  <c r="G450" i="25"/>
  <c r="G449" i="25"/>
  <c r="G448" i="25"/>
  <c r="G447" i="25"/>
  <c r="G446" i="25"/>
  <c r="G445" i="25"/>
  <c r="G444" i="25"/>
  <c r="G443" i="25"/>
  <c r="G442" i="25"/>
  <c r="G441" i="25"/>
  <c r="G440" i="25"/>
  <c r="G439" i="25"/>
  <c r="G438" i="25"/>
  <c r="G437" i="25"/>
  <c r="G436" i="25"/>
  <c r="G435" i="25"/>
  <c r="G434" i="25"/>
  <c r="G433" i="25"/>
  <c r="G432" i="25"/>
  <c r="G431" i="25"/>
  <c r="G430" i="25"/>
  <c r="G429" i="25"/>
  <c r="G428" i="25"/>
  <c r="G427" i="25"/>
  <c r="G426" i="25"/>
  <c r="G425" i="25"/>
  <c r="G424" i="25"/>
  <c r="G423" i="25"/>
  <c r="G422" i="25"/>
  <c r="G421" i="25"/>
  <c r="G420" i="25"/>
  <c r="G419" i="25"/>
  <c r="G418" i="25"/>
  <c r="G417" i="25"/>
  <c r="G416" i="25"/>
  <c r="G415" i="25"/>
  <c r="G414" i="25"/>
  <c r="G413" i="25"/>
  <c r="G412" i="25"/>
  <c r="G411" i="25"/>
  <c r="G410" i="25"/>
  <c r="G409" i="25"/>
  <c r="G408" i="25"/>
  <c r="G407" i="25"/>
  <c r="G406" i="25"/>
  <c r="G405" i="25"/>
  <c r="G404" i="25"/>
  <c r="G403" i="25"/>
  <c r="G402" i="25"/>
  <c r="G401" i="25"/>
  <c r="G400" i="25"/>
  <c r="G399" i="25"/>
  <c r="G398" i="25"/>
  <c r="G397" i="25"/>
  <c r="G396" i="25"/>
  <c r="G395" i="25"/>
  <c r="G394" i="25"/>
  <c r="G393" i="25"/>
  <c r="G392" i="25"/>
  <c r="G391" i="25"/>
  <c r="G390" i="25"/>
  <c r="G389" i="25"/>
  <c r="G388" i="25"/>
  <c r="G387" i="25"/>
  <c r="G386" i="25"/>
  <c r="G385" i="25"/>
  <c r="G384" i="25"/>
  <c r="G383" i="25"/>
  <c r="G382" i="25"/>
  <c r="G381" i="25"/>
  <c r="G380" i="25"/>
  <c r="G379" i="25"/>
  <c r="G378" i="25"/>
  <c r="G377" i="25"/>
  <c r="G376" i="25"/>
  <c r="G375" i="25"/>
  <c r="G374" i="25"/>
  <c r="G373" i="25"/>
  <c r="G372" i="25"/>
  <c r="G371" i="25"/>
  <c r="G370" i="25"/>
  <c r="G369" i="25"/>
  <c r="G368" i="25"/>
  <c r="G367" i="25"/>
  <c r="G366" i="25"/>
  <c r="G365" i="25"/>
  <c r="G364" i="25"/>
  <c r="G363" i="25"/>
  <c r="G362" i="25"/>
  <c r="G361" i="25"/>
  <c r="G360" i="25"/>
  <c r="G359" i="25"/>
  <c r="G358" i="25"/>
  <c r="G357" i="25"/>
  <c r="G356" i="25"/>
  <c r="G355" i="25"/>
  <c r="G354" i="25"/>
  <c r="G353" i="25"/>
  <c r="G352" i="25"/>
  <c r="G351" i="25"/>
  <c r="G350" i="25"/>
  <c r="G349" i="25"/>
  <c r="G348" i="25"/>
  <c r="G347" i="25"/>
  <c r="G346" i="25"/>
  <c r="G345" i="25"/>
  <c r="G344" i="25"/>
  <c r="G343" i="25"/>
  <c r="G342" i="25"/>
  <c r="G341" i="25"/>
  <c r="G340" i="25"/>
  <c r="G339" i="25"/>
  <c r="G338" i="25"/>
  <c r="G337" i="25"/>
  <c r="G336" i="25"/>
  <c r="G335" i="25"/>
  <c r="G334" i="25"/>
  <c r="G333" i="25"/>
  <c r="G332" i="25"/>
  <c r="G331" i="25"/>
  <c r="G330" i="25"/>
  <c r="G329" i="25"/>
  <c r="G328" i="25"/>
  <c r="G327" i="25"/>
  <c r="G326" i="25"/>
  <c r="G325" i="25"/>
  <c r="G324" i="25"/>
  <c r="G323" i="25"/>
  <c r="G322" i="25"/>
  <c r="G321" i="25"/>
  <c r="G320" i="25"/>
  <c r="G319" i="25"/>
  <c r="G318" i="25"/>
  <c r="G317" i="25"/>
  <c r="G316" i="25"/>
  <c r="G315" i="25"/>
  <c r="G314" i="25"/>
  <c r="G313" i="25"/>
  <c r="G312" i="25"/>
  <c r="G311" i="25"/>
  <c r="G310" i="25"/>
  <c r="G309" i="25"/>
  <c r="G308" i="25"/>
  <c r="G307" i="25"/>
  <c r="G306" i="25"/>
  <c r="G305" i="25"/>
  <c r="G304" i="25"/>
  <c r="G303" i="25"/>
  <c r="G302" i="25"/>
  <c r="G301" i="25"/>
  <c r="G300" i="25"/>
  <c r="G299" i="25"/>
  <c r="G298" i="25"/>
  <c r="G297" i="25"/>
  <c r="G296" i="25"/>
  <c r="G295" i="25"/>
  <c r="G294" i="25"/>
  <c r="G293" i="25"/>
  <c r="G292" i="25"/>
  <c r="G291" i="25"/>
  <c r="G290" i="25"/>
  <c r="G289" i="25"/>
  <c r="G288" i="25"/>
  <c r="G287" i="25"/>
  <c r="G286" i="25"/>
  <c r="G285" i="25"/>
  <c r="G284" i="25"/>
  <c r="G283" i="25"/>
  <c r="G282" i="25"/>
  <c r="G281" i="25"/>
  <c r="G280" i="25"/>
  <c r="G279" i="25"/>
  <c r="G278" i="25"/>
  <c r="G277" i="25"/>
  <c r="G276" i="25"/>
  <c r="G275" i="25"/>
  <c r="G274" i="25"/>
  <c r="G273" i="25"/>
  <c r="G272" i="25"/>
  <c r="G271" i="25"/>
  <c r="G270" i="25"/>
  <c r="G269" i="25"/>
  <c r="G268" i="25"/>
  <c r="G267" i="25"/>
  <c r="G266" i="25"/>
  <c r="G265" i="25"/>
  <c r="G264" i="25"/>
  <c r="G263" i="25"/>
  <c r="G262" i="25"/>
  <c r="G261" i="25"/>
  <c r="G260" i="25"/>
  <c r="G259" i="25"/>
  <c r="G258" i="25"/>
  <c r="G257" i="25"/>
  <c r="G256" i="25"/>
  <c r="G255" i="25"/>
  <c r="G254" i="25"/>
  <c r="G253" i="25"/>
  <c r="G252" i="25"/>
  <c r="G251" i="25"/>
  <c r="G250" i="25"/>
  <c r="G249" i="25"/>
  <c r="G248" i="25"/>
  <c r="G247" i="25"/>
  <c r="G246" i="25"/>
  <c r="G245" i="25"/>
  <c r="G244" i="25"/>
  <c r="G243" i="25"/>
  <c r="G242" i="25"/>
  <c r="G241" i="25"/>
  <c r="G240" i="25"/>
  <c r="G239" i="25"/>
  <c r="G238" i="25"/>
  <c r="G237" i="25"/>
  <c r="G236" i="25"/>
  <c r="G235" i="25"/>
  <c r="G234" i="25"/>
  <c r="G233" i="25"/>
  <c r="G232" i="25"/>
  <c r="G231" i="25"/>
  <c r="G230" i="25"/>
  <c r="G229" i="25"/>
  <c r="G228" i="25"/>
  <c r="G227" i="25"/>
  <c r="G226" i="25"/>
  <c r="G225" i="25"/>
  <c r="G224" i="25"/>
  <c r="G223" i="25"/>
  <c r="G222" i="25"/>
  <c r="G221" i="25"/>
  <c r="G220" i="25"/>
  <c r="G219" i="25"/>
  <c r="G218" i="25"/>
  <c r="G217" i="25"/>
  <c r="G216" i="25"/>
  <c r="G215" i="25"/>
  <c r="G214" i="25"/>
  <c r="G213" i="25"/>
  <c r="G212" i="25"/>
  <c r="G211" i="25"/>
  <c r="G210" i="25"/>
  <c r="G209" i="25"/>
  <c r="G208" i="25"/>
  <c r="G207" i="25"/>
  <c r="G206" i="25"/>
  <c r="G205" i="25"/>
  <c r="G204" i="25"/>
  <c r="G203" i="25"/>
  <c r="G202" i="25"/>
  <c r="G201" i="25"/>
  <c r="G200" i="25"/>
  <c r="G199" i="25"/>
  <c r="G198" i="25"/>
  <c r="G197" i="25"/>
  <c r="G196" i="25"/>
  <c r="G195" i="25"/>
  <c r="G194" i="25"/>
  <c r="G193" i="25"/>
  <c r="G192" i="25"/>
  <c r="G191" i="25"/>
  <c r="G190" i="25"/>
  <c r="G189" i="25"/>
  <c r="G188" i="25"/>
  <c r="G187" i="25"/>
  <c r="G186" i="25"/>
  <c r="G185" i="25"/>
  <c r="G184" i="25"/>
  <c r="G183" i="25"/>
  <c r="G182" i="25"/>
  <c r="G181" i="25"/>
  <c r="G180" i="25"/>
  <c r="G179" i="25"/>
  <c r="G178" i="25"/>
  <c r="G177" i="25"/>
  <c r="G176" i="25"/>
  <c r="G175" i="25"/>
  <c r="G174" i="25"/>
  <c r="G173" i="25"/>
  <c r="G172" i="25"/>
  <c r="G171" i="25"/>
  <c r="G170" i="25"/>
  <c r="G169" i="25"/>
  <c r="G168" i="25"/>
  <c r="G167" i="25"/>
  <c r="G166" i="25"/>
  <c r="G165" i="25"/>
  <c r="G164" i="25"/>
  <c r="G163" i="25"/>
  <c r="G162" i="25"/>
  <c r="G161" i="25"/>
  <c r="G160" i="25"/>
  <c r="G159" i="25"/>
  <c r="G158" i="25"/>
  <c r="G157" i="25"/>
  <c r="G156" i="25"/>
  <c r="G155" i="25"/>
  <c r="G154" i="25"/>
  <c r="G153" i="25"/>
  <c r="G152" i="25"/>
  <c r="G151" i="25"/>
  <c r="G150" i="25"/>
  <c r="G149" i="25"/>
  <c r="G148" i="25"/>
  <c r="G147" i="25"/>
  <c r="G146" i="25"/>
  <c r="G145" i="25"/>
  <c r="G144" i="25"/>
  <c r="G143" i="25"/>
  <c r="G142" i="25"/>
  <c r="G141" i="25"/>
  <c r="G140" i="25"/>
  <c r="G139" i="25"/>
  <c r="G138" i="25"/>
  <c r="G137" i="25"/>
  <c r="G136" i="25"/>
  <c r="G135" i="25"/>
  <c r="G134" i="25"/>
  <c r="G133" i="25"/>
  <c r="G132" i="25"/>
  <c r="G131" i="25"/>
  <c r="G130" i="25"/>
  <c r="G129" i="25"/>
  <c r="G128" i="25"/>
  <c r="G127" i="25"/>
  <c r="G126" i="25"/>
  <c r="G125" i="25"/>
  <c r="G124" i="25"/>
  <c r="G123" i="25"/>
  <c r="G122" i="25"/>
  <c r="G121" i="25"/>
  <c r="G120" i="25"/>
  <c r="G119" i="25"/>
  <c r="G118" i="25"/>
  <c r="G117" i="25"/>
  <c r="G116" i="25"/>
  <c r="G115" i="25"/>
  <c r="G114" i="25"/>
  <c r="G113" i="25"/>
  <c r="G112" i="25"/>
  <c r="G111" i="25"/>
  <c r="G110" i="25"/>
  <c r="G109" i="25"/>
  <c r="G108" i="25"/>
  <c r="G107" i="25"/>
  <c r="G106" i="25"/>
  <c r="G105" i="25"/>
  <c r="G104" i="25"/>
  <c r="G103" i="25"/>
  <c r="G102" i="25"/>
  <c r="G101" i="25"/>
  <c r="G100" i="25"/>
  <c r="G99" i="25"/>
  <c r="G98" i="25"/>
  <c r="G97" i="25"/>
  <c r="G96" i="25"/>
  <c r="G95" i="25"/>
  <c r="G94" i="25"/>
  <c r="G93" i="25"/>
  <c r="G92" i="25"/>
  <c r="G91" i="25"/>
  <c r="G90" i="25"/>
  <c r="G89" i="25"/>
  <c r="G88" i="25"/>
  <c r="G87" i="25"/>
  <c r="G86" i="25"/>
  <c r="G85" i="25"/>
  <c r="G84" i="25"/>
  <c r="G83" i="25"/>
  <c r="G82" i="25"/>
  <c r="G81" i="25"/>
  <c r="G80" i="25"/>
  <c r="G79" i="25"/>
  <c r="G78" i="25"/>
  <c r="G77" i="25"/>
  <c r="G76" i="25"/>
  <c r="G75" i="25"/>
  <c r="G74" i="25"/>
  <c r="G73" i="25"/>
  <c r="G72" i="25"/>
  <c r="G71" i="25"/>
  <c r="G70" i="25"/>
  <c r="G69" i="25"/>
  <c r="G68" i="25"/>
  <c r="G67" i="25"/>
  <c r="G66" i="25"/>
  <c r="G65" i="25"/>
  <c r="G64" i="25"/>
  <c r="G63" i="25"/>
  <c r="G62" i="25"/>
  <c r="G61" i="25"/>
  <c r="G60" i="25"/>
  <c r="G59" i="25"/>
  <c r="G58" i="25"/>
  <c r="G57" i="25"/>
  <c r="G56" i="25"/>
  <c r="G55" i="25"/>
  <c r="G54" i="25"/>
  <c r="G53" i="25"/>
  <c r="K3" i="36" l="1"/>
  <c r="D3" i="34" l="1"/>
  <c r="G3" i="34" l="1"/>
  <c r="E3" i="34"/>
  <c r="G52" i="25"/>
  <c r="G51" i="25"/>
  <c r="G50" i="25"/>
  <c r="Q39" i="25"/>
  <c r="R39" i="25" s="1"/>
  <c r="S39" i="25" s="1"/>
  <c r="Q38" i="25"/>
  <c r="R38" i="25" s="1"/>
  <c r="S38" i="25" s="1"/>
  <c r="Q37" i="25"/>
  <c r="R37" i="25" s="1"/>
  <c r="S37" i="25" s="1"/>
  <c r="Q36" i="25"/>
  <c r="R36" i="25" s="1"/>
  <c r="S36" i="25" s="1"/>
  <c r="Q35" i="25"/>
  <c r="R35" i="25" s="1"/>
  <c r="S35" i="25" s="1"/>
  <c r="Q34" i="25"/>
  <c r="R34" i="25" s="1"/>
  <c r="S34" i="25" s="1"/>
  <c r="Q33" i="25"/>
  <c r="R33" i="25" s="1"/>
  <c r="S33" i="25" s="1"/>
  <c r="Q32" i="25"/>
  <c r="R32" i="25" s="1"/>
  <c r="S32" i="25" s="1"/>
  <c r="Q31" i="25"/>
  <c r="R31" i="25" s="1"/>
  <c r="S31" i="25" s="1"/>
  <c r="Q30" i="25"/>
  <c r="R30" i="25" s="1"/>
  <c r="S30" i="25" s="1"/>
  <c r="Q29" i="25"/>
  <c r="R29" i="25" s="1"/>
  <c r="S29" i="25" s="1"/>
  <c r="Q28" i="25"/>
  <c r="R28" i="25" s="1"/>
  <c r="S28" i="25" s="1"/>
  <c r="Q27" i="25"/>
  <c r="R27" i="25" s="1"/>
  <c r="S27" i="25" s="1"/>
  <c r="Q26" i="25"/>
  <c r="R26" i="25" s="1"/>
  <c r="S26" i="25" s="1"/>
  <c r="Q25" i="25"/>
  <c r="R25" i="25" s="1"/>
  <c r="S25" i="25" s="1"/>
  <c r="Q24" i="25"/>
  <c r="R24" i="25" s="1"/>
  <c r="S24" i="25" s="1"/>
  <c r="Q23" i="25"/>
  <c r="R23" i="25" s="1"/>
  <c r="S23" i="25" s="1"/>
  <c r="Q22" i="25"/>
  <c r="R22" i="25" s="1"/>
  <c r="S22" i="25" s="1"/>
  <c r="Q21" i="25"/>
  <c r="R21" i="25" s="1"/>
  <c r="S21" i="25" s="1"/>
  <c r="Q20" i="25"/>
  <c r="R20" i="25" s="1"/>
  <c r="S20" i="25" s="1"/>
  <c r="Q19" i="25"/>
  <c r="R19" i="25" s="1"/>
  <c r="S19" i="25" s="1"/>
  <c r="Q18" i="25"/>
  <c r="R18" i="25" s="1"/>
  <c r="S18" i="25" s="1"/>
  <c r="Q17" i="25"/>
  <c r="R17" i="25" s="1"/>
  <c r="S17" i="25" s="1"/>
  <c r="G49" i="25"/>
  <c r="G48" i="25"/>
  <c r="G47" i="25"/>
  <c r="G46" i="25"/>
  <c r="G45" i="25"/>
  <c r="G44" i="25"/>
  <c r="G43" i="25"/>
  <c r="G42" i="25"/>
  <c r="G41" i="25"/>
  <c r="G40" i="25"/>
  <c r="G39" i="25"/>
  <c r="G38" i="25"/>
  <c r="G37" i="25"/>
  <c r="G36" i="25"/>
  <c r="G35" i="25"/>
  <c r="G34" i="25"/>
  <c r="G33" i="25"/>
  <c r="G32" i="25"/>
  <c r="G31" i="25"/>
  <c r="Q16" i="25" l="1"/>
  <c r="R16" i="25" s="1"/>
  <c r="S16" i="25" s="1"/>
  <c r="Q15" i="25"/>
  <c r="R15" i="25" s="1"/>
  <c r="S15" i="25" s="1"/>
  <c r="Q14" i="25"/>
  <c r="R14" i="25" s="1"/>
  <c r="S14" i="25" s="1"/>
  <c r="Q13" i="25"/>
  <c r="R13" i="25" s="1"/>
  <c r="S13" i="25" s="1"/>
  <c r="Q12" i="25"/>
  <c r="R12" i="25" s="1"/>
  <c r="S12" i="25" s="1"/>
  <c r="Q11" i="25"/>
  <c r="R11" i="25" s="1"/>
  <c r="S11" i="25" s="1"/>
  <c r="Q10" i="25"/>
  <c r="R10" i="25" s="1"/>
  <c r="S10" i="25" s="1"/>
  <c r="Q9" i="25"/>
  <c r="R9" i="25" s="1"/>
  <c r="S9" i="25" s="1"/>
  <c r="Q8" i="25"/>
  <c r="R8" i="25" s="1"/>
  <c r="S8" i="25" s="1"/>
  <c r="Q7" i="25"/>
  <c r="R7" i="25" s="1"/>
  <c r="S7" i="25" s="1"/>
  <c r="Q6" i="25"/>
  <c r="R6" i="25" s="1"/>
  <c r="S6" i="25" s="1"/>
  <c r="Q5" i="25"/>
  <c r="R5" i="25" s="1"/>
  <c r="S5" i="25" s="1"/>
  <c r="Q4" i="25"/>
  <c r="R4" i="25" s="1"/>
  <c r="S4" i="25" s="1"/>
  <c r="Q3" i="25"/>
  <c r="R3" i="25" s="1"/>
  <c r="S3" i="25" s="1"/>
  <c r="Q2" i="25"/>
  <c r="R2" i="25" s="1"/>
  <c r="S2" i="25" s="1"/>
  <c r="G30" i="25" l="1"/>
  <c r="G29" i="25"/>
  <c r="G28" i="25"/>
  <c r="G27" i="25"/>
  <c r="G26" i="25"/>
  <c r="G25" i="25"/>
  <c r="G24" i="25"/>
  <c r="G23" i="25"/>
  <c r="G22" i="25"/>
  <c r="G21" i="25"/>
  <c r="G20" i="25"/>
  <c r="G19" i="25"/>
  <c r="G18" i="25"/>
  <c r="G17" i="25"/>
  <c r="G16" i="25"/>
  <c r="G15" i="25"/>
  <c r="N48" i="14" l="1"/>
  <c r="N46" i="14"/>
  <c r="N47" i="14" s="1"/>
  <c r="N44" i="14"/>
  <c r="N45" i="14" s="1"/>
  <c r="N42" i="14"/>
  <c r="N43" i="14" s="1"/>
  <c r="N40" i="14"/>
  <c r="N41" i="14" s="1"/>
  <c r="N38" i="14"/>
  <c r="N39" i="14" s="1"/>
  <c r="N36" i="14"/>
  <c r="N37" i="14" s="1"/>
  <c r="N34" i="14"/>
  <c r="N35" i="14" s="1"/>
  <c r="N32" i="14"/>
  <c r="N33" i="14" s="1"/>
  <c r="N30" i="14"/>
  <c r="N31" i="14" s="1"/>
  <c r="N28" i="14"/>
  <c r="N29" i="14" s="1"/>
  <c r="N26" i="14"/>
  <c r="N27" i="14" s="1"/>
  <c r="H48" i="14"/>
  <c r="H46" i="14"/>
  <c r="H44" i="14"/>
  <c r="H45" i="14" s="1"/>
  <c r="H42" i="14"/>
  <c r="H40" i="14"/>
  <c r="H41" i="14" s="1"/>
  <c r="H38" i="14"/>
  <c r="H39" i="14" s="1"/>
  <c r="H36" i="14"/>
  <c r="H37" i="14" s="1"/>
  <c r="H34" i="14"/>
  <c r="H35" i="14" s="1"/>
  <c r="H32" i="14"/>
  <c r="H33" i="14" s="1"/>
  <c r="H30" i="14"/>
  <c r="H31" i="14" s="1"/>
  <c r="H28" i="14"/>
  <c r="H29" i="14" s="1"/>
  <c r="H26" i="14"/>
  <c r="H27" i="14" s="1"/>
  <c r="F49" i="14"/>
  <c r="F47" i="14"/>
  <c r="F45" i="14"/>
  <c r="F43" i="14"/>
  <c r="F41" i="14"/>
  <c r="F39" i="14"/>
  <c r="F37" i="14"/>
  <c r="F35" i="14"/>
  <c r="F33" i="14"/>
  <c r="F31" i="14"/>
  <c r="F29" i="14"/>
  <c r="F27" i="14"/>
  <c r="N49" i="14"/>
  <c r="H47" i="14"/>
  <c r="H43" i="14"/>
  <c r="H49" i="14" l="1"/>
  <c r="N24" i="14"/>
  <c r="N25" i="14" s="1"/>
  <c r="H24" i="14"/>
  <c r="F25" i="14"/>
  <c r="H25" i="14" l="1"/>
  <c r="N22" i="14"/>
  <c r="N23" i="14" s="1"/>
  <c r="F23" i="14"/>
  <c r="H22" i="14"/>
  <c r="N10" i="14"/>
  <c r="N11" i="14" s="1"/>
  <c r="H23" i="14" l="1"/>
  <c r="A21" i="12" l="1"/>
  <c r="B21" i="12"/>
  <c r="C21" i="12"/>
  <c r="D21" i="12"/>
  <c r="E21" i="12"/>
  <c r="F21" i="12"/>
  <c r="G21" i="12"/>
  <c r="A22" i="12"/>
  <c r="B22" i="12"/>
  <c r="C22" i="12"/>
  <c r="D22" i="12"/>
  <c r="E22" i="12"/>
  <c r="F22" i="12"/>
  <c r="G22" i="12"/>
  <c r="F21" i="14"/>
  <c r="F19" i="14"/>
  <c r="F17" i="14"/>
  <c r="F15" i="14"/>
  <c r="F13" i="14"/>
  <c r="F11" i="14"/>
  <c r="F9" i="14"/>
  <c r="F7" i="14"/>
  <c r="F5" i="14"/>
  <c r="F3" i="14"/>
  <c r="A19" i="12" l="1"/>
  <c r="B19" i="12"/>
  <c r="C19" i="12"/>
  <c r="D19" i="12"/>
  <c r="E19" i="12"/>
  <c r="F19" i="12"/>
  <c r="G19" i="12"/>
  <c r="A20" i="12"/>
  <c r="B20" i="12"/>
  <c r="C20" i="12"/>
  <c r="D20" i="12"/>
  <c r="E20" i="12"/>
  <c r="F20" i="12"/>
  <c r="G20" i="12"/>
  <c r="A3" i="12"/>
  <c r="B3" i="12"/>
  <c r="C3" i="12"/>
  <c r="D3" i="12"/>
  <c r="E3" i="12"/>
  <c r="F3" i="12"/>
  <c r="G3" i="12"/>
  <c r="A4" i="12"/>
  <c r="B4" i="12"/>
  <c r="C4" i="12"/>
  <c r="D4" i="12"/>
  <c r="E4" i="12"/>
  <c r="F4" i="12"/>
  <c r="G4" i="12"/>
  <c r="A5" i="12"/>
  <c r="B5" i="12"/>
  <c r="C5" i="12"/>
  <c r="D5" i="12"/>
  <c r="E5" i="12"/>
  <c r="F5" i="12"/>
  <c r="G5" i="12"/>
  <c r="A6" i="12"/>
  <c r="B6" i="12"/>
  <c r="C6" i="12"/>
  <c r="D6" i="12"/>
  <c r="E6" i="12"/>
  <c r="F6" i="12"/>
  <c r="G6" i="12"/>
  <c r="A7" i="12"/>
  <c r="B7" i="12"/>
  <c r="C7" i="12"/>
  <c r="D7" i="12"/>
  <c r="E7" i="12"/>
  <c r="F7" i="12"/>
  <c r="G7" i="12"/>
  <c r="A8" i="12"/>
  <c r="B8" i="12"/>
  <c r="C8" i="12"/>
  <c r="D8" i="12"/>
  <c r="E8" i="12"/>
  <c r="F8" i="12"/>
  <c r="G8" i="12"/>
  <c r="A9" i="12"/>
  <c r="B9" i="12"/>
  <c r="C9" i="12"/>
  <c r="D9" i="12"/>
  <c r="E9" i="12"/>
  <c r="F9" i="12"/>
  <c r="G9" i="12"/>
  <c r="A10" i="12"/>
  <c r="B10" i="12"/>
  <c r="C10" i="12"/>
  <c r="D10" i="12"/>
  <c r="E10" i="12"/>
  <c r="F10" i="12"/>
  <c r="G10" i="12"/>
  <c r="A11" i="12"/>
  <c r="B11" i="12"/>
  <c r="C11" i="12"/>
  <c r="D11" i="12"/>
  <c r="E11" i="12"/>
  <c r="F11" i="12"/>
  <c r="G11" i="12"/>
  <c r="A12" i="12"/>
  <c r="B12" i="12"/>
  <c r="C12" i="12"/>
  <c r="D12" i="12"/>
  <c r="E12" i="12"/>
  <c r="F12" i="12"/>
  <c r="G12" i="12"/>
  <c r="A13" i="12"/>
  <c r="B13" i="12"/>
  <c r="C13" i="12"/>
  <c r="D13" i="12"/>
  <c r="E13" i="12"/>
  <c r="F13" i="12"/>
  <c r="G13" i="12"/>
  <c r="A14" i="12"/>
  <c r="B14" i="12"/>
  <c r="C14" i="12"/>
  <c r="D14" i="12"/>
  <c r="E14" i="12"/>
  <c r="F14" i="12"/>
  <c r="G14" i="12"/>
  <c r="A15" i="12"/>
  <c r="B15" i="12"/>
  <c r="C15" i="12"/>
  <c r="D15" i="12"/>
  <c r="E15" i="12"/>
  <c r="F15" i="12"/>
  <c r="G15" i="12"/>
  <c r="A16" i="12"/>
  <c r="B16" i="12"/>
  <c r="C16" i="12"/>
  <c r="D16" i="12"/>
  <c r="E16" i="12"/>
  <c r="F16" i="12"/>
  <c r="G16" i="12"/>
  <c r="A17" i="12"/>
  <c r="B17" i="12"/>
  <c r="C17" i="12"/>
  <c r="D17" i="12"/>
  <c r="E17" i="12"/>
  <c r="F17" i="12"/>
  <c r="G17" i="12"/>
  <c r="A18" i="12"/>
  <c r="B18" i="12"/>
  <c r="C18" i="12"/>
  <c r="D18" i="12"/>
  <c r="E18" i="12"/>
  <c r="F18" i="12"/>
  <c r="G18" i="12"/>
  <c r="N69" i="14" l="1"/>
  <c r="N67" i="14"/>
  <c r="N65" i="14"/>
  <c r="N63" i="14"/>
  <c r="N61" i="14"/>
  <c r="N59" i="14"/>
  <c r="N57" i="14"/>
  <c r="N55" i="14"/>
  <c r="N53" i="14"/>
  <c r="N51" i="14"/>
  <c r="N68" i="14"/>
  <c r="N66" i="14"/>
  <c r="N64" i="14"/>
  <c r="N62" i="14"/>
  <c r="N60" i="14"/>
  <c r="N58" i="14"/>
  <c r="N56" i="14"/>
  <c r="N54" i="14"/>
  <c r="N52" i="14"/>
  <c r="N50" i="14"/>
  <c r="H68" i="14"/>
  <c r="H21" i="12" s="1"/>
  <c r="H66" i="14"/>
  <c r="H19" i="12" s="1"/>
  <c r="H64" i="14"/>
  <c r="H17" i="12" s="1"/>
  <c r="H62" i="14"/>
  <c r="H15" i="12" s="1"/>
  <c r="H60" i="14"/>
  <c r="H13" i="12" s="1"/>
  <c r="H58" i="14"/>
  <c r="H11" i="12" s="1"/>
  <c r="H56" i="14"/>
  <c r="H9" i="12" s="1"/>
  <c r="H54" i="14"/>
  <c r="H52" i="14"/>
  <c r="H50" i="14"/>
  <c r="N20" i="14"/>
  <c r="N21" i="14" s="1"/>
  <c r="N18" i="14"/>
  <c r="N19" i="14" s="1"/>
  <c r="N16" i="14"/>
  <c r="N17" i="14" s="1"/>
  <c r="N14" i="14"/>
  <c r="N15" i="14" s="1"/>
  <c r="N12" i="14"/>
  <c r="N13" i="14" s="1"/>
  <c r="N8" i="14"/>
  <c r="N9" i="14" s="1"/>
  <c r="N6" i="14"/>
  <c r="N7" i="14" s="1"/>
  <c r="N4" i="14"/>
  <c r="N5" i="14" s="1"/>
  <c r="N2" i="14"/>
  <c r="N3" i="14" s="1"/>
  <c r="H63" i="14" l="1"/>
  <c r="H16" i="12" s="1"/>
  <c r="H59" i="14"/>
  <c r="H12" i="12" s="1"/>
  <c r="H67" i="14"/>
  <c r="H20" i="12" s="1"/>
  <c r="H57" i="14"/>
  <c r="H10" i="12" s="1"/>
  <c r="H65" i="14"/>
  <c r="H18" i="12" s="1"/>
  <c r="H61" i="14"/>
  <c r="H14" i="12" s="1"/>
  <c r="H69" i="14"/>
  <c r="H22" i="12" s="1"/>
  <c r="H51" i="14"/>
  <c r="Q4" i="14" s="1"/>
  <c r="H3" i="12"/>
  <c r="H55" i="14"/>
  <c r="H8" i="12" s="1"/>
  <c r="H7" i="12"/>
  <c r="H53" i="14"/>
  <c r="H6" i="12" s="1"/>
  <c r="H5" i="12"/>
  <c r="H20" i="14"/>
  <c r="H18" i="14"/>
  <c r="H16" i="14"/>
  <c r="H14" i="14"/>
  <c r="H12" i="14"/>
  <c r="H10" i="14"/>
  <c r="H8" i="14"/>
  <c r="H6" i="14"/>
  <c r="H7" i="14" s="1"/>
  <c r="H4" i="14"/>
  <c r="H5" i="14" s="1"/>
  <c r="H2" i="14"/>
  <c r="O4" i="14" l="1"/>
  <c r="H4" i="12"/>
  <c r="H19" i="14"/>
  <c r="H13" i="14"/>
  <c r="H15" i="14"/>
  <c r="H11" i="14"/>
  <c r="H9" i="14"/>
  <c r="H17" i="14"/>
  <c r="H3" i="14"/>
  <c r="H21" i="14"/>
  <c r="O2" i="14" l="1"/>
  <c r="Q2" i="14"/>
  <c r="H70" i="14"/>
</calcChain>
</file>

<file path=xl/comments1.xml><?xml version="1.0" encoding="utf-8"?>
<comments xmlns="http://schemas.openxmlformats.org/spreadsheetml/2006/main">
  <authors>
    <author>p97558</author>
    <author>Troendle, Laura</author>
  </authors>
  <commentList>
    <comment ref="B4" authorId="0" shapeId="0">
      <text>
        <r>
          <rPr>
            <sz val="9"/>
            <color indexed="81"/>
            <rFont val="Tahoma"/>
            <family val="2"/>
          </rPr>
          <t xml:space="preserve">Preparer must provide a detailed explanation of the Journal. Consider: Whether is  a reversing entry, is the entry a reclass, accrual, or correction? Is the entry required due to a shortfall in a feed from a admin system ?
</t>
        </r>
      </text>
    </comment>
    <comment ref="B8" authorId="1" shapeId="0">
      <text>
        <r>
          <rPr>
            <b/>
            <sz val="9"/>
            <color indexed="81"/>
            <rFont val="Tahoma"/>
            <family val="2"/>
          </rPr>
          <t>Date that activity is booked for (back date if applicable)</t>
        </r>
      </text>
    </comment>
  </commentList>
</comments>
</file>

<file path=xl/comments2.xml><?xml version="1.0" encoding="utf-8"?>
<comments xmlns="http://schemas.openxmlformats.org/spreadsheetml/2006/main">
  <authors>
    <author>Kumar, Amrendra</author>
    <author>Pannu, Gurpreet</author>
  </authors>
  <commentList>
    <comment ref="K1" authorId="0" shapeId="0">
      <text>
        <r>
          <rPr>
            <b/>
            <sz val="9"/>
            <color indexed="81"/>
            <rFont val="Tahoma"/>
            <family val="2"/>
          </rPr>
          <t>Kumar, Amrendra:</t>
        </r>
        <r>
          <rPr>
            <sz val="9"/>
            <color indexed="81"/>
            <rFont val="Tahoma"/>
            <family val="2"/>
          </rPr>
          <t xml:space="preserve">
Change Policy Number in number format</t>
        </r>
      </text>
    </comment>
    <comment ref="B14" authorId="1" shapeId="0">
      <text>
        <r>
          <rPr>
            <b/>
            <sz val="9"/>
            <color indexed="81"/>
            <rFont val="Tahoma"/>
            <family val="2"/>
          </rPr>
          <t>Pannu, Gurpreet:</t>
        </r>
        <r>
          <rPr>
            <sz val="9"/>
            <color indexed="81"/>
            <rFont val="Tahoma"/>
            <family val="2"/>
          </rPr>
          <t xml:space="preserve">
Please fill in the Breakage
 fund no. you are about extract the data for</t>
        </r>
      </text>
    </comment>
  </commentList>
</comments>
</file>

<file path=xl/comments3.xml><?xml version="1.0" encoding="utf-8"?>
<comments xmlns="http://schemas.openxmlformats.org/spreadsheetml/2006/main">
  <authors>
    <author>Tregret-Bouche, C.</author>
  </authors>
  <commentList>
    <comment ref="C3" authorId="0" shapeId="0">
      <text>
        <r>
          <rPr>
            <sz val="9"/>
            <color indexed="81"/>
            <rFont val="Tahoma"/>
            <family val="2"/>
          </rPr>
          <t>In upper-case</t>
        </r>
      </text>
    </comment>
    <comment ref="F3" authorId="0" shapeId="0">
      <text>
        <r>
          <rPr>
            <sz val="9"/>
            <color indexed="81"/>
            <rFont val="Tahoma"/>
            <family val="2"/>
          </rPr>
          <t>Dates format have to be aligned with user settings</t>
        </r>
      </text>
    </comment>
    <comment ref="I3" authorId="0" shapeId="0">
      <text>
        <r>
          <rPr>
            <sz val="9"/>
            <color indexed="81"/>
            <rFont val="Tahoma"/>
            <family val="2"/>
          </rPr>
          <t>Always "S1":
Document type for
manual entries</t>
        </r>
      </text>
    </comment>
    <comment ref="L3" authorId="0" shapeId="0">
      <text>
        <r>
          <rPr>
            <sz val="9"/>
            <color indexed="81"/>
            <rFont val="Tahoma"/>
            <family val="2"/>
          </rPr>
          <t>Mandatory
(always USD)</t>
        </r>
      </text>
    </comment>
    <comment ref="M3" authorId="0" shapeId="0">
      <text>
        <r>
          <rPr>
            <sz val="9"/>
            <color indexed="81"/>
            <rFont val="Tahoma"/>
            <family val="2"/>
          </rPr>
          <t>IFRS = IFRS
LOCA = Local GAAP = US Statutory
LOCC = Local Consolidation GAAP = US GAAP
IL = IFRS + US STAT
IC = IFRS + US GAAP
LC = US STAT + US GAAP
Leave balnk to post in all 3</t>
        </r>
      </text>
    </comment>
    <comment ref="P3" authorId="0" shapeId="0">
      <text>
        <r>
          <rPr>
            <sz val="9"/>
            <color indexed="81"/>
            <rFont val="Tahoma"/>
            <family val="2"/>
          </rPr>
          <t xml:space="preserve">
Mandatory Dimension.
Use 01 for "Actuals"
02 for "Half Year Forecast"
03 for "Year End Forecast"</t>
        </r>
      </text>
    </comment>
  </commentList>
</comments>
</file>

<file path=xl/comments4.xml><?xml version="1.0" encoding="utf-8"?>
<comments xmlns="http://schemas.openxmlformats.org/spreadsheetml/2006/main">
  <authors>
    <author>Naidu, Archana</author>
  </authors>
  <commentList>
    <comment ref="D18" authorId="0" shapeId="0">
      <text>
        <r>
          <rPr>
            <sz val="9"/>
            <color indexed="81"/>
            <rFont val="Tahoma"/>
            <family val="2"/>
          </rPr>
          <t xml:space="preserve">Enter Frontier Values in this cell </t>
        </r>
      </text>
    </comment>
    <comment ref="D19" authorId="0" shapeId="0">
      <text>
        <r>
          <rPr>
            <sz val="9"/>
            <color indexed="81"/>
            <rFont val="Tahoma"/>
            <family val="2"/>
          </rPr>
          <t>Enter ACCUM to ABD values in this cell</t>
        </r>
      </text>
    </comment>
  </commentList>
</comments>
</file>

<file path=xl/sharedStrings.xml><?xml version="1.0" encoding="utf-8"?>
<sst xmlns="http://schemas.openxmlformats.org/spreadsheetml/2006/main" count="2788" uniqueCount="362">
  <si>
    <t>NAME</t>
  </si>
  <si>
    <t>DATE</t>
  </si>
  <si>
    <t>Unit</t>
  </si>
  <si>
    <t>Ledger</t>
  </si>
  <si>
    <t>Account</t>
  </si>
  <si>
    <t>Dept</t>
  </si>
  <si>
    <t>Balprod</t>
  </si>
  <si>
    <t>Curr</t>
  </si>
  <si>
    <t>Amount</t>
  </si>
  <si>
    <t>Stat Amount</t>
  </si>
  <si>
    <t>Rate</t>
  </si>
  <si>
    <t>Rate Type</t>
  </si>
  <si>
    <t>Base Amount</t>
  </si>
  <si>
    <t>Open Item Key</t>
  </si>
  <si>
    <t>Description</t>
  </si>
  <si>
    <t>00463-CAS</t>
  </si>
  <si>
    <t>00463-CAS Accumulator to Equivest &amp; Annuity Benefits</t>
  </si>
  <si>
    <t>EIC</t>
  </si>
  <si>
    <t>ACTUALS</t>
  </si>
  <si>
    <t>USD</t>
  </si>
  <si>
    <t>Journal Class</t>
  </si>
  <si>
    <t>Reason for Journal Entry</t>
  </si>
  <si>
    <t>Header Description/Rating (1, 2, 3 - then add description as desired)</t>
  </si>
  <si>
    <t>Account Reference Guide</t>
  </si>
  <si>
    <t>10XX - 2999</t>
  </si>
  <si>
    <t>Assets</t>
  </si>
  <si>
    <t>Journal Date</t>
  </si>
  <si>
    <t>30XX - 4999</t>
  </si>
  <si>
    <t>Liabilities</t>
  </si>
  <si>
    <t>50XX - 5999</t>
  </si>
  <si>
    <t>Equity</t>
  </si>
  <si>
    <t>60XX - 6999</t>
  </si>
  <si>
    <t>Revenue</t>
  </si>
  <si>
    <t>Note: Income statement impacts require a product code</t>
  </si>
  <si>
    <t>80XX - 9999</t>
  </si>
  <si>
    <t>Expenses</t>
  </si>
  <si>
    <t>PREPARED BY/ CONTACT PERSON:</t>
  </si>
  <si>
    <t>(Mandatory)</t>
  </si>
  <si>
    <t>REVIEWED BY:</t>
  </si>
  <si>
    <t>(Only for Approval Level 3 journals)</t>
  </si>
  <si>
    <t>The PeopleSoft approver of this journal is stamped with the electronic approval stored in PeopleSoft General Ledger.  By approving this entry, named person is asserting that they have reviewed the appropriate backup for this journal, and validated that the amounts, accounts, and details of this journal are supportable, complete and purposeful.  The approver also ensures that the entry and backup was input in the PeopleSoft system accurately, using the appropriate Journal class to ensure that the entry accurately impacts the correct financial basis.</t>
  </si>
  <si>
    <t>Retention: Attach this file in PeopleSoft for backup, all backup will also be retained for 90 days in shared drive fin_ops$ and should be saved with the following naming convention: Journal Class_Journal ID.  Confidential files should be retained in a secure location outside of PeopleSoft.  SBU backup and Large Files (greater than 10MB, note: large files can be zipped before attached to reduce size) will be retained indefinitely in a shared drive fin_ops$</t>
  </si>
  <si>
    <t>Journal Ratings</t>
  </si>
  <si>
    <t>1 - Approval Level 1 indicates ABS will approve in PeopleSoft.  This determination should be made by an onshore manager, and only needs to be documented once per journal type.  Factors to be considered are: is there a secondary control (such as suspense) that will highlight an error in an acceptable timeframe? are there low error rates currently?</t>
  </si>
  <si>
    <t>2 - Approval Level 2 indicates the approver is onshore.</t>
  </si>
  <si>
    <t>3 - Approval level 3 indicates an additional supporting review is required before upload either on or offshore.  This would be for: journals with high error rates by preparer; or for unusual, highly material journals; or for transition/training purposes.</t>
  </si>
  <si>
    <t>Journalize the Accumulator transfers to Equivest, Annuity Benefits and Association, as well as any reversals.</t>
  </si>
  <si>
    <t>`</t>
  </si>
  <si>
    <t>Internal Transfers Between Accumulator and Equivest</t>
  </si>
  <si>
    <t>Accumulator Service to complete</t>
  </si>
  <si>
    <t>Accumulator to Complete/Equivest May update</t>
  </si>
  <si>
    <t>Accumulator Accounting to Complete</t>
  </si>
  <si>
    <t>Completed by Equivest BU</t>
  </si>
  <si>
    <t>Date</t>
  </si>
  <si>
    <t>IMG Acct#</t>
  </si>
  <si>
    <t>Client Name</t>
  </si>
  <si>
    <t>Credit Date (Receipt Date)</t>
  </si>
  <si>
    <t>Transfer Initiated By (Accum. Sign off)</t>
  </si>
  <si>
    <r>
      <t>Reversal Indicator</t>
    </r>
    <r>
      <rPr>
        <b/>
        <sz val="10"/>
        <rFont val="Arial"/>
        <family val="2"/>
      </rPr>
      <t xml:space="preserve">   for Funds Transferred in Error (see Reversal Tab)</t>
    </r>
  </si>
  <si>
    <t>Equivest Contract</t>
  </si>
  <si>
    <t>00463-CAS Processed By (Accum. Sign off)</t>
  </si>
  <si>
    <t>Date 00463-CAS journal By Accumulator</t>
  </si>
  <si>
    <t>Status/Notes</t>
  </si>
  <si>
    <t>Transfer Received/Processed By (Equivest sign off)</t>
  </si>
  <si>
    <t>Date Manual Created to Apply to Equivest Contract</t>
  </si>
  <si>
    <t>Lockbox/ Batch/Item</t>
  </si>
  <si>
    <t>SRS Status</t>
  </si>
  <si>
    <t>Internal Transfers Between Accumulator and ABD</t>
  </si>
  <si>
    <t>FIA transfers</t>
  </si>
  <si>
    <t>SOC Insurance Accounting</t>
  </si>
  <si>
    <t>ABD BU to complete</t>
  </si>
  <si>
    <t>Social Security Number</t>
  </si>
  <si>
    <t>Please indicate Individual( I ) 2D13 or Group (G) Prod 5D13</t>
  </si>
  <si>
    <t>Fia Contract # on Comanche</t>
  </si>
  <si>
    <t>Accumulator Surrender Value</t>
  </si>
  <si>
    <t xml:space="preserve"> Processed by </t>
  </si>
  <si>
    <t>Date of journal</t>
  </si>
  <si>
    <t>Transfer Received/Processed By (ABD sign off)</t>
  </si>
  <si>
    <t>ABD Contract</t>
  </si>
  <si>
    <t>Date Applied to ABD Contract</t>
  </si>
  <si>
    <t>FIA OR NON FIA</t>
  </si>
  <si>
    <t>SELECT POL_NO, PROD_CODE</t>
  </si>
  <si>
    <t>FROM LCCADM1.GEMNYT4_TRAN</t>
  </si>
  <si>
    <t>AND ACCT_CODE = '1857001'</t>
  </si>
  <si>
    <t>AND POL_NO in ('303705395','303642841')</t>
  </si>
  <si>
    <t>union all</t>
  </si>
  <si>
    <t>FROM LCCADM1.GEIMGT2_TRAN</t>
  </si>
  <si>
    <t>Policy #</t>
  </si>
  <si>
    <t>0</t>
  </si>
  <si>
    <t>'</t>
  </si>
  <si>
    <t>,</t>
  </si>
  <si>
    <t>POL_NO</t>
  </si>
  <si>
    <t>PROD_CODE</t>
  </si>
  <si>
    <t>Policy Number</t>
  </si>
  <si>
    <t>Prod Code</t>
  </si>
  <si>
    <t>Put in ABD File</t>
  </si>
  <si>
    <t>First Digit</t>
  </si>
  <si>
    <t>HEADER NAME</t>
  </si>
  <si>
    <t>Company code</t>
  </si>
  <si>
    <t>Fiscal Year</t>
  </si>
  <si>
    <t>Document Date in Document</t>
  </si>
  <si>
    <t>Posting Date in the Document</t>
  </si>
  <si>
    <t>Reversal Date</t>
  </si>
  <si>
    <t>Fiscal Period</t>
  </si>
  <si>
    <t>Document Type</t>
  </si>
  <si>
    <t>Reference Document Number</t>
  </si>
  <si>
    <t>Document header text</t>
  </si>
  <si>
    <t>Currency Key</t>
  </si>
  <si>
    <t>GAAP</t>
  </si>
  <si>
    <t>Exchange Rate</t>
  </si>
  <si>
    <t>Translation Date</t>
  </si>
  <si>
    <t>Data entry period</t>
  </si>
  <si>
    <t>HEADER TECH</t>
  </si>
  <si>
    <t>BUKRS</t>
  </si>
  <si>
    <t>GJAHR</t>
  </si>
  <si>
    <t>BLDAT</t>
  </si>
  <si>
    <t>BUDAT</t>
  </si>
  <si>
    <t>YYBUDAT</t>
  </si>
  <si>
    <t>MONAT</t>
  </si>
  <si>
    <t>BLART</t>
  </si>
  <si>
    <t>XBLNR</t>
  </si>
  <si>
    <t>BKTXT</t>
  </si>
  <si>
    <t>WAERS</t>
  </si>
  <si>
    <t>ACC_PRINCIPLE</t>
  </si>
  <si>
    <t>KURSF</t>
  </si>
  <si>
    <t>WWERT</t>
  </si>
  <si>
    <t>YYVERSION</t>
  </si>
  <si>
    <t>YYDEP</t>
  </si>
  <si>
    <t>YYJOURNCLS</t>
  </si>
  <si>
    <t>HEADER</t>
  </si>
  <si>
    <t>US01</t>
  </si>
  <si>
    <t>01</t>
  </si>
  <si>
    <t>S1</t>
  </si>
  <si>
    <t>1</t>
  </si>
  <si>
    <t>00463BL_AC</t>
  </si>
  <si>
    <t>ITEM NAME</t>
  </si>
  <si>
    <t>Posting Key</t>
  </si>
  <si>
    <t>General Ledger Account</t>
  </si>
  <si>
    <t>Item Text</t>
  </si>
  <si>
    <t>Amount in Document Currency</t>
  </si>
  <si>
    <t>Amount in Local Currency</t>
  </si>
  <si>
    <t>Business Area</t>
  </si>
  <si>
    <t>Trading Partner's Business Area</t>
  </si>
  <si>
    <t>Company ID of Trading Partner</t>
  </si>
  <si>
    <t>Cost Center</t>
  </si>
  <si>
    <t>Order Number</t>
  </si>
  <si>
    <t>Profit Center</t>
  </si>
  <si>
    <t>Partner Profit Center</t>
  </si>
  <si>
    <t>Multigaap Difference</t>
  </si>
  <si>
    <t>Distribution channel</t>
  </si>
  <si>
    <t>Investment Porfolio</t>
  </si>
  <si>
    <t>Product</t>
  </si>
  <si>
    <t>Insurance Category</t>
  </si>
  <si>
    <t>GRM Classification</t>
  </si>
  <si>
    <t>IFRS Classification</t>
  </si>
  <si>
    <t>Data flow origin</t>
  </si>
  <si>
    <t>Legacy Marker</t>
  </si>
  <si>
    <t>Value Date</t>
  </si>
  <si>
    <t>Assignment Number</t>
  </si>
  <si>
    <t>Transaction Type</t>
  </si>
  <si>
    <t>Business Partner Reference Key</t>
  </si>
  <si>
    <t>Reference Key for Line Item</t>
  </si>
  <si>
    <t>House Bank</t>
  </si>
  <si>
    <t>House Bank Id</t>
  </si>
  <si>
    <t>VAT Code</t>
  </si>
  <si>
    <t>Accident year</t>
  </si>
  <si>
    <t>Annuity Settling Date</t>
  </si>
  <si>
    <t>Business Partner</t>
  </si>
  <si>
    <t>Claim reporting date</t>
  </si>
  <si>
    <t>Compensation method</t>
  </si>
  <si>
    <t>Custodian</t>
  </si>
  <si>
    <t>Deal transaction number</t>
  </si>
  <si>
    <t>Financial Instruments</t>
  </si>
  <si>
    <t>Initial duration</t>
  </si>
  <si>
    <t>Investment location</t>
  </si>
  <si>
    <t>Investment rating</t>
  </si>
  <si>
    <t>Investments Fair Value hierarchy</t>
  </si>
  <si>
    <t>ISIN code</t>
  </si>
  <si>
    <t>Maturity date</t>
  </si>
  <si>
    <t>New / renewal business</t>
  </si>
  <si>
    <t>Next fixing date</t>
  </si>
  <si>
    <t>Magnitude disclosure flow</t>
  </si>
  <si>
    <t>Risk / Premium location</t>
  </si>
  <si>
    <t>State Code</t>
  </si>
  <si>
    <t>Group share</t>
  </si>
  <si>
    <t>Signature Date</t>
  </si>
  <si>
    <t>Type of derivatives</t>
  </si>
  <si>
    <t>Type of Issuer</t>
  </si>
  <si>
    <t>Type of reinsurance / Coinsurance (Leader/Participant)</t>
  </si>
  <si>
    <t>Underwriting date / DROC (construction start legal date)</t>
  </si>
  <si>
    <t>Valuation Area</t>
  </si>
  <si>
    <t>type of future payment</t>
  </si>
  <si>
    <t>beneficiary</t>
  </si>
  <si>
    <t>potential replacement cost</t>
  </si>
  <si>
    <t>Cover type</t>
  </si>
  <si>
    <t>Renewal Date</t>
  </si>
  <si>
    <t>Customer</t>
  </si>
  <si>
    <t>Broker</t>
  </si>
  <si>
    <t>Frequency</t>
  </si>
  <si>
    <t>Account Manager</t>
  </si>
  <si>
    <t>Corporate Business Centre</t>
  </si>
  <si>
    <t>Regulatory Analysis</t>
  </si>
  <si>
    <t>Type of Claims</t>
  </si>
  <si>
    <t>ITEM TECH</t>
  </si>
  <si>
    <t>BSCHL</t>
  </si>
  <si>
    <t>HKONT</t>
  </si>
  <si>
    <t>SGTXT</t>
  </si>
  <si>
    <t>WRBTR</t>
  </si>
  <si>
    <t>DMBTR</t>
  </si>
  <si>
    <t>GSBER</t>
  </si>
  <si>
    <t>PARGB</t>
  </si>
  <si>
    <t>VBUND</t>
  </si>
  <si>
    <t>KOSTL</t>
  </si>
  <si>
    <t>AUFNR</t>
  </si>
  <si>
    <t>PRCTR</t>
  </si>
  <si>
    <t>PPRCT</t>
  </si>
  <si>
    <t>SEGMENT</t>
  </si>
  <si>
    <t>PSEGMENT</t>
  </si>
  <si>
    <t>YYGAAPDIFF</t>
  </si>
  <si>
    <t>YYDISTCHAN</t>
  </si>
  <si>
    <t>YYINVPORTF</t>
  </si>
  <si>
    <t>YYPRODUCT</t>
  </si>
  <si>
    <t>YYBKINSCAT</t>
  </si>
  <si>
    <t>YYGRMCLASS</t>
  </si>
  <si>
    <t>YYIFRSCLAS</t>
  </si>
  <si>
    <t>YYDATAFLWO</t>
  </si>
  <si>
    <t>YYLEGMARK</t>
  </si>
  <si>
    <t>VALUT</t>
  </si>
  <si>
    <t>ZUONR</t>
  </si>
  <si>
    <t>BEWAR</t>
  </si>
  <si>
    <t>XREF1</t>
  </si>
  <si>
    <t>XREF2</t>
  </si>
  <si>
    <t>XREF3</t>
  </si>
  <si>
    <t>HBKID</t>
  </si>
  <si>
    <t>HKTID</t>
  </si>
  <si>
    <t>MWSKZ</t>
  </si>
  <si>
    <t>YYACCYEAR</t>
  </si>
  <si>
    <t>YYANNSETDATE</t>
  </si>
  <si>
    <t>YYBUSPAR</t>
  </si>
  <si>
    <t>YYCLAIMDATE</t>
  </si>
  <si>
    <t>YYCOMPMET</t>
  </si>
  <si>
    <t>YYCUSTOD</t>
  </si>
  <si>
    <t>YYDETRNUM</t>
  </si>
  <si>
    <t>YYFININSTRU</t>
  </si>
  <si>
    <t>YYINIDUR</t>
  </si>
  <si>
    <t>YYINVLOC</t>
  </si>
  <si>
    <t>YYINVRATE</t>
  </si>
  <si>
    <t>YYINVFVH</t>
  </si>
  <si>
    <t>YYISINCODE</t>
  </si>
  <si>
    <t>YYMATDATE</t>
  </si>
  <si>
    <t>YYNEFIDATE</t>
  </si>
  <si>
    <t>YYMADISFLW</t>
  </si>
  <si>
    <t>YYRATETYPE</t>
  </si>
  <si>
    <t>YYREPSOLD</t>
  </si>
  <si>
    <t>YYRISKPREMCOUNTRY</t>
  </si>
  <si>
    <t>YYSECAGEN</t>
  </si>
  <si>
    <t>YYMAGSHARE</t>
  </si>
  <si>
    <t>YYSIGDATE</t>
  </si>
  <si>
    <t>YYTYPEDER</t>
  </si>
  <si>
    <t>YYTYPEISS</t>
  </si>
  <si>
    <t>YYUNDERWRDROCDATE</t>
  </si>
  <si>
    <t>YYVALAREA</t>
  </si>
  <si>
    <t>YYTPFUTPAY</t>
  </si>
  <si>
    <t>YYBENEFICIARY</t>
  </si>
  <si>
    <t>YYPOTREP_COST</t>
  </si>
  <si>
    <t>YYCOVTYPE</t>
  </si>
  <si>
    <t>YYRENEWAL</t>
  </si>
  <si>
    <t>YYCUST</t>
  </si>
  <si>
    <t>YYBROK</t>
  </si>
  <si>
    <t>YYFREQ</t>
  </si>
  <si>
    <t>YYACC_MGR</t>
  </si>
  <si>
    <t>YYCOBUCTR</t>
  </si>
  <si>
    <t>YYREGANALYSIS</t>
  </si>
  <si>
    <t>YYCLAIMS</t>
  </si>
  <si>
    <t>ITEM</t>
  </si>
  <si>
    <t>40</t>
  </si>
  <si>
    <t>U01A</t>
  </si>
  <si>
    <t>US_CASH</t>
  </si>
  <si>
    <t>50</t>
  </si>
  <si>
    <t/>
  </si>
  <si>
    <t xml:space="preserve">Version </t>
  </si>
  <si>
    <t>YYJNLCS</t>
  </si>
  <si>
    <t xml:space="preserve">Segment </t>
  </si>
  <si>
    <t xml:space="preserve">Partner Segment </t>
  </si>
  <si>
    <t>Internal Transfer</t>
  </si>
  <si>
    <t>Standard Row
(Mandatory)</t>
  </si>
  <si>
    <t>Document Header Row</t>
  </si>
  <si>
    <t>30.09.2030</t>
  </si>
  <si>
    <t>09</t>
  </si>
  <si>
    <t>LOCC</t>
  </si>
  <si>
    <t>242042L_AC</t>
  </si>
  <si>
    <t xml:space="preserve">Guaranteed Interest Rate </t>
  </si>
  <si>
    <t xml:space="preserve">Repo and sold </t>
  </si>
  <si>
    <t xml:space="preserve">YYNEWRENBUS </t>
  </si>
  <si>
    <t xml:space="preserve">YYREINSCOINS </t>
  </si>
  <si>
    <t>Document Line Item 1</t>
  </si>
  <si>
    <t>7610000FT0</t>
  </si>
  <si>
    <t>Free
text</t>
  </si>
  <si>
    <t>DEFXXX98</t>
  </si>
  <si>
    <t>Document Line Item 2</t>
  </si>
  <si>
    <t>7610000AL0</t>
  </si>
  <si>
    <t>99999999999</t>
  </si>
  <si>
    <t>…</t>
  </si>
  <si>
    <t>Values:</t>
  </si>
  <si>
    <t>40 = Debit</t>
  </si>
  <si>
    <t>Amount is</t>
  </si>
  <si>
    <t>For investment accounts</t>
  </si>
  <si>
    <t>Used for SA or</t>
  </si>
  <si>
    <t>50 = Credit</t>
  </si>
  <si>
    <t>always in</t>
  </si>
  <si>
    <t>is always</t>
  </si>
  <si>
    <t>Mandatory on all lines</t>
  </si>
  <si>
    <t>AXA Equitable GA</t>
  </si>
  <si>
    <t>Mandatory</t>
  </si>
  <si>
    <t>--&gt; BW Dimensions</t>
  </si>
  <si>
    <t>absolute</t>
  </si>
  <si>
    <t>mandatory</t>
  </si>
  <si>
    <t>whenever the</t>
  </si>
  <si>
    <t>on cash accounts</t>
  </si>
  <si>
    <t>Column A is technical</t>
  </si>
  <si>
    <t>value</t>
  </si>
  <si>
    <t>for US manual</t>
  </si>
  <si>
    <t>Either:</t>
  </si>
  <si>
    <t>document is</t>
  </si>
  <si>
    <t>For all line items, fixed value is "ITEM"</t>
  </si>
  <si>
    <t>entries</t>
  </si>
  <si>
    <t>not posted on all</t>
  </si>
  <si>
    <t>or</t>
  </si>
  <si>
    <t>3 ledgers</t>
  </si>
  <si>
    <t>US_NONCASH</t>
  </si>
  <si>
    <t>The driven dimensions are highlighted in red</t>
  </si>
  <si>
    <t>Is always mandatory</t>
  </si>
  <si>
    <t>For intercompany</t>
  </si>
  <si>
    <t>Is always mandatory (no null amounts lines)</t>
  </si>
  <si>
    <t>Profit center</t>
  </si>
  <si>
    <t>The key dimensions for posting are highlighted in orange</t>
  </si>
  <si>
    <t>Trading partner identifies counterpart to reconcile intra-company, inter-company (within Group companies or US scope companies) &amp; reinsurance postings</t>
  </si>
  <si>
    <t>Comes along Trading Partner</t>
  </si>
  <si>
    <t>Mandatory when posting expenses</t>
  </si>
  <si>
    <t>Mandatory when document is not posted in ledger 'blank'</t>
  </si>
  <si>
    <t>Mandatory for investment related postings (including mortgage loans)</t>
  </si>
  <si>
    <t>Indicates whether a policy has been distributed through retail or wholesale network</t>
  </si>
  <si>
    <t>Mandatory for insurance P&amp;L accounts except expenses by nature</t>
  </si>
  <si>
    <t>Mandatory for Investment accounts &amp; reserves liability accounts</t>
  </si>
  <si>
    <t>Mandatory for Investment accounts</t>
  </si>
  <si>
    <t>Key for Separate Accounts postings (indicates the fund) or to identify the subdivision underneath AXA Equitable Open Block</t>
  </si>
  <si>
    <t>Mandatory on Bank GL Accounts</t>
  </si>
  <si>
    <t>BW dimension, used for premiums, benefits</t>
  </si>
  <si>
    <t>WHERE (ACCTG_DATE BETWEEN '2013-01-01' AND '2017-12-31')</t>
  </si>
  <si>
    <t xml:space="preserve">Amount in Frontier </t>
  </si>
  <si>
    <t xml:space="preserve">State Tax % </t>
  </si>
  <si>
    <t xml:space="preserve">Net amount in accum to ABD Worksheet </t>
  </si>
  <si>
    <t>Particular</t>
  </si>
  <si>
    <t xml:space="preserve">State Tax Premium </t>
  </si>
  <si>
    <t>Enter Values in Cell E6</t>
  </si>
  <si>
    <t>Enter Values in Cell E7</t>
  </si>
  <si>
    <t xml:space="preserve">Donot enter any values - auto calculated </t>
  </si>
  <si>
    <t xml:space="preserve">Onshore would need to post Journal for </t>
  </si>
  <si>
    <t xml:space="preserve">   </t>
  </si>
  <si>
    <t xml:space="preserve">  </t>
  </si>
  <si>
    <t>Abhinendra Yadav</t>
  </si>
  <si>
    <t>28-5-2020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</si>
</sst>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mm/dd/yy;@"/>
    <numFmt numFmtId="171" formatCode="mmmm\ dd\,\ yyyy"/>
    <numFmt numFmtId="172" formatCode="#,##0,_);[Red]\(#,##0,\)"/>
    <numFmt numFmtId="173" formatCode="#,##0.0,,_);[Red]\(#,##0.0,,\)"/>
    <numFmt numFmtId="174" formatCode="&quot;$&quot;#,##0,_);[Red]\(&quot;$&quot;#,##0,\)"/>
    <numFmt numFmtId="175" formatCode="&quot;$&quot;#,##0.0,,_);[Red]\(&quot;$&quot;#,##0.0,,\)"/>
    <numFmt numFmtId="176" formatCode="&quot;$&quot;#,##0\ ;\(&quot;$&quot;#,##0\)"/>
    <numFmt numFmtId="177" formatCode="General_)"/>
    <numFmt numFmtId="178" formatCode="#######"/>
    <numFmt numFmtId="179" formatCode="&quot;$&quot;#,##0.00;[Red]&quot;$&quot;#,##0.00"/>
    <numFmt numFmtId="180" formatCode="#,##0.0,_);[Red]\(#,##0.0,\)"/>
    <numFmt numFmtId="181" formatCode="_-* #,##0.00\ _€_-;\-* #,##0.00\ _€_-;_-* &quot;-&quot;??\ _€_-;_-@_-"/>
    <numFmt numFmtId="182" formatCode="_-* #,##0.00\ &quot;€&quot;_-;\-* #,##0.00\ &quot;€&quot;_-;_-* &quot;-&quot;??\ &quot;€&quot;_-;_-@_-"/>
    <numFmt numFmtId="183" formatCode="yyyy\-mm\-dd"/>
    <numFmt numFmtId="184" formatCode="#,##0;[Red]\(#,##0\)"/>
    <numFmt numFmtId="185" formatCode="_-[$€-2]* #,##0.00_-;\-[$€-2]* #,##0.00_-;_-[$€-2]* &quot;-&quot;??_-"/>
    <numFmt numFmtId="186" formatCode="_-* #,##0.00\ [$€]_-;\-* #,##0.00\ [$€]_-;_-* &quot;-&quot;??\ [$€]_-;_-@_-"/>
    <numFmt numFmtId="187" formatCode="#,##0_);[Red]\(#,##0\);&quot;-&quot;_)"/>
    <numFmt numFmtId="188" formatCode="00000&quot;-&quot;\(???\)"/>
    <numFmt numFmtId="189" formatCode="mm/dd/yy"/>
    <numFmt numFmtId="190" formatCode="0_);[Red]\(0\)"/>
    <numFmt numFmtId="191" formatCode="#"/>
    <numFmt numFmtId="192" formatCode="000\-00\-0000"/>
  </numFmts>
  <fonts count="13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MS Sans Serif"/>
      <family val="2"/>
    </font>
    <font>
      <sz val="10"/>
      <name val="Arial"/>
      <family val="2"/>
    </font>
    <font>
      <b/>
      <sz val="10"/>
      <name val="Arial"/>
      <family val="2"/>
    </font>
    <font>
      <b/>
      <sz val="9"/>
      <name val="Times New Roman"/>
      <family val="1"/>
    </font>
    <font>
      <sz val="8"/>
      <name val="Times New Roman"/>
      <family val="1"/>
    </font>
    <font>
      <sz val="11"/>
      <color theme="1"/>
      <name val="Calibri"/>
      <family val="2"/>
      <scheme val="minor"/>
    </font>
    <font>
      <sz val="9"/>
      <color indexed="81"/>
      <name val="Tahoma"/>
      <family val="2"/>
    </font>
    <font>
      <b/>
      <sz val="9"/>
      <color indexed="81"/>
      <name val="Tahoma"/>
      <family val="2"/>
    </font>
    <font>
      <i/>
      <sz val="9"/>
      <name val="Times New Roman"/>
      <family val="1"/>
    </font>
    <font>
      <sz val="10"/>
      <name val="Geneva"/>
    </font>
    <font>
      <sz val="10"/>
      <name val="Janson Text"/>
    </font>
    <font>
      <sz val="10"/>
      <name val="Times New Roman"/>
      <family val="1"/>
    </font>
    <font>
      <sz val="10"/>
      <color indexed="24"/>
      <name val="Arial"/>
      <family val="2"/>
    </font>
    <font>
      <b/>
      <sz val="12"/>
      <name val="Arial"/>
      <family val="2"/>
    </font>
    <font>
      <sz val="12"/>
      <name val="Helv"/>
    </font>
    <font>
      <sz val="10"/>
      <name val="Arial Unicode MS"/>
      <family val="2"/>
    </font>
    <font>
      <sz val="11"/>
      <color indexed="8"/>
      <name val="Calibri"/>
      <family val="2"/>
    </font>
    <font>
      <b/>
      <sz val="9"/>
      <color indexed="8"/>
      <name val="Tahoma"/>
      <family val="2"/>
    </font>
    <font>
      <sz val="10"/>
      <name val="MS Sans Serif"/>
      <family val="2"/>
    </font>
    <font>
      <sz val="9"/>
      <name val="Arial"/>
      <family val="2"/>
    </font>
    <font>
      <b/>
      <sz val="10"/>
      <name val="Times New Roman"/>
      <family val="1"/>
    </font>
    <font>
      <b/>
      <sz val="12"/>
      <name val="Times New Roman"/>
      <family val="1"/>
    </font>
    <font>
      <sz val="12"/>
      <name val="Calibri"/>
      <family val="2"/>
      <scheme val="minor"/>
    </font>
    <font>
      <b/>
      <sz val="12"/>
      <name val="Calibri"/>
      <family val="2"/>
      <scheme val="minor"/>
    </font>
    <font>
      <sz val="12"/>
      <color theme="1"/>
      <name val="Calibri"/>
      <family val="2"/>
      <scheme val="minor"/>
    </font>
    <font>
      <sz val="12"/>
      <name val="Times New Roman"/>
      <family val="1"/>
    </font>
    <font>
      <b/>
      <sz val="12"/>
      <color theme="1"/>
      <name val="Calibri"/>
      <family val="2"/>
      <scheme val="minor"/>
    </font>
    <font>
      <i/>
      <sz val="12"/>
      <color theme="1"/>
      <name val="Calibri"/>
      <family val="2"/>
      <scheme val="minor"/>
    </font>
    <font>
      <sz val="12"/>
      <color theme="9" tint="-0.249977111117893"/>
      <name val="Calibri"/>
      <family val="2"/>
      <scheme val="minor"/>
    </font>
    <font>
      <b/>
      <sz val="8"/>
      <name val="Arial"/>
      <family val="2"/>
    </font>
    <font>
      <sz val="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10"/>
      <color theme="1"/>
      <name val="Times New Roman"/>
      <family val="2"/>
    </font>
    <font>
      <sz val="11"/>
      <color indexed="9"/>
      <name val="Calibri"/>
      <family val="2"/>
    </font>
    <font>
      <sz val="10"/>
      <color theme="0"/>
      <name val="Calibri"/>
      <family val="2"/>
      <scheme val="minor"/>
    </font>
    <font>
      <sz val="10"/>
      <color theme="0"/>
      <name val="Times New Roman"/>
      <family val="2"/>
    </font>
    <font>
      <sz val="11"/>
      <color indexed="10"/>
      <name val="Calibri"/>
      <family val="2"/>
    </font>
    <font>
      <sz val="11"/>
      <color indexed="20"/>
      <name val="Calibri"/>
      <family val="2"/>
    </font>
    <font>
      <sz val="10"/>
      <color rgb="FF9C0006"/>
      <name val="Calibri"/>
      <family val="2"/>
      <scheme val="minor"/>
    </font>
    <font>
      <sz val="10"/>
      <color rgb="FF9C0006"/>
      <name val="Times New Roman"/>
      <family val="2"/>
    </font>
    <font>
      <b/>
      <sz val="11"/>
      <color indexed="52"/>
      <name val="Calibri"/>
      <family val="2"/>
    </font>
    <font>
      <b/>
      <sz val="10"/>
      <color rgb="FFFA7D00"/>
      <name val="Times New Roman"/>
      <family val="2"/>
    </font>
    <font>
      <sz val="11"/>
      <color indexed="52"/>
      <name val="Calibri"/>
      <family val="2"/>
    </font>
    <font>
      <b/>
      <sz val="11"/>
      <color indexed="9"/>
      <name val="Calibri"/>
      <family val="2"/>
    </font>
    <font>
      <b/>
      <sz val="10"/>
      <color theme="0"/>
      <name val="Calibri"/>
      <family val="2"/>
      <scheme val="minor"/>
    </font>
    <font>
      <b/>
      <sz val="10"/>
      <color theme="0"/>
      <name val="Times New Roman"/>
      <family val="2"/>
    </font>
    <font>
      <sz val="10"/>
      <color indexed="8"/>
      <name val="Arial"/>
      <family val="2"/>
    </font>
    <font>
      <sz val="10"/>
      <name val="Geneva"/>
      <family val="2"/>
    </font>
    <font>
      <b/>
      <sz val="10"/>
      <name val="Arial Unicode MS"/>
      <family val="2"/>
    </font>
    <font>
      <sz val="10"/>
      <color theme="1"/>
      <name val="Arial Unicode MS"/>
      <family val="2"/>
    </font>
    <font>
      <sz val="10"/>
      <color theme="1"/>
      <name val="Arial"/>
      <family val="2"/>
    </font>
    <font>
      <sz val="12"/>
      <color indexed="8"/>
      <name val="Arial MT"/>
    </font>
    <font>
      <sz val="8"/>
      <color indexed="8"/>
      <name val="MS Sans Serif"/>
      <family val="2"/>
    </font>
    <font>
      <sz val="11"/>
      <color indexed="62"/>
      <name val="Calibri"/>
      <family val="2"/>
    </font>
    <font>
      <i/>
      <sz val="11"/>
      <color indexed="23"/>
      <name val="Calibri"/>
      <family val="2"/>
    </font>
    <font>
      <i/>
      <sz val="10"/>
      <color rgb="FF7F7F7F"/>
      <name val="Calibri"/>
      <family val="2"/>
      <scheme val="minor"/>
    </font>
    <font>
      <i/>
      <sz val="10"/>
      <color rgb="FF7F7F7F"/>
      <name val="Times New Roman"/>
      <family val="2"/>
    </font>
    <font>
      <u/>
      <sz val="10"/>
      <color indexed="36"/>
      <name val="Arial"/>
      <family val="2"/>
    </font>
    <font>
      <sz val="11"/>
      <color indexed="17"/>
      <name val="Calibri"/>
      <family val="2"/>
    </font>
    <font>
      <sz val="10"/>
      <color rgb="FF006100"/>
      <name val="Calibri"/>
      <family val="2"/>
      <scheme val="minor"/>
    </font>
    <font>
      <sz val="10"/>
      <color rgb="FF006100"/>
      <name val="Times New Roman"/>
      <family val="2"/>
    </font>
    <font>
      <b/>
      <sz val="15"/>
      <color indexed="56"/>
      <name val="Calibri"/>
      <family val="2"/>
    </font>
    <font>
      <b/>
      <sz val="15"/>
      <color theme="3"/>
      <name val="Times New Roman"/>
      <family val="2"/>
    </font>
    <font>
      <b/>
      <sz val="13"/>
      <color indexed="56"/>
      <name val="Calibri"/>
      <family val="2"/>
    </font>
    <font>
      <b/>
      <sz val="13"/>
      <color theme="3"/>
      <name val="Times New Roman"/>
      <family val="2"/>
    </font>
    <font>
      <b/>
      <sz val="11"/>
      <color indexed="56"/>
      <name val="Calibri"/>
      <family val="2"/>
    </font>
    <font>
      <b/>
      <sz val="11"/>
      <color theme="3"/>
      <name val="Times New Roman"/>
      <family val="2"/>
    </font>
    <font>
      <u/>
      <sz val="10"/>
      <color indexed="12"/>
      <name val="Arial"/>
      <family val="2"/>
    </font>
    <font>
      <u/>
      <sz val="10"/>
      <color theme="10"/>
      <name val="Arial"/>
      <family val="2"/>
    </font>
    <font>
      <u/>
      <sz val="10"/>
      <color theme="10"/>
      <name val="Arial Unicode MS"/>
      <family val="2"/>
    </font>
    <font>
      <sz val="10"/>
      <color rgb="FF3F3F76"/>
      <name val="Calibri"/>
      <family val="2"/>
      <scheme val="minor"/>
    </font>
    <font>
      <sz val="10"/>
      <color indexed="17"/>
      <name val="Times New Roman"/>
      <family val="1"/>
    </font>
    <font>
      <sz val="10"/>
      <color rgb="FF3F3F76"/>
      <name val="Times New Roman"/>
      <family val="2"/>
    </font>
    <font>
      <sz val="10"/>
      <color rgb="FFFA7D00"/>
      <name val="Calibri"/>
      <family val="2"/>
      <scheme val="minor"/>
    </font>
    <font>
      <sz val="10"/>
      <color rgb="FFFA7D00"/>
      <name val="Times New Roman"/>
      <family val="2"/>
    </font>
    <font>
      <sz val="11"/>
      <color indexed="60"/>
      <name val="Calibri"/>
      <family val="2"/>
    </font>
    <font>
      <sz val="10"/>
      <color rgb="FF9C6500"/>
      <name val="Calibri"/>
      <family val="2"/>
      <scheme val="minor"/>
    </font>
    <font>
      <sz val="10"/>
      <color rgb="FF9C6500"/>
      <name val="Times New Roman"/>
      <family val="2"/>
    </font>
    <font>
      <sz val="11"/>
      <color theme="1"/>
      <name val="Arial"/>
      <family val="2"/>
    </font>
    <font>
      <sz val="13"/>
      <color indexed="8"/>
      <name val="Arial"/>
      <family val="2"/>
    </font>
    <font>
      <sz val="11"/>
      <color theme="1"/>
      <name val="Garamond"/>
      <family val="2"/>
    </font>
    <font>
      <sz val="8"/>
      <name val="CG Times (WN)"/>
    </font>
    <font>
      <b/>
      <sz val="11"/>
      <color indexed="63"/>
      <name val="Calibri"/>
      <family val="2"/>
    </font>
    <font>
      <b/>
      <sz val="10"/>
      <color rgb="FF3F3F3F"/>
      <name val="Times New Roman"/>
      <family val="2"/>
    </font>
    <font>
      <sz val="10"/>
      <color indexed="39"/>
      <name val="Arial"/>
      <family val="2"/>
    </font>
    <font>
      <b/>
      <sz val="10"/>
      <color indexed="8"/>
      <name val="Arial"/>
      <family val="2"/>
    </font>
    <font>
      <b/>
      <sz val="12"/>
      <color indexed="8"/>
      <name val="Arial"/>
      <family val="2"/>
    </font>
    <font>
      <b/>
      <sz val="10"/>
      <color indexed="9"/>
      <name val="Arial"/>
      <family val="2"/>
    </font>
    <font>
      <b/>
      <sz val="24"/>
      <color indexed="9"/>
      <name val="Arial"/>
      <family val="2"/>
    </font>
    <font>
      <sz val="10"/>
      <color indexed="10"/>
      <name val="Arial"/>
      <family val="2"/>
    </font>
    <font>
      <b/>
      <sz val="18"/>
      <color indexed="56"/>
      <name val="Cambria"/>
      <family val="2"/>
    </font>
    <font>
      <b/>
      <sz val="11"/>
      <color indexed="8"/>
      <name val="Calibri"/>
      <family val="2"/>
    </font>
    <font>
      <b/>
      <sz val="10"/>
      <color theme="1"/>
      <name val="Times New Roman"/>
      <family val="2"/>
    </font>
    <font>
      <sz val="10"/>
      <color rgb="FFFF0000"/>
      <name val="Calibri"/>
      <family val="2"/>
      <scheme val="minor"/>
    </font>
    <font>
      <sz val="10"/>
      <color rgb="FFFF0000"/>
      <name val="Times New Roman"/>
      <family val="2"/>
    </font>
    <font>
      <b/>
      <sz val="10"/>
      <color theme="1"/>
      <name val="Arial"/>
      <family val="2"/>
    </font>
    <font>
      <sz val="12"/>
      <name val="Arial"/>
      <family val="2"/>
    </font>
    <font>
      <b/>
      <sz val="20"/>
      <name val="Arial"/>
      <family val="2"/>
    </font>
    <font>
      <sz val="11"/>
      <name val="Arial"/>
      <family val="2"/>
    </font>
    <font>
      <b/>
      <u/>
      <sz val="10"/>
      <name val="Arial"/>
      <family val="2"/>
    </font>
    <font>
      <b/>
      <sz val="11"/>
      <name val="Arial"/>
      <family val="2"/>
    </font>
    <font>
      <sz val="11"/>
      <color rgb="FF212121"/>
      <name val="Calibri"/>
      <family val="2"/>
    </font>
    <font>
      <sz val="11"/>
      <color rgb="FF1F497D"/>
      <name val="Calibri"/>
      <family val="2"/>
    </font>
    <font>
      <b/>
      <sz val="8"/>
      <color theme="1"/>
      <name val="MS Sans Serif"/>
      <family val="2"/>
    </font>
    <font>
      <sz val="8"/>
      <color theme="1"/>
      <name val="MS Sans Serif"/>
      <family val="2"/>
    </font>
    <font>
      <b/>
      <sz val="10"/>
      <color indexed="12"/>
      <name val="Arial"/>
      <family val="2"/>
    </font>
    <font>
      <sz val="10"/>
      <color indexed="12"/>
      <name val="Arial"/>
      <family val="2"/>
    </font>
    <font>
      <sz val="8"/>
      <color theme="1"/>
      <name val="Tahoma"/>
      <family val="2"/>
    </font>
    <font>
      <sz val="8"/>
      <color indexed="12"/>
      <name val="Arial"/>
      <family val="2"/>
    </font>
    <font>
      <b/>
      <sz val="8"/>
      <color indexed="12"/>
      <name val="Arial"/>
      <family val="2"/>
    </font>
    <font>
      <i/>
      <sz val="10"/>
      <name val="Arial"/>
      <family val="2"/>
    </font>
    <font>
      <b/>
      <sz val="14"/>
      <name val="Arial"/>
      <family val="2"/>
    </font>
  </fonts>
  <fills count="103">
    <fill>
      <patternFill patternType="none"/>
    </fill>
    <fill>
      <patternFill patternType="gray125"/>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indexed="22"/>
        <bgColor indexed="64"/>
      </patternFill>
    </fill>
    <fill>
      <patternFill patternType="mediumGray">
        <fgColor indexed="2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lightGray">
        <fgColor indexed="15"/>
      </patternFill>
    </fill>
    <fill>
      <patternFill patternType="solid">
        <fgColor indexed="43"/>
        <bgColor indexed="64"/>
      </patternFill>
    </fill>
    <fill>
      <patternFill patternType="solid">
        <fgColor indexed="43"/>
      </patternFill>
    </fill>
    <fill>
      <patternFill patternType="solid">
        <fgColor indexed="44"/>
        <bgColor indexed="62"/>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31"/>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8"/>
      </patternFill>
    </fill>
    <fill>
      <patternFill patternType="solid">
        <fgColor rgb="FFFFFF00"/>
        <bgColor indexed="64"/>
      </patternFill>
    </fill>
    <fill>
      <patternFill patternType="solid">
        <fgColor indexed="41"/>
        <bgColor indexed="64"/>
      </patternFill>
    </fill>
    <fill>
      <patternFill patternType="solid">
        <fgColor indexed="42"/>
        <bgColor indexed="64"/>
      </patternFill>
    </fill>
    <fill>
      <patternFill patternType="solid">
        <fgColor indexed="46"/>
        <bgColor indexed="64"/>
      </patternFill>
    </fill>
    <fill>
      <patternFill patternType="solid">
        <fgColor indexed="13"/>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indexed="49"/>
        <bgColor indexed="64"/>
      </patternFill>
    </fill>
    <fill>
      <patternFill patternType="solid">
        <fgColor theme="0"/>
        <bgColor indexed="64"/>
      </patternFill>
    </fill>
    <fill>
      <patternFill patternType="solid">
        <fgColor indexed="9"/>
        <bgColor indexed="64"/>
      </patternFill>
    </fill>
    <fill>
      <patternFill patternType="solid">
        <fgColor indexed="40"/>
        <bgColor indexed="64"/>
      </patternFill>
    </fill>
    <fill>
      <patternFill patternType="solid">
        <fgColor theme="9" tint="0.59999389629810485"/>
        <bgColor indexed="64"/>
      </patternFill>
    </fill>
    <fill>
      <patternFill patternType="solid">
        <fgColor rgb="FFCCFF9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92D050"/>
        <bgColor indexed="64"/>
      </patternFill>
    </fill>
  </fills>
  <borders count="57">
    <border>
      <left/>
      <right/>
      <top/>
      <bottom/>
      <diagonal/>
    </border>
    <border>
      <left/>
      <right/>
      <top/>
      <bottom style="medium">
        <color indexed="64"/>
      </bottom>
      <diagonal/>
    </border>
    <border>
      <left style="medium">
        <color indexed="64"/>
      </left>
      <right/>
      <top style="medium">
        <color indexed="64"/>
      </top>
      <bottom/>
      <diagonal/>
    </border>
    <border>
      <left/>
      <right/>
      <top style="thin">
        <color indexed="64"/>
      </top>
      <bottom style="double">
        <color indexed="64"/>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320">
    <xf numFmtId="0" fontId="0" fillId="0" borderId="0"/>
    <xf numFmtId="169" fontId="5" fillId="0" borderId="0" applyFont="0" applyFill="0" applyBorder="0" applyAlignment="0" applyProtection="0"/>
    <xf numFmtId="169" fontId="7" fillId="0" borderId="0" applyFont="0" applyFill="0" applyBorder="0" applyAlignment="0" applyProtection="0"/>
    <xf numFmtId="168" fontId="7" fillId="0" borderId="0" applyFont="0" applyFill="0" applyBorder="0" applyAlignment="0" applyProtection="0"/>
    <xf numFmtId="0" fontId="7" fillId="0" borderId="0"/>
    <xf numFmtId="0" fontId="7" fillId="0" borderId="0"/>
    <xf numFmtId="0" fontId="11" fillId="0" borderId="0"/>
    <xf numFmtId="0" fontId="7" fillId="0" borderId="0"/>
    <xf numFmtId="0" fontId="6" fillId="0" borderId="1">
      <alignment horizontal="center"/>
    </xf>
    <xf numFmtId="0" fontId="5" fillId="0" borderId="0"/>
    <xf numFmtId="168" fontId="5" fillId="0" borderId="0" applyFont="0" applyFill="0" applyBorder="0" applyAlignment="0" applyProtection="0"/>
    <xf numFmtId="169" fontId="5" fillId="0" borderId="0" applyFont="0" applyFill="0" applyBorder="0" applyAlignment="0" applyProtection="0"/>
    <xf numFmtId="0" fontId="4" fillId="0" borderId="0"/>
    <xf numFmtId="0" fontId="5" fillId="0" borderId="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172" fontId="16" fillId="0" borderId="0" applyFont="0" applyFill="0" applyBorder="0" applyAlignment="0" applyProtection="0"/>
    <xf numFmtId="173" fontId="16"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3" fontId="18" fillId="0" borderId="0" applyFont="0" applyFill="0" applyBorder="0" applyAlignment="0" applyProtection="0"/>
    <xf numFmtId="166" fontId="5" fillId="0" borderId="0" applyFont="0" applyFill="0" applyBorder="0" applyAlignment="0" applyProtection="0"/>
    <xf numFmtId="174" fontId="16" fillId="0" borderId="0" applyFont="0" applyFill="0" applyBorder="0" applyAlignment="0" applyProtection="0"/>
    <xf numFmtId="175" fontId="1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6" fontId="18" fillId="0" borderId="0" applyFont="0" applyFill="0" applyBorder="0" applyAlignment="0" applyProtection="0"/>
    <xf numFmtId="0" fontId="18" fillId="0" borderId="0" applyFont="0" applyFill="0" applyBorder="0" applyAlignment="0" applyProtection="0"/>
    <xf numFmtId="2" fontId="18" fillId="0" borderId="0" applyFont="0" applyFill="0" applyBorder="0" applyAlignment="0" applyProtection="0"/>
    <xf numFmtId="0" fontId="19" fillId="0" borderId="5" applyNumberFormat="0" applyAlignment="0" applyProtection="0">
      <alignment horizontal="left" vertical="center"/>
    </xf>
    <xf numFmtId="0" fontId="19" fillId="0" borderId="14">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20" fillId="0" borderId="0"/>
    <xf numFmtId="38" fontId="17" fillId="0" borderId="0" applyBorder="0">
      <alignment vertical="center"/>
    </xf>
    <xf numFmtId="0" fontId="4" fillId="0" borderId="0"/>
    <xf numFmtId="0" fontId="21" fillId="0" borderId="0"/>
    <xf numFmtId="38" fontId="17" fillId="0" borderId="0" applyBorder="0">
      <alignment vertical="center"/>
    </xf>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17" fillId="0" borderId="0" applyNumberFormat="0" applyFill="0" applyBorder="0" applyAlignment="0" applyProtection="0"/>
    <xf numFmtId="171" fontId="10" fillId="0" borderId="13" applyNumberFormat="0" applyFill="0" applyBorder="0" applyProtection="0"/>
    <xf numFmtId="0" fontId="23" fillId="7" borderId="15">
      <alignment vertical="center"/>
    </xf>
    <xf numFmtId="9" fontId="4" fillId="0" borderId="0" applyFont="0" applyFill="0" applyBorder="0" applyAlignment="0" applyProtection="0"/>
    <xf numFmtId="9" fontId="4"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5" fillId="0" borderId="0"/>
    <xf numFmtId="177" fontId="26"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40"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0"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2"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22" fillId="4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2"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22" fillId="4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2"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22" fillId="43"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2"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22" fillId="44"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2"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22" fillId="45"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2"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3" borderId="0" applyNumberFormat="0" applyBorder="0" applyAlignment="0" applyProtection="0"/>
    <xf numFmtId="0" fontId="22" fillId="46"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2"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22" fillId="47"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2"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22" fillId="48"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2"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22" fillId="43"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2"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22" fillId="46"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2"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22" fillId="49"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2"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0" borderId="0" applyNumberFormat="0" applyBorder="0" applyAlignment="0" applyProtection="0"/>
    <xf numFmtId="0" fontId="55" fillId="19" borderId="0" applyNumberFormat="0" applyBorder="0" applyAlignment="0" applyProtection="0"/>
    <xf numFmtId="0" fontId="56" fillId="19" borderId="0" applyNumberFormat="0" applyBorder="0" applyAlignment="0" applyProtection="0"/>
    <xf numFmtId="0" fontId="51"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4" fillId="47" borderId="0" applyNumberFormat="0" applyBorder="0" applyAlignment="0" applyProtection="0"/>
    <xf numFmtId="0" fontId="55" fillId="23" borderId="0" applyNumberFormat="0" applyBorder="0" applyAlignment="0" applyProtection="0"/>
    <xf numFmtId="0" fontId="56" fillId="23" borderId="0" applyNumberFormat="0" applyBorder="0" applyAlignment="0" applyProtection="0"/>
    <xf numFmtId="0" fontId="51" fillId="23" borderId="0" applyNumberFormat="0" applyBorder="0" applyAlignment="0" applyProtection="0"/>
    <xf numFmtId="0" fontId="56" fillId="23" borderId="0" applyNumberFormat="0" applyBorder="0" applyAlignment="0" applyProtection="0"/>
    <xf numFmtId="0" fontId="56" fillId="23" borderId="0" applyNumberFormat="0" applyBorder="0" applyAlignment="0" applyProtection="0"/>
    <xf numFmtId="0" fontId="54" fillId="48" borderId="0" applyNumberFormat="0" applyBorder="0" applyAlignment="0" applyProtection="0"/>
    <xf numFmtId="0" fontId="55" fillId="27" borderId="0" applyNumberFormat="0" applyBorder="0" applyAlignment="0" applyProtection="0"/>
    <xf numFmtId="0" fontId="56" fillId="27" borderId="0" applyNumberFormat="0" applyBorder="0" applyAlignment="0" applyProtection="0"/>
    <xf numFmtId="0" fontId="51"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4" fillId="51" borderId="0" applyNumberFormat="0" applyBorder="0" applyAlignment="0" applyProtection="0"/>
    <xf numFmtId="0" fontId="55" fillId="31" borderId="0" applyNumberFormat="0" applyBorder="0" applyAlignment="0" applyProtection="0"/>
    <xf numFmtId="0" fontId="56" fillId="31" borderId="0" applyNumberFormat="0" applyBorder="0" applyAlignment="0" applyProtection="0"/>
    <xf numFmtId="0" fontId="51"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4" fillId="52" borderId="0" applyNumberFormat="0" applyBorder="0" applyAlignment="0" applyProtection="0"/>
    <xf numFmtId="0" fontId="55" fillId="35" borderId="0" applyNumberFormat="0" applyBorder="0" applyAlignment="0" applyProtection="0"/>
    <xf numFmtId="0" fontId="56" fillId="35" borderId="0" applyNumberFormat="0" applyBorder="0" applyAlignment="0" applyProtection="0"/>
    <xf numFmtId="0" fontId="51"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4" fillId="53" borderId="0" applyNumberFormat="0" applyBorder="0" applyAlignment="0" applyProtection="0"/>
    <xf numFmtId="0" fontId="55" fillId="39" borderId="0" applyNumberFormat="0" applyBorder="0" applyAlignment="0" applyProtection="0"/>
    <xf numFmtId="0" fontId="56" fillId="39" borderId="0" applyNumberFormat="0" applyBorder="0" applyAlignment="0" applyProtection="0"/>
    <xf numFmtId="0" fontId="51"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4" fillId="54" borderId="0" applyNumberFormat="0" applyBorder="0" applyAlignment="0" applyProtection="0"/>
    <xf numFmtId="0" fontId="55" fillId="16" borderId="0" applyNumberFormat="0" applyBorder="0" applyAlignment="0" applyProtection="0"/>
    <xf numFmtId="0" fontId="56" fillId="16" borderId="0" applyNumberFormat="0" applyBorder="0" applyAlignment="0" applyProtection="0"/>
    <xf numFmtId="0" fontId="51" fillId="16"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5" fillId="20" borderId="0" applyNumberFormat="0" applyBorder="0" applyAlignment="0" applyProtection="0"/>
    <xf numFmtId="0" fontId="56" fillId="20" borderId="0" applyNumberFormat="0" applyBorder="0" applyAlignment="0" applyProtection="0"/>
    <xf numFmtId="0" fontId="51" fillId="20"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1" fillId="24"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5" fillId="28" borderId="0" applyNumberFormat="0" applyBorder="0" applyAlignment="0" applyProtection="0"/>
    <xf numFmtId="0" fontId="56" fillId="28" borderId="0" applyNumberFormat="0" applyBorder="0" applyAlignment="0" applyProtection="0"/>
    <xf numFmtId="0" fontId="51" fillId="2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5" fillId="32" borderId="0" applyNumberFormat="0" applyBorder="0" applyAlignment="0" applyProtection="0"/>
    <xf numFmtId="0" fontId="56" fillId="32" borderId="0" applyNumberFormat="0" applyBorder="0" applyAlignment="0" applyProtection="0"/>
    <xf numFmtId="0" fontId="51" fillId="3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7" borderId="0" applyNumberFormat="0" applyBorder="0" applyAlignment="0" applyProtection="0"/>
    <xf numFmtId="0" fontId="55" fillId="36" borderId="0" applyNumberFormat="0" applyBorder="0" applyAlignment="0" applyProtection="0"/>
    <xf numFmtId="0" fontId="56" fillId="36" borderId="0" applyNumberFormat="0" applyBorder="0" applyAlignment="0" applyProtection="0"/>
    <xf numFmtId="0" fontId="51" fillId="3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178" fontId="5" fillId="0" borderId="0"/>
    <xf numFmtId="179" fontId="5" fillId="0" borderId="0"/>
    <xf numFmtId="0" fontId="5" fillId="0" borderId="0"/>
    <xf numFmtId="0" fontId="5" fillId="0" borderId="0"/>
    <xf numFmtId="0" fontId="57" fillId="0" borderId="0" applyNumberFormat="0" applyFill="0" applyBorder="0" applyAlignment="0" applyProtection="0"/>
    <xf numFmtId="0" fontId="58" fillId="41"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42" fillId="10" borderId="0" applyNumberFormat="0" applyBorder="0" applyAlignment="0" applyProtection="0"/>
    <xf numFmtId="0" fontId="60" fillId="10" borderId="0" applyNumberFormat="0" applyBorder="0" applyAlignment="0" applyProtection="0"/>
    <xf numFmtId="0" fontId="60" fillId="10" borderId="0" applyNumberFormat="0" applyBorder="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46" fillId="13" borderId="19" applyNumberFormat="0" applyAlignment="0" applyProtection="0"/>
    <xf numFmtId="0" fontId="62" fillId="13" borderId="19" applyNumberFormat="0" applyAlignment="0" applyProtection="0"/>
    <xf numFmtId="0" fontId="62" fillId="13" borderId="19" applyNumberFormat="0" applyAlignment="0" applyProtection="0"/>
    <xf numFmtId="0" fontId="63" fillId="0" borderId="26" applyNumberFormat="0" applyFill="0" applyAlignment="0" applyProtection="0"/>
    <xf numFmtId="0" fontId="64" fillId="59" borderId="27" applyNumberFormat="0" applyAlignment="0" applyProtection="0"/>
    <xf numFmtId="0" fontId="65" fillId="14" borderId="22" applyNumberFormat="0" applyAlignment="0" applyProtection="0"/>
    <xf numFmtId="0" fontId="66" fillId="14" borderId="22" applyNumberFormat="0" applyAlignment="0" applyProtection="0"/>
    <xf numFmtId="0" fontId="48" fillId="14" borderId="22" applyNumberFormat="0" applyAlignment="0" applyProtection="0"/>
    <xf numFmtId="0" fontId="66" fillId="14" borderId="22" applyNumberFormat="0" applyAlignment="0" applyProtection="0"/>
    <xf numFmtId="0" fontId="66" fillId="14" borderId="22" applyNumberFormat="0" applyAlignment="0" applyProtection="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38" fontId="68"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80" fontId="17" fillId="0" borderId="0"/>
    <xf numFmtId="180" fontId="17" fillId="0" borderId="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38" fontId="5" fillId="0" borderId="0" applyFont="0" applyFill="0" applyBorder="0" applyAlignment="0" applyProtection="0"/>
    <xf numFmtId="181" fontId="5" fillId="0" borderId="0" applyFont="0" applyFill="0" applyBorder="0" applyAlignment="0" applyProtection="0"/>
    <xf numFmtId="169" fontId="3" fillId="0" borderId="0" applyFont="0" applyFill="0" applyBorder="0" applyAlignment="0" applyProtection="0"/>
    <xf numFmtId="38"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70" fillId="0" borderId="0" applyFont="0" applyFill="0" applyBorder="0" applyAlignment="0" applyProtection="0"/>
    <xf numFmtId="169" fontId="3" fillId="0" borderId="0" applyFont="0" applyFill="0" applyBorder="0" applyAlignment="0" applyProtection="0"/>
    <xf numFmtId="169" fontId="5" fillId="0" borderId="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2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xf numFmtId="169" fontId="69" fillId="0" borderId="0" applyFont="0" applyFill="0" applyBorder="0" applyAlignment="0" applyProtection="0"/>
    <xf numFmtId="169" fontId="3" fillId="0" borderId="0"/>
    <xf numFmtId="169" fontId="72"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166" fontId="5" fillId="0" borderId="0" applyFont="0" applyFill="0" applyBorder="0" applyAlignment="0" applyProtection="0"/>
    <xf numFmtId="164" fontId="68"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2"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3" fontId="5" fillId="0" borderId="0"/>
    <xf numFmtId="184" fontId="73" fillId="61" borderId="0"/>
    <xf numFmtId="0" fontId="74" fillId="45" borderId="25" applyNumberFormat="0" applyAlignment="0" applyProtection="0"/>
    <xf numFmtId="0" fontId="74" fillId="45" borderId="25" applyNumberFormat="0" applyAlignment="0" applyProtection="0"/>
    <xf numFmtId="0" fontId="74" fillId="45" borderId="25" applyNumberFormat="0" applyAlignment="0" applyProtection="0"/>
    <xf numFmtId="185" fontId="5" fillId="0" borderId="0" applyFont="0" applyFill="0" applyBorder="0" applyAlignment="0" applyProtection="0"/>
    <xf numFmtId="185" fontId="5" fillId="0" borderId="0" applyFont="0" applyFill="0" applyBorder="0" applyAlignment="0" applyProtection="0"/>
    <xf numFmtId="186" fontId="5" fillId="0" borderId="0" applyFon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0" fontId="50"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alignment vertical="top"/>
      <protection locked="0"/>
    </xf>
    <xf numFmtId="0" fontId="79" fillId="42" borderId="0" applyNumberFormat="0" applyBorder="0" applyAlignment="0" applyProtection="0"/>
    <xf numFmtId="0" fontId="80" fillId="9" borderId="0" applyNumberFormat="0" applyBorder="0" applyAlignment="0" applyProtection="0"/>
    <xf numFmtId="0" fontId="81" fillId="9" borderId="0" applyNumberFormat="0" applyBorder="0" applyAlignment="0" applyProtection="0"/>
    <xf numFmtId="0" fontId="41" fillId="9" borderId="0" applyNumberFormat="0" applyBorder="0" applyAlignment="0" applyProtection="0"/>
    <xf numFmtId="0" fontId="81" fillId="9" borderId="0" applyNumberFormat="0" applyBorder="0" applyAlignment="0" applyProtection="0"/>
    <xf numFmtId="0" fontId="81" fillId="9" borderId="0" applyNumberFormat="0" applyBorder="0" applyAlignment="0" applyProtection="0"/>
    <xf numFmtId="0" fontId="5" fillId="58" borderId="0" applyNumberFormat="0" applyFont="0" applyBorder="0" applyAlignment="0" applyProtection="0"/>
    <xf numFmtId="0" fontId="82" fillId="0" borderId="28"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83" fillId="0" borderId="16" applyNumberFormat="0" applyFill="0" applyAlignment="0" applyProtection="0"/>
    <xf numFmtId="0" fontId="84" fillId="0" borderId="29"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85" fillId="0" borderId="17" applyNumberFormat="0" applyFill="0" applyAlignment="0" applyProtection="0"/>
    <xf numFmtId="0" fontId="86" fillId="0" borderId="30"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87" fillId="0" borderId="18" applyNumberFormat="0" applyFill="0" applyAlignment="0" applyProtection="0"/>
    <xf numFmtId="0" fontId="86"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74" fillId="45" borderId="25" applyNumberFormat="0" applyAlignment="0" applyProtection="0"/>
    <xf numFmtId="0" fontId="74" fillId="45" borderId="25" applyNumberFormat="0" applyAlignment="0" applyProtection="0"/>
    <xf numFmtId="0" fontId="91" fillId="12" borderId="19" applyNumberFormat="0" applyAlignment="0" applyProtection="0"/>
    <xf numFmtId="187" fontId="92" fillId="62" borderId="0" applyNumberFormat="0" applyFont="0" applyProtection="0"/>
    <xf numFmtId="0" fontId="74" fillId="45" borderId="25" applyNumberFormat="0" applyAlignment="0" applyProtection="0"/>
    <xf numFmtId="0" fontId="74" fillId="45" borderId="25" applyNumberFormat="0" applyAlignment="0" applyProtection="0"/>
    <xf numFmtId="0" fontId="44" fillId="12" borderId="19" applyNumberFormat="0" applyAlignment="0" applyProtection="0"/>
    <xf numFmtId="0" fontId="93" fillId="12" borderId="19" applyNumberFormat="0" applyAlignment="0" applyProtection="0"/>
    <xf numFmtId="0" fontId="93" fillId="12" borderId="19" applyNumberFormat="0" applyAlignment="0" applyProtection="0"/>
    <xf numFmtId="0" fontId="58" fillId="41" borderId="0" applyNumberFormat="0" applyBorder="0" applyAlignment="0" applyProtection="0"/>
    <xf numFmtId="188" fontId="5" fillId="0" borderId="0"/>
    <xf numFmtId="0" fontId="63" fillId="0" borderId="26" applyNumberFormat="0" applyFill="0" applyAlignment="0" applyProtection="0"/>
    <xf numFmtId="0" fontId="94" fillId="0" borderId="21" applyNumberFormat="0" applyFill="0" applyAlignment="0" applyProtection="0"/>
    <xf numFmtId="0" fontId="95" fillId="0" borderId="21" applyNumberFormat="0" applyFill="0" applyAlignment="0" applyProtection="0"/>
    <xf numFmtId="0" fontId="47" fillId="0" borderId="21" applyNumberFormat="0" applyFill="0" applyAlignment="0" applyProtection="0"/>
    <xf numFmtId="0" fontId="95" fillId="0" borderId="21" applyNumberFormat="0" applyFill="0" applyAlignment="0" applyProtection="0"/>
    <xf numFmtId="0" fontId="95" fillId="0" borderId="21" applyNumberFormat="0" applyFill="0" applyAlignment="0" applyProtection="0"/>
    <xf numFmtId="0" fontId="96" fillId="63" borderId="0" applyNumberFormat="0" applyBorder="0" applyAlignment="0" applyProtection="0"/>
    <xf numFmtId="0" fontId="97" fillId="11" borderId="0" applyNumberFormat="0" applyBorder="0" applyAlignment="0" applyProtection="0"/>
    <xf numFmtId="0" fontId="98" fillId="11" borderId="0" applyNumberFormat="0" applyBorder="0" applyAlignment="0" applyProtection="0"/>
    <xf numFmtId="0" fontId="43" fillId="11" borderId="0" applyNumberFormat="0" applyBorder="0" applyAlignment="0" applyProtection="0"/>
    <xf numFmtId="0" fontId="98" fillId="11" borderId="0" applyNumberFormat="0" applyBorder="0" applyAlignment="0" applyProtection="0"/>
    <xf numFmtId="0" fontId="98" fillId="11" borderId="0" applyNumberFormat="0" applyBorder="0" applyAlignment="0" applyProtection="0"/>
    <xf numFmtId="0" fontId="96" fillId="63" borderId="0" applyNumberFormat="0" applyBorder="0" applyAlignment="0" applyProtection="0"/>
    <xf numFmtId="0" fontId="71" fillId="0" borderId="0"/>
    <xf numFmtId="0" fontId="3" fillId="0" borderId="0"/>
    <xf numFmtId="0" fontId="5" fillId="0" borderId="0"/>
    <xf numFmtId="0" fontId="3" fillId="0" borderId="0"/>
    <xf numFmtId="0" fontId="3" fillId="0" borderId="0"/>
    <xf numFmtId="0" fontId="5"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21" fillId="0" borderId="0"/>
    <xf numFmtId="0" fontId="17" fillId="0" borderId="0"/>
    <xf numFmtId="0" fontId="5" fillId="0" borderId="0"/>
    <xf numFmtId="0" fontId="3" fillId="0" borderId="0"/>
    <xf numFmtId="0" fontId="3" fillId="0" borderId="0"/>
    <xf numFmtId="0" fontId="3" fillId="0" borderId="0"/>
    <xf numFmtId="0" fontId="5" fillId="0" borderId="0"/>
    <xf numFmtId="0" fontId="21" fillId="0" borderId="0"/>
    <xf numFmtId="0" fontId="3" fillId="0" borderId="0"/>
    <xf numFmtId="0" fontId="3" fillId="0" borderId="0"/>
    <xf numFmtId="0" fontId="21" fillId="0" borderId="0"/>
    <xf numFmtId="0" fontId="3" fillId="0" borderId="0"/>
    <xf numFmtId="0" fontId="67" fillId="0" borderId="0">
      <alignment vertical="top"/>
    </xf>
    <xf numFmtId="0" fontId="3" fillId="0" borderId="0"/>
    <xf numFmtId="0" fontId="67" fillId="0" borderId="0">
      <alignment vertical="top"/>
    </xf>
    <xf numFmtId="0" fontId="67" fillId="0" borderId="0">
      <alignment vertical="top"/>
    </xf>
    <xf numFmtId="0" fontId="3" fillId="0" borderId="0"/>
    <xf numFmtId="0" fontId="3" fillId="0" borderId="0"/>
    <xf numFmtId="0" fontId="67" fillId="0" borderId="0">
      <alignment vertical="top"/>
    </xf>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71"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24" fillId="0" borderId="0"/>
    <xf numFmtId="0" fontId="3" fillId="0" borderId="0"/>
    <xf numFmtId="0" fontId="3" fillId="0" borderId="0"/>
    <xf numFmtId="0" fontId="3" fillId="0" borderId="0"/>
    <xf numFmtId="0" fontId="5" fillId="0" borderId="0"/>
    <xf numFmtId="0" fontId="24" fillId="0" borderId="0"/>
    <xf numFmtId="0" fontId="5" fillId="0" borderId="0"/>
    <xf numFmtId="0" fontId="5"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70" fillId="0" borderId="0"/>
    <xf numFmtId="0" fontId="5" fillId="0" borderId="0"/>
    <xf numFmtId="189" fontId="5" fillId="0" borderId="0"/>
    <xf numFmtId="0" fontId="24" fillId="0" borderId="0"/>
    <xf numFmtId="0" fontId="67" fillId="0" borderId="0">
      <alignment vertical="top"/>
    </xf>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0"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99"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21" fillId="0" borderId="0"/>
    <xf numFmtId="0" fontId="3" fillId="0" borderId="0"/>
    <xf numFmtId="0" fontId="5" fillId="0" borderId="0"/>
    <xf numFmtId="0" fontId="3" fillId="0" borderId="0"/>
    <xf numFmtId="38" fontId="17" fillId="0" borderId="0" applyBorder="0">
      <alignment vertical="center"/>
    </xf>
    <xf numFmtId="0" fontId="21"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21"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67" fillId="0" borderId="0">
      <alignment vertical="top"/>
    </xf>
    <xf numFmtId="0" fontId="3" fillId="0" borderId="0"/>
    <xf numFmtId="0" fontId="21" fillId="0" borderId="0"/>
    <xf numFmtId="0" fontId="3" fillId="0" borderId="0"/>
    <xf numFmtId="0" fontId="5"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38" fontId="17" fillId="0" borderId="0" applyBorder="0">
      <alignment vertical="center"/>
    </xf>
    <xf numFmtId="0" fontId="5" fillId="0" borderId="0">
      <alignment horizontal="left" wrapText="1"/>
    </xf>
    <xf numFmtId="0" fontId="3" fillId="0" borderId="0"/>
    <xf numFmtId="0" fontId="3" fillId="0" borderId="0"/>
    <xf numFmtId="0" fontId="3" fillId="0" borderId="0"/>
    <xf numFmtId="0" fontId="5" fillId="0" borderId="0">
      <alignment horizontal="left" wrapText="1"/>
    </xf>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21" fillId="0" borderId="0"/>
    <xf numFmtId="0" fontId="71" fillId="0" borderId="0"/>
    <xf numFmtId="0" fontId="100" fillId="0" borderId="0" applyNumberFormat="0" applyFill="0" applyBorder="0" applyAlignment="0" applyProtection="0"/>
    <xf numFmtId="0" fontId="3" fillId="0" borderId="0"/>
    <xf numFmtId="0" fontId="71" fillId="0" borderId="0"/>
    <xf numFmtId="0" fontId="21" fillId="0" borderId="0"/>
    <xf numFmtId="0" fontId="3" fillId="0" borderId="0"/>
    <xf numFmtId="0" fontId="3" fillId="0" borderId="0"/>
    <xf numFmtId="0" fontId="5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5" fillId="0" borderId="0"/>
    <xf numFmtId="0" fontId="3" fillId="0" borderId="0"/>
    <xf numFmtId="0" fontId="3" fillId="0" borderId="0"/>
    <xf numFmtId="0" fontId="31" fillId="0" borderId="0"/>
    <xf numFmtId="0" fontId="71" fillId="0" borderId="0"/>
    <xf numFmtId="0" fontId="31" fillId="0" borderId="0"/>
    <xf numFmtId="0" fontId="3" fillId="0" borderId="0"/>
    <xf numFmtId="0" fontId="3" fillId="0" borderId="0"/>
    <xf numFmtId="0" fontId="101" fillId="0" borderId="0"/>
    <xf numFmtId="0" fontId="21" fillId="0" borderId="0"/>
    <xf numFmtId="0" fontId="3"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21" fillId="0" borderId="0"/>
    <xf numFmtId="0" fontId="3" fillId="0" borderId="0"/>
    <xf numFmtId="0" fontId="3" fillId="0" borderId="0"/>
    <xf numFmtId="0" fontId="3" fillId="0" borderId="0"/>
    <xf numFmtId="0" fontId="71" fillId="0" borderId="0"/>
    <xf numFmtId="0" fontId="21" fillId="0" borderId="0"/>
    <xf numFmtId="0" fontId="5"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3" fillId="0" borderId="0"/>
    <xf numFmtId="190" fontId="3" fillId="0" borderId="0"/>
    <xf numFmtId="0" fontId="3" fillId="0" borderId="0"/>
    <xf numFmtId="0" fontId="3" fillId="0" borderId="0"/>
    <xf numFmtId="0" fontId="3" fillId="0" borderId="0"/>
    <xf numFmtId="0" fontId="3" fillId="0" borderId="0"/>
    <xf numFmtId="0" fontId="5" fillId="60" borderId="15"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177" fontId="102" fillId="0" borderId="0" applyNumberFormat="0" applyFill="0" applyBorder="0" applyAlignment="0" applyProtection="0">
      <alignment horizontal="left"/>
    </xf>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45" fillId="13" borderId="20" applyNumberFormat="0" applyAlignment="0" applyProtection="0"/>
    <xf numFmtId="0" fontId="104" fillId="13" borderId="20" applyNumberFormat="0" applyAlignment="0" applyProtection="0"/>
    <xf numFmtId="0" fontId="104" fillId="13" borderId="2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 fillId="0" borderId="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191" fontId="5" fillId="0" borderId="0"/>
    <xf numFmtId="4" fontId="67" fillId="62" borderId="31" applyNumberFormat="0" applyProtection="0">
      <alignment vertical="center"/>
    </xf>
    <xf numFmtId="4" fontId="105" fillId="62" borderId="31" applyNumberFormat="0" applyProtection="0">
      <alignment vertical="center"/>
    </xf>
    <xf numFmtId="4" fontId="67" fillId="62" borderId="31" applyNumberFormat="0" applyProtection="0">
      <alignment horizontal="left" vertical="center" indent="1"/>
    </xf>
    <xf numFmtId="4" fontId="67" fillId="62" borderId="31" applyNumberFormat="0" applyProtection="0">
      <alignment horizontal="left" vertical="center" indent="1"/>
    </xf>
    <xf numFmtId="0" fontId="5" fillId="64" borderId="31" applyNumberFormat="0" applyProtection="0">
      <alignment horizontal="left" vertical="center" indent="1"/>
    </xf>
    <xf numFmtId="4" fontId="67" fillId="65" borderId="31" applyNumberFormat="0" applyProtection="0">
      <alignment horizontal="right" vertical="center"/>
    </xf>
    <xf numFmtId="4" fontId="67" fillId="66" borderId="31" applyNumberFormat="0" applyProtection="0">
      <alignment horizontal="right" vertical="center"/>
    </xf>
    <xf numFmtId="4" fontId="67" fillId="67" borderId="31" applyNumberFormat="0" applyProtection="0">
      <alignment horizontal="right" vertical="center"/>
    </xf>
    <xf numFmtId="4" fontId="67" fillId="68" borderId="31" applyNumberFormat="0" applyProtection="0">
      <alignment horizontal="right" vertical="center"/>
    </xf>
    <xf numFmtId="4" fontId="67" fillId="69" borderId="31" applyNumberFormat="0" applyProtection="0">
      <alignment horizontal="right" vertical="center"/>
    </xf>
    <xf numFmtId="4" fontId="67" fillId="70" borderId="31" applyNumberFormat="0" applyProtection="0">
      <alignment horizontal="right" vertical="center"/>
    </xf>
    <xf numFmtId="4" fontId="67" fillId="71" borderId="31" applyNumberFormat="0" applyProtection="0">
      <alignment horizontal="right" vertical="center"/>
    </xf>
    <xf numFmtId="4" fontId="67" fillId="72" borderId="31" applyNumberFormat="0" applyProtection="0">
      <alignment horizontal="right" vertical="center"/>
    </xf>
    <xf numFmtId="4" fontId="67" fillId="73" borderId="31" applyNumberFormat="0" applyProtection="0">
      <alignment horizontal="right" vertical="center"/>
    </xf>
    <xf numFmtId="4" fontId="106" fillId="74" borderId="31" applyNumberFormat="0" applyProtection="0">
      <alignment horizontal="left" vertical="center" indent="1"/>
    </xf>
    <xf numFmtId="4" fontId="67" fillId="75" borderId="32" applyNumberFormat="0" applyProtection="0">
      <alignment horizontal="left" vertical="center" indent="1"/>
    </xf>
    <xf numFmtId="4" fontId="107" fillId="76" borderId="0"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80" borderId="31" applyNumberFormat="0" applyProtection="0">
      <alignment vertical="center"/>
    </xf>
    <xf numFmtId="4" fontId="105" fillId="80" borderId="31" applyNumberFormat="0" applyProtection="0">
      <alignment vertical="center"/>
    </xf>
    <xf numFmtId="4" fontId="67" fillId="80" borderId="31" applyNumberFormat="0" applyProtection="0">
      <alignment horizontal="left" vertical="center" indent="1"/>
    </xf>
    <xf numFmtId="4" fontId="67" fillId="80" borderId="31" applyNumberFormat="0" applyProtection="0">
      <alignment horizontal="left" vertical="center" indent="1"/>
    </xf>
    <xf numFmtId="4" fontId="67" fillId="75" borderId="31" applyNumberFormat="0" applyProtection="0">
      <alignment horizontal="right" vertical="center"/>
    </xf>
    <xf numFmtId="4" fontId="105" fillId="75" borderId="31" applyNumberFormat="0" applyProtection="0">
      <alignment horizontal="right" vertical="center"/>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108" fillId="81" borderId="31" applyNumberFormat="0" applyProtection="0">
      <alignment horizontal="left" vertical="center" indent="1"/>
    </xf>
    <xf numFmtId="0" fontId="109" fillId="81" borderId="0" applyNumberFormat="0" applyProtection="0"/>
    <xf numFmtId="4" fontId="110" fillId="75" borderId="31" applyNumberFormat="0" applyProtection="0">
      <alignment horizontal="right" vertical="center"/>
    </xf>
    <xf numFmtId="0" fontId="79" fillId="42" borderId="0" applyNumberFormat="0" applyBorder="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24" fillId="0" borderId="0"/>
    <xf numFmtId="0" fontId="5" fillId="0" borderId="0"/>
    <xf numFmtId="0" fontId="5" fillId="0" borderId="0"/>
    <xf numFmtId="0" fontId="5" fillId="0" borderId="0"/>
    <xf numFmtId="0" fontId="25" fillId="0" borderId="0"/>
    <xf numFmtId="0" fontId="24" fillId="0" borderId="0"/>
    <xf numFmtId="177" fontId="26" fillId="0" borderId="0" applyNumberFormat="0" applyFill="0" applyBorder="0" applyAlignment="0" applyProtection="0">
      <alignment horizontal="left"/>
    </xf>
    <xf numFmtId="177" fontId="26" fillId="0" borderId="0" applyNumberFormat="0" applyFill="0" applyBorder="0" applyAlignment="0" applyProtection="0">
      <alignment horizontal="left"/>
    </xf>
    <xf numFmtId="0" fontId="75" fillId="0" borderId="0" applyNumberFormat="0" applyFill="0" applyBorder="0" applyAlignment="0" applyProtection="0"/>
    <xf numFmtId="177" fontId="27" fillId="0" borderId="0" applyNumberFormat="0" applyFill="0" applyBorder="0" applyAlignment="0" applyProtection="0">
      <alignment horizontal="left"/>
    </xf>
    <xf numFmtId="0" fontId="37" fillId="0" borderId="0" applyNumberFormat="0" applyFill="0" applyBorder="0" applyAlignment="0" applyProtection="0"/>
    <xf numFmtId="0" fontId="111" fillId="0" borderId="0" applyNumberFormat="0" applyFill="0" applyBorder="0" applyAlignment="0" applyProtection="0"/>
    <xf numFmtId="0" fontId="82" fillId="0" borderId="28" applyNumberFormat="0" applyFill="0" applyAlignment="0" applyProtection="0"/>
    <xf numFmtId="0" fontId="84" fillId="0" borderId="29" applyNumberFormat="0" applyFill="0" applyAlignment="0" applyProtection="0"/>
    <xf numFmtId="0" fontId="86" fillId="0" borderId="30" applyNumberFormat="0" applyFill="0" applyAlignment="0" applyProtection="0"/>
    <xf numFmtId="0" fontId="86" fillId="0" borderId="0" applyNumberFormat="0" applyFill="0" applyBorder="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64" fillId="59" borderId="27" applyNumberFormat="0" applyAlignment="0" applyProtection="0"/>
    <xf numFmtId="0" fontId="57" fillId="0" borderId="0" applyNumberFormat="0" applyFill="0" applyBorder="0" applyAlignment="0" applyProtection="0"/>
    <xf numFmtId="0" fontId="114" fillId="0" borderId="0" applyNumberFormat="0" applyFill="0" applyBorder="0" applyAlignment="0" applyProtection="0"/>
    <xf numFmtId="0" fontId="115" fillId="0" borderId="0" applyNumberFormat="0" applyFill="0" applyBorder="0" applyAlignment="0" applyProtection="0"/>
    <xf numFmtId="0" fontId="49"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5" fillId="60" borderId="0" applyNumberFormat="0" applyFon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1" fillId="0" borderId="0"/>
    <xf numFmtId="181"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28"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0" fontId="19" fillId="0" borderId="14">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cellStyleXfs>
  <cellXfs count="338">
    <xf numFmtId="0" fontId="0" fillId="0" borderId="0" xfId="0"/>
    <xf numFmtId="0" fontId="8" fillId="2" borderId="0" xfId="0" applyFont="1" applyFill="1" applyBorder="1"/>
    <xf numFmtId="169" fontId="0" fillId="0" borderId="0" xfId="1" applyFont="1"/>
    <xf numFmtId="169" fontId="8" fillId="2" borderId="0" xfId="1" applyFont="1" applyFill="1" applyBorder="1" applyAlignment="1">
      <alignment horizontal="left"/>
    </xf>
    <xf numFmtId="0" fontId="28" fillId="0" borderId="0" xfId="9" applyFont="1"/>
    <xf numFmtId="0" fontId="29" fillId="0" borderId="0" xfId="9" applyFont="1" applyBorder="1"/>
    <xf numFmtId="168" fontId="28" fillId="0" borderId="0" xfId="10" applyFont="1" applyBorder="1"/>
    <xf numFmtId="169" fontId="28" fillId="0" borderId="0" xfId="11" applyFont="1" applyBorder="1"/>
    <xf numFmtId="0" fontId="28" fillId="0" borderId="0" xfId="9" applyFont="1" applyBorder="1" applyAlignment="1"/>
    <xf numFmtId="0" fontId="30" fillId="0" borderId="0" xfId="12" applyFont="1"/>
    <xf numFmtId="0" fontId="29" fillId="3" borderId="2" xfId="9" applyFont="1" applyFill="1" applyBorder="1"/>
    <xf numFmtId="0" fontId="28" fillId="0" borderId="4" xfId="9" applyFont="1" applyBorder="1"/>
    <xf numFmtId="0" fontId="29" fillId="0" borderId="5" xfId="9" quotePrefix="1" applyFont="1" applyBorder="1" applyAlignment="1">
      <alignment wrapText="1"/>
    </xf>
    <xf numFmtId="0" fontId="30" fillId="0" borderId="4" xfId="12" applyFont="1" applyBorder="1" applyAlignment="1">
      <alignment wrapText="1"/>
    </xf>
    <xf numFmtId="0" fontId="29" fillId="0" borderId="6" xfId="9" applyFont="1" applyBorder="1"/>
    <xf numFmtId="0" fontId="29" fillId="0" borderId="7" xfId="9" applyFont="1" applyBorder="1"/>
    <xf numFmtId="0" fontId="28" fillId="0" borderId="0" xfId="9" applyFont="1" applyBorder="1"/>
    <xf numFmtId="0" fontId="28" fillId="0" borderId="8" xfId="9" applyFont="1" applyBorder="1"/>
    <xf numFmtId="0" fontId="29" fillId="3" borderId="7" xfId="9" applyFont="1" applyFill="1" applyBorder="1"/>
    <xf numFmtId="0" fontId="29" fillId="0" borderId="7" xfId="9" applyFont="1" applyFill="1" applyBorder="1"/>
    <xf numFmtId="0" fontId="30" fillId="0" borderId="0" xfId="12" applyFont="1" applyBorder="1" applyAlignment="1"/>
    <xf numFmtId="0" fontId="29" fillId="3" borderId="7" xfId="9" applyFont="1" applyFill="1" applyBorder="1" applyAlignment="1">
      <alignment wrapText="1"/>
    </xf>
    <xf numFmtId="0" fontId="28" fillId="0" borderId="7" xfId="9" applyFont="1" applyBorder="1"/>
    <xf numFmtId="0" fontId="29" fillId="0" borderId="0" xfId="9" quotePrefix="1" applyFont="1" applyBorder="1"/>
    <xf numFmtId="0" fontId="30" fillId="0" borderId="7" xfId="12" applyFont="1" applyBorder="1" applyAlignment="1">
      <alignment horizontal="right"/>
    </xf>
    <xf numFmtId="0" fontId="32" fillId="0" borderId="8" xfId="12" applyFont="1" applyBorder="1" applyAlignment="1"/>
    <xf numFmtId="170" fontId="30" fillId="0" borderId="0" xfId="12" applyNumberFormat="1" applyFont="1" applyBorder="1" applyAlignment="1"/>
    <xf numFmtId="0" fontId="30" fillId="0" borderId="12" xfId="12" applyFont="1" applyBorder="1"/>
    <xf numFmtId="0" fontId="30" fillId="0" borderId="1" xfId="12" applyFont="1" applyBorder="1"/>
    <xf numFmtId="0" fontId="30" fillId="0" borderId="9" xfId="12" applyFont="1" applyBorder="1"/>
    <xf numFmtId="0" fontId="32" fillId="0" borderId="8" xfId="12" applyFont="1" applyFill="1" applyBorder="1" applyAlignment="1"/>
    <xf numFmtId="0" fontId="29" fillId="5" borderId="10" xfId="9" applyFont="1" applyFill="1" applyBorder="1" applyAlignment="1">
      <alignment horizontal="center"/>
    </xf>
    <xf numFmtId="0" fontId="32" fillId="5" borderId="5" xfId="12" applyFont="1" applyFill="1" applyBorder="1" applyAlignment="1">
      <alignment horizontal="center"/>
    </xf>
    <xf numFmtId="0" fontId="32" fillId="5" borderId="11" xfId="12" applyFont="1" applyFill="1" applyBorder="1" applyAlignment="1">
      <alignment horizontal="center"/>
    </xf>
    <xf numFmtId="0" fontId="33" fillId="0" borderId="0" xfId="12" applyFont="1"/>
    <xf numFmtId="0" fontId="28" fillId="0" borderId="2" xfId="9" applyFont="1" applyBorder="1"/>
    <xf numFmtId="0" fontId="29" fillId="0" borderId="4" xfId="9" applyFont="1" applyBorder="1"/>
    <xf numFmtId="0" fontId="30" fillId="0" borderId="12" xfId="12" applyFont="1" applyBorder="1" applyAlignment="1">
      <alignment horizontal="right"/>
    </xf>
    <xf numFmtId="0" fontId="32" fillId="0" borderId="9" xfId="12" applyFont="1" applyFill="1" applyBorder="1" applyAlignment="1"/>
    <xf numFmtId="0" fontId="29" fillId="0" borderId="7" xfId="9" applyFont="1" applyBorder="1" applyAlignment="1"/>
    <xf numFmtId="0" fontId="29" fillId="0" borderId="0" xfId="9" applyFont="1" applyBorder="1" applyAlignment="1"/>
    <xf numFmtId="170" fontId="29" fillId="0" borderId="9" xfId="9" applyNumberFormat="1" applyFont="1" applyBorder="1" applyAlignment="1">
      <alignment horizontal="left"/>
    </xf>
    <xf numFmtId="0" fontId="29" fillId="0" borderId="0" xfId="9" applyFont="1" applyBorder="1" applyAlignment="1">
      <alignment horizontal="left"/>
    </xf>
    <xf numFmtId="0" fontId="29" fillId="0" borderId="8" xfId="9" applyFont="1" applyBorder="1"/>
    <xf numFmtId="14" fontId="29" fillId="0" borderId="8" xfId="9" applyNumberFormat="1" applyFont="1" applyBorder="1" applyAlignment="1">
      <alignment horizontal="left"/>
    </xf>
    <xf numFmtId="0" fontId="28" fillId="0" borderId="12" xfId="9" applyFont="1" applyBorder="1"/>
    <xf numFmtId="0" fontId="28" fillId="0" borderId="1" xfId="9" applyFont="1" applyBorder="1"/>
    <xf numFmtId="0" fontId="28" fillId="0" borderId="1" xfId="9" applyFont="1" applyBorder="1" applyAlignment="1">
      <alignment horizontal="left"/>
    </xf>
    <xf numFmtId="0" fontId="28" fillId="0" borderId="9" xfId="9" applyFont="1" applyBorder="1"/>
    <xf numFmtId="0" fontId="30" fillId="0" borderId="0" xfId="12" applyFont="1" applyBorder="1"/>
    <xf numFmtId="0" fontId="30" fillId="0" borderId="0" xfId="12" applyFont="1" applyFill="1" applyBorder="1"/>
    <xf numFmtId="2" fontId="30" fillId="0" borderId="0" xfId="12" quotePrefix="1" applyNumberFormat="1" applyFont="1"/>
    <xf numFmtId="0" fontId="30" fillId="0" borderId="0" xfId="12" quotePrefix="1" applyFont="1"/>
    <xf numFmtId="0" fontId="35" fillId="2" borderId="0" xfId="0" applyFont="1" applyFill="1" applyBorder="1"/>
    <xf numFmtId="169" fontId="35" fillId="2" borderId="0" xfId="1" applyFont="1" applyFill="1" applyBorder="1" applyAlignment="1">
      <alignment horizontal="left"/>
    </xf>
    <xf numFmtId="169" fontId="35" fillId="2" borderId="0" xfId="1" applyFont="1" applyFill="1" applyBorder="1"/>
    <xf numFmtId="0" fontId="36" fillId="0" borderId="0" xfId="0" applyFont="1"/>
    <xf numFmtId="0" fontId="35" fillId="0" borderId="0" xfId="0" applyFont="1" applyFill="1" applyBorder="1"/>
    <xf numFmtId="169" fontId="35" fillId="0" borderId="0" xfId="1" applyFont="1" applyFill="1" applyBorder="1"/>
    <xf numFmtId="0" fontId="36" fillId="0" borderId="0" xfId="0" applyFont="1" applyFill="1"/>
    <xf numFmtId="169" fontId="36" fillId="0" borderId="0" xfId="1" applyFont="1"/>
    <xf numFmtId="0" fontId="36" fillId="0" borderId="0" xfId="0" applyFont="1" applyAlignment="1">
      <alignment horizontal="center"/>
    </xf>
    <xf numFmtId="169" fontId="36" fillId="0" borderId="0" xfId="1" applyFont="1" applyAlignment="1">
      <alignment horizontal="left"/>
    </xf>
    <xf numFmtId="0" fontId="35" fillId="0" borderId="0" xfId="0" applyFont="1" applyFill="1"/>
    <xf numFmtId="0" fontId="5" fillId="0" borderId="0" xfId="0" applyFont="1"/>
    <xf numFmtId="0" fontId="36" fillId="0" borderId="0" xfId="0" applyFont="1" applyFill="1" applyAlignment="1">
      <alignment horizontal="center"/>
    </xf>
    <xf numFmtId="169" fontId="36" fillId="0" borderId="3" xfId="1" applyFont="1" applyFill="1" applyBorder="1" applyAlignment="1">
      <alignment horizontal="left"/>
    </xf>
    <xf numFmtId="0" fontId="5" fillId="0" borderId="34" xfId="0" applyFont="1" applyBorder="1" applyAlignment="1">
      <alignment horizontal="center"/>
    </xf>
    <xf numFmtId="14" fontId="0" fillId="0" borderId="34" xfId="0" applyNumberFormat="1" applyBorder="1" applyAlignment="1">
      <alignment horizontal="center"/>
    </xf>
    <xf numFmtId="0" fontId="0" fillId="0" borderId="34" xfId="0" applyBorder="1" applyAlignment="1">
      <alignment horizontal="center"/>
    </xf>
    <xf numFmtId="0" fontId="0" fillId="0" borderId="34" xfId="0" applyBorder="1"/>
    <xf numFmtId="192" fontId="5" fillId="0" borderId="34" xfId="0" applyNumberFormat="1" applyFont="1" applyBorder="1" applyAlignment="1">
      <alignment horizontal="center"/>
    </xf>
    <xf numFmtId="0" fontId="0" fillId="0" borderId="36" xfId="0" applyBorder="1" applyAlignment="1">
      <alignment horizontal="center"/>
    </xf>
    <xf numFmtId="168" fontId="0" fillId="0" borderId="34" xfId="0" applyNumberFormat="1" applyBorder="1" applyAlignment="1">
      <alignment horizontal="center"/>
    </xf>
    <xf numFmtId="0" fontId="8" fillId="0" borderId="34" xfId="0" applyFont="1" applyBorder="1" applyAlignment="1">
      <alignment horizontal="center"/>
    </xf>
    <xf numFmtId="4" fontId="8" fillId="0" borderId="34" xfId="0" applyNumberFormat="1" applyFont="1" applyBorder="1" applyAlignment="1">
      <alignment horizontal="center"/>
    </xf>
    <xf numFmtId="0" fontId="35" fillId="2" borderId="0" xfId="1" applyNumberFormat="1" applyFont="1" applyFill="1" applyBorder="1" applyAlignment="1">
      <alignment horizontal="left" vertical="top"/>
    </xf>
    <xf numFmtId="0" fontId="36" fillId="0" borderId="0" xfId="1" applyNumberFormat="1" applyFont="1" applyFill="1" applyBorder="1" applyAlignment="1">
      <alignment horizontal="left" vertical="top"/>
    </xf>
    <xf numFmtId="0" fontId="36" fillId="0" borderId="0" xfId="1" applyNumberFormat="1" applyFont="1" applyBorder="1" applyAlignment="1">
      <alignment horizontal="left" vertical="top"/>
    </xf>
    <xf numFmtId="0" fontId="0" fillId="0" borderId="0" xfId="0" applyBorder="1" applyAlignment="1">
      <alignment horizontal="center"/>
    </xf>
    <xf numFmtId="0" fontId="0" fillId="0" borderId="0" xfId="0" applyBorder="1"/>
    <xf numFmtId="14" fontId="0" fillId="0" borderId="0" xfId="0" applyNumberFormat="1" applyBorder="1" applyAlignment="1">
      <alignment horizontal="center"/>
    </xf>
    <xf numFmtId="0" fontId="119" fillId="84" borderId="0" xfId="178" applyFont="1" applyFill="1" applyAlignment="1">
      <alignment horizontal="center" wrapText="1"/>
    </xf>
    <xf numFmtId="168" fontId="119" fillId="84" borderId="0" xfId="178" applyNumberFormat="1" applyFont="1" applyFill="1" applyAlignment="1">
      <alignment horizontal="center" wrapText="1"/>
    </xf>
    <xf numFmtId="0" fontId="119" fillId="62" borderId="0" xfId="178" applyFont="1" applyFill="1" applyAlignment="1">
      <alignment horizontal="center" wrapText="1"/>
    </xf>
    <xf numFmtId="0" fontId="5" fillId="71" borderId="0" xfId="178" applyFill="1" applyAlignment="1">
      <alignment wrapText="1"/>
    </xf>
    <xf numFmtId="0" fontId="8" fillId="84" borderId="38" xfId="178" applyFont="1" applyFill="1" applyBorder="1" applyAlignment="1">
      <alignment horizontal="center" wrapText="1"/>
    </xf>
    <xf numFmtId="168" fontId="8" fillId="84" borderId="38" xfId="178" applyNumberFormat="1" applyFont="1" applyFill="1" applyBorder="1" applyAlignment="1">
      <alignment horizontal="center" wrapText="1"/>
    </xf>
    <xf numFmtId="0" fontId="120" fillId="84" borderId="38" xfId="178" applyFont="1" applyFill="1" applyBorder="1" applyAlignment="1">
      <alignment horizontal="center" wrapText="1"/>
    </xf>
    <xf numFmtId="0" fontId="8" fillId="62" borderId="38" xfId="178" applyFont="1" applyFill="1" applyBorder="1" applyAlignment="1">
      <alignment horizontal="center" wrapText="1"/>
    </xf>
    <xf numFmtId="0" fontId="8" fillId="71" borderId="38" xfId="178" applyFont="1" applyFill="1" applyBorder="1" applyAlignment="1">
      <alignment horizontal="center" wrapText="1"/>
    </xf>
    <xf numFmtId="0" fontId="8" fillId="71" borderId="39" xfId="178" applyFont="1" applyFill="1" applyBorder="1" applyAlignment="1">
      <alignment horizontal="center" wrapText="1"/>
    </xf>
    <xf numFmtId="14" fontId="116" fillId="82" borderId="34" xfId="1393" applyNumberFormat="1" applyFont="1" applyFill="1" applyBorder="1" applyAlignment="1" applyProtection="1">
      <alignment horizontal="center"/>
      <protection locked="0"/>
    </xf>
    <xf numFmtId="0" fontId="116" fillId="82" borderId="34" xfId="1393" applyFont="1" applyFill="1" applyBorder="1" applyAlignment="1" applyProtection="1">
      <alignment horizontal="center"/>
      <protection locked="0"/>
    </xf>
    <xf numFmtId="165" fontId="116" fillId="82" borderId="34" xfId="1393" applyNumberFormat="1" applyFont="1" applyFill="1" applyBorder="1" applyAlignment="1" applyProtection="1">
      <alignment horizontal="center"/>
      <protection locked="0"/>
    </xf>
    <xf numFmtId="0" fontId="5" fillId="82" borderId="34" xfId="0" applyFont="1" applyFill="1" applyBorder="1" applyAlignment="1">
      <alignment horizontal="center"/>
    </xf>
    <xf numFmtId="14" fontId="71" fillId="0" borderId="34" xfId="1393" applyNumberFormat="1" applyFont="1" applyBorder="1" applyAlignment="1" applyProtection="1">
      <alignment horizontal="center"/>
      <protection locked="0"/>
    </xf>
    <xf numFmtId="0" fontId="71" fillId="0" borderId="34" xfId="1393" applyFont="1" applyBorder="1" applyAlignment="1" applyProtection="1">
      <alignment horizontal="center"/>
      <protection locked="0"/>
    </xf>
    <xf numFmtId="165" fontId="71" fillId="0" borderId="34" xfId="1393" applyNumberFormat="1" applyFont="1" applyBorder="1" applyAlignment="1" applyProtection="1">
      <alignment horizontal="center"/>
      <protection locked="0"/>
    </xf>
    <xf numFmtId="20" fontId="71" fillId="0" borderId="35" xfId="1393" applyNumberFormat="1" applyFont="1" applyBorder="1" applyAlignment="1" applyProtection="1">
      <alignment horizontal="center"/>
      <protection locked="0"/>
    </xf>
    <xf numFmtId="0" fontId="5" fillId="0" borderId="0" xfId="0" applyFont="1" applyAlignment="1">
      <alignment horizontal="left"/>
    </xf>
    <xf numFmtId="0" fontId="0" fillId="0" borderId="0" xfId="0" applyAlignment="1">
      <alignment horizontal="left"/>
    </xf>
    <xf numFmtId="0" fontId="0" fillId="0" borderId="0" xfId="0" applyAlignment="1"/>
    <xf numFmtId="168" fontId="0" fillId="0" borderId="0" xfId="0" applyNumberFormat="1" applyAlignment="1">
      <alignment horizontal="left"/>
    </xf>
    <xf numFmtId="192" fontId="0" fillId="0" borderId="0" xfId="0" applyNumberFormat="1" applyAlignment="1">
      <alignment horizontal="left"/>
    </xf>
    <xf numFmtId="0" fontId="0" fillId="83" borderId="0" xfId="0" applyFill="1" applyAlignment="1">
      <alignment horizontal="left"/>
    </xf>
    <xf numFmtId="168" fontId="0" fillId="83" borderId="0" xfId="0" applyNumberFormat="1" applyFill="1" applyAlignment="1">
      <alignment horizontal="left"/>
    </xf>
    <xf numFmtId="192" fontId="0" fillId="83" borderId="0" xfId="0" applyNumberFormat="1" applyFill="1" applyAlignment="1">
      <alignment horizontal="left"/>
    </xf>
    <xf numFmtId="0" fontId="119" fillId="84" borderId="37" xfId="0" applyFont="1" applyFill="1" applyBorder="1" applyAlignment="1">
      <alignment horizontal="center" wrapText="1"/>
    </xf>
    <xf numFmtId="4" fontId="119" fillId="84" borderId="37" xfId="0" applyNumberFormat="1" applyFont="1" applyFill="1" applyBorder="1" applyAlignment="1">
      <alignment horizontal="center" wrapText="1"/>
    </xf>
    <xf numFmtId="0" fontId="119" fillId="84" borderId="0" xfId="0" applyFont="1" applyFill="1" applyAlignment="1">
      <alignment horizontal="center" wrapText="1"/>
    </xf>
    <xf numFmtId="168" fontId="119" fillId="84" borderId="0" xfId="0" applyNumberFormat="1" applyFont="1" applyFill="1" applyAlignment="1">
      <alignment horizontal="center" wrapText="1"/>
    </xf>
    <xf numFmtId="192" fontId="119" fillId="84" borderId="0" xfId="0" applyNumberFormat="1" applyFont="1" applyFill="1" applyAlignment="1">
      <alignment horizontal="center" wrapText="1"/>
    </xf>
    <xf numFmtId="39" fontId="121" fillId="85" borderId="34" xfId="0" applyNumberFormat="1" applyFont="1" applyFill="1" applyBorder="1" applyAlignment="1">
      <alignment horizontal="center" wrapText="1"/>
    </xf>
    <xf numFmtId="4" fontId="121" fillId="85" borderId="34" xfId="0" applyNumberFormat="1" applyFont="1" applyFill="1" applyBorder="1" applyAlignment="1">
      <alignment horizontal="center" wrapText="1"/>
    </xf>
    <xf numFmtId="0" fontId="119" fillId="62" borderId="0" xfId="0" applyFont="1" applyFill="1" applyAlignment="1">
      <alignment horizontal="center" wrapText="1"/>
    </xf>
    <xf numFmtId="0" fontId="8" fillId="86" borderId="36" xfId="0" applyFont="1" applyFill="1" applyBorder="1" applyAlignment="1">
      <alignment wrapText="1"/>
    </xf>
    <xf numFmtId="0" fontId="0" fillId="0" borderId="40" xfId="0" applyBorder="1" applyAlignment="1">
      <alignment wrapText="1"/>
    </xf>
    <xf numFmtId="0" fontId="119" fillId="71" borderId="0" xfId="0" applyFont="1" applyFill="1" applyAlignment="1">
      <alignment horizontal="center" wrapText="1"/>
    </xf>
    <xf numFmtId="0" fontId="0" fillId="0" borderId="0" xfId="0" applyAlignment="1">
      <alignment wrapText="1"/>
    </xf>
    <xf numFmtId="0" fontId="8" fillId="84" borderId="34" xfId="0" applyFont="1" applyFill="1" applyBorder="1" applyAlignment="1">
      <alignment horizontal="center" wrapText="1"/>
    </xf>
    <xf numFmtId="168" fontId="8" fillId="84" borderId="34" xfId="0" applyNumberFormat="1" applyFont="1" applyFill="1" applyBorder="1" applyAlignment="1">
      <alignment horizontal="center" wrapText="1"/>
    </xf>
    <xf numFmtId="192" fontId="8" fillId="84" borderId="34" xfId="0" applyNumberFormat="1" applyFont="1" applyFill="1" applyBorder="1" applyAlignment="1">
      <alignment horizontal="center" wrapText="1"/>
    </xf>
    <xf numFmtId="0" fontId="120" fillId="84" borderId="41" xfId="0" applyFont="1" applyFill="1" applyBorder="1" applyAlignment="1">
      <alignment horizontal="center" wrapText="1"/>
    </xf>
    <xf numFmtId="39" fontId="8" fillId="85" borderId="42" xfId="0" applyNumberFormat="1" applyFont="1" applyFill="1" applyBorder="1" applyAlignment="1">
      <alignment horizontal="center" wrapText="1"/>
    </xf>
    <xf numFmtId="4" fontId="8" fillId="85" borderId="42" xfId="0" applyNumberFormat="1" applyFont="1" applyFill="1" applyBorder="1" applyAlignment="1">
      <alignment horizontal="center" wrapText="1"/>
    </xf>
    <xf numFmtId="0" fontId="8" fillId="62" borderId="41" xfId="0" applyFont="1" applyFill="1" applyBorder="1" applyAlignment="1">
      <alignment horizontal="center" wrapText="1"/>
    </xf>
    <xf numFmtId="0" fontId="8" fillId="85" borderId="34" xfId="0" applyFont="1" applyFill="1" applyBorder="1" applyAlignment="1">
      <alignment horizontal="center" wrapText="1"/>
    </xf>
    <xf numFmtId="170" fontId="8" fillId="85" borderId="34" xfId="0" applyNumberFormat="1" applyFont="1" applyFill="1" applyBorder="1" applyAlignment="1">
      <alignment horizontal="center" wrapText="1"/>
    </xf>
    <xf numFmtId="0" fontId="8" fillId="71" borderId="41" xfId="0" applyFont="1" applyFill="1" applyBorder="1" applyAlignment="1">
      <alignment horizontal="center" wrapText="1"/>
    </xf>
    <xf numFmtId="0" fontId="0" fillId="0" borderId="0" xfId="0" applyAlignment="1">
      <alignment horizontal="center" wrapText="1"/>
    </xf>
    <xf numFmtId="14" fontId="5" fillId="0" borderId="34" xfId="0" applyNumberFormat="1" applyFont="1" applyBorder="1" applyAlignment="1">
      <alignment horizontal="center"/>
    </xf>
    <xf numFmtId="0" fontId="5" fillId="82" borderId="35" xfId="0" applyFont="1" applyFill="1" applyBorder="1" applyAlignment="1">
      <alignment horizontal="center"/>
    </xf>
    <xf numFmtId="0" fontId="8" fillId="82" borderId="34" xfId="0" applyFont="1" applyFill="1" applyBorder="1" applyAlignment="1">
      <alignment horizontal="center"/>
    </xf>
    <xf numFmtId="4" fontId="8" fillId="82" borderId="34" xfId="0" applyNumberFormat="1" applyFont="1" applyFill="1" applyBorder="1" applyAlignment="1">
      <alignment horizontal="center"/>
    </xf>
    <xf numFmtId="14" fontId="0" fillId="82" borderId="34" xfId="0" applyNumberFormat="1" applyFill="1" applyBorder="1" applyAlignment="1">
      <alignment horizontal="center"/>
    </xf>
    <xf numFmtId="0" fontId="0" fillId="82" borderId="34" xfId="0" applyFill="1" applyBorder="1" applyAlignment="1">
      <alignment horizontal="center"/>
    </xf>
    <xf numFmtId="14" fontId="5" fillId="82" borderId="34" xfId="0" applyNumberFormat="1" applyFont="1" applyFill="1" applyBorder="1" applyAlignment="1">
      <alignment horizontal="center"/>
    </xf>
    <xf numFmtId="168" fontId="0" fillId="82" borderId="34" xfId="0" applyNumberFormat="1" applyFill="1" applyBorder="1" applyAlignment="1">
      <alignment horizontal="center"/>
    </xf>
    <xf numFmtId="14" fontId="0" fillId="0" borderId="34" xfId="0" applyNumberFormat="1" applyBorder="1"/>
    <xf numFmtId="192" fontId="0" fillId="0" borderId="34" xfId="0" applyNumberFormat="1" applyBorder="1" applyAlignment="1">
      <alignment horizontal="center"/>
    </xf>
    <xf numFmtId="4" fontId="0" fillId="0" borderId="34" xfId="0" applyNumberFormat="1" applyBorder="1" applyAlignment="1">
      <alignment horizontal="center"/>
    </xf>
    <xf numFmtId="0" fontId="5" fillId="0" borderId="34" xfId="0" applyFont="1" applyBorder="1"/>
    <xf numFmtId="0" fontId="0" fillId="0" borderId="0" xfId="0" applyAlignment="1">
      <alignment horizontal="center"/>
    </xf>
    <xf numFmtId="168" fontId="0" fillId="0" borderId="0" xfId="0" applyNumberFormat="1" applyAlignment="1">
      <alignment horizontal="center"/>
    </xf>
    <xf numFmtId="192" fontId="0" fillId="0" borderId="0" xfId="0" applyNumberFormat="1" applyAlignment="1">
      <alignment horizontal="center"/>
    </xf>
    <xf numFmtId="14" fontId="5" fillId="0" borderId="34" xfId="2229" applyNumberFormat="1" applyBorder="1" applyAlignment="1">
      <alignment horizontal="center"/>
    </xf>
    <xf numFmtId="0" fontId="5" fillId="0" borderId="36" xfId="2229" applyBorder="1" applyAlignment="1">
      <alignment horizontal="center"/>
    </xf>
    <xf numFmtId="0" fontId="5" fillId="0" borderId="34" xfId="2229" applyFont="1" applyBorder="1" applyAlignment="1">
      <alignment horizontal="center"/>
    </xf>
    <xf numFmtId="168" fontId="5" fillId="0" borderId="34" xfId="2229" applyNumberFormat="1" applyBorder="1" applyAlignment="1">
      <alignment horizontal="center"/>
    </xf>
    <xf numFmtId="192" fontId="5" fillId="0" borderId="34" xfId="2229" applyNumberFormat="1" applyFont="1" applyBorder="1" applyAlignment="1">
      <alignment horizontal="center"/>
    </xf>
    <xf numFmtId="0" fontId="8" fillId="0" borderId="34" xfId="2229" applyFont="1" applyBorder="1" applyAlignment="1">
      <alignment horizontal="center"/>
    </xf>
    <xf numFmtId="0" fontId="5" fillId="0" borderId="34" xfId="2229" applyBorder="1" applyAlignment="1">
      <alignment horizontal="center"/>
    </xf>
    <xf numFmtId="4" fontId="5" fillId="0" borderId="34" xfId="2229" applyNumberFormat="1" applyBorder="1" applyAlignment="1">
      <alignment horizontal="center"/>
    </xf>
    <xf numFmtId="14" fontId="0" fillId="0" borderId="44" xfId="0" applyNumberFormat="1" applyBorder="1" applyAlignment="1">
      <alignment horizontal="center"/>
    </xf>
    <xf numFmtId="168" fontId="0" fillId="0" borderId="0" xfId="0" applyNumberFormat="1" applyBorder="1" applyAlignment="1">
      <alignment horizontal="center"/>
    </xf>
    <xf numFmtId="192" fontId="0" fillId="0" borderId="0" xfId="0" applyNumberFormat="1" applyBorder="1" applyAlignment="1">
      <alignment horizontal="center"/>
    </xf>
    <xf numFmtId="4" fontId="0" fillId="0" borderId="0" xfId="0" applyNumberFormat="1" applyBorder="1" applyAlignment="1">
      <alignment horizontal="center"/>
    </xf>
    <xf numFmtId="0" fontId="0" fillId="0" borderId="45" xfId="0" applyBorder="1"/>
    <xf numFmtId="0" fontId="0" fillId="0" borderId="44" xfId="0" applyBorder="1" applyAlignment="1">
      <alignment horizontal="center"/>
    </xf>
    <xf numFmtId="4" fontId="0" fillId="0" borderId="0" xfId="0" applyNumberFormat="1" applyAlignment="1">
      <alignment horizontal="center"/>
    </xf>
    <xf numFmtId="4" fontId="8" fillId="85" borderId="34" xfId="0" applyNumberFormat="1" applyFont="1" applyFill="1" applyBorder="1" applyAlignment="1">
      <alignment horizontal="center"/>
    </xf>
    <xf numFmtId="0" fontId="0" fillId="0" borderId="46" xfId="0" applyBorder="1" applyAlignment="1">
      <alignment horizontal="center"/>
    </xf>
    <xf numFmtId="0" fontId="0" fillId="0" borderId="13" xfId="0" applyBorder="1" applyAlignment="1">
      <alignment horizontal="center"/>
    </xf>
    <xf numFmtId="168" fontId="0" fillId="0" borderId="13" xfId="0" applyNumberFormat="1" applyBorder="1" applyAlignment="1">
      <alignment horizontal="center"/>
    </xf>
    <xf numFmtId="192" fontId="0" fillId="0" borderId="13" xfId="0" applyNumberFormat="1" applyBorder="1" applyAlignment="1">
      <alignment horizontal="center"/>
    </xf>
    <xf numFmtId="4" fontId="0" fillId="0" borderId="13" xfId="0" applyNumberFormat="1" applyBorder="1" applyAlignment="1">
      <alignment horizontal="center"/>
    </xf>
    <xf numFmtId="0" fontId="0" fillId="0" borderId="13" xfId="0" applyBorder="1"/>
    <xf numFmtId="0" fontId="0" fillId="0" borderId="47" xfId="0" applyBorder="1"/>
    <xf numFmtId="192" fontId="0" fillId="82" borderId="34" xfId="0" applyNumberFormat="1" applyFill="1" applyBorder="1" applyAlignment="1">
      <alignment horizontal="center"/>
    </xf>
    <xf numFmtId="14" fontId="71" fillId="82" borderId="34" xfId="1393" applyNumberFormat="1" applyFont="1" applyFill="1" applyBorder="1" applyAlignment="1" applyProtection="1">
      <alignment horizontal="center"/>
      <protection locked="0"/>
    </xf>
    <xf numFmtId="0" fontId="71" fillId="82" borderId="34" xfId="1393" applyFont="1" applyFill="1" applyBorder="1" applyAlignment="1" applyProtection="1">
      <alignment horizontal="center"/>
      <protection locked="0"/>
    </xf>
    <xf numFmtId="165" fontId="71" fillId="82" borderId="34" xfId="1393" applyNumberFormat="1" applyFont="1" applyFill="1" applyBorder="1" applyAlignment="1" applyProtection="1">
      <alignment horizontal="center"/>
      <protection locked="0"/>
    </xf>
    <xf numFmtId="169" fontId="122" fillId="0" borderId="0" xfId="1" applyFont="1" applyAlignment="1">
      <alignment horizontal="left"/>
    </xf>
    <xf numFmtId="169" fontId="36" fillId="0" borderId="0" xfId="1" applyFont="1" applyFill="1" applyBorder="1" applyAlignment="1">
      <alignment horizontal="left"/>
    </xf>
    <xf numFmtId="192" fontId="5" fillId="82" borderId="34" xfId="0" applyNumberFormat="1" applyFont="1" applyFill="1" applyBorder="1" applyAlignment="1">
      <alignment horizontal="center"/>
    </xf>
    <xf numFmtId="16" fontId="8" fillId="82" borderId="34" xfId="0" applyNumberFormat="1" applyFont="1" applyFill="1" applyBorder="1" applyAlignment="1">
      <alignment horizontal="center"/>
    </xf>
    <xf numFmtId="0" fontId="117" fillId="82" borderId="34" xfId="0" applyFont="1" applyFill="1" applyBorder="1" applyAlignment="1">
      <alignment horizontal="center" vertical="center"/>
    </xf>
    <xf numFmtId="14" fontId="117" fillId="82" borderId="37" xfId="0" applyNumberFormat="1" applyFont="1" applyFill="1" applyBorder="1" applyAlignment="1">
      <alignment horizontal="center" vertical="center"/>
    </xf>
    <xf numFmtId="0" fontId="0" fillId="82" borderId="0" xfId="0" applyFill="1"/>
    <xf numFmtId="0" fontId="0" fillId="82" borderId="34" xfId="0" applyFill="1" applyBorder="1"/>
    <xf numFmtId="14" fontId="0" fillId="82" borderId="34" xfId="0" applyNumberFormat="1" applyFill="1" applyBorder="1"/>
    <xf numFmtId="4" fontId="0" fillId="82" borderId="34" xfId="0" applyNumberFormat="1" applyFill="1" applyBorder="1" applyAlignment="1">
      <alignment horizontal="center"/>
    </xf>
    <xf numFmtId="0" fontId="5" fillId="82" borderId="34" xfId="0" applyFont="1" applyFill="1" applyBorder="1" applyAlignment="1">
      <alignment vertical="center"/>
    </xf>
    <xf numFmtId="0" fontId="0" fillId="82" borderId="34" xfId="0" applyFill="1" applyBorder="1" applyAlignment="1">
      <alignment vertical="center"/>
    </xf>
    <xf numFmtId="14" fontId="0" fillId="82" borderId="34" xfId="0" applyNumberFormat="1" applyFill="1" applyBorder="1" applyAlignment="1">
      <alignment vertical="center"/>
    </xf>
    <xf numFmtId="168" fontId="0" fillId="82" borderId="34" xfId="0" applyNumberFormat="1" applyFill="1" applyBorder="1" applyAlignment="1" applyProtection="1">
      <alignment horizontal="center"/>
      <protection locked="0"/>
    </xf>
    <xf numFmtId="0" fontId="5" fillId="82" borderId="43" xfId="0" applyFont="1" applyFill="1" applyBorder="1" applyAlignment="1">
      <alignment horizontal="center"/>
    </xf>
    <xf numFmtId="0" fontId="5" fillId="82" borderId="34" xfId="0" applyFont="1" applyFill="1" applyBorder="1" applyAlignment="1">
      <alignment horizontal="center" vertical="center"/>
    </xf>
    <xf numFmtId="0" fontId="0" fillId="82" borderId="34" xfId="0" applyFill="1" applyBorder="1" applyAlignment="1">
      <alignment horizontal="center" vertical="center"/>
    </xf>
    <xf numFmtId="14" fontId="0" fillId="82" borderId="34" xfId="0" applyNumberFormat="1" applyFill="1" applyBorder="1" applyAlignment="1">
      <alignment horizontal="center" vertical="center"/>
    </xf>
    <xf numFmtId="20" fontId="71" fillId="82" borderId="35" xfId="1393" applyNumberFormat="1" applyFont="1" applyFill="1" applyBorder="1" applyAlignment="1" applyProtection="1">
      <alignment horizontal="center"/>
      <protection locked="0"/>
    </xf>
    <xf numFmtId="0" fontId="36" fillId="87" borderId="0" xfId="0" applyFont="1" applyFill="1" applyBorder="1"/>
    <xf numFmtId="0" fontId="36" fillId="88" borderId="0" xfId="0" applyFont="1" applyFill="1" applyBorder="1"/>
    <xf numFmtId="0" fontId="35" fillId="88" borderId="0" xfId="0" applyFont="1" applyFill="1" applyBorder="1"/>
    <xf numFmtId="0" fontId="36" fillId="87" borderId="0" xfId="0" applyFont="1" applyFill="1" applyBorder="1" applyAlignment="1">
      <alignment horizontal="left" vertical="top"/>
    </xf>
    <xf numFmtId="0" fontId="36" fillId="88" borderId="0" xfId="0" applyFont="1" applyFill="1" applyBorder="1" applyAlignment="1">
      <alignment horizontal="left" vertical="top"/>
    </xf>
    <xf numFmtId="169" fontId="36" fillId="88" borderId="0" xfId="1" applyFont="1" applyFill="1" applyBorder="1"/>
    <xf numFmtId="0" fontId="123" fillId="0" borderId="0" xfId="0" applyFont="1" applyAlignment="1">
      <alignment vertical="center"/>
    </xf>
    <xf numFmtId="0" fontId="0" fillId="0" borderId="0" xfId="0" quotePrefix="1"/>
    <xf numFmtId="49" fontId="0" fillId="0" borderId="0" xfId="0" applyNumberFormat="1"/>
    <xf numFmtId="49" fontId="124" fillId="62" borderId="34" xfId="0" applyNumberFormat="1" applyFont="1" applyFill="1" applyBorder="1" applyAlignment="1">
      <alignment vertical="top"/>
    </xf>
    <xf numFmtId="49" fontId="125" fillId="0" borderId="0" xfId="0" applyNumberFormat="1" applyFont="1" applyAlignment="1">
      <alignment vertical="top"/>
    </xf>
    <xf numFmtId="0" fontId="5" fillId="0" borderId="0" xfId="0" applyFont="1" applyFill="1" applyBorder="1"/>
    <xf numFmtId="0" fontId="125" fillId="0" borderId="0" xfId="0" applyNumberFormat="1" applyFont="1" applyAlignment="1">
      <alignment vertical="top"/>
    </xf>
    <xf numFmtId="0" fontId="5" fillId="0" borderId="35" xfId="0" applyFont="1" applyBorder="1" applyAlignment="1">
      <alignment horizontal="center"/>
    </xf>
    <xf numFmtId="0" fontId="0" fillId="0" borderId="34" xfId="0" applyBorder="1" applyAlignment="1" applyProtection="1">
      <alignment horizontal="center"/>
      <protection locked="0"/>
    </xf>
    <xf numFmtId="0" fontId="0" fillId="89" borderId="34" xfId="0" applyFill="1" applyBorder="1" applyAlignment="1">
      <alignment horizontal="center"/>
    </xf>
    <xf numFmtId="0" fontId="0" fillId="0" borderId="0" xfId="0" applyNumberFormat="1"/>
    <xf numFmtId="0" fontId="8" fillId="7" borderId="48" xfId="3164" applyFont="1" applyFill="1" applyBorder="1" applyAlignment="1">
      <alignment horizontal="center" vertical="center" wrapText="1"/>
    </xf>
    <xf numFmtId="0" fontId="8" fillId="7" borderId="43" xfId="3164" applyFont="1" applyFill="1" applyBorder="1" applyAlignment="1">
      <alignment horizontal="center" vertical="center" wrapText="1"/>
    </xf>
    <xf numFmtId="0" fontId="21" fillId="92" borderId="0" xfId="3164" applyFill="1" applyBorder="1" applyAlignment="1">
      <alignment horizontal="center" vertical="center" wrapText="1"/>
    </xf>
    <xf numFmtId="49" fontId="21" fillId="92" borderId="0" xfId="3164" applyNumberFormat="1" applyFill="1" applyBorder="1" applyAlignment="1">
      <alignment horizontal="center" vertical="center" wrapText="1"/>
    </xf>
    <xf numFmtId="0" fontId="5" fillId="0" borderId="0" xfId="3164" applyFont="1" applyFill="1" applyAlignment="1">
      <alignment horizontal="center" vertical="center" wrapText="1"/>
    </xf>
    <xf numFmtId="0" fontId="1" fillId="0" borderId="0" xfId="3165"/>
    <xf numFmtId="0" fontId="8" fillId="68" borderId="49" xfId="3164" applyFont="1" applyFill="1" applyBorder="1" applyAlignment="1">
      <alignment horizontal="center" vertical="center" wrapText="1"/>
    </xf>
    <xf numFmtId="0" fontId="8" fillId="68" borderId="35" xfId="3164" applyFont="1" applyFill="1" applyBorder="1" applyAlignment="1">
      <alignment horizontal="center" vertical="center" wrapText="1"/>
    </xf>
    <xf numFmtId="0" fontId="5" fillId="62" borderId="50" xfId="3165" applyFont="1" applyFill="1" applyBorder="1"/>
    <xf numFmtId="0" fontId="5" fillId="62" borderId="34" xfId="3165" applyFont="1" applyFill="1" applyBorder="1"/>
    <xf numFmtId="14" fontId="5" fillId="62" borderId="34" xfId="3165" applyNumberFormat="1" applyFont="1" applyFill="1" applyBorder="1"/>
    <xf numFmtId="0" fontId="5" fillId="62" borderId="34" xfId="3165" quotePrefix="1" applyFont="1" applyFill="1" applyBorder="1"/>
    <xf numFmtId="49" fontId="5" fillId="62" borderId="34" xfId="3165" quotePrefix="1" applyNumberFormat="1" applyFont="1" applyFill="1" applyBorder="1"/>
    <xf numFmtId="0" fontId="5" fillId="92" borderId="13" xfId="3164" applyFont="1" applyFill="1" applyBorder="1" applyAlignment="1">
      <alignment horizontal="center"/>
    </xf>
    <xf numFmtId="49" fontId="5" fillId="92" borderId="13" xfId="3164" applyNumberFormat="1" applyFont="1" applyFill="1" applyBorder="1" applyAlignment="1">
      <alignment horizontal="center"/>
    </xf>
    <xf numFmtId="0" fontId="21" fillId="0" borderId="0" xfId="3164" applyAlignment="1">
      <alignment horizontal="center"/>
    </xf>
    <xf numFmtId="0" fontId="126" fillId="7" borderId="34" xfId="3164" applyFont="1" applyFill="1" applyBorder="1" applyAlignment="1">
      <alignment horizontal="center" vertical="center" wrapText="1"/>
    </xf>
    <xf numFmtId="0" fontId="126" fillId="90" borderId="34" xfId="3164" applyFont="1" applyFill="1" applyBorder="1" applyAlignment="1">
      <alignment horizontal="center" vertical="center" wrapText="1"/>
    </xf>
    <xf numFmtId="0" fontId="127" fillId="83" borderId="34" xfId="3164" applyFont="1" applyFill="1" applyBorder="1" applyAlignment="1">
      <alignment horizontal="center"/>
    </xf>
    <xf numFmtId="0" fontId="127" fillId="83" borderId="34" xfId="3164" applyFont="1" applyFill="1" applyBorder="1" applyAlignment="1">
      <alignment horizontal="left"/>
    </xf>
    <xf numFmtId="2" fontId="127" fillId="83" borderId="34" xfId="3166" applyNumberFormat="1" applyFont="1" applyFill="1" applyBorder="1" applyAlignment="1">
      <alignment horizontal="right"/>
    </xf>
    <xf numFmtId="181" fontId="127" fillId="93" borderId="34" xfId="3166" applyFont="1" applyFill="1" applyBorder="1" applyAlignment="1">
      <alignment horizontal="center"/>
    </xf>
    <xf numFmtId="1" fontId="127" fillId="83" borderId="34" xfId="3164" applyNumberFormat="1" applyFont="1" applyFill="1" applyBorder="1" applyAlignment="1">
      <alignment horizontal="center"/>
    </xf>
    <xf numFmtId="49" fontId="127" fillId="83" borderId="34" xfId="3164" applyNumberFormat="1" applyFont="1" applyFill="1" applyBorder="1" applyAlignment="1">
      <alignment horizontal="center"/>
    </xf>
    <xf numFmtId="0" fontId="127" fillId="94" borderId="34" xfId="3164" applyFont="1" applyFill="1" applyBorder="1" applyAlignment="1">
      <alignment horizontal="center"/>
    </xf>
    <xf numFmtId="0" fontId="127" fillId="94" borderId="34" xfId="3164" applyFont="1" applyFill="1" applyBorder="1" applyAlignment="1">
      <alignment horizontal="left"/>
    </xf>
    <xf numFmtId="2" fontId="127" fillId="94" borderId="34" xfId="3166" applyNumberFormat="1" applyFont="1" applyFill="1" applyBorder="1" applyAlignment="1">
      <alignment horizontal="right"/>
    </xf>
    <xf numFmtId="1" fontId="127" fillId="94" borderId="34" xfId="3164" applyNumberFormat="1" applyFont="1" applyFill="1" applyBorder="1" applyAlignment="1">
      <alignment horizontal="center"/>
    </xf>
    <xf numFmtId="49" fontId="127" fillId="94" borderId="34" xfId="3164" applyNumberFormat="1" applyFont="1" applyFill="1" applyBorder="1" applyAlignment="1">
      <alignment horizontal="center"/>
    </xf>
    <xf numFmtId="0" fontId="127" fillId="95" borderId="34" xfId="3164" applyFont="1" applyFill="1" applyBorder="1" applyAlignment="1">
      <alignment horizontal="center"/>
    </xf>
    <xf numFmtId="0" fontId="127" fillId="95" borderId="34" xfId="3164" applyFont="1" applyFill="1" applyBorder="1" applyAlignment="1">
      <alignment horizontal="left"/>
    </xf>
    <xf numFmtId="2" fontId="127" fillId="95" borderId="34" xfId="3166" applyNumberFormat="1" applyFont="1" applyFill="1" applyBorder="1" applyAlignment="1">
      <alignment horizontal="right"/>
    </xf>
    <xf numFmtId="1" fontId="127" fillId="95" borderId="34" xfId="3164" applyNumberFormat="1" applyFont="1" applyFill="1" applyBorder="1" applyAlignment="1">
      <alignment horizontal="center"/>
    </xf>
    <xf numFmtId="49" fontId="127" fillId="95" borderId="34" xfId="3164" applyNumberFormat="1" applyFont="1" applyFill="1" applyBorder="1" applyAlignment="1">
      <alignment horizontal="center"/>
    </xf>
    <xf numFmtId="0" fontId="127" fillId="0" borderId="34" xfId="3164" applyFont="1" applyFill="1" applyBorder="1" applyAlignment="1">
      <alignment horizontal="center"/>
    </xf>
    <xf numFmtId="0" fontId="127" fillId="0" borderId="34" xfId="3164" applyFont="1" applyFill="1" applyBorder="1" applyAlignment="1">
      <alignment horizontal="left"/>
    </xf>
    <xf numFmtId="2" fontId="127" fillId="0" borderId="34" xfId="3166" applyNumberFormat="1" applyFont="1" applyFill="1" applyBorder="1" applyAlignment="1">
      <alignment horizontal="right"/>
    </xf>
    <xf numFmtId="1" fontId="127" fillId="0" borderId="34" xfId="3164" applyNumberFormat="1" applyFont="1" applyFill="1" applyBorder="1" applyAlignment="1">
      <alignment horizontal="center"/>
    </xf>
    <xf numFmtId="49" fontId="127" fillId="0" borderId="34" xfId="3164" applyNumberFormat="1" applyFont="1" applyFill="1" applyBorder="1" applyAlignment="1">
      <alignment horizontal="center"/>
    </xf>
    <xf numFmtId="0" fontId="1" fillId="0" borderId="0" xfId="3165" applyFill="1"/>
    <xf numFmtId="0" fontId="5" fillId="91" borderId="0" xfId="1393" applyFont="1" applyFill="1" applyAlignment="1">
      <alignment vertical="center" wrapText="1"/>
    </xf>
    <xf numFmtId="0" fontId="35" fillId="7" borderId="48" xfId="1393" applyFont="1" applyFill="1" applyBorder="1" applyAlignment="1">
      <alignment horizontal="center" vertical="center" wrapText="1"/>
    </xf>
    <xf numFmtId="0" fontId="36" fillId="91" borderId="0" xfId="1393" applyFont="1" applyFill="1" applyBorder="1" applyAlignment="1">
      <alignment horizontal="center" vertical="center" wrapText="1"/>
    </xf>
    <xf numFmtId="49" fontId="36" fillId="91" borderId="0" xfId="1393" applyNumberFormat="1" applyFont="1" applyFill="1" applyBorder="1" applyAlignment="1">
      <alignment horizontal="center" vertical="center" wrapText="1"/>
    </xf>
    <xf numFmtId="0" fontId="36" fillId="91" borderId="0" xfId="1393" applyFont="1" applyFill="1" applyAlignment="1">
      <alignment horizontal="center" vertical="center" wrapText="1"/>
    </xf>
    <xf numFmtId="0" fontId="5" fillId="91" borderId="0" xfId="1393" applyFont="1" applyFill="1" applyAlignment="1">
      <alignment horizontal="center" vertical="center" wrapText="1"/>
    </xf>
    <xf numFmtId="0" fontId="5" fillId="91" borderId="0" xfId="1393" applyFill="1" applyAlignment="1">
      <alignment vertical="center"/>
    </xf>
    <xf numFmtId="0" fontId="35" fillId="96" borderId="49" xfId="1393" applyFont="1" applyFill="1" applyBorder="1" applyAlignment="1">
      <alignment horizontal="center" vertical="center" wrapText="1"/>
    </xf>
    <xf numFmtId="0" fontId="35" fillId="96" borderId="35" xfId="1393" applyFont="1" applyFill="1" applyBorder="1" applyAlignment="1">
      <alignment horizontal="center" vertical="center" wrapText="1"/>
    </xf>
    <xf numFmtId="0" fontId="8" fillId="91" borderId="0" xfId="1393" applyFont="1" applyFill="1" applyAlignment="1">
      <alignment vertical="center" wrapText="1"/>
    </xf>
    <xf numFmtId="0" fontId="36" fillId="62" borderId="50" xfId="1393" applyFont="1" applyFill="1" applyBorder="1" applyAlignment="1">
      <alignment vertical="center"/>
    </xf>
    <xf numFmtId="0" fontId="36" fillId="62" borderId="34" xfId="1393" applyFont="1" applyFill="1" applyBorder="1" applyAlignment="1">
      <alignment vertical="center"/>
    </xf>
    <xf numFmtId="0" fontId="36" fillId="62" borderId="34" xfId="1393" quotePrefix="1" applyFont="1" applyFill="1" applyBorder="1" applyAlignment="1">
      <alignment vertical="center"/>
    </xf>
    <xf numFmtId="49" fontId="36" fillId="62" borderId="34" xfId="1393" quotePrefix="1" applyNumberFormat="1" applyFont="1" applyFill="1" applyBorder="1" applyAlignment="1">
      <alignment vertical="center"/>
    </xf>
    <xf numFmtId="0" fontId="36" fillId="91" borderId="13" xfId="1393" applyFont="1" applyFill="1" applyBorder="1" applyAlignment="1">
      <alignment vertical="center"/>
    </xf>
    <xf numFmtId="49" fontId="36" fillId="91" borderId="13" xfId="1393" applyNumberFormat="1" applyFont="1" applyFill="1" applyBorder="1" applyAlignment="1">
      <alignment vertical="center"/>
    </xf>
    <xf numFmtId="0" fontId="36" fillId="91" borderId="0" xfId="1393" applyFont="1" applyFill="1" applyAlignment="1">
      <alignment vertical="center"/>
    </xf>
    <xf numFmtId="0" fontId="5" fillId="91" borderId="0" xfId="1393" applyFont="1" applyFill="1" applyAlignment="1">
      <alignment vertical="center"/>
    </xf>
    <xf numFmtId="0" fontId="129" fillId="7" borderId="34" xfId="1393" applyFont="1" applyFill="1" applyBorder="1" applyAlignment="1">
      <alignment horizontal="center" vertical="center" wrapText="1"/>
    </xf>
    <xf numFmtId="0" fontId="36" fillId="97" borderId="34" xfId="1393" applyFont="1" applyFill="1" applyBorder="1" applyAlignment="1">
      <alignment horizontal="center" vertical="center" wrapText="1"/>
    </xf>
    <xf numFmtId="0" fontId="36" fillId="98" borderId="34" xfId="1393" applyFont="1" applyFill="1" applyBorder="1" applyAlignment="1">
      <alignment horizontal="center" vertical="center" wrapText="1"/>
    </xf>
    <xf numFmtId="0" fontId="129" fillId="5" borderId="34" xfId="1393" applyFont="1" applyFill="1" applyBorder="1" applyAlignment="1">
      <alignment horizontal="center" vertical="center" wrapText="1"/>
    </xf>
    <xf numFmtId="0" fontId="127" fillId="91" borderId="0" xfId="1393" applyFont="1" applyFill="1" applyAlignment="1">
      <alignment horizontal="center" vertical="center" wrapText="1"/>
    </xf>
    <xf numFmtId="0" fontId="130" fillId="99" borderId="34" xfId="1393" applyFont="1" applyFill="1" applyBorder="1" applyAlignment="1">
      <alignment horizontal="center" vertical="center" wrapText="1"/>
    </xf>
    <xf numFmtId="0" fontId="5" fillId="100" borderId="34" xfId="1393" applyFont="1" applyFill="1" applyBorder="1" applyAlignment="1">
      <alignment vertical="center"/>
    </xf>
    <xf numFmtId="0" fontId="5" fillId="100" borderId="34" xfId="1393" quotePrefix="1" applyFont="1" applyFill="1" applyBorder="1" applyAlignment="1">
      <alignment vertical="center"/>
    </xf>
    <xf numFmtId="181" fontId="5" fillId="100" borderId="34" xfId="3166" applyFont="1" applyFill="1" applyBorder="1" applyAlignment="1">
      <alignment vertical="center"/>
    </xf>
    <xf numFmtId="0" fontId="5" fillId="101" borderId="34" xfId="1393" applyFont="1" applyFill="1" applyBorder="1" applyAlignment="1">
      <alignment vertical="center"/>
    </xf>
    <xf numFmtId="0" fontId="132" fillId="91" borderId="0" xfId="1393" applyFont="1" applyFill="1" applyAlignment="1">
      <alignment horizontal="center" vertical="center"/>
    </xf>
    <xf numFmtId="0" fontId="120" fillId="101" borderId="0" xfId="1393" applyFont="1" applyFill="1" applyAlignment="1">
      <alignment vertical="center"/>
    </xf>
    <xf numFmtId="0" fontId="120" fillId="91" borderId="0" xfId="1393" applyFont="1" applyFill="1" applyAlignment="1">
      <alignment vertical="center"/>
    </xf>
    <xf numFmtId="0" fontId="5" fillId="91" borderId="0" xfId="1393" applyFont="1" applyFill="1" applyAlignment="1">
      <alignment horizontal="center" vertical="center"/>
    </xf>
    <xf numFmtId="0" fontId="5" fillId="91" borderId="0" xfId="1393" applyFill="1" applyAlignment="1">
      <alignment horizontal="center" vertical="center"/>
    </xf>
    <xf numFmtId="0" fontId="5" fillId="91" borderId="0" xfId="1393" quotePrefix="1" applyFont="1" applyFill="1" applyAlignment="1">
      <alignment vertical="center"/>
    </xf>
    <xf numFmtId="0" fontId="120" fillId="91" borderId="0" xfId="1393" applyFont="1" applyFill="1" applyAlignment="1">
      <alignment horizontal="center" vertical="center"/>
    </xf>
    <xf numFmtId="0" fontId="131" fillId="91" borderId="0" xfId="1393" applyFont="1" applyFill="1" applyAlignment="1">
      <alignment vertical="center"/>
    </xf>
    <xf numFmtId="0" fontId="131" fillId="91" borderId="0" xfId="1393" applyFont="1" applyFill="1"/>
    <xf numFmtId="0" fontId="5" fillId="91" borderId="0" xfId="1393" applyFill="1"/>
    <xf numFmtId="0" fontId="120" fillId="91" borderId="0" xfId="1393" applyFont="1" applyFill="1"/>
    <xf numFmtId="0" fontId="5" fillId="91" borderId="0" xfId="1393" applyFont="1" applyFill="1"/>
    <xf numFmtId="0" fontId="5" fillId="82" borderId="0" xfId="1393" applyFill="1"/>
    <xf numFmtId="0" fontId="5" fillId="82" borderId="0" xfId="1393" applyFont="1" applyFill="1"/>
    <xf numFmtId="0" fontId="0" fillId="82" borderId="52" xfId="0" applyFill="1" applyBorder="1" applyAlignment="1">
      <alignment horizontal="center"/>
    </xf>
    <xf numFmtId="0" fontId="0" fillId="82" borderId="39" xfId="0" applyFill="1" applyBorder="1" applyAlignment="1">
      <alignment horizontal="center"/>
    </xf>
    <xf numFmtId="0" fontId="0" fillId="0" borderId="49" xfId="0" applyBorder="1" applyAlignment="1">
      <alignment horizontal="right"/>
    </xf>
    <xf numFmtId="0" fontId="0" fillId="0" borderId="53" xfId="0" applyBorder="1"/>
    <xf numFmtId="0" fontId="0" fillId="0" borderId="50" xfId="0" applyBorder="1" applyAlignment="1">
      <alignment horizontal="right"/>
    </xf>
    <xf numFmtId="0" fontId="0" fillId="0" borderId="54" xfId="0" applyBorder="1"/>
    <xf numFmtId="0" fontId="0" fillId="102" borderId="50" xfId="0" applyFill="1" applyBorder="1" applyAlignment="1">
      <alignment horizontal="right"/>
    </xf>
    <xf numFmtId="0" fontId="0" fillId="102" borderId="54" xfId="0" applyFill="1" applyBorder="1"/>
    <xf numFmtId="2" fontId="0" fillId="102" borderId="54" xfId="0" applyNumberFormat="1" applyFill="1" applyBorder="1"/>
    <xf numFmtId="0" fontId="0" fillId="0" borderId="55" xfId="0" applyBorder="1"/>
    <xf numFmtId="0" fontId="0" fillId="0" borderId="56" xfId="0" applyBorder="1"/>
    <xf numFmtId="0" fontId="0" fillId="102" borderId="51" xfId="0" applyFill="1" applyBorder="1"/>
    <xf numFmtId="0" fontId="0" fillId="98" borderId="0" xfId="0" applyFill="1"/>
    <xf numFmtId="0" fontId="8" fillId="0" borderId="0" xfId="0" applyFont="1" applyFill="1"/>
    <xf numFmtId="2" fontId="19" fillId="88" borderId="0" xfId="0" applyNumberFormat="1" applyFont="1" applyFill="1" applyAlignment="1">
      <alignment horizontal="center"/>
    </xf>
    <xf numFmtId="0" fontId="19" fillId="0" borderId="0" xfId="0" applyFont="1" applyFill="1" applyAlignment="1">
      <alignment horizontal="center"/>
    </xf>
    <xf numFmtId="4" fontId="19" fillId="87" borderId="0" xfId="0" applyNumberFormat="1" applyFont="1" applyFill="1" applyBorder="1" applyAlignment="1" applyProtection="1">
      <alignment horizontal="center"/>
      <protection locked="0"/>
    </xf>
    <xf numFmtId="0" fontId="34" fillId="5" borderId="10" xfId="13" applyFont="1" applyFill="1" applyBorder="1" applyAlignment="1">
      <alignment horizontal="left" vertical="center" wrapText="1"/>
    </xf>
    <xf numFmtId="0" fontId="34" fillId="5" borderId="5" xfId="13" applyFont="1" applyFill="1" applyBorder="1" applyAlignment="1">
      <alignment horizontal="left" vertical="center" wrapText="1"/>
    </xf>
    <xf numFmtId="0" fontId="34" fillId="5" borderId="11" xfId="13" applyFont="1" applyFill="1" applyBorder="1" applyAlignment="1">
      <alignment horizontal="left" vertical="center" wrapText="1"/>
    </xf>
    <xf numFmtId="0" fontId="31" fillId="0" borderId="0" xfId="0" applyFont="1" applyAlignment="1">
      <alignment horizontal="left" vertical="top" wrapText="1"/>
    </xf>
    <xf numFmtId="0" fontId="31" fillId="0" borderId="8" xfId="0" applyFont="1" applyBorder="1" applyAlignment="1">
      <alignment horizontal="left" vertical="top" wrapText="1"/>
    </xf>
    <xf numFmtId="0" fontId="28" fillId="0" borderId="1" xfId="9" applyFont="1" applyBorder="1" applyAlignment="1">
      <alignment horizontal="left"/>
    </xf>
    <xf numFmtId="0" fontId="28" fillId="0" borderId="9" xfId="9" applyFont="1" applyBorder="1" applyAlignment="1">
      <alignment horizontal="left"/>
    </xf>
    <xf numFmtId="0" fontId="32" fillId="4" borderId="10" xfId="12" applyFont="1" applyFill="1" applyBorder="1" applyAlignment="1">
      <alignment horizontal="center" wrapText="1"/>
    </xf>
    <xf numFmtId="0" fontId="32" fillId="4" borderId="11" xfId="12" applyFont="1" applyFill="1" applyBorder="1" applyAlignment="1">
      <alignment horizontal="center" wrapText="1"/>
    </xf>
    <xf numFmtId="0" fontId="28" fillId="0" borderId="1" xfId="9" applyFont="1" applyBorder="1" applyAlignment="1">
      <alignment horizontal="left" wrapText="1"/>
    </xf>
    <xf numFmtId="0" fontId="30" fillId="0" borderId="1" xfId="12" applyFont="1" applyBorder="1" applyAlignment="1">
      <alignment horizontal="left" wrapText="1"/>
    </xf>
    <xf numFmtId="0" fontId="30" fillId="0" borderId="10" xfId="12" applyFont="1" applyBorder="1" applyAlignment="1">
      <alignment horizontal="center" vertical="center" wrapText="1"/>
    </xf>
    <xf numFmtId="0" fontId="30" fillId="0" borderId="5" xfId="12" applyFont="1" applyBorder="1" applyAlignment="1">
      <alignment horizontal="center" vertical="center" wrapText="1"/>
    </xf>
    <xf numFmtId="0" fontId="30" fillId="0" borderId="11" xfId="12" applyFont="1" applyBorder="1" applyAlignment="1">
      <alignment horizontal="center" vertical="center" wrapText="1"/>
    </xf>
    <xf numFmtId="0" fontId="32" fillId="6" borderId="7" xfId="12" applyFont="1" applyFill="1" applyBorder="1" applyAlignment="1">
      <alignment horizontal="center"/>
    </xf>
    <xf numFmtId="0" fontId="32" fillId="6" borderId="0" xfId="12" applyFont="1" applyFill="1" applyBorder="1" applyAlignment="1">
      <alignment horizontal="center"/>
    </xf>
    <xf numFmtId="0" fontId="30" fillId="0" borderId="10" xfId="12" applyFont="1" applyBorder="1" applyAlignment="1">
      <alignment horizontal="left" vertical="center" wrapText="1"/>
    </xf>
    <xf numFmtId="0" fontId="30" fillId="0" borderId="5" xfId="12" applyFont="1" applyBorder="1" applyAlignment="1">
      <alignment horizontal="left" vertical="center" wrapText="1"/>
    </xf>
    <xf numFmtId="0" fontId="30" fillId="0" borderId="11" xfId="12" applyFont="1" applyBorder="1" applyAlignment="1">
      <alignment horizontal="left" vertical="center" wrapText="1"/>
    </xf>
    <xf numFmtId="0" fontId="30" fillId="0" borderId="12" xfId="12" applyFont="1" applyBorder="1" applyAlignment="1">
      <alignment horizontal="left" vertical="center" wrapText="1"/>
    </xf>
    <xf numFmtId="0" fontId="30" fillId="0" borderId="1" xfId="12" applyFont="1" applyBorder="1" applyAlignment="1">
      <alignment horizontal="left" vertical="center" wrapText="1"/>
    </xf>
    <xf numFmtId="0" fontId="30" fillId="0" borderId="9" xfId="12" applyFont="1" applyBorder="1" applyAlignment="1">
      <alignment horizontal="left" vertical="center" wrapText="1"/>
    </xf>
    <xf numFmtId="0" fontId="9" fillId="0" borderId="1" xfId="0" applyFont="1" applyBorder="1" applyAlignment="1">
      <alignment horizontal="center"/>
    </xf>
    <xf numFmtId="0" fontId="118" fillId="83" borderId="0" xfId="0" applyFont="1" applyFill="1" applyAlignment="1">
      <alignment horizontal="center"/>
    </xf>
    <xf numFmtId="0" fontId="118" fillId="83" borderId="0" xfId="178" applyFont="1" applyFill="1" applyAlignment="1">
      <alignment horizontal="left"/>
    </xf>
    <xf numFmtId="0" fontId="5" fillId="0" borderId="0" xfId="178" applyAlignment="1">
      <alignment horizontal="left"/>
    </xf>
    <xf numFmtId="0" fontId="131" fillId="100" borderId="37" xfId="1393" applyFont="1" applyFill="1" applyBorder="1" applyAlignment="1">
      <alignment horizontal="center" vertical="center" wrapText="1"/>
    </xf>
    <xf numFmtId="0" fontId="131" fillId="100" borderId="35" xfId="1393" applyFont="1" applyFill="1" applyBorder="1" applyAlignment="1">
      <alignment horizontal="center" vertical="center"/>
    </xf>
    <xf numFmtId="0" fontId="5" fillId="91" borderId="0" xfId="1393" applyFill="1" applyAlignment="1">
      <alignment horizontal="center" vertical="center"/>
    </xf>
    <xf numFmtId="0" fontId="5" fillId="91" borderId="0" xfId="1393" applyFont="1" applyFill="1" applyAlignment="1">
      <alignment horizontal="center" vertical="center"/>
    </xf>
  </cellXfs>
  <cellStyles count="3320">
    <cellStyle name=" _x0007_LÓ_x0018_ÄþÍN^NuNVþˆHÁ_x0001__x0018_(n" xfId="281"/>
    <cellStyle name=" _x0007_LÓ_x0018_ÄþÍN^NuNVþˆHÁ_x0001__x0018_(n 2" xfId="282"/>
    <cellStyle name="%" xfId="283"/>
    <cellStyle name="% 2" xfId="284"/>
    <cellStyle name="% 2 2" xfId="285"/>
    <cellStyle name="% 3" xfId="286"/>
    <cellStyle name="_CCL" xfId="287"/>
    <cellStyle name="_TRAINING PLAN C&amp;R LIFE" xfId="288"/>
    <cellStyle name="20 % - Accent1" xfId="289"/>
    <cellStyle name="20 % - Accent2" xfId="290"/>
    <cellStyle name="20 % - Accent3" xfId="291"/>
    <cellStyle name="20 % - Accent4" xfId="292"/>
    <cellStyle name="20 % - Accent5" xfId="293"/>
    <cellStyle name="20 % - Accent6" xfId="294"/>
    <cellStyle name="20% - Accent1 2" xfId="295"/>
    <cellStyle name="20% - Accent1 2 2" xfId="296"/>
    <cellStyle name="20% - Accent1 2 2 2" xfId="297"/>
    <cellStyle name="20% - Accent1 2 2_Frontier" xfId="2792"/>
    <cellStyle name="20% - Accent1 2 3" xfId="298"/>
    <cellStyle name="20% - Accent1 2 3 2" xfId="299"/>
    <cellStyle name="20% - Accent1 2 3 3" xfId="300"/>
    <cellStyle name="20% - Accent1 2 3_Frontier" xfId="2793"/>
    <cellStyle name="20% - Accent1 2 4" xfId="301"/>
    <cellStyle name="20% - Accent1 2 5" xfId="302"/>
    <cellStyle name="20% - Accent1 2_Bank Recs" xfId="303"/>
    <cellStyle name="20% - Accent1 3" xfId="304"/>
    <cellStyle name="20% - Accent1 3 2" xfId="305"/>
    <cellStyle name="20% - Accent1 3 3" xfId="306"/>
    <cellStyle name="20% - Accent1 3 3 2" xfId="307"/>
    <cellStyle name="20% - Accent1 3 3_Frontier" xfId="2794"/>
    <cellStyle name="20% - Accent1 3_Error Category" xfId="308"/>
    <cellStyle name="20% - Accent1 4" xfId="309"/>
    <cellStyle name="20% - Accent1 4 2" xfId="310"/>
    <cellStyle name="20% - Accent1 4 3" xfId="311"/>
    <cellStyle name="20% - Accent1 4_Frontier" xfId="2795"/>
    <cellStyle name="20% - Accent1 5" xfId="312"/>
    <cellStyle name="20% - Accent2 2" xfId="313"/>
    <cellStyle name="20% - Accent2 2 2" xfId="314"/>
    <cellStyle name="20% - Accent2 2 2 2" xfId="315"/>
    <cellStyle name="20% - Accent2 2 2_Frontier" xfId="2796"/>
    <cellStyle name="20% - Accent2 2 3" xfId="316"/>
    <cellStyle name="20% - Accent2 2 3 2" xfId="317"/>
    <cellStyle name="20% - Accent2 2 3 3" xfId="318"/>
    <cellStyle name="20% - Accent2 2 3_Frontier" xfId="2797"/>
    <cellStyle name="20% - Accent2 2 4" xfId="319"/>
    <cellStyle name="20% - Accent2 2 5" xfId="320"/>
    <cellStyle name="20% - Accent2 2_Bank Recs" xfId="321"/>
    <cellStyle name="20% - Accent2 3" xfId="322"/>
    <cellStyle name="20% - Accent2 3 2" xfId="323"/>
    <cellStyle name="20% - Accent2 3 3" xfId="324"/>
    <cellStyle name="20% - Accent2 3 3 2" xfId="325"/>
    <cellStyle name="20% - Accent2 3 3_Frontier" xfId="2798"/>
    <cellStyle name="20% - Accent2 3_Error Category" xfId="326"/>
    <cellStyle name="20% - Accent2 4" xfId="327"/>
    <cellStyle name="20% - Accent2 4 2" xfId="328"/>
    <cellStyle name="20% - Accent2 4 3" xfId="329"/>
    <cellStyle name="20% - Accent2 4_Frontier" xfId="2799"/>
    <cellStyle name="20% - Accent2 5" xfId="330"/>
    <cellStyle name="20% - Accent3 2" xfId="331"/>
    <cellStyle name="20% - Accent3 2 2" xfId="332"/>
    <cellStyle name="20% - Accent3 2 2 2" xfId="333"/>
    <cellStyle name="20% - Accent3 2 2_Frontier" xfId="2800"/>
    <cellStyle name="20% - Accent3 2 3" xfId="334"/>
    <cellStyle name="20% - Accent3 2 3 2" xfId="335"/>
    <cellStyle name="20% - Accent3 2 3 3" xfId="336"/>
    <cellStyle name="20% - Accent3 2 3_Frontier" xfId="2801"/>
    <cellStyle name="20% - Accent3 2 4" xfId="337"/>
    <cellStyle name="20% - Accent3 2 5" xfId="338"/>
    <cellStyle name="20% - Accent3 2_Bank Recs" xfId="339"/>
    <cellStyle name="20% - Accent3 3" xfId="340"/>
    <cellStyle name="20% - Accent3 3 2" xfId="341"/>
    <cellStyle name="20% - Accent3 3 3" xfId="342"/>
    <cellStyle name="20% - Accent3 3 3 2" xfId="343"/>
    <cellStyle name="20% - Accent3 3 3_Frontier" xfId="2802"/>
    <cellStyle name="20% - Accent3 3_Error Category" xfId="344"/>
    <cellStyle name="20% - Accent3 4" xfId="345"/>
    <cellStyle name="20% - Accent3 4 2" xfId="346"/>
    <cellStyle name="20% - Accent3 4 3" xfId="347"/>
    <cellStyle name="20% - Accent3 4_Frontier" xfId="2803"/>
    <cellStyle name="20% - Accent3 5" xfId="348"/>
    <cellStyle name="20% - Accent4 2" xfId="349"/>
    <cellStyle name="20% - Accent4 2 2" xfId="350"/>
    <cellStyle name="20% - Accent4 2 2 2" xfId="351"/>
    <cellStyle name="20% - Accent4 2 2_Frontier" xfId="2804"/>
    <cellStyle name="20% - Accent4 2 3" xfId="352"/>
    <cellStyle name="20% - Accent4 2 3 2" xfId="353"/>
    <cellStyle name="20% - Accent4 2 3 3" xfId="354"/>
    <cellStyle name="20% - Accent4 2 3_Frontier" xfId="2805"/>
    <cellStyle name="20% - Accent4 2 4" xfId="355"/>
    <cellStyle name="20% - Accent4 2 5" xfId="356"/>
    <cellStyle name="20% - Accent4 2_Bank Recs" xfId="357"/>
    <cellStyle name="20% - Accent4 3" xfId="358"/>
    <cellStyle name="20% - Accent4 3 2" xfId="359"/>
    <cellStyle name="20% - Accent4 3 3" xfId="360"/>
    <cellStyle name="20% - Accent4 3 3 2" xfId="361"/>
    <cellStyle name="20% - Accent4 3 3_Frontier" xfId="2806"/>
    <cellStyle name="20% - Accent4 3_Error Category" xfId="362"/>
    <cellStyle name="20% - Accent4 4" xfId="363"/>
    <cellStyle name="20% - Accent4 4 2" xfId="364"/>
    <cellStyle name="20% - Accent4 4 3" xfId="365"/>
    <cellStyle name="20% - Accent4 4_Frontier" xfId="2807"/>
    <cellStyle name="20% - Accent4 5" xfId="366"/>
    <cellStyle name="20% - Accent5 2" xfId="367"/>
    <cellStyle name="20% - Accent5 2 2" xfId="368"/>
    <cellStyle name="20% - Accent5 2 2 2" xfId="369"/>
    <cellStyle name="20% - Accent5 2 2_Frontier" xfId="2808"/>
    <cellStyle name="20% - Accent5 2 3" xfId="370"/>
    <cellStyle name="20% - Accent5 2 3 2" xfId="371"/>
    <cellStyle name="20% - Accent5 2 3 3" xfId="372"/>
    <cellStyle name="20% - Accent5 2 3_Frontier" xfId="2809"/>
    <cellStyle name="20% - Accent5 2 4" xfId="373"/>
    <cellStyle name="20% - Accent5 2 5" xfId="374"/>
    <cellStyle name="20% - Accent5 2_Bank Recs" xfId="375"/>
    <cellStyle name="20% - Accent5 3" xfId="376"/>
    <cellStyle name="20% - Accent5 3 2" xfId="377"/>
    <cellStyle name="20% - Accent5 3 3" xfId="378"/>
    <cellStyle name="20% - Accent5 3 3 2" xfId="379"/>
    <cellStyle name="20% - Accent5 3 3_Frontier" xfId="2810"/>
    <cellStyle name="20% - Accent5 3_Error Category" xfId="380"/>
    <cellStyle name="20% - Accent5 4" xfId="381"/>
    <cellStyle name="20% - Accent5 4 2" xfId="382"/>
    <cellStyle name="20% - Accent5 4_Frontier" xfId="2811"/>
    <cellStyle name="20% - Accent5 5" xfId="383"/>
    <cellStyle name="20% - Accent6 2" xfId="384"/>
    <cellStyle name="20% - Accent6 2 2" xfId="385"/>
    <cellStyle name="20% - Accent6 2 2 2" xfId="386"/>
    <cellStyle name="20% - Accent6 2 2_Frontier" xfId="2812"/>
    <cellStyle name="20% - Accent6 2 3" xfId="387"/>
    <cellStyle name="20% - Accent6 2 3 2" xfId="388"/>
    <cellStyle name="20% - Accent6 2 3 3" xfId="389"/>
    <cellStyle name="20% - Accent6 2 3_Frontier" xfId="2813"/>
    <cellStyle name="20% - Accent6 2 4" xfId="390"/>
    <cellStyle name="20% - Accent6 2 5" xfId="391"/>
    <cellStyle name="20% - Accent6 2_Bank Recs" xfId="392"/>
    <cellStyle name="20% - Accent6 3" xfId="393"/>
    <cellStyle name="20% - Accent6 3 2" xfId="394"/>
    <cellStyle name="20% - Accent6 3 3" xfId="395"/>
    <cellStyle name="20% - Accent6 3 3 2" xfId="396"/>
    <cellStyle name="20% - Accent6 3 3_Frontier" xfId="2814"/>
    <cellStyle name="20% - Accent6 3_Error Category" xfId="397"/>
    <cellStyle name="20% - Accent6 4" xfId="398"/>
    <cellStyle name="20% - Accent6 4 2" xfId="399"/>
    <cellStyle name="20% - Accent6 4_Frontier" xfId="2815"/>
    <cellStyle name="20% - Accent6 5" xfId="400"/>
    <cellStyle name="40 % - Accent1" xfId="401"/>
    <cellStyle name="40 % - Accent2" xfId="402"/>
    <cellStyle name="40 % - Accent3" xfId="403"/>
    <cellStyle name="40 % - Accent4" xfId="404"/>
    <cellStyle name="40 % - Accent5" xfId="405"/>
    <cellStyle name="40 % - Accent6" xfId="406"/>
    <cellStyle name="40% - Accent1 2" xfId="407"/>
    <cellStyle name="40% - Accent1 2 2" xfId="408"/>
    <cellStyle name="40% - Accent1 2 2 2" xfId="409"/>
    <cellStyle name="40% - Accent1 2 2_Frontier" xfId="2816"/>
    <cellStyle name="40% - Accent1 2 3" xfId="410"/>
    <cellStyle name="40% - Accent1 2 3 2" xfId="411"/>
    <cellStyle name="40% - Accent1 2 3 3" xfId="412"/>
    <cellStyle name="40% - Accent1 2 3_Frontier" xfId="2817"/>
    <cellStyle name="40% - Accent1 2 4" xfId="413"/>
    <cellStyle name="40% - Accent1 2 5" xfId="414"/>
    <cellStyle name="40% - Accent1 2_Bank Recs" xfId="415"/>
    <cellStyle name="40% - Accent1 3" xfId="416"/>
    <cellStyle name="40% - Accent1 3 2" xfId="417"/>
    <cellStyle name="40% - Accent1 3 3" xfId="418"/>
    <cellStyle name="40% - Accent1 3 3 2" xfId="419"/>
    <cellStyle name="40% - Accent1 3 3_Frontier" xfId="2818"/>
    <cellStyle name="40% - Accent1 3_Error Category" xfId="420"/>
    <cellStyle name="40% - Accent1 4" xfId="421"/>
    <cellStyle name="40% - Accent1 4 2" xfId="422"/>
    <cellStyle name="40% - Accent1 4_Frontier" xfId="2819"/>
    <cellStyle name="40% - Accent1 5" xfId="423"/>
    <cellStyle name="40% - Accent2 2" xfId="424"/>
    <cellStyle name="40% - Accent2 2 2" xfId="425"/>
    <cellStyle name="40% - Accent2 2 2 2" xfId="426"/>
    <cellStyle name="40% - Accent2 2 2_Frontier" xfId="2820"/>
    <cellStyle name="40% - Accent2 2 3" xfId="427"/>
    <cellStyle name="40% - Accent2 2 3 2" xfId="428"/>
    <cellStyle name="40% - Accent2 2 3 3" xfId="429"/>
    <cellStyle name="40% - Accent2 2 3_Frontier" xfId="2821"/>
    <cellStyle name="40% - Accent2 2 4" xfId="430"/>
    <cellStyle name="40% - Accent2 2 5" xfId="431"/>
    <cellStyle name="40% - Accent2 2_Bank Recs" xfId="432"/>
    <cellStyle name="40% - Accent2 3" xfId="433"/>
    <cellStyle name="40% - Accent2 3 2" xfId="434"/>
    <cellStyle name="40% - Accent2 3 3" xfId="435"/>
    <cellStyle name="40% - Accent2 3 3 2" xfId="436"/>
    <cellStyle name="40% - Accent2 3 3_Frontier" xfId="2822"/>
    <cellStyle name="40% - Accent2 3_Error Category" xfId="437"/>
    <cellStyle name="40% - Accent2 4" xfId="438"/>
    <cellStyle name="40% - Accent2 4 2" xfId="439"/>
    <cellStyle name="40% - Accent2 4_Frontier" xfId="2823"/>
    <cellStyle name="40% - Accent2 5" xfId="440"/>
    <cellStyle name="40% - Accent3 2" xfId="441"/>
    <cellStyle name="40% - Accent3 2 2" xfId="442"/>
    <cellStyle name="40% - Accent3 2 2 2" xfId="443"/>
    <cellStyle name="40% - Accent3 2 2_Frontier" xfId="2824"/>
    <cellStyle name="40% - Accent3 2 3" xfId="444"/>
    <cellStyle name="40% - Accent3 2 3 2" xfId="445"/>
    <cellStyle name="40% - Accent3 2 3 3" xfId="446"/>
    <cellStyle name="40% - Accent3 2 3_Frontier" xfId="2825"/>
    <cellStyle name="40% - Accent3 2 4" xfId="447"/>
    <cellStyle name="40% - Accent3 2 5" xfId="448"/>
    <cellStyle name="40% - Accent3 2_Bank Recs" xfId="449"/>
    <cellStyle name="40% - Accent3 3" xfId="450"/>
    <cellStyle name="40% - Accent3 3 2" xfId="451"/>
    <cellStyle name="40% - Accent3 3 3" xfId="452"/>
    <cellStyle name="40% - Accent3 3 3 2" xfId="453"/>
    <cellStyle name="40% - Accent3 3 3_Frontier" xfId="2826"/>
    <cellStyle name="40% - Accent3 3_Error Category" xfId="454"/>
    <cellStyle name="40% - Accent3 4" xfId="455"/>
    <cellStyle name="40% - Accent3 4 2" xfId="456"/>
    <cellStyle name="40% - Accent3 4 3" xfId="457"/>
    <cellStyle name="40% - Accent3 4_Frontier" xfId="2827"/>
    <cellStyle name="40% - Accent3 5" xfId="458"/>
    <cellStyle name="40% - Accent4 2" xfId="459"/>
    <cellStyle name="40% - Accent4 2 2" xfId="460"/>
    <cellStyle name="40% - Accent4 2 2 2" xfId="461"/>
    <cellStyle name="40% - Accent4 2 2_Frontier" xfId="2828"/>
    <cellStyle name="40% - Accent4 2 3" xfId="462"/>
    <cellStyle name="40% - Accent4 2 3 2" xfId="463"/>
    <cellStyle name="40% - Accent4 2 3 3" xfId="464"/>
    <cellStyle name="40% - Accent4 2 3_Frontier" xfId="2829"/>
    <cellStyle name="40% - Accent4 2 4" xfId="465"/>
    <cellStyle name="40% - Accent4 2 5" xfId="466"/>
    <cellStyle name="40% - Accent4 2_Bank Recs" xfId="467"/>
    <cellStyle name="40% - Accent4 3" xfId="468"/>
    <cellStyle name="40% - Accent4 3 2" xfId="469"/>
    <cellStyle name="40% - Accent4 3 3" xfId="470"/>
    <cellStyle name="40% - Accent4 3 3 2" xfId="471"/>
    <cellStyle name="40% - Accent4 3 3_Frontier" xfId="2830"/>
    <cellStyle name="40% - Accent4 3_Error Category" xfId="472"/>
    <cellStyle name="40% - Accent4 4" xfId="473"/>
    <cellStyle name="40% - Accent4 4 2" xfId="474"/>
    <cellStyle name="40% - Accent4 4_Frontier" xfId="2831"/>
    <cellStyle name="40% - Accent4 5" xfId="475"/>
    <cellStyle name="40% - Accent5 2" xfId="476"/>
    <cellStyle name="40% - Accent5 2 2" xfId="477"/>
    <cellStyle name="40% - Accent5 2 2 2" xfId="478"/>
    <cellStyle name="40% - Accent5 2 2_Frontier" xfId="2832"/>
    <cellStyle name="40% - Accent5 2 3" xfId="479"/>
    <cellStyle name="40% - Accent5 2 3 2" xfId="480"/>
    <cellStyle name="40% - Accent5 2 3 3" xfId="481"/>
    <cellStyle name="40% - Accent5 2 3_Frontier" xfId="2833"/>
    <cellStyle name="40% - Accent5 2 4" xfId="482"/>
    <cellStyle name="40% - Accent5 2 5" xfId="483"/>
    <cellStyle name="40% - Accent5 2_Bank Recs" xfId="484"/>
    <cellStyle name="40% - Accent5 3" xfId="485"/>
    <cellStyle name="40% - Accent5 3 2" xfId="486"/>
    <cellStyle name="40% - Accent5 3 3" xfId="487"/>
    <cellStyle name="40% - Accent5 3 3 2" xfId="488"/>
    <cellStyle name="40% - Accent5 3 3_Frontier" xfId="2834"/>
    <cellStyle name="40% - Accent5 3_Error Category" xfId="489"/>
    <cellStyle name="40% - Accent5 4" xfId="490"/>
    <cellStyle name="40% - Accent5 4 2" xfId="491"/>
    <cellStyle name="40% - Accent5 4_Frontier" xfId="2835"/>
    <cellStyle name="40% - Accent5 5" xfId="492"/>
    <cellStyle name="40% - Accent6 2" xfId="493"/>
    <cellStyle name="40% - Accent6 2 2" xfId="494"/>
    <cellStyle name="40% - Accent6 2 2 2" xfId="495"/>
    <cellStyle name="40% - Accent6 2 2_Frontier" xfId="2836"/>
    <cellStyle name="40% - Accent6 2 3" xfId="496"/>
    <cellStyle name="40% - Accent6 2 3 2" xfId="497"/>
    <cellStyle name="40% - Accent6 2 3 3" xfId="498"/>
    <cellStyle name="40% - Accent6 2 3_Frontier" xfId="2837"/>
    <cellStyle name="40% - Accent6 2 4" xfId="499"/>
    <cellStyle name="40% - Accent6 2 5" xfId="500"/>
    <cellStyle name="40% - Accent6 2_Bank Recs" xfId="501"/>
    <cellStyle name="40% - Accent6 3" xfId="502"/>
    <cellStyle name="40% - Accent6 3 2" xfId="503"/>
    <cellStyle name="40% - Accent6 3 3" xfId="504"/>
    <cellStyle name="40% - Accent6 3 3 2" xfId="505"/>
    <cellStyle name="40% - Accent6 3 3_Frontier" xfId="2838"/>
    <cellStyle name="40% - Accent6 3_Error Category" xfId="506"/>
    <cellStyle name="40% - Accent6 4" xfId="507"/>
    <cellStyle name="40% - Accent6 4 2" xfId="508"/>
    <cellStyle name="40% - Accent6 4_Frontier" xfId="2839"/>
    <cellStyle name="40% - Accent6 5" xfId="509"/>
    <cellStyle name="60 % - Accent1" xfId="510"/>
    <cellStyle name="60 % - Accent2" xfId="511"/>
    <cellStyle name="60 % - Accent3" xfId="512"/>
    <cellStyle name="60 % - Accent4" xfId="513"/>
    <cellStyle name="60 % - Accent5" xfId="514"/>
    <cellStyle name="60 % - Accent6" xfId="515"/>
    <cellStyle name="60% - Accent1 2" xfId="516"/>
    <cellStyle name="60% - Accent1 2 2" xfId="517"/>
    <cellStyle name="60% - Accent1 2 3" xfId="518"/>
    <cellStyle name="60% - Accent1 2_Bank Recs" xfId="519"/>
    <cellStyle name="60% - Accent1 3" xfId="520"/>
    <cellStyle name="60% - Accent1 4" xfId="521"/>
    <cellStyle name="60% - Accent2 2" xfId="522"/>
    <cellStyle name="60% - Accent2 2 2" xfId="523"/>
    <cellStyle name="60% - Accent2 2 3" xfId="524"/>
    <cellStyle name="60% - Accent2 2_Bank Recs" xfId="525"/>
    <cellStyle name="60% - Accent2 3" xfId="526"/>
    <cellStyle name="60% - Accent2 4" xfId="527"/>
    <cellStyle name="60% - Accent3 2" xfId="528"/>
    <cellStyle name="60% - Accent3 2 2" xfId="529"/>
    <cellStyle name="60% - Accent3 2 3" xfId="530"/>
    <cellStyle name="60% - Accent3 2_Bank Recs" xfId="531"/>
    <cellStyle name="60% - Accent3 3" xfId="532"/>
    <cellStyle name="60% - Accent3 4" xfId="533"/>
    <cellStyle name="60% - Accent4 2" xfId="534"/>
    <cellStyle name="60% - Accent4 2 2" xfId="535"/>
    <cellStyle name="60% - Accent4 2 3" xfId="536"/>
    <cellStyle name="60% - Accent4 2_Bank Recs" xfId="537"/>
    <cellStyle name="60% - Accent4 3" xfId="538"/>
    <cellStyle name="60% - Accent4 4" xfId="539"/>
    <cellStyle name="60% - Accent5 2" xfId="540"/>
    <cellStyle name="60% - Accent5 2 2" xfId="541"/>
    <cellStyle name="60% - Accent5 2 3" xfId="542"/>
    <cellStyle name="60% - Accent5 2_Bank Recs" xfId="543"/>
    <cellStyle name="60% - Accent5 3" xfId="544"/>
    <cellStyle name="60% - Accent5 4" xfId="545"/>
    <cellStyle name="60% - Accent6 2" xfId="546"/>
    <cellStyle name="60% - Accent6 2 2" xfId="547"/>
    <cellStyle name="60% - Accent6 2 3" xfId="548"/>
    <cellStyle name="60% - Accent6 2_Bank Recs" xfId="549"/>
    <cellStyle name="60% - Accent6 3" xfId="550"/>
    <cellStyle name="60% - Accent6 4" xfId="551"/>
    <cellStyle name="Accent1 2" xfId="552"/>
    <cellStyle name="Accent1 2 2" xfId="553"/>
    <cellStyle name="Accent1 2 3" xfId="554"/>
    <cellStyle name="Accent1 2_Bank Recs" xfId="555"/>
    <cellStyle name="Accent1 3" xfId="556"/>
    <cellStyle name="Accent1 4" xfId="557"/>
    <cellStyle name="Accent2 2" xfId="558"/>
    <cellStyle name="Accent2 2 2" xfId="559"/>
    <cellStyle name="Accent2 2 3" xfId="560"/>
    <cellStyle name="Accent2 2_Bank Recs" xfId="561"/>
    <cellStyle name="Accent2 3" xfId="562"/>
    <cellStyle name="Accent2 4" xfId="563"/>
    <cellStyle name="Accent3 2" xfId="564"/>
    <cellStyle name="Accent3 2 2" xfId="565"/>
    <cellStyle name="Accent3 2 3" xfId="566"/>
    <cellStyle name="Accent3 2_Bank Recs" xfId="567"/>
    <cellStyle name="Accent3 3" xfId="568"/>
    <cellStyle name="Accent3 4" xfId="569"/>
    <cellStyle name="Accent4 2" xfId="570"/>
    <cellStyle name="Accent4 2 2" xfId="571"/>
    <cellStyle name="Accent4 2 3" xfId="572"/>
    <cellStyle name="Accent4 2_Bank Recs" xfId="573"/>
    <cellStyle name="Accent4 3" xfId="574"/>
    <cellStyle name="Accent4 4" xfId="575"/>
    <cellStyle name="Accent5 2" xfId="576"/>
    <cellStyle name="Accent5 2 2" xfId="577"/>
    <cellStyle name="Accent5 2 3" xfId="578"/>
    <cellStyle name="Accent5 2_Bank Recs" xfId="579"/>
    <cellStyle name="Accent5 3" xfId="580"/>
    <cellStyle name="Accent5 4" xfId="581"/>
    <cellStyle name="Accent6 2" xfId="582"/>
    <cellStyle name="Accent6 2 2" xfId="583"/>
    <cellStyle name="Accent6 2 3" xfId="584"/>
    <cellStyle name="Accent6 2_Bank Recs" xfId="585"/>
    <cellStyle name="Accent6 3" xfId="586"/>
    <cellStyle name="Accent6 4" xfId="587"/>
    <cellStyle name="ACCTCD" xfId="588"/>
    <cellStyle name="AMT" xfId="589"/>
    <cellStyle name="AutoFormat Options" xfId="590"/>
    <cellStyle name="AutoFormat Options 2" xfId="591"/>
    <cellStyle name="Avertissement" xfId="592"/>
    <cellStyle name="Bad 2" xfId="593"/>
    <cellStyle name="Bad 2 2" xfId="594"/>
    <cellStyle name="Bad 2 3" xfId="595"/>
    <cellStyle name="Bad 2_Bank Recs" xfId="596"/>
    <cellStyle name="Bad 3" xfId="597"/>
    <cellStyle name="Bad 4" xfId="598"/>
    <cellStyle name="Calcul" xfId="599"/>
    <cellStyle name="Calcul 2" xfId="600"/>
    <cellStyle name="Calcul 3" xfId="601"/>
    <cellStyle name="Calculation 2" xfId="602"/>
    <cellStyle name="Calculation 2 2" xfId="603"/>
    <cellStyle name="Calculation 2 3" xfId="604"/>
    <cellStyle name="Calculation 2 4" xfId="605"/>
    <cellStyle name="Calculation 2_Bank Recs" xfId="606"/>
    <cellStyle name="Calculation 3" xfId="607"/>
    <cellStyle name="Calculation 4" xfId="608"/>
    <cellStyle name="Cellule liée" xfId="609"/>
    <cellStyle name="Check Cell 2" xfId="610"/>
    <cellStyle name="Check Cell 2 2" xfId="611"/>
    <cellStyle name="Check Cell 2 3" xfId="612"/>
    <cellStyle name="Check Cell 2_Bank Recs" xfId="613"/>
    <cellStyle name="Check Cell 3" xfId="614"/>
    <cellStyle name="Check Cell 4" xfId="615"/>
    <cellStyle name="Column Heads" xfId="14"/>
    <cellStyle name="Column Heads 2" xfId="15"/>
    <cellStyle name="Column Heads 2 2" xfId="616"/>
    <cellStyle name="Column Heads 2 2 2" xfId="617"/>
    <cellStyle name="Column Heads 2 2 2 2" xfId="618"/>
    <cellStyle name="Column Heads 2 2 2 2 2" xfId="619"/>
    <cellStyle name="Column Heads 2 2 2 3" xfId="620"/>
    <cellStyle name="Column Heads 2 2 3" xfId="621"/>
    <cellStyle name="Column Heads 2 2 3 2" xfId="622"/>
    <cellStyle name="Column Heads 2 2 4" xfId="623"/>
    <cellStyle name="Column Heads 2 3" xfId="624"/>
    <cellStyle name="Column Heads 2 3 2" xfId="625"/>
    <cellStyle name="Column Heads 2 3 2 2" xfId="626"/>
    <cellStyle name="Column Heads 2 3 3" xfId="627"/>
    <cellStyle name="Column Heads 2 4" xfId="628"/>
    <cellStyle name="Column Heads 2 4 2" xfId="629"/>
    <cellStyle name="Column Heads 2 5" xfId="630"/>
    <cellStyle name="Column Heads 3" xfId="631"/>
    <cellStyle name="Column Heads 3 2" xfId="632"/>
    <cellStyle name="Column Heads 3 2 2" xfId="633"/>
    <cellStyle name="Column Heads 3 3" xfId="634"/>
    <cellStyle name="Column Heads 4" xfId="635"/>
    <cellStyle name="Column Heads 4 2" xfId="636"/>
    <cellStyle name="Column Heads 5" xfId="637"/>
    <cellStyle name="Comma" xfId="1" builtinId="3"/>
    <cellStyle name="Comma [0] 2" xfId="16"/>
    <cellStyle name="Comma [0] 2 2" xfId="638"/>
    <cellStyle name="Comma [0] 2 2 2" xfId="639"/>
    <cellStyle name="Comma [0] 2_Bank Recs" xfId="640"/>
    <cellStyle name="Comma [0] 3" xfId="641"/>
    <cellStyle name="Comma [0] 3 2" xfId="642"/>
    <cellStyle name="Comma [0] 4" xfId="643"/>
    <cellStyle name="Comma [000's]" xfId="17"/>
    <cellStyle name="Comma [M.0's]" xfId="18"/>
    <cellStyle name="Comma [T.0's]" xfId="644"/>
    <cellStyle name="Comma [T.0's] 2" xfId="645"/>
    <cellStyle name="Comma 10" xfId="19"/>
    <cellStyle name="Comma 10 2" xfId="646"/>
    <cellStyle name="Comma 10 2 2" xfId="647"/>
    <cellStyle name="Comma 10 3" xfId="3167"/>
    <cellStyle name="Comma 100" xfId="20"/>
    <cellStyle name="Comma 100 2" xfId="648"/>
    <cellStyle name="Comma 100 3" xfId="3168"/>
    <cellStyle name="Comma 101" xfId="21"/>
    <cellStyle name="Comma 101 2" xfId="649"/>
    <cellStyle name="Comma 101 3" xfId="3169"/>
    <cellStyle name="Comma 102" xfId="22"/>
    <cellStyle name="Comma 102 2" xfId="650"/>
    <cellStyle name="Comma 102 3" xfId="3170"/>
    <cellStyle name="Comma 103" xfId="23"/>
    <cellStyle name="Comma 103 2" xfId="651"/>
    <cellStyle name="Comma 103 3" xfId="3171"/>
    <cellStyle name="Comma 104" xfId="24"/>
    <cellStyle name="Comma 104 2" xfId="652"/>
    <cellStyle name="Comma 104 3" xfId="3172"/>
    <cellStyle name="Comma 105" xfId="25"/>
    <cellStyle name="Comma 105 2" xfId="653"/>
    <cellStyle name="Comma 105 3" xfId="3173"/>
    <cellStyle name="Comma 106" xfId="26"/>
    <cellStyle name="Comma 106 2" xfId="654"/>
    <cellStyle name="Comma 106 3" xfId="3174"/>
    <cellStyle name="Comma 107" xfId="27"/>
    <cellStyle name="Comma 107 2" xfId="655"/>
    <cellStyle name="Comma 107 3" xfId="3175"/>
    <cellStyle name="Comma 108" xfId="28"/>
    <cellStyle name="Comma 109" xfId="29"/>
    <cellStyle name="Comma 11" xfId="30"/>
    <cellStyle name="Comma 11 2" xfId="656"/>
    <cellStyle name="Comma 11 2 2" xfId="657"/>
    <cellStyle name="Comma 11 2 3" xfId="658"/>
    <cellStyle name="Comma 11 3" xfId="659"/>
    <cellStyle name="Comma 110" xfId="31"/>
    <cellStyle name="Comma 111" xfId="32"/>
    <cellStyle name="Comma 112" xfId="33"/>
    <cellStyle name="Comma 113" xfId="34"/>
    <cellStyle name="Comma 114" xfId="35"/>
    <cellStyle name="Comma 115" xfId="36"/>
    <cellStyle name="Comma 116" xfId="37"/>
    <cellStyle name="Comma 117" xfId="660"/>
    <cellStyle name="Comma 117 2" xfId="661"/>
    <cellStyle name="Comma 118" xfId="662"/>
    <cellStyle name="Comma 118 2" xfId="3176"/>
    <cellStyle name="Comma 119" xfId="663"/>
    <cellStyle name="Comma 119 2" xfId="664"/>
    <cellStyle name="Comma 12" xfId="38"/>
    <cellStyle name="Comma 12 2" xfId="665"/>
    <cellStyle name="Comma 12 3" xfId="666"/>
    <cellStyle name="Comma 12 3 2" xfId="667"/>
    <cellStyle name="Comma 12 4" xfId="668"/>
    <cellStyle name="Comma 120" xfId="669"/>
    <cellStyle name="Comma 13" xfId="39"/>
    <cellStyle name="Comma 13 2" xfId="670"/>
    <cellStyle name="Comma 13 2 2" xfId="671"/>
    <cellStyle name="Comma 13 3" xfId="3177"/>
    <cellStyle name="Comma 14" xfId="40"/>
    <cellStyle name="Comma 14 2" xfId="672"/>
    <cellStyle name="Comma 14 2 2" xfId="673"/>
    <cellStyle name="Comma 14 3" xfId="3178"/>
    <cellStyle name="Comma 15" xfId="41"/>
    <cellStyle name="Comma 15 2" xfId="674"/>
    <cellStyle name="Comma 15 2 2" xfId="675"/>
    <cellStyle name="Comma 15 3" xfId="3179"/>
    <cellStyle name="Comma 16" xfId="42"/>
    <cellStyle name="Comma 16 2" xfId="676"/>
    <cellStyle name="Comma 16 2 2" xfId="677"/>
    <cellStyle name="Comma 16 3" xfId="3180"/>
    <cellStyle name="Comma 17" xfId="43"/>
    <cellStyle name="Comma 17 2" xfId="678"/>
    <cellStyle name="Comma 17 2 2" xfId="679"/>
    <cellStyle name="Comma 17 3" xfId="3181"/>
    <cellStyle name="Comma 18" xfId="44"/>
    <cellStyle name="Comma 18 2" xfId="680"/>
    <cellStyle name="Comma 18 2 2" xfId="681"/>
    <cellStyle name="Comma 18 3" xfId="3182"/>
    <cellStyle name="Comma 19" xfId="45"/>
    <cellStyle name="Comma 19 2" xfId="682"/>
    <cellStyle name="Comma 19 2 2" xfId="683"/>
    <cellStyle name="Comma 19 3" xfId="3183"/>
    <cellStyle name="Comma 2" xfId="2"/>
    <cellStyle name="Comma 2 2" xfId="11"/>
    <cellStyle name="Comma 2 2 2" xfId="684"/>
    <cellStyle name="Comma 2 2 3" xfId="685"/>
    <cellStyle name="Comma 2 3" xfId="686"/>
    <cellStyle name="Comma 2 3 2" xfId="687"/>
    <cellStyle name="Comma 2 3 3" xfId="3166"/>
    <cellStyle name="Comma 2 4" xfId="688"/>
    <cellStyle name="Comma 2 4 2" xfId="689"/>
    <cellStyle name="Comma 2 5" xfId="690"/>
    <cellStyle name="Comma 2_Bank Recs" xfId="691"/>
    <cellStyle name="Comma 20" xfId="46"/>
    <cellStyle name="Comma 20 2" xfId="692"/>
    <cellStyle name="Comma 20 2 2" xfId="693"/>
    <cellStyle name="Comma 20 3" xfId="3184"/>
    <cellStyle name="Comma 21" xfId="47"/>
    <cellStyle name="Comma 21 2" xfId="694"/>
    <cellStyle name="Comma 21 2 2" xfId="695"/>
    <cellStyle name="Comma 21 3" xfId="3185"/>
    <cellStyle name="Comma 22" xfId="48"/>
    <cellStyle name="Comma 22 2" xfId="696"/>
    <cellStyle name="Comma 22 2 2" xfId="697"/>
    <cellStyle name="Comma 22 3" xfId="3186"/>
    <cellStyle name="Comma 23" xfId="49"/>
    <cellStyle name="Comma 23 2" xfId="698"/>
    <cellStyle name="Comma 23 2 2" xfId="699"/>
    <cellStyle name="Comma 23 3" xfId="3187"/>
    <cellStyle name="Comma 24" xfId="50"/>
    <cellStyle name="Comma 24 2" xfId="700"/>
    <cellStyle name="Comma 24 2 2" xfId="701"/>
    <cellStyle name="Comma 24 3" xfId="3188"/>
    <cellStyle name="Comma 25" xfId="51"/>
    <cellStyle name="Comma 25 2" xfId="702"/>
    <cellStyle name="Comma 25 2 2" xfId="703"/>
    <cellStyle name="Comma 25 3" xfId="3189"/>
    <cellStyle name="Comma 26" xfId="52"/>
    <cellStyle name="Comma 26 2" xfId="704"/>
    <cellStyle name="Comma 26 3" xfId="705"/>
    <cellStyle name="Comma 26 3 2" xfId="706"/>
    <cellStyle name="Comma 26 4" xfId="707"/>
    <cellStyle name="Comma 27" xfId="53"/>
    <cellStyle name="Comma 27 2" xfId="708"/>
    <cellStyle name="Comma 27 3" xfId="709"/>
    <cellStyle name="Comma 28" xfId="54"/>
    <cellStyle name="Comma 28 2" xfId="710"/>
    <cellStyle name="Comma 28 3" xfId="711"/>
    <cellStyle name="Comma 29" xfId="55"/>
    <cellStyle name="Comma 29 2" xfId="712"/>
    <cellStyle name="Comma 29 3" xfId="713"/>
    <cellStyle name="Comma 3" xfId="56"/>
    <cellStyle name="Comma 3 2" xfId="714"/>
    <cellStyle name="Comma 3 2 2" xfId="715"/>
    <cellStyle name="Comma 3 2 2 2" xfId="716"/>
    <cellStyle name="Comma 3 2 3" xfId="717"/>
    <cellStyle name="Comma 3 2 3 2" xfId="718"/>
    <cellStyle name="Comma 3 3" xfId="719"/>
    <cellStyle name="Comma 3 3 2" xfId="720"/>
    <cellStyle name="Comma 3 4" xfId="721"/>
    <cellStyle name="Comma 3 4 2" xfId="722"/>
    <cellStyle name="Comma 3 5" xfId="723"/>
    <cellStyle name="Comma 30" xfId="57"/>
    <cellStyle name="Comma 30 2" xfId="724"/>
    <cellStyle name="Comma 30 3" xfId="725"/>
    <cellStyle name="Comma 31" xfId="58"/>
    <cellStyle name="Comma 31 2" xfId="726"/>
    <cellStyle name="Comma 31 3" xfId="727"/>
    <cellStyle name="Comma 32" xfId="59"/>
    <cellStyle name="Comma 32 2" xfId="728"/>
    <cellStyle name="Comma 32 3" xfId="729"/>
    <cellStyle name="Comma 33" xfId="60"/>
    <cellStyle name="Comma 33 2" xfId="730"/>
    <cellStyle name="Comma 33 3" xfId="731"/>
    <cellStyle name="Comma 34" xfId="61"/>
    <cellStyle name="Comma 34 2" xfId="732"/>
    <cellStyle name="Comma 34 3" xfId="733"/>
    <cellStyle name="Comma 35" xfId="62"/>
    <cellStyle name="Comma 35 2" xfId="734"/>
    <cellStyle name="Comma 35 3" xfId="735"/>
    <cellStyle name="Comma 36" xfId="63"/>
    <cellStyle name="Comma 36 2" xfId="736"/>
    <cellStyle name="Comma 36 3" xfId="737"/>
    <cellStyle name="Comma 37" xfId="64"/>
    <cellStyle name="Comma 37 2" xfId="738"/>
    <cellStyle name="Comma 37 3" xfId="739"/>
    <cellStyle name="Comma 38" xfId="65"/>
    <cellStyle name="Comma 38 2" xfId="740"/>
    <cellStyle name="Comma 38 3" xfId="741"/>
    <cellStyle name="Comma 39" xfId="66"/>
    <cellStyle name="Comma 39 2" xfId="742"/>
    <cellStyle name="Comma 39 3" xfId="743"/>
    <cellStyle name="Comma 4" xfId="67"/>
    <cellStyle name="Comma 4 2" xfId="744"/>
    <cellStyle name="Comma 4 2 2" xfId="745"/>
    <cellStyle name="Comma 4 2 3" xfId="746"/>
    <cellStyle name="Comma 4 2 3 2" xfId="747"/>
    <cellStyle name="Comma 4 3" xfId="748"/>
    <cellStyle name="Comma 4 3 2" xfId="749"/>
    <cellStyle name="Comma 4 4" xfId="750"/>
    <cellStyle name="Comma 4 5" xfId="751"/>
    <cellStyle name="Comma 40" xfId="68"/>
    <cellStyle name="Comma 40 2" xfId="752"/>
    <cellStyle name="Comma 40 3" xfId="753"/>
    <cellStyle name="Comma 41" xfId="69"/>
    <cellStyle name="Comma 41 2" xfId="754"/>
    <cellStyle name="Comma 41 3" xfId="755"/>
    <cellStyle name="Comma 42" xfId="70"/>
    <cellStyle name="Comma 42 2" xfId="756"/>
    <cellStyle name="Comma 42 3" xfId="757"/>
    <cellStyle name="Comma 43" xfId="71"/>
    <cellStyle name="Comma 43 2" xfId="758"/>
    <cellStyle name="Comma 43 3" xfId="759"/>
    <cellStyle name="Comma 44" xfId="72"/>
    <cellStyle name="Comma 44 2" xfId="760"/>
    <cellStyle name="Comma 44 3" xfId="761"/>
    <cellStyle name="Comma 45" xfId="73"/>
    <cellStyle name="Comma 45 2" xfId="762"/>
    <cellStyle name="Comma 45 3" xfId="763"/>
    <cellStyle name="Comma 46" xfId="74"/>
    <cellStyle name="Comma 46 2" xfId="764"/>
    <cellStyle name="Comma 46 3" xfId="765"/>
    <cellStyle name="Comma 47" xfId="75"/>
    <cellStyle name="Comma 47 2" xfId="766"/>
    <cellStyle name="Comma 47 2 2" xfId="767"/>
    <cellStyle name="Comma 47 3" xfId="768"/>
    <cellStyle name="Comma 48" xfId="76"/>
    <cellStyle name="Comma 48 2" xfId="769"/>
    <cellStyle name="Comma 48 2 2" xfId="770"/>
    <cellStyle name="Comma 48 3" xfId="771"/>
    <cellStyle name="Comma 49" xfId="77"/>
    <cellStyle name="Comma 49 2" xfId="772"/>
    <cellStyle name="Comma 49 2 2" xfId="773"/>
    <cellStyle name="Comma 49 3" xfId="774"/>
    <cellStyle name="Comma 5" xfId="78"/>
    <cellStyle name="Comma 5 2" xfId="775"/>
    <cellStyle name="Comma 5 2 2" xfId="776"/>
    <cellStyle name="Comma 5 2 3" xfId="777"/>
    <cellStyle name="Comma 5 2 3 2" xfId="778"/>
    <cellStyle name="Comma 5 3" xfId="779"/>
    <cellStyle name="Comma 5 3 2" xfId="780"/>
    <cellStyle name="Comma 5 3 3" xfId="781"/>
    <cellStyle name="Comma 5 4" xfId="782"/>
    <cellStyle name="Comma 5 5" xfId="783"/>
    <cellStyle name="Comma 50" xfId="79"/>
    <cellStyle name="Comma 50 2" xfId="784"/>
    <cellStyle name="Comma 50 2 2" xfId="785"/>
    <cellStyle name="Comma 50 3" xfId="786"/>
    <cellStyle name="Comma 51" xfId="80"/>
    <cellStyle name="Comma 51 2" xfId="787"/>
    <cellStyle name="Comma 51 2 2" xfId="788"/>
    <cellStyle name="Comma 51 3" xfId="789"/>
    <cellStyle name="Comma 52" xfId="81"/>
    <cellStyle name="Comma 52 2" xfId="790"/>
    <cellStyle name="Comma 52 3" xfId="791"/>
    <cellStyle name="Comma 53" xfId="82"/>
    <cellStyle name="Comma 53 2" xfId="792"/>
    <cellStyle name="Comma 53 3" xfId="793"/>
    <cellStyle name="Comma 54" xfId="83"/>
    <cellStyle name="Comma 54 2" xfId="794"/>
    <cellStyle name="Comma 54 3" xfId="795"/>
    <cellStyle name="Comma 55" xfId="84"/>
    <cellStyle name="Comma 55 2" xfId="796"/>
    <cellStyle name="Comma 55 3" xfId="797"/>
    <cellStyle name="Comma 56" xfId="85"/>
    <cellStyle name="Comma 56 2" xfId="798"/>
    <cellStyle name="Comma 56 3" xfId="799"/>
    <cellStyle name="Comma 57" xfId="86"/>
    <cellStyle name="Comma 57 2" xfId="800"/>
    <cellStyle name="Comma 57 3" xfId="801"/>
    <cellStyle name="Comma 58" xfId="87"/>
    <cellStyle name="Comma 58 2" xfId="802"/>
    <cellStyle name="Comma 58 3" xfId="803"/>
    <cellStyle name="Comma 59" xfId="88"/>
    <cellStyle name="Comma 59 2" xfId="804"/>
    <cellStyle name="Comma 59 3" xfId="805"/>
    <cellStyle name="Comma 6" xfId="89"/>
    <cellStyle name="Comma 6 2" xfId="806"/>
    <cellStyle name="Comma 6 2 2" xfId="807"/>
    <cellStyle name="Comma 6 2 2 2" xfId="808"/>
    <cellStyle name="Comma 6 2 3" xfId="809"/>
    <cellStyle name="Comma 6 3" xfId="810"/>
    <cellStyle name="Comma 6 3 2" xfId="811"/>
    <cellStyle name="Comma 6 3 3" xfId="812"/>
    <cellStyle name="Comma 6 4" xfId="813"/>
    <cellStyle name="Comma 6 4 2" xfId="814"/>
    <cellStyle name="Comma 6 5" xfId="815"/>
    <cellStyle name="Comma 60" xfId="90"/>
    <cellStyle name="Comma 60 2" xfId="816"/>
    <cellStyle name="Comma 60 3" xfId="817"/>
    <cellStyle name="Comma 61" xfId="91"/>
    <cellStyle name="Comma 61 2" xfId="818"/>
    <cellStyle name="Comma 61 3" xfId="819"/>
    <cellStyle name="Comma 62" xfId="92"/>
    <cellStyle name="Comma 62 2" xfId="820"/>
    <cellStyle name="Comma 62 3" xfId="821"/>
    <cellStyle name="Comma 63" xfId="93"/>
    <cellStyle name="Comma 63 2" xfId="822"/>
    <cellStyle name="Comma 63 3" xfId="823"/>
    <cellStyle name="Comma 64" xfId="94"/>
    <cellStyle name="Comma 64 2" xfId="824"/>
    <cellStyle name="Comma 64 2 2" xfId="825"/>
    <cellStyle name="Comma 64 3" xfId="826"/>
    <cellStyle name="Comma 65" xfId="95"/>
    <cellStyle name="Comma 65 2" xfId="827"/>
    <cellStyle name="Comma 65 2 2" xfId="828"/>
    <cellStyle name="Comma 65 3" xfId="829"/>
    <cellStyle name="Comma 66" xfId="96"/>
    <cellStyle name="Comma 66 2" xfId="830"/>
    <cellStyle name="Comma 66 3" xfId="831"/>
    <cellStyle name="Comma 67" xfId="97"/>
    <cellStyle name="Comma 67 2" xfId="832"/>
    <cellStyle name="Comma 67 3" xfId="833"/>
    <cellStyle name="Comma 68" xfId="98"/>
    <cellStyle name="Comma 68 2" xfId="834"/>
    <cellStyle name="Comma 68 3" xfId="835"/>
    <cellStyle name="Comma 69" xfId="99"/>
    <cellStyle name="Comma 69 2" xfId="836"/>
    <cellStyle name="Comma 69 3" xfId="837"/>
    <cellStyle name="Comma 7" xfId="100"/>
    <cellStyle name="Comma 7 2" xfId="838"/>
    <cellStyle name="Comma 7 2 2" xfId="839"/>
    <cellStyle name="Comma 7 3" xfId="840"/>
    <cellStyle name="Comma 7 3 2" xfId="841"/>
    <cellStyle name="Comma 7 3 3" xfId="842"/>
    <cellStyle name="Comma 7 4" xfId="843"/>
    <cellStyle name="Comma 7 4 2" xfId="844"/>
    <cellStyle name="Comma 7 5" xfId="845"/>
    <cellStyle name="Comma 70" xfId="101"/>
    <cellStyle name="Comma 70 2" xfId="846"/>
    <cellStyle name="Comma 70 3" xfId="847"/>
    <cellStyle name="Comma 71" xfId="102"/>
    <cellStyle name="Comma 71 2" xfId="848"/>
    <cellStyle name="Comma 71 3" xfId="849"/>
    <cellStyle name="Comma 72" xfId="103"/>
    <cellStyle name="Comma 72 2" xfId="850"/>
    <cellStyle name="Comma 72 3" xfId="851"/>
    <cellStyle name="Comma 73" xfId="104"/>
    <cellStyle name="Comma 73 2" xfId="852"/>
    <cellStyle name="Comma 73 3" xfId="853"/>
    <cellStyle name="Comma 74" xfId="105"/>
    <cellStyle name="Comma 74 2" xfId="854"/>
    <cellStyle name="Comma 74 3" xfId="855"/>
    <cellStyle name="Comma 75" xfId="106"/>
    <cellStyle name="Comma 75 2" xfId="856"/>
    <cellStyle name="Comma 75 3" xfId="857"/>
    <cellStyle name="Comma 76" xfId="107"/>
    <cellStyle name="Comma 76 2" xfId="858"/>
    <cellStyle name="Comma 76 3" xfId="859"/>
    <cellStyle name="Comma 77" xfId="108"/>
    <cellStyle name="Comma 77 2" xfId="860"/>
    <cellStyle name="Comma 77 3" xfId="861"/>
    <cellStyle name="Comma 78" xfId="109"/>
    <cellStyle name="Comma 78 2" xfId="862"/>
    <cellStyle name="Comma 78 3" xfId="3190"/>
    <cellStyle name="Comma 79" xfId="110"/>
    <cellStyle name="Comma 79 2" xfId="863"/>
    <cellStyle name="Comma 79 3" xfId="3191"/>
    <cellStyle name="Comma 8" xfId="111"/>
    <cellStyle name="Comma 8 2" xfId="864"/>
    <cellStyle name="Comma 8 2 2" xfId="865"/>
    <cellStyle name="Comma 8 3" xfId="3192"/>
    <cellStyle name="Comma 80" xfId="112"/>
    <cellStyle name="Comma 80 2" xfId="866"/>
    <cellStyle name="Comma 80 3" xfId="3193"/>
    <cellStyle name="Comma 81" xfId="113"/>
    <cellStyle name="Comma 81 2" xfId="867"/>
    <cellStyle name="Comma 81 3" xfId="3194"/>
    <cellStyle name="Comma 82" xfId="114"/>
    <cellStyle name="Comma 82 2" xfId="868"/>
    <cellStyle name="Comma 82 3" xfId="3195"/>
    <cellStyle name="Comma 83" xfId="115"/>
    <cellStyle name="Comma 83 2" xfId="869"/>
    <cellStyle name="Comma 83 3" xfId="3196"/>
    <cellStyle name="Comma 84" xfId="116"/>
    <cellStyle name="Comma 84 2" xfId="870"/>
    <cellStyle name="Comma 84 3" xfId="3197"/>
    <cellStyle name="Comma 85" xfId="117"/>
    <cellStyle name="Comma 85 2" xfId="871"/>
    <cellStyle name="Comma 85 3" xfId="3198"/>
    <cellStyle name="Comma 86" xfId="118"/>
    <cellStyle name="Comma 86 2" xfId="872"/>
    <cellStyle name="Comma 86 3" xfId="3199"/>
    <cellStyle name="Comma 87" xfId="119"/>
    <cellStyle name="Comma 87 2" xfId="873"/>
    <cellStyle name="Comma 87 3" xfId="3200"/>
    <cellStyle name="Comma 88" xfId="120"/>
    <cellStyle name="Comma 88 2" xfId="874"/>
    <cellStyle name="Comma 88 3" xfId="3201"/>
    <cellStyle name="Comma 89" xfId="121"/>
    <cellStyle name="Comma 89 2" xfId="875"/>
    <cellStyle name="Comma 89 3" xfId="3202"/>
    <cellStyle name="Comma 9" xfId="122"/>
    <cellStyle name="Comma 9 2" xfId="876"/>
    <cellStyle name="Comma 9 2 2" xfId="877"/>
    <cellStyle name="Comma 9 3" xfId="3203"/>
    <cellStyle name="Comma 90" xfId="123"/>
    <cellStyle name="Comma 90 2" xfId="878"/>
    <cellStyle name="Comma 90 3" xfId="3204"/>
    <cellStyle name="Comma 91" xfId="124"/>
    <cellStyle name="Comma 91 2" xfId="879"/>
    <cellStyle name="Comma 91 3" xfId="3205"/>
    <cellStyle name="Comma 92" xfId="125"/>
    <cellStyle name="Comma 92 2" xfId="880"/>
    <cellStyle name="Comma 92 3" xfId="3206"/>
    <cellStyle name="Comma 93" xfId="126"/>
    <cellStyle name="Comma 93 2" xfId="881"/>
    <cellStyle name="Comma 93 3" xfId="3207"/>
    <cellStyle name="Comma 94" xfId="127"/>
    <cellStyle name="Comma 94 2" xfId="882"/>
    <cellStyle name="Comma 94 3" xfId="3208"/>
    <cellStyle name="Comma 95" xfId="128"/>
    <cellStyle name="Comma 95 2" xfId="883"/>
    <cellStyle name="Comma 95 3" xfId="3209"/>
    <cellStyle name="Comma 96" xfId="129"/>
    <cellStyle name="Comma 96 2" xfId="884"/>
    <cellStyle name="Comma 96 3" xfId="3210"/>
    <cellStyle name="Comma 97" xfId="130"/>
    <cellStyle name="Comma 97 2" xfId="885"/>
    <cellStyle name="Comma 97 3" xfId="3211"/>
    <cellStyle name="Comma 98" xfId="131"/>
    <cellStyle name="Comma 98 2" xfId="886"/>
    <cellStyle name="Comma 98 3" xfId="3212"/>
    <cellStyle name="Comma 99" xfId="132"/>
    <cellStyle name="Comma 99 2" xfId="887"/>
    <cellStyle name="Comma 99 3" xfId="3213"/>
    <cellStyle name="Comma0" xfId="133"/>
    <cellStyle name="Commentaire" xfId="888"/>
    <cellStyle name="Commentaire 2" xfId="889"/>
    <cellStyle name="Commentaire 3" xfId="890"/>
    <cellStyle name="Commentaire 4" xfId="891"/>
    <cellStyle name="Currency [0] 2" xfId="134"/>
    <cellStyle name="Currency [0] 2 2" xfId="892"/>
    <cellStyle name="Currency [0] 2 3" xfId="893"/>
    <cellStyle name="Currency [0] 2 4" xfId="894"/>
    <cellStyle name="Currency [0] 3" xfId="895"/>
    <cellStyle name="Currency [0] 3 2" xfId="896"/>
    <cellStyle name="Currency [0] 3 3" xfId="897"/>
    <cellStyle name="Currency [0] 4" xfId="898"/>
    <cellStyle name="Currency [0] 4 2" xfId="899"/>
    <cellStyle name="Currency [000's]" xfId="135"/>
    <cellStyle name="Currency [M.0's]" xfId="136"/>
    <cellStyle name="Currency 10" xfId="900"/>
    <cellStyle name="Currency 11" xfId="901"/>
    <cellStyle name="Currency 12" xfId="902"/>
    <cellStyle name="Currency 13" xfId="903"/>
    <cellStyle name="Currency 14" xfId="904"/>
    <cellStyle name="Currency 15" xfId="905"/>
    <cellStyle name="Currency 16" xfId="906"/>
    <cellStyle name="Currency 17" xfId="907"/>
    <cellStyle name="Currency 18" xfId="908"/>
    <cellStyle name="Currency 19" xfId="909"/>
    <cellStyle name="Currency 2" xfId="3"/>
    <cellStyle name="Currency 2 2" xfId="10"/>
    <cellStyle name="Currency 2 3" xfId="910"/>
    <cellStyle name="Currency 20" xfId="911"/>
    <cellStyle name="Currency 21" xfId="912"/>
    <cellStyle name="Currency 22" xfId="913"/>
    <cellStyle name="Currency 23" xfId="914"/>
    <cellStyle name="Currency 24" xfId="915"/>
    <cellStyle name="Currency 25" xfId="916"/>
    <cellStyle name="Currency 26" xfId="917"/>
    <cellStyle name="Currency 27" xfId="918"/>
    <cellStyle name="Currency 28" xfId="919"/>
    <cellStyle name="Currency 29" xfId="920"/>
    <cellStyle name="Currency 3" xfId="137"/>
    <cellStyle name="Currency 3 2" xfId="921"/>
    <cellStyle name="Currency 3 2 2" xfId="922"/>
    <cellStyle name="Currency 3 2 3" xfId="923"/>
    <cellStyle name="Currency 3 3" xfId="3214"/>
    <cellStyle name="Currency 30" xfId="924"/>
    <cellStyle name="Currency 31" xfId="925"/>
    <cellStyle name="Currency 32" xfId="926"/>
    <cellStyle name="Currency 33" xfId="927"/>
    <cellStyle name="Currency 34" xfId="928"/>
    <cellStyle name="Currency 35" xfId="929"/>
    <cellStyle name="Currency 36" xfId="930"/>
    <cellStyle name="Currency 37" xfId="931"/>
    <cellStyle name="Currency 38" xfId="932"/>
    <cellStyle name="Currency 39" xfId="933"/>
    <cellStyle name="Currency 4" xfId="138"/>
    <cellStyle name="Currency 4 10" xfId="934"/>
    <cellStyle name="Currency 4 10 2" xfId="935"/>
    <cellStyle name="Currency 4 11" xfId="936"/>
    <cellStyle name="Currency 4 12" xfId="937"/>
    <cellStyle name="Currency 4 2" xfId="938"/>
    <cellStyle name="Currency 4 2 2" xfId="939"/>
    <cellStyle name="Currency 4 2 2 2" xfId="940"/>
    <cellStyle name="Currency 4 2 2 2 2" xfId="941"/>
    <cellStyle name="Currency 4 2 2 2 2 2" xfId="942"/>
    <cellStyle name="Currency 4 2 2 2 2 2 2" xfId="943"/>
    <cellStyle name="Currency 4 2 2 2 2 3" xfId="944"/>
    <cellStyle name="Currency 4 2 2 2 3" xfId="945"/>
    <cellStyle name="Currency 4 2 2 2 3 2" xfId="946"/>
    <cellStyle name="Currency 4 2 2 2 4" xfId="947"/>
    <cellStyle name="Currency 4 2 2 3" xfId="948"/>
    <cellStyle name="Currency 4 2 2 3 2" xfId="949"/>
    <cellStyle name="Currency 4 2 2 3 2 2" xfId="950"/>
    <cellStyle name="Currency 4 2 2 3 2 2 2" xfId="951"/>
    <cellStyle name="Currency 4 2 2 3 2 3" xfId="952"/>
    <cellStyle name="Currency 4 2 2 3 3" xfId="953"/>
    <cellStyle name="Currency 4 2 2 3 3 2" xfId="954"/>
    <cellStyle name="Currency 4 2 2 3 4" xfId="955"/>
    <cellStyle name="Currency 4 2 2 4" xfId="956"/>
    <cellStyle name="Currency 4 2 2 4 2" xfId="957"/>
    <cellStyle name="Currency 4 2 2 4 2 2" xfId="958"/>
    <cellStyle name="Currency 4 2 2 4 3" xfId="959"/>
    <cellStyle name="Currency 4 2 2 5" xfId="960"/>
    <cellStyle name="Currency 4 2 2 5 2" xfId="961"/>
    <cellStyle name="Currency 4 2 2 6" xfId="962"/>
    <cellStyle name="Currency 4 2 3" xfId="963"/>
    <cellStyle name="Currency 4 2 3 2" xfId="964"/>
    <cellStyle name="Currency 4 2 3 2 2" xfId="965"/>
    <cellStyle name="Currency 4 2 3 2 2 2" xfId="966"/>
    <cellStyle name="Currency 4 2 3 2 3" xfId="967"/>
    <cellStyle name="Currency 4 2 3 3" xfId="968"/>
    <cellStyle name="Currency 4 2 3 3 2" xfId="969"/>
    <cellStyle name="Currency 4 2 3 4" xfId="970"/>
    <cellStyle name="Currency 4 2 4" xfId="971"/>
    <cellStyle name="Currency 4 2 4 2" xfId="972"/>
    <cellStyle name="Currency 4 2 4 2 2" xfId="973"/>
    <cellStyle name="Currency 4 2 4 2 2 2" xfId="974"/>
    <cellStyle name="Currency 4 2 4 2 3" xfId="975"/>
    <cellStyle name="Currency 4 2 4 3" xfId="976"/>
    <cellStyle name="Currency 4 2 4 3 2" xfId="977"/>
    <cellStyle name="Currency 4 2 4 4" xfId="978"/>
    <cellStyle name="Currency 4 2 5" xfId="979"/>
    <cellStyle name="Currency 4 2 5 2" xfId="980"/>
    <cellStyle name="Currency 4 2 5 2 2" xfId="981"/>
    <cellStyle name="Currency 4 2 5 3" xfId="982"/>
    <cellStyle name="Currency 4 2 6" xfId="983"/>
    <cellStyle name="Currency 4 2 6 2" xfId="984"/>
    <cellStyle name="Currency 4 2 7" xfId="985"/>
    <cellStyle name="Currency 4 3" xfId="986"/>
    <cellStyle name="Currency 4 3 2" xfId="987"/>
    <cellStyle name="Currency 4 3 2 2" xfId="988"/>
    <cellStyle name="Currency 4 3 2 2 2" xfId="989"/>
    <cellStyle name="Currency 4 3 2 2 2 2" xfId="990"/>
    <cellStyle name="Currency 4 3 2 2 2 2 2" xfId="991"/>
    <cellStyle name="Currency 4 3 2 2 2 3" xfId="992"/>
    <cellStyle name="Currency 4 3 2 2 3" xfId="993"/>
    <cellStyle name="Currency 4 3 2 2 3 2" xfId="994"/>
    <cellStyle name="Currency 4 3 2 2 4" xfId="995"/>
    <cellStyle name="Currency 4 3 2 3" xfId="996"/>
    <cellStyle name="Currency 4 3 2 3 2" xfId="997"/>
    <cellStyle name="Currency 4 3 2 3 2 2" xfId="998"/>
    <cellStyle name="Currency 4 3 2 3 2 2 2" xfId="999"/>
    <cellStyle name="Currency 4 3 2 3 2 3" xfId="1000"/>
    <cellStyle name="Currency 4 3 2 3 3" xfId="1001"/>
    <cellStyle name="Currency 4 3 2 3 3 2" xfId="1002"/>
    <cellStyle name="Currency 4 3 2 3 4" xfId="1003"/>
    <cellStyle name="Currency 4 3 2 4" xfId="1004"/>
    <cellStyle name="Currency 4 3 2 4 2" xfId="1005"/>
    <cellStyle name="Currency 4 3 2 4 2 2" xfId="1006"/>
    <cellStyle name="Currency 4 3 2 4 3" xfId="1007"/>
    <cellStyle name="Currency 4 3 2 5" xfId="1008"/>
    <cellStyle name="Currency 4 3 2 5 2" xfId="1009"/>
    <cellStyle name="Currency 4 3 2 6" xfId="1010"/>
    <cellStyle name="Currency 4 3 3" xfId="1011"/>
    <cellStyle name="Currency 4 3 3 2" xfId="1012"/>
    <cellStyle name="Currency 4 3 3 2 2" xfId="1013"/>
    <cellStyle name="Currency 4 3 3 2 2 2" xfId="1014"/>
    <cellStyle name="Currency 4 3 3 2 3" xfId="1015"/>
    <cellStyle name="Currency 4 3 3 3" xfId="1016"/>
    <cellStyle name="Currency 4 3 3 3 2" xfId="1017"/>
    <cellStyle name="Currency 4 3 3 4" xfId="1018"/>
    <cellStyle name="Currency 4 3 4" xfId="1019"/>
    <cellStyle name="Currency 4 3 4 2" xfId="1020"/>
    <cellStyle name="Currency 4 3 4 2 2" xfId="1021"/>
    <cellStyle name="Currency 4 3 4 2 2 2" xfId="1022"/>
    <cellStyle name="Currency 4 3 4 2 3" xfId="1023"/>
    <cellStyle name="Currency 4 3 4 3" xfId="1024"/>
    <cellStyle name="Currency 4 3 4 3 2" xfId="1025"/>
    <cellStyle name="Currency 4 3 4 4" xfId="1026"/>
    <cellStyle name="Currency 4 3 5" xfId="1027"/>
    <cellStyle name="Currency 4 3 5 2" xfId="1028"/>
    <cellStyle name="Currency 4 3 5 2 2" xfId="1029"/>
    <cellStyle name="Currency 4 3 5 3" xfId="1030"/>
    <cellStyle name="Currency 4 3 6" xfId="1031"/>
    <cellStyle name="Currency 4 3 6 2" xfId="1032"/>
    <cellStyle name="Currency 4 3 7" xfId="1033"/>
    <cellStyle name="Currency 4 4" xfId="1034"/>
    <cellStyle name="Currency 4 4 2" xfId="1035"/>
    <cellStyle name="Currency 4 4 2 2" xfId="1036"/>
    <cellStyle name="Currency 4 4 2 2 2" xfId="1037"/>
    <cellStyle name="Currency 4 4 2 2 2 2" xfId="1038"/>
    <cellStyle name="Currency 4 4 2 2 2 2 2" xfId="1039"/>
    <cellStyle name="Currency 4 4 2 2 2 3" xfId="1040"/>
    <cellStyle name="Currency 4 4 2 2 3" xfId="1041"/>
    <cellStyle name="Currency 4 4 2 2 3 2" xfId="1042"/>
    <cellStyle name="Currency 4 4 2 2 4" xfId="1043"/>
    <cellStyle name="Currency 4 4 2 3" xfId="1044"/>
    <cellStyle name="Currency 4 4 2 3 2" xfId="1045"/>
    <cellStyle name="Currency 4 4 2 3 2 2" xfId="1046"/>
    <cellStyle name="Currency 4 4 2 3 2 2 2" xfId="1047"/>
    <cellStyle name="Currency 4 4 2 3 2 3" xfId="1048"/>
    <cellStyle name="Currency 4 4 2 3 3" xfId="1049"/>
    <cellStyle name="Currency 4 4 2 3 3 2" xfId="1050"/>
    <cellStyle name="Currency 4 4 2 3 4" xfId="1051"/>
    <cellStyle name="Currency 4 4 2 4" xfId="1052"/>
    <cellStyle name="Currency 4 4 2 4 2" xfId="1053"/>
    <cellStyle name="Currency 4 4 2 4 2 2" xfId="1054"/>
    <cellStyle name="Currency 4 4 2 4 3" xfId="1055"/>
    <cellStyle name="Currency 4 4 2 5" xfId="1056"/>
    <cellStyle name="Currency 4 4 2 5 2" xfId="1057"/>
    <cellStyle name="Currency 4 4 2 6" xfId="1058"/>
    <cellStyle name="Currency 4 4 3" xfId="1059"/>
    <cellStyle name="Currency 4 4 3 2" xfId="1060"/>
    <cellStyle name="Currency 4 4 3 2 2" xfId="1061"/>
    <cellStyle name="Currency 4 4 3 2 2 2" xfId="1062"/>
    <cellStyle name="Currency 4 4 3 2 3" xfId="1063"/>
    <cellStyle name="Currency 4 4 3 3" xfId="1064"/>
    <cellStyle name="Currency 4 4 3 3 2" xfId="1065"/>
    <cellStyle name="Currency 4 4 3 4" xfId="1066"/>
    <cellStyle name="Currency 4 4 4" xfId="1067"/>
    <cellStyle name="Currency 4 4 4 2" xfId="1068"/>
    <cellStyle name="Currency 4 4 4 2 2" xfId="1069"/>
    <cellStyle name="Currency 4 4 4 2 2 2" xfId="1070"/>
    <cellStyle name="Currency 4 4 4 2 3" xfId="1071"/>
    <cellStyle name="Currency 4 4 4 3" xfId="1072"/>
    <cellStyle name="Currency 4 4 4 3 2" xfId="1073"/>
    <cellStyle name="Currency 4 4 4 4" xfId="1074"/>
    <cellStyle name="Currency 4 4 5" xfId="1075"/>
    <cellStyle name="Currency 4 4 5 2" xfId="1076"/>
    <cellStyle name="Currency 4 4 5 2 2" xfId="1077"/>
    <cellStyle name="Currency 4 4 5 3" xfId="1078"/>
    <cellStyle name="Currency 4 4 6" xfId="1079"/>
    <cellStyle name="Currency 4 4 6 2" xfId="1080"/>
    <cellStyle name="Currency 4 4 7" xfId="1081"/>
    <cellStyle name="Currency 4 5" xfId="1082"/>
    <cellStyle name="Currency 4 5 2" xfId="1083"/>
    <cellStyle name="Currency 4 5 2 2" xfId="1084"/>
    <cellStyle name="Currency 4 5 2 2 2" xfId="1085"/>
    <cellStyle name="Currency 4 5 2 2 2 2" xfId="1086"/>
    <cellStyle name="Currency 4 5 2 2 3" xfId="1087"/>
    <cellStyle name="Currency 4 5 2 3" xfId="1088"/>
    <cellStyle name="Currency 4 5 2 3 2" xfId="1089"/>
    <cellStyle name="Currency 4 5 2 4" xfId="1090"/>
    <cellStyle name="Currency 4 5 3" xfId="1091"/>
    <cellStyle name="Currency 4 5 3 2" xfId="1092"/>
    <cellStyle name="Currency 4 5 3 2 2" xfId="1093"/>
    <cellStyle name="Currency 4 5 3 2 2 2" xfId="1094"/>
    <cellStyle name="Currency 4 5 3 2 3" xfId="1095"/>
    <cellStyle name="Currency 4 5 3 3" xfId="1096"/>
    <cellStyle name="Currency 4 5 3 3 2" xfId="1097"/>
    <cellStyle name="Currency 4 5 3 4" xfId="1098"/>
    <cellStyle name="Currency 4 5 4" xfId="1099"/>
    <cellStyle name="Currency 4 5 4 2" xfId="1100"/>
    <cellStyle name="Currency 4 5 4 2 2" xfId="1101"/>
    <cellStyle name="Currency 4 5 4 3" xfId="1102"/>
    <cellStyle name="Currency 4 5 5" xfId="1103"/>
    <cellStyle name="Currency 4 5 5 2" xfId="1104"/>
    <cellStyle name="Currency 4 5 6" xfId="1105"/>
    <cellStyle name="Currency 4 6" xfId="1106"/>
    <cellStyle name="Currency 4 6 2" xfId="1107"/>
    <cellStyle name="Currency 4 6 2 2" xfId="1108"/>
    <cellStyle name="Currency 4 6 2 2 2" xfId="1109"/>
    <cellStyle name="Currency 4 6 2 2 2 2" xfId="1110"/>
    <cellStyle name="Currency 4 6 2 2 3" xfId="1111"/>
    <cellStyle name="Currency 4 6 2 3" xfId="1112"/>
    <cellStyle name="Currency 4 6 2 3 2" xfId="1113"/>
    <cellStyle name="Currency 4 6 2 4" xfId="1114"/>
    <cellStyle name="Currency 4 6 3" xfId="1115"/>
    <cellStyle name="Currency 4 6 3 2" xfId="1116"/>
    <cellStyle name="Currency 4 6 3 2 2" xfId="1117"/>
    <cellStyle name="Currency 4 6 3 2 2 2" xfId="1118"/>
    <cellStyle name="Currency 4 6 3 2 3" xfId="1119"/>
    <cellStyle name="Currency 4 6 3 3" xfId="1120"/>
    <cellStyle name="Currency 4 6 3 3 2" xfId="1121"/>
    <cellStyle name="Currency 4 6 3 4" xfId="1122"/>
    <cellStyle name="Currency 4 6 4" xfId="1123"/>
    <cellStyle name="Currency 4 6 4 2" xfId="1124"/>
    <cellStyle name="Currency 4 6 4 2 2" xfId="1125"/>
    <cellStyle name="Currency 4 6 4 3" xfId="1126"/>
    <cellStyle name="Currency 4 6 5" xfId="1127"/>
    <cellStyle name="Currency 4 6 5 2" xfId="1128"/>
    <cellStyle name="Currency 4 6 6" xfId="1129"/>
    <cellStyle name="Currency 4 7" xfId="1130"/>
    <cellStyle name="Currency 4 7 2" xfId="1131"/>
    <cellStyle name="Currency 4 7 2 2" xfId="1132"/>
    <cellStyle name="Currency 4 7 2 2 2" xfId="1133"/>
    <cellStyle name="Currency 4 7 2 3" xfId="1134"/>
    <cellStyle name="Currency 4 7 3" xfId="1135"/>
    <cellStyle name="Currency 4 7 3 2" xfId="1136"/>
    <cellStyle name="Currency 4 7 4" xfId="1137"/>
    <cellStyle name="Currency 4 8" xfId="1138"/>
    <cellStyle name="Currency 4 8 2" xfId="1139"/>
    <cellStyle name="Currency 4 8 2 2" xfId="1140"/>
    <cellStyle name="Currency 4 8 2 2 2" xfId="1141"/>
    <cellStyle name="Currency 4 8 2 3" xfId="1142"/>
    <cellStyle name="Currency 4 8 3" xfId="1143"/>
    <cellStyle name="Currency 4 8 3 2" xfId="1144"/>
    <cellStyle name="Currency 4 8 4" xfId="1145"/>
    <cellStyle name="Currency 4 9" xfId="1146"/>
    <cellStyle name="Currency 4 9 2" xfId="1147"/>
    <cellStyle name="Currency 4 9 2 2" xfId="1148"/>
    <cellStyle name="Currency 4 9 3" xfId="1149"/>
    <cellStyle name="Currency 40" xfId="1150"/>
    <cellStyle name="Currency 41" xfId="1151"/>
    <cellStyle name="Currency 42" xfId="1152"/>
    <cellStyle name="Currency 43" xfId="1153"/>
    <cellStyle name="Currency 44" xfId="1154"/>
    <cellStyle name="Currency 45" xfId="1155"/>
    <cellStyle name="Currency 46" xfId="1156"/>
    <cellStyle name="Currency 47" xfId="1157"/>
    <cellStyle name="Currency 48" xfId="1158"/>
    <cellStyle name="Currency 49" xfId="1159"/>
    <cellStyle name="Currency 5" xfId="139"/>
    <cellStyle name="Currency 5 2" xfId="1160"/>
    <cellStyle name="Currency 6" xfId="1161"/>
    <cellStyle name="Currency 6 2" xfId="1162"/>
    <cellStyle name="Currency 7" xfId="1163"/>
    <cellStyle name="Currency 8" xfId="1164"/>
    <cellStyle name="Currency 9" xfId="1165"/>
    <cellStyle name="Currency0" xfId="140"/>
    <cellStyle name="Date" xfId="141"/>
    <cellStyle name="DATES" xfId="1166"/>
    <cellStyle name="DrillDown" xfId="1167"/>
    <cellStyle name="Entrée" xfId="1168"/>
    <cellStyle name="Entrée 2" xfId="1169"/>
    <cellStyle name="Entrée 3" xfId="1170"/>
    <cellStyle name="Euro" xfId="1171"/>
    <cellStyle name="Euro 2" xfId="1172"/>
    <cellStyle name="Euro_B2B Report" xfId="1173"/>
    <cellStyle name="Explanatory Text 2" xfId="1174"/>
    <cellStyle name="Explanatory Text 2 2" xfId="1175"/>
    <cellStyle name="Explanatory Text 2 3" xfId="1176"/>
    <cellStyle name="Explanatory Text 2_Bank Recs" xfId="1177"/>
    <cellStyle name="Explanatory Text 3" xfId="1178"/>
    <cellStyle name="Explanatory Text 4" xfId="1179"/>
    <cellStyle name="Fixed" xfId="142"/>
    <cellStyle name="Followed Hyperlink 2" xfId="1180"/>
    <cellStyle name="Good 2" xfId="1181"/>
    <cellStyle name="Good 2 2" xfId="1182"/>
    <cellStyle name="Good 2 3" xfId="1183"/>
    <cellStyle name="Good 2_Bank Recs" xfId="1184"/>
    <cellStyle name="Good 3" xfId="1185"/>
    <cellStyle name="Good 4" xfId="1186"/>
    <cellStyle name="GreyOrWhite" xfId="1187"/>
    <cellStyle name="Header1" xfId="143"/>
    <cellStyle name="Header2" xfId="144"/>
    <cellStyle name="Header2 2" xfId="3215"/>
    <cellStyle name="Heading 1 2" xfId="1188"/>
    <cellStyle name="Heading 1 2 2" xfId="1189"/>
    <cellStyle name="Heading 1 2 3" xfId="1190"/>
    <cellStyle name="Heading 1 2_Bank Recs" xfId="1191"/>
    <cellStyle name="Heading 1 3" xfId="1192"/>
    <cellStyle name="Heading 1 4" xfId="1193"/>
    <cellStyle name="Heading 2 2" xfId="1194"/>
    <cellStyle name="Heading 2 2 2" xfId="1195"/>
    <cellStyle name="Heading 2 2 3" xfId="1196"/>
    <cellStyle name="Heading 2 2_Bank Recs" xfId="1197"/>
    <cellStyle name="Heading 2 3" xfId="1198"/>
    <cellStyle name="Heading 2 4" xfId="1199"/>
    <cellStyle name="Heading 3 2" xfId="1200"/>
    <cellStyle name="Heading 3 2 2" xfId="1201"/>
    <cellStyle name="Heading 3 2 3" xfId="1202"/>
    <cellStyle name="Heading 3 2_Bank Recs" xfId="1203"/>
    <cellStyle name="Heading 3 3" xfId="1204"/>
    <cellStyle name="Heading 3 4" xfId="1205"/>
    <cellStyle name="Heading 4 2" xfId="1206"/>
    <cellStyle name="Heading 4 2 2" xfId="1207"/>
    <cellStyle name="Heading 4 2 3" xfId="1208"/>
    <cellStyle name="Heading 4 2_Bank Recs" xfId="1209"/>
    <cellStyle name="Heading 4 3" xfId="1210"/>
    <cellStyle name="Heading 4 4" xfId="1211"/>
    <cellStyle name="Hyperlink 2" xfId="1212"/>
    <cellStyle name="Hyperlink 2 2" xfId="1213"/>
    <cellStyle name="Hyperlink 3" xfId="1214"/>
    <cellStyle name="Hyperlink 4" xfId="1215"/>
    <cellStyle name="Hyperlink 4 2" xfId="1216"/>
    <cellStyle name="Hyperlink 5" xfId="1217"/>
    <cellStyle name="Input 2" xfId="1218"/>
    <cellStyle name="Input 2 2" xfId="1219"/>
    <cellStyle name="Input 2 2 2" xfId="1220"/>
    <cellStyle name="Input 2 2_Bank Recs" xfId="1221"/>
    <cellStyle name="Input 2 3" xfId="1222"/>
    <cellStyle name="Input 2 4" xfId="1223"/>
    <cellStyle name="Input 2_Bank Recs" xfId="1224"/>
    <cellStyle name="Input 3" xfId="1225"/>
    <cellStyle name="Input 4" xfId="1226"/>
    <cellStyle name="Insatisfaisant" xfId="1227"/>
    <cellStyle name="JRNL" xfId="1228"/>
    <cellStyle name="Linked Cell 2" xfId="1229"/>
    <cellStyle name="Linked Cell 2 2" xfId="1230"/>
    <cellStyle name="Linked Cell 2 3" xfId="1231"/>
    <cellStyle name="Linked Cell 2_Bank Recs" xfId="1232"/>
    <cellStyle name="Linked Cell 3" xfId="1233"/>
    <cellStyle name="Linked Cell 4" xfId="1234"/>
    <cellStyle name="Neutral 2" xfId="1235"/>
    <cellStyle name="Neutral 2 2" xfId="1236"/>
    <cellStyle name="Neutral 2 3" xfId="1237"/>
    <cellStyle name="Neutral 2_Bank Recs" xfId="1238"/>
    <cellStyle name="Neutral 3" xfId="1239"/>
    <cellStyle name="Neutral 4" xfId="1240"/>
    <cellStyle name="Neutre" xfId="1241"/>
    <cellStyle name="Normal" xfId="0" builtinId="0"/>
    <cellStyle name="Normal 10" xfId="145"/>
    <cellStyle name="Normal 10 2" xfId="1242"/>
    <cellStyle name="Normal 10 2 2" xfId="1243"/>
    <cellStyle name="Normal 10 2_Bank Recs" xfId="1244"/>
    <cellStyle name="Normal 10 3" xfId="1245"/>
    <cellStyle name="Normal 10 3 2" xfId="1246"/>
    <cellStyle name="Normal 10 3_Frontier" xfId="2840"/>
    <cellStyle name="Normal 10 4" xfId="1247"/>
    <cellStyle name="Normal 10 4 2" xfId="1248"/>
    <cellStyle name="Normal 10_00138-CAS B2B" xfId="1249"/>
    <cellStyle name="Normal 100" xfId="146"/>
    <cellStyle name="Normal 100 2" xfId="1251"/>
    <cellStyle name="Normal 100 3" xfId="3216"/>
    <cellStyle name="Normal 100_Frontier" xfId="1250"/>
    <cellStyle name="Normal 101" xfId="147"/>
    <cellStyle name="Normal 101 2" xfId="1253"/>
    <cellStyle name="Normal 101 3" xfId="3217"/>
    <cellStyle name="Normal 101_Frontier" xfId="1252"/>
    <cellStyle name="Normal 102" xfId="148"/>
    <cellStyle name="Normal 102 2" xfId="1255"/>
    <cellStyle name="Normal 102 3" xfId="3218"/>
    <cellStyle name="Normal 102_Frontier" xfId="1254"/>
    <cellStyle name="Normal 103" xfId="149"/>
    <cellStyle name="Normal 103 2" xfId="1257"/>
    <cellStyle name="Normal 103 3" xfId="3219"/>
    <cellStyle name="Normal 103_Frontier" xfId="1256"/>
    <cellStyle name="Normal 104" xfId="150"/>
    <cellStyle name="Normal 104 2" xfId="1259"/>
    <cellStyle name="Normal 104 3" xfId="3220"/>
    <cellStyle name="Normal 104_Frontier" xfId="1258"/>
    <cellStyle name="Normal 105" xfId="151"/>
    <cellStyle name="Normal 105 2" xfId="1261"/>
    <cellStyle name="Normal 105 3" xfId="3221"/>
    <cellStyle name="Normal 105_Frontier" xfId="1260"/>
    <cellStyle name="Normal 106" xfId="152"/>
    <cellStyle name="Normal 106 2" xfId="1263"/>
    <cellStyle name="Normal 106 3" xfId="3222"/>
    <cellStyle name="Normal 106_Frontier" xfId="1262"/>
    <cellStyle name="Normal 107" xfId="153"/>
    <cellStyle name="Normal 107 2" xfId="1265"/>
    <cellStyle name="Normal 107 3" xfId="3223"/>
    <cellStyle name="Normal 107_Frontier" xfId="1264"/>
    <cellStyle name="Normal 108" xfId="154"/>
    <cellStyle name="Normal 108 2" xfId="1267"/>
    <cellStyle name="Normal 108 3" xfId="3224"/>
    <cellStyle name="Normal 108_Frontier" xfId="1266"/>
    <cellStyle name="Normal 109" xfId="155"/>
    <cellStyle name="Normal 109 2" xfId="1269"/>
    <cellStyle name="Normal 109 3" xfId="3225"/>
    <cellStyle name="Normal 109_Frontier" xfId="1268"/>
    <cellStyle name="Normal 11" xfId="156"/>
    <cellStyle name="Normal 11 2" xfId="1270"/>
    <cellStyle name="Normal 11 2 2" xfId="1271"/>
    <cellStyle name="Normal 11 2_Frontier" xfId="2841"/>
    <cellStyle name="Normal 11 3" xfId="1272"/>
    <cellStyle name="Normal 11 3 2" xfId="1273"/>
    <cellStyle name="Normal 11 3_Frontier" xfId="2842"/>
    <cellStyle name="Normal 11 4" xfId="1274"/>
    <cellStyle name="Normal 11_00138-CAS B2B" xfId="1275"/>
    <cellStyle name="Normal 110" xfId="157"/>
    <cellStyle name="Normal 110 2" xfId="1277"/>
    <cellStyle name="Normal 110 3" xfId="3226"/>
    <cellStyle name="Normal 110_Frontier" xfId="1276"/>
    <cellStyle name="Normal 111" xfId="158"/>
    <cellStyle name="Normal 111 2" xfId="1279"/>
    <cellStyle name="Normal 111 3" xfId="3227"/>
    <cellStyle name="Normal 111_Frontier" xfId="1278"/>
    <cellStyle name="Normal 112" xfId="159"/>
    <cellStyle name="Normal 112 2" xfId="1281"/>
    <cellStyle name="Normal 112 3" xfId="3228"/>
    <cellStyle name="Normal 112_Frontier" xfId="1280"/>
    <cellStyle name="Normal 113" xfId="160"/>
    <cellStyle name="Normal 113 2" xfId="1283"/>
    <cellStyle name="Normal 113 3" xfId="3229"/>
    <cellStyle name="Normal 113_Frontier" xfId="1282"/>
    <cellStyle name="Normal 114" xfId="161"/>
    <cellStyle name="Normal 114 2" xfId="1285"/>
    <cellStyle name="Normal 114 3" xfId="3230"/>
    <cellStyle name="Normal 114_Frontier" xfId="1284"/>
    <cellStyle name="Normal 115" xfId="162"/>
    <cellStyle name="Normal 115 2" xfId="1287"/>
    <cellStyle name="Normal 115 3" xfId="3231"/>
    <cellStyle name="Normal 115_Frontier" xfId="1286"/>
    <cellStyle name="Normal 116" xfId="163"/>
    <cellStyle name="Normal 116 2" xfId="1289"/>
    <cellStyle name="Normal 116 3" xfId="3232"/>
    <cellStyle name="Normal 116_Frontier" xfId="1288"/>
    <cellStyle name="Normal 117" xfId="164"/>
    <cellStyle name="Normal 117 2" xfId="1291"/>
    <cellStyle name="Normal 117 3" xfId="3233"/>
    <cellStyle name="Normal 117_Frontier" xfId="1290"/>
    <cellStyle name="Normal 118" xfId="165"/>
    <cellStyle name="Normal 119" xfId="166"/>
    <cellStyle name="Normal 12" xfId="167"/>
    <cellStyle name="Normal 12 2" xfId="1292"/>
    <cellStyle name="Normal 12 3" xfId="1293"/>
    <cellStyle name="Normal 12 3 2" xfId="1294"/>
    <cellStyle name="Normal 12 3_Frontier" xfId="2843"/>
    <cellStyle name="Normal 12_Bank Recs" xfId="1295"/>
    <cellStyle name="Normal 120" xfId="168"/>
    <cellStyle name="Normal 121" xfId="169"/>
    <cellStyle name="Normal 122" xfId="170"/>
    <cellStyle name="Normal 123" xfId="1296"/>
    <cellStyle name="Normal 124" xfId="1297"/>
    <cellStyle name="Normal 124 2" xfId="3234"/>
    <cellStyle name="Normal 13" xfId="171"/>
    <cellStyle name="Normal 13 2" xfId="1298"/>
    <cellStyle name="Normal 13 3" xfId="1299"/>
    <cellStyle name="Normal 13 3 2" xfId="1300"/>
    <cellStyle name="Normal 13 3_Frontier" xfId="2844"/>
    <cellStyle name="Normal 13 4" xfId="1301"/>
    <cellStyle name="Normal 13_Bank Recs" xfId="1302"/>
    <cellStyle name="Normal 14" xfId="172"/>
    <cellStyle name="Normal 14 2" xfId="1303"/>
    <cellStyle name="Normal 14 3" xfId="3235"/>
    <cellStyle name="Normal 14_Bank Recs" xfId="1304"/>
    <cellStyle name="Normal 15" xfId="173"/>
    <cellStyle name="Normal 15 2" xfId="1305"/>
    <cellStyle name="Normal 15 3" xfId="3236"/>
    <cellStyle name="Normal 15_Bank Recs" xfId="1306"/>
    <cellStyle name="Normal 16" xfId="174"/>
    <cellStyle name="Normal 16 2" xfId="1307"/>
    <cellStyle name="Normal 16 3" xfId="3237"/>
    <cellStyle name="Normal 16_Bank Recs" xfId="1308"/>
    <cellStyle name="Normal 17" xfId="175"/>
    <cellStyle name="Normal 17 2" xfId="1309"/>
    <cellStyle name="Normal 17 3" xfId="3238"/>
    <cellStyle name="Normal 17_Daily Working" xfId="1310"/>
    <cellStyle name="Normal 18" xfId="176"/>
    <cellStyle name="Normal 18 2" xfId="1312"/>
    <cellStyle name="Normal 18 3" xfId="3239"/>
    <cellStyle name="Normal 18_Frontier" xfId="1311"/>
    <cellStyle name="Normal 19" xfId="177"/>
    <cellStyle name="Normal 19 2" xfId="1313"/>
    <cellStyle name="Normal 19 3" xfId="3240"/>
    <cellStyle name="Normal 19_Daily Working" xfId="1314"/>
    <cellStyle name="Normal 2" xfId="4"/>
    <cellStyle name="Normal 2 2" xfId="178"/>
    <cellStyle name="Normal 2 2 10" xfId="1315"/>
    <cellStyle name="Normal 2 2 11" xfId="1316"/>
    <cellStyle name="Normal 2 2 12" xfId="1317"/>
    <cellStyle name="Normal 2 2 2" xfId="1318"/>
    <cellStyle name="Normal 2 2 2 2" xfId="1319"/>
    <cellStyle name="Normal 2 2 2 2 2" xfId="1320"/>
    <cellStyle name="Normal 2 2 2 2 3" xfId="1321"/>
    <cellStyle name="Normal 2 2 2 2 4" xfId="1322"/>
    <cellStyle name="Normal 2 2 2 2_Error Category" xfId="1323"/>
    <cellStyle name="Normal 2 2 2 3" xfId="1324"/>
    <cellStyle name="Normal 2 2 2 4" xfId="1325"/>
    <cellStyle name="Normal 2 2 2 5" xfId="1326"/>
    <cellStyle name="Normal 2 2 2 6" xfId="1327"/>
    <cellStyle name="Normal 2 2 2 7" xfId="1328"/>
    <cellStyle name="Normal 2 2 2_DIB 1a,2a.." xfId="1329"/>
    <cellStyle name="Normal 2 2 3" xfId="1330"/>
    <cellStyle name="Normal 2 2 3 2" xfId="1331"/>
    <cellStyle name="Normal 2 2 3 3" xfId="1332"/>
    <cellStyle name="Normal 2 2 3 4" xfId="1333"/>
    <cellStyle name="Normal 2 2 3_Error Category" xfId="1334"/>
    <cellStyle name="Normal 2 2 4" xfId="1335"/>
    <cellStyle name="Normal 2 2 4 2" xfId="1336"/>
    <cellStyle name="Normal 2 2 4_Bank Recs" xfId="1337"/>
    <cellStyle name="Normal 2 2 5" xfId="1338"/>
    <cellStyle name="Normal 2 2 6" xfId="1339"/>
    <cellStyle name="Normal 2 2 7" xfId="1340"/>
    <cellStyle name="Normal 2 2 8" xfId="1341"/>
    <cellStyle name="Normal 2 2 9" xfId="1342"/>
    <cellStyle name="Normal 2 2_01-16-2013" xfId="1343"/>
    <cellStyle name="Normal 2 3" xfId="179"/>
    <cellStyle name="Normal 2 3 2" xfId="1344"/>
    <cellStyle name="Normal 2 3 2 2" xfId="1345"/>
    <cellStyle name="Normal 2 3 2 2 2" xfId="1346"/>
    <cellStyle name="Normal 2 3 2 2_Frontier" xfId="2845"/>
    <cellStyle name="Normal 2 3 2 3" xfId="1347"/>
    <cellStyle name="Normal 2 3 2 3 2" xfId="1348"/>
    <cellStyle name="Normal 2 3 2 3_Frontier" xfId="2846"/>
    <cellStyle name="Normal 2 3 2 4" xfId="1349"/>
    <cellStyle name="Normal 2 3 2_Bank Recs" xfId="1350"/>
    <cellStyle name="Normal 2 3 3" xfId="1351"/>
    <cellStyle name="Normal 2 3 3 2" xfId="1352"/>
    <cellStyle name="Normal 2 3 3 3" xfId="1353"/>
    <cellStyle name="Normal 2 3 4" xfId="1354"/>
    <cellStyle name="Normal 2 3 4 2" xfId="1355"/>
    <cellStyle name="Normal 2 3 5" xfId="1356"/>
    <cellStyle name="Normal 2 3 6" xfId="1357"/>
    <cellStyle name="Normal 2 3 6 2" xfId="1358"/>
    <cellStyle name="Normal 2 3 6_Frontier" xfId="2847"/>
    <cellStyle name="Normal 2 3_01-16-2013" xfId="1359"/>
    <cellStyle name="Normal 2 4" xfId="1360"/>
    <cellStyle name="Normal 2 4 2" xfId="1361"/>
    <cellStyle name="Normal 2 4 2 2" xfId="1362"/>
    <cellStyle name="Normal 2 4 2 3" xfId="1363"/>
    <cellStyle name="Normal 2 4 3" xfId="1364"/>
    <cellStyle name="Normal 2 4 4" xfId="3164"/>
    <cellStyle name="Normal 2 4_Bank Recs" xfId="1365"/>
    <cellStyle name="Normal 2 5" xfId="1366"/>
    <cellStyle name="Normal 2 5 2" xfId="1367"/>
    <cellStyle name="Normal 2 5 3" xfId="1368"/>
    <cellStyle name="Normal 2 5 4" xfId="1369"/>
    <cellStyle name="Normal 2 5_Error Category" xfId="1370"/>
    <cellStyle name="Normal 2 6" xfId="1371"/>
    <cellStyle name="Normal 2_01-16-2013" xfId="1372"/>
    <cellStyle name="Normal 20" xfId="180"/>
    <cellStyle name="Normal 20 2" xfId="1373"/>
    <cellStyle name="Normal 20 3" xfId="3241"/>
    <cellStyle name="Normal 20_Daily Working" xfId="1374"/>
    <cellStyle name="Normal 21" xfId="181"/>
    <cellStyle name="Normal 21 2" xfId="1376"/>
    <cellStyle name="Normal 21 3" xfId="3242"/>
    <cellStyle name="Normal 21_Frontier" xfId="1375"/>
    <cellStyle name="Normal 22" xfId="182"/>
    <cellStyle name="Normal 22 2" xfId="1378"/>
    <cellStyle name="Normal 22 3" xfId="3243"/>
    <cellStyle name="Normal 22_Frontier" xfId="1377"/>
    <cellStyle name="Normal 23" xfId="183"/>
    <cellStyle name="Normal 23 2" xfId="1380"/>
    <cellStyle name="Normal 23 3" xfId="3244"/>
    <cellStyle name="Normal 23_Frontier" xfId="1379"/>
    <cellStyle name="Normal 24" xfId="184"/>
    <cellStyle name="Normal 24 2" xfId="1382"/>
    <cellStyle name="Normal 24 3" xfId="3245"/>
    <cellStyle name="Normal 24_Frontier" xfId="1381"/>
    <cellStyle name="Normal 25" xfId="185"/>
    <cellStyle name="Normal 25 2" xfId="1384"/>
    <cellStyle name="Normal 25 3" xfId="3246"/>
    <cellStyle name="Normal 25_Frontier" xfId="1383"/>
    <cellStyle name="Normal 26" xfId="186"/>
    <cellStyle name="Normal 26 2" xfId="1386"/>
    <cellStyle name="Normal 26 3" xfId="3247"/>
    <cellStyle name="Normal 26_Frontier" xfId="1385"/>
    <cellStyle name="Normal 27" xfId="187"/>
    <cellStyle name="Normal 27 2" xfId="1388"/>
    <cellStyle name="Normal 27 3" xfId="3248"/>
    <cellStyle name="Normal 27_Frontier" xfId="1387"/>
    <cellStyle name="Normal 28" xfId="188"/>
    <cellStyle name="Normal 28 2" xfId="1390"/>
    <cellStyle name="Normal 28 3" xfId="3249"/>
    <cellStyle name="Normal 28_Frontier" xfId="1389"/>
    <cellStyle name="Normal 29" xfId="189"/>
    <cellStyle name="Normal 29 2" xfId="1392"/>
    <cellStyle name="Normal 29 3" xfId="3250"/>
    <cellStyle name="Normal 29_Frontier" xfId="1391"/>
    <cellStyle name="Normal 3" xfId="5"/>
    <cellStyle name="Normal 3 10" xfId="1393"/>
    <cellStyle name="Normal 3 10 2" xfId="1394"/>
    <cellStyle name="Normal 3 10 2 2" xfId="1395"/>
    <cellStyle name="Normal 3 10 2 3" xfId="1396"/>
    <cellStyle name="Normal 3 10 2_Frontier" xfId="2848"/>
    <cellStyle name="Normal 3 10 3" xfId="1397"/>
    <cellStyle name="Normal 3 10_Bank Recs" xfId="1398"/>
    <cellStyle name="Normal 3 11" xfId="1399"/>
    <cellStyle name="Normal 3 11 2" xfId="1400"/>
    <cellStyle name="Normal 3 11_Frontier" xfId="2849"/>
    <cellStyle name="Normal 3 12" xfId="1401"/>
    <cellStyle name="Normal 3 12 2" xfId="1402"/>
    <cellStyle name="Normal 3 13" xfId="1403"/>
    <cellStyle name="Normal 3 14" xfId="1404"/>
    <cellStyle name="Normal 3 2" xfId="9"/>
    <cellStyle name="Normal 3 2 10" xfId="1405"/>
    <cellStyle name="Normal 3 2 10 2" xfId="1406"/>
    <cellStyle name="Normal 3 2 10_Frontier" xfId="2850"/>
    <cellStyle name="Normal 3 2 11" xfId="1407"/>
    <cellStyle name="Normal 3 2 11 2" xfId="1408"/>
    <cellStyle name="Normal 3 2 12" xfId="1409"/>
    <cellStyle name="Normal 3 2 13" xfId="1410"/>
    <cellStyle name="Normal 3 2 2" xfId="1411"/>
    <cellStyle name="Normal 3 2 2 2" xfId="1412"/>
    <cellStyle name="Normal 3 2 2 2 2" xfId="1413"/>
    <cellStyle name="Normal 3 2 2 2 2 2" xfId="1414"/>
    <cellStyle name="Normal 3 2 2 2 2 2 2" xfId="1415"/>
    <cellStyle name="Normal 3 2 2 2 2 2 2 2" xfId="1416"/>
    <cellStyle name="Normal 3 2 2 2 2 2 2_Frontier" xfId="2853"/>
    <cellStyle name="Normal 3 2 2 2 2 2 3" xfId="1417"/>
    <cellStyle name="Normal 3 2 2 2 2 2_Frontier" xfId="2852"/>
    <cellStyle name="Normal 3 2 2 2 2 3" xfId="1418"/>
    <cellStyle name="Normal 3 2 2 2 2 3 2" xfId="1419"/>
    <cellStyle name="Normal 3 2 2 2 2 3_Frontier" xfId="2854"/>
    <cellStyle name="Normal 3 2 2 2 2 4" xfId="1420"/>
    <cellStyle name="Normal 3 2 2 2 2_Frontier" xfId="2851"/>
    <cellStyle name="Normal 3 2 2 2 3" xfId="1421"/>
    <cellStyle name="Normal 3 2 2 2 3 2" xfId="1422"/>
    <cellStyle name="Normal 3 2 2 2 3 2 2" xfId="1423"/>
    <cellStyle name="Normal 3 2 2 2 3 2 2 2" xfId="1424"/>
    <cellStyle name="Normal 3 2 2 2 3 2 2_Frontier" xfId="2857"/>
    <cellStyle name="Normal 3 2 2 2 3 2 3" xfId="1425"/>
    <cellStyle name="Normal 3 2 2 2 3 2_Frontier" xfId="2856"/>
    <cellStyle name="Normal 3 2 2 2 3 3" xfId="1426"/>
    <cellStyle name="Normal 3 2 2 2 3 3 2" xfId="1427"/>
    <cellStyle name="Normal 3 2 2 2 3 3_Frontier" xfId="2858"/>
    <cellStyle name="Normal 3 2 2 2 3 4" xfId="1428"/>
    <cellStyle name="Normal 3 2 2 2 3_Frontier" xfId="2855"/>
    <cellStyle name="Normal 3 2 2 2 4" xfId="1429"/>
    <cellStyle name="Normal 3 2 2 2 4 2" xfId="1430"/>
    <cellStyle name="Normal 3 2 2 2 4 2 2" xfId="1431"/>
    <cellStyle name="Normal 3 2 2 2 4 2_Frontier" xfId="2860"/>
    <cellStyle name="Normal 3 2 2 2 4 3" xfId="1432"/>
    <cellStyle name="Normal 3 2 2 2 4_Frontier" xfId="2859"/>
    <cellStyle name="Normal 3 2 2 2 5" xfId="1433"/>
    <cellStyle name="Normal 3 2 2 2 5 2" xfId="1434"/>
    <cellStyle name="Normal 3 2 2 2 5_Frontier" xfId="2861"/>
    <cellStyle name="Normal 3 2 2 2 6" xfId="1435"/>
    <cellStyle name="Normal 3 2 2 2 7" xfId="1436"/>
    <cellStyle name="Normal 3 2 2 2_Error Category" xfId="1437"/>
    <cellStyle name="Normal 3 2 2 3" xfId="1438"/>
    <cellStyle name="Normal 3 2 2 3 2" xfId="1439"/>
    <cellStyle name="Normal 3 2 2 3 2 2" xfId="1440"/>
    <cellStyle name="Normal 3 2 2 3 2 2 2" xfId="1441"/>
    <cellStyle name="Normal 3 2 2 3 2 2_Frontier" xfId="2864"/>
    <cellStyle name="Normal 3 2 2 3 2 3" xfId="1442"/>
    <cellStyle name="Normal 3 2 2 3 2_Frontier" xfId="2863"/>
    <cellStyle name="Normal 3 2 2 3 3" xfId="1443"/>
    <cellStyle name="Normal 3 2 2 3 3 2" xfId="1444"/>
    <cellStyle name="Normal 3 2 2 3 3_Frontier" xfId="2865"/>
    <cellStyle name="Normal 3 2 2 3 4" xfId="1445"/>
    <cellStyle name="Normal 3 2 2 3_Frontier" xfId="2862"/>
    <cellStyle name="Normal 3 2 2 4" xfId="1446"/>
    <cellStyle name="Normal 3 2 2 4 2" xfId="1447"/>
    <cellStyle name="Normal 3 2 2 4 2 2" xfId="1448"/>
    <cellStyle name="Normal 3 2 2 4 2 2 2" xfId="1449"/>
    <cellStyle name="Normal 3 2 2 4 2 2_Frontier" xfId="2868"/>
    <cellStyle name="Normal 3 2 2 4 2 3" xfId="1450"/>
    <cellStyle name="Normal 3 2 2 4 2_Frontier" xfId="2867"/>
    <cellStyle name="Normal 3 2 2 4 3" xfId="1451"/>
    <cellStyle name="Normal 3 2 2 4 3 2" xfId="1452"/>
    <cellStyle name="Normal 3 2 2 4 3_Frontier" xfId="2869"/>
    <cellStyle name="Normal 3 2 2 4 4" xfId="1453"/>
    <cellStyle name="Normal 3 2 2 4_Frontier" xfId="2866"/>
    <cellStyle name="Normal 3 2 2 5" xfId="1454"/>
    <cellStyle name="Normal 3 2 2 5 2" xfId="1455"/>
    <cellStyle name="Normal 3 2 2 5 2 2" xfId="1456"/>
    <cellStyle name="Normal 3 2 2 5 2_Frontier" xfId="2871"/>
    <cellStyle name="Normal 3 2 2 5 3" xfId="1457"/>
    <cellStyle name="Normal 3 2 2 5_Frontier" xfId="2870"/>
    <cellStyle name="Normal 3 2 2 6" xfId="1458"/>
    <cellStyle name="Normal 3 2 2 6 2" xfId="1459"/>
    <cellStyle name="Normal 3 2 2 6_Frontier" xfId="2872"/>
    <cellStyle name="Normal 3 2 2 7" xfId="1460"/>
    <cellStyle name="Normal 3 2 2_Error Category" xfId="1461"/>
    <cellStyle name="Normal 3 2 3" xfId="1462"/>
    <cellStyle name="Normal 3 2 3 2" xfId="1463"/>
    <cellStyle name="Normal 3 2 3 2 2" xfId="1464"/>
    <cellStyle name="Normal 3 2 3 2 2 2" xfId="1465"/>
    <cellStyle name="Normal 3 2 3 2 2 2 2" xfId="1466"/>
    <cellStyle name="Normal 3 2 3 2 2 2 2 2" xfId="1467"/>
    <cellStyle name="Normal 3 2 3 2 2 2 2_Frontier" xfId="2875"/>
    <cellStyle name="Normal 3 2 3 2 2 2 3" xfId="1468"/>
    <cellStyle name="Normal 3 2 3 2 2 2_Frontier" xfId="2874"/>
    <cellStyle name="Normal 3 2 3 2 2 3" xfId="1469"/>
    <cellStyle name="Normal 3 2 3 2 2 3 2" xfId="1470"/>
    <cellStyle name="Normal 3 2 3 2 2 3_Frontier" xfId="2876"/>
    <cellStyle name="Normal 3 2 3 2 2 4" xfId="1471"/>
    <cellStyle name="Normal 3 2 3 2 2_Frontier" xfId="2873"/>
    <cellStyle name="Normal 3 2 3 2 3" xfId="1472"/>
    <cellStyle name="Normal 3 2 3 2 3 2" xfId="1473"/>
    <cellStyle name="Normal 3 2 3 2 3 2 2" xfId="1474"/>
    <cellStyle name="Normal 3 2 3 2 3 2 2 2" xfId="1475"/>
    <cellStyle name="Normal 3 2 3 2 3 2 2_Frontier" xfId="2879"/>
    <cellStyle name="Normal 3 2 3 2 3 2 3" xfId="1476"/>
    <cellStyle name="Normal 3 2 3 2 3 2_Frontier" xfId="2878"/>
    <cellStyle name="Normal 3 2 3 2 3 3" xfId="1477"/>
    <cellStyle name="Normal 3 2 3 2 3 3 2" xfId="1478"/>
    <cellStyle name="Normal 3 2 3 2 3 3_Frontier" xfId="2880"/>
    <cellStyle name="Normal 3 2 3 2 3 4" xfId="1479"/>
    <cellStyle name="Normal 3 2 3 2 3_Frontier" xfId="2877"/>
    <cellStyle name="Normal 3 2 3 2 4" xfId="1480"/>
    <cellStyle name="Normal 3 2 3 2 4 2" xfId="1481"/>
    <cellStyle name="Normal 3 2 3 2 4 2 2" xfId="1482"/>
    <cellStyle name="Normal 3 2 3 2 4 2_Frontier" xfId="2882"/>
    <cellStyle name="Normal 3 2 3 2 4 3" xfId="1483"/>
    <cellStyle name="Normal 3 2 3 2 4_Frontier" xfId="2881"/>
    <cellStyle name="Normal 3 2 3 2 5" xfId="1484"/>
    <cellStyle name="Normal 3 2 3 2 5 2" xfId="1485"/>
    <cellStyle name="Normal 3 2 3 2 5_Frontier" xfId="2883"/>
    <cellStyle name="Normal 3 2 3 2 6" xfId="1486"/>
    <cellStyle name="Normal 3 2 3 2_Error Category" xfId="1487"/>
    <cellStyle name="Normal 3 2 3 3" xfId="1488"/>
    <cellStyle name="Normal 3 2 3 3 2" xfId="1489"/>
    <cellStyle name="Normal 3 2 3 3 2 2" xfId="1490"/>
    <cellStyle name="Normal 3 2 3 3 2 2 2" xfId="1491"/>
    <cellStyle name="Normal 3 2 3 3 2 2_Frontier" xfId="2886"/>
    <cellStyle name="Normal 3 2 3 3 2 3" xfId="1492"/>
    <cellStyle name="Normal 3 2 3 3 2_Frontier" xfId="2885"/>
    <cellStyle name="Normal 3 2 3 3 3" xfId="1493"/>
    <cellStyle name="Normal 3 2 3 3 3 2" xfId="1494"/>
    <cellStyle name="Normal 3 2 3 3 3_Frontier" xfId="2887"/>
    <cellStyle name="Normal 3 2 3 3 4" xfId="1495"/>
    <cellStyle name="Normal 3 2 3 3_Frontier" xfId="2884"/>
    <cellStyle name="Normal 3 2 3 4" xfId="1496"/>
    <cellStyle name="Normal 3 2 3 4 2" xfId="1497"/>
    <cellStyle name="Normal 3 2 3 4 2 2" xfId="1498"/>
    <cellStyle name="Normal 3 2 3 4 2 2 2" xfId="1499"/>
    <cellStyle name="Normal 3 2 3 4 2 2_Frontier" xfId="2890"/>
    <cellStyle name="Normal 3 2 3 4 2 3" xfId="1500"/>
    <cellStyle name="Normal 3 2 3 4 2_Frontier" xfId="2889"/>
    <cellStyle name="Normal 3 2 3 4 3" xfId="1501"/>
    <cellStyle name="Normal 3 2 3 4 3 2" xfId="1502"/>
    <cellStyle name="Normal 3 2 3 4 3_Frontier" xfId="2891"/>
    <cellStyle name="Normal 3 2 3 4 4" xfId="1503"/>
    <cellStyle name="Normal 3 2 3 4_Frontier" xfId="2888"/>
    <cellStyle name="Normal 3 2 3 5" xfId="1504"/>
    <cellStyle name="Normal 3 2 3 5 2" xfId="1505"/>
    <cellStyle name="Normal 3 2 3 5 2 2" xfId="1506"/>
    <cellStyle name="Normal 3 2 3 5 2_Frontier" xfId="2893"/>
    <cellStyle name="Normal 3 2 3 5 3" xfId="1507"/>
    <cellStyle name="Normal 3 2 3 5_Frontier" xfId="2892"/>
    <cellStyle name="Normal 3 2 3 6" xfId="1508"/>
    <cellStyle name="Normal 3 2 3 6 2" xfId="1509"/>
    <cellStyle name="Normal 3 2 3 6_Frontier" xfId="2894"/>
    <cellStyle name="Normal 3 2 3 7" xfId="1510"/>
    <cellStyle name="Normal 3 2 3_Error Category" xfId="1511"/>
    <cellStyle name="Normal 3 2 4" xfId="1512"/>
    <cellStyle name="Normal 3 2 4 2" xfId="1513"/>
    <cellStyle name="Normal 3 2 4 2 2" xfId="1514"/>
    <cellStyle name="Normal 3 2 4 2 2 2" xfId="1515"/>
    <cellStyle name="Normal 3 2 4 2 2 2 2" xfId="1516"/>
    <cellStyle name="Normal 3 2 4 2 2 2 2 2" xfId="1517"/>
    <cellStyle name="Normal 3 2 4 2 2 2 2_Frontier" xfId="2897"/>
    <cellStyle name="Normal 3 2 4 2 2 2 3" xfId="1518"/>
    <cellStyle name="Normal 3 2 4 2 2 2_Frontier" xfId="2896"/>
    <cellStyle name="Normal 3 2 4 2 2 3" xfId="1519"/>
    <cellStyle name="Normal 3 2 4 2 2 3 2" xfId="1520"/>
    <cellStyle name="Normal 3 2 4 2 2 3_Frontier" xfId="2898"/>
    <cellStyle name="Normal 3 2 4 2 2 4" xfId="1521"/>
    <cellStyle name="Normal 3 2 4 2 2_Frontier" xfId="2895"/>
    <cellStyle name="Normal 3 2 4 2 3" xfId="1522"/>
    <cellStyle name="Normal 3 2 4 2 3 2" xfId="1523"/>
    <cellStyle name="Normal 3 2 4 2 3 2 2" xfId="1524"/>
    <cellStyle name="Normal 3 2 4 2 3 2 2 2" xfId="1525"/>
    <cellStyle name="Normal 3 2 4 2 3 2 2_Frontier" xfId="2901"/>
    <cellStyle name="Normal 3 2 4 2 3 2 3" xfId="1526"/>
    <cellStyle name="Normal 3 2 4 2 3 2_Frontier" xfId="2900"/>
    <cellStyle name="Normal 3 2 4 2 3 3" xfId="1527"/>
    <cellStyle name="Normal 3 2 4 2 3 3 2" xfId="1528"/>
    <cellStyle name="Normal 3 2 4 2 3 3_Frontier" xfId="2902"/>
    <cellStyle name="Normal 3 2 4 2 3 4" xfId="1529"/>
    <cellStyle name="Normal 3 2 4 2 3_Frontier" xfId="2899"/>
    <cellStyle name="Normal 3 2 4 2 4" xfId="1530"/>
    <cellStyle name="Normal 3 2 4 2 4 2" xfId="1531"/>
    <cellStyle name="Normal 3 2 4 2 4 2 2" xfId="1532"/>
    <cellStyle name="Normal 3 2 4 2 4 2_Frontier" xfId="2904"/>
    <cellStyle name="Normal 3 2 4 2 4 3" xfId="1533"/>
    <cellStyle name="Normal 3 2 4 2 4_Frontier" xfId="2903"/>
    <cellStyle name="Normal 3 2 4 2 5" xfId="1534"/>
    <cellStyle name="Normal 3 2 4 2 5 2" xfId="1535"/>
    <cellStyle name="Normal 3 2 4 2 5_Frontier" xfId="2905"/>
    <cellStyle name="Normal 3 2 4 2 6" xfId="1536"/>
    <cellStyle name="Normal 3 2 4 2_Error Category" xfId="1537"/>
    <cellStyle name="Normal 3 2 4 3" xfId="1538"/>
    <cellStyle name="Normal 3 2 4 3 2" xfId="1539"/>
    <cellStyle name="Normal 3 2 4 3 2 2" xfId="1540"/>
    <cellStyle name="Normal 3 2 4 3 2 2 2" xfId="1541"/>
    <cellStyle name="Normal 3 2 4 3 2 2_Frontier" xfId="2908"/>
    <cellStyle name="Normal 3 2 4 3 2 3" xfId="1542"/>
    <cellStyle name="Normal 3 2 4 3 2_Frontier" xfId="2907"/>
    <cellStyle name="Normal 3 2 4 3 3" xfId="1543"/>
    <cellStyle name="Normal 3 2 4 3 3 2" xfId="1544"/>
    <cellStyle name="Normal 3 2 4 3 3_Frontier" xfId="2909"/>
    <cellStyle name="Normal 3 2 4 3 4" xfId="1545"/>
    <cellStyle name="Normal 3 2 4 3_Frontier" xfId="2906"/>
    <cellStyle name="Normal 3 2 4 4" xfId="1546"/>
    <cellStyle name="Normal 3 2 4 4 2" xfId="1547"/>
    <cellStyle name="Normal 3 2 4 4 2 2" xfId="1548"/>
    <cellStyle name="Normal 3 2 4 4 2 2 2" xfId="1549"/>
    <cellStyle name="Normal 3 2 4 4 2 2_Frontier" xfId="2912"/>
    <cellStyle name="Normal 3 2 4 4 2 3" xfId="1550"/>
    <cellStyle name="Normal 3 2 4 4 2_Frontier" xfId="2911"/>
    <cellStyle name="Normal 3 2 4 4 3" xfId="1551"/>
    <cellStyle name="Normal 3 2 4 4 3 2" xfId="1552"/>
    <cellStyle name="Normal 3 2 4 4 3_Frontier" xfId="2913"/>
    <cellStyle name="Normal 3 2 4 4 4" xfId="1553"/>
    <cellStyle name="Normal 3 2 4 4_Frontier" xfId="2910"/>
    <cellStyle name="Normal 3 2 4 5" xfId="1554"/>
    <cellStyle name="Normal 3 2 4 5 2" xfId="1555"/>
    <cellStyle name="Normal 3 2 4 5 2 2" xfId="1556"/>
    <cellStyle name="Normal 3 2 4 5 2_Frontier" xfId="2915"/>
    <cellStyle name="Normal 3 2 4 5 3" xfId="1557"/>
    <cellStyle name="Normal 3 2 4 5_Frontier" xfId="2914"/>
    <cellStyle name="Normal 3 2 4 6" xfId="1558"/>
    <cellStyle name="Normal 3 2 4 6 2" xfId="1559"/>
    <cellStyle name="Normal 3 2 4 6_Frontier" xfId="2916"/>
    <cellStyle name="Normal 3 2 4 7" xfId="1560"/>
    <cellStyle name="Normal 3 2 4_Error Category" xfId="1561"/>
    <cellStyle name="Normal 3 2 5" xfId="1562"/>
    <cellStyle name="Normal 3 2 5 2" xfId="1563"/>
    <cellStyle name="Normal 3 2 5 2 2" xfId="1564"/>
    <cellStyle name="Normal 3 2 5 2 2 2" xfId="1565"/>
    <cellStyle name="Normal 3 2 5 2 2 2 2" xfId="1566"/>
    <cellStyle name="Normal 3 2 5 2 2 2_Frontier" xfId="2919"/>
    <cellStyle name="Normal 3 2 5 2 2 3" xfId="1567"/>
    <cellStyle name="Normal 3 2 5 2 2_Frontier" xfId="2918"/>
    <cellStyle name="Normal 3 2 5 2 3" xfId="1568"/>
    <cellStyle name="Normal 3 2 5 2 3 2" xfId="1569"/>
    <cellStyle name="Normal 3 2 5 2 3_Frontier" xfId="2920"/>
    <cellStyle name="Normal 3 2 5 2 4" xfId="1570"/>
    <cellStyle name="Normal 3 2 5 2_Frontier" xfId="2917"/>
    <cellStyle name="Normal 3 2 5 3" xfId="1571"/>
    <cellStyle name="Normal 3 2 5 3 2" xfId="1572"/>
    <cellStyle name="Normal 3 2 5 3 2 2" xfId="1573"/>
    <cellStyle name="Normal 3 2 5 3 2 2 2" xfId="1574"/>
    <cellStyle name="Normal 3 2 5 3 2 2_Frontier" xfId="2923"/>
    <cellStyle name="Normal 3 2 5 3 2 3" xfId="1575"/>
    <cellStyle name="Normal 3 2 5 3 2_Frontier" xfId="2922"/>
    <cellStyle name="Normal 3 2 5 3 3" xfId="1576"/>
    <cellStyle name="Normal 3 2 5 3 3 2" xfId="1577"/>
    <cellStyle name="Normal 3 2 5 3 3_Frontier" xfId="2924"/>
    <cellStyle name="Normal 3 2 5 3 4" xfId="1578"/>
    <cellStyle name="Normal 3 2 5 3_Frontier" xfId="2921"/>
    <cellStyle name="Normal 3 2 5 4" xfId="1579"/>
    <cellStyle name="Normal 3 2 5 4 2" xfId="1580"/>
    <cellStyle name="Normal 3 2 5 4 2 2" xfId="1581"/>
    <cellStyle name="Normal 3 2 5 4 2_Frontier" xfId="2926"/>
    <cellStyle name="Normal 3 2 5 4 3" xfId="1582"/>
    <cellStyle name="Normal 3 2 5 4_Frontier" xfId="2925"/>
    <cellStyle name="Normal 3 2 5 5" xfId="1583"/>
    <cellStyle name="Normal 3 2 5 5 2" xfId="1584"/>
    <cellStyle name="Normal 3 2 5 5_Frontier" xfId="2927"/>
    <cellStyle name="Normal 3 2 5 6" xfId="1585"/>
    <cellStyle name="Normal 3 2 5_Error Category" xfId="1586"/>
    <cellStyle name="Normal 3 2 6" xfId="1587"/>
    <cellStyle name="Normal 3 2 6 2" xfId="1588"/>
    <cellStyle name="Normal 3 2 6 2 2" xfId="1589"/>
    <cellStyle name="Normal 3 2 6 2 2 2" xfId="1590"/>
    <cellStyle name="Normal 3 2 6 2 2 2 2" xfId="1591"/>
    <cellStyle name="Normal 3 2 6 2 2 2_Frontier" xfId="2930"/>
    <cellStyle name="Normal 3 2 6 2 2 3" xfId="1592"/>
    <cellStyle name="Normal 3 2 6 2 2_Frontier" xfId="2929"/>
    <cellStyle name="Normal 3 2 6 2 3" xfId="1593"/>
    <cellStyle name="Normal 3 2 6 2 3 2" xfId="1594"/>
    <cellStyle name="Normal 3 2 6 2 3_Frontier" xfId="2931"/>
    <cellStyle name="Normal 3 2 6 2 4" xfId="1595"/>
    <cellStyle name="Normal 3 2 6 2_Frontier" xfId="2928"/>
    <cellStyle name="Normal 3 2 6 3" xfId="1596"/>
    <cellStyle name="Normal 3 2 6 3 2" xfId="1597"/>
    <cellStyle name="Normal 3 2 6 3 2 2" xfId="1598"/>
    <cellStyle name="Normal 3 2 6 3 2 2 2" xfId="1599"/>
    <cellStyle name="Normal 3 2 6 3 2 2_Frontier" xfId="2934"/>
    <cellStyle name="Normal 3 2 6 3 2 3" xfId="1600"/>
    <cellStyle name="Normal 3 2 6 3 2_Frontier" xfId="2933"/>
    <cellStyle name="Normal 3 2 6 3 3" xfId="1601"/>
    <cellStyle name="Normal 3 2 6 3 3 2" xfId="1602"/>
    <cellStyle name="Normal 3 2 6 3 3_Frontier" xfId="2935"/>
    <cellStyle name="Normal 3 2 6 3 4" xfId="1603"/>
    <cellStyle name="Normal 3 2 6 3_Frontier" xfId="2932"/>
    <cellStyle name="Normal 3 2 6 4" xfId="1604"/>
    <cellStyle name="Normal 3 2 6 4 2" xfId="1605"/>
    <cellStyle name="Normal 3 2 6 4 2 2" xfId="1606"/>
    <cellStyle name="Normal 3 2 6 4 2_Frontier" xfId="2937"/>
    <cellStyle name="Normal 3 2 6 4 3" xfId="1607"/>
    <cellStyle name="Normal 3 2 6 4_Frontier" xfId="2936"/>
    <cellStyle name="Normal 3 2 6 5" xfId="1608"/>
    <cellStyle name="Normal 3 2 6 5 2" xfId="1609"/>
    <cellStyle name="Normal 3 2 6 5_Frontier" xfId="2938"/>
    <cellStyle name="Normal 3 2 6 6" xfId="1610"/>
    <cellStyle name="Normal 3 2 6_Error Category" xfId="1611"/>
    <cellStyle name="Normal 3 2 7" xfId="1612"/>
    <cellStyle name="Normal 3 2 7 2" xfId="1613"/>
    <cellStyle name="Normal 3 2 7 2 2" xfId="1614"/>
    <cellStyle name="Normal 3 2 7 2 2 2" xfId="1615"/>
    <cellStyle name="Normal 3 2 7 2 2_Frontier" xfId="2941"/>
    <cellStyle name="Normal 3 2 7 2 3" xfId="1616"/>
    <cellStyle name="Normal 3 2 7 2_Frontier" xfId="2940"/>
    <cellStyle name="Normal 3 2 7 3" xfId="1617"/>
    <cellStyle name="Normal 3 2 7 3 2" xfId="1618"/>
    <cellStyle name="Normal 3 2 7 3_Frontier" xfId="2942"/>
    <cellStyle name="Normal 3 2 7 4" xfId="1619"/>
    <cellStyle name="Normal 3 2 7_Frontier" xfId="2939"/>
    <cellStyle name="Normal 3 2 8" xfId="1620"/>
    <cellStyle name="Normal 3 2 8 2" xfId="1621"/>
    <cellStyle name="Normal 3 2 8 2 2" xfId="1622"/>
    <cellStyle name="Normal 3 2 8 2 2 2" xfId="1623"/>
    <cellStyle name="Normal 3 2 8 2 2_Frontier" xfId="2945"/>
    <cellStyle name="Normal 3 2 8 2 3" xfId="1624"/>
    <cellStyle name="Normal 3 2 8 2_Frontier" xfId="2944"/>
    <cellStyle name="Normal 3 2 8 3" xfId="1625"/>
    <cellStyle name="Normal 3 2 8 3 2" xfId="1626"/>
    <cellStyle name="Normal 3 2 8 3_Frontier" xfId="2946"/>
    <cellStyle name="Normal 3 2 8 4" xfId="1627"/>
    <cellStyle name="Normal 3 2 8 5" xfId="1628"/>
    <cellStyle name="Normal 3 2 8_Frontier" xfId="2943"/>
    <cellStyle name="Normal 3 2 9" xfId="1629"/>
    <cellStyle name="Normal 3 2 9 2" xfId="1630"/>
    <cellStyle name="Normal 3 2 9 2 2" xfId="1631"/>
    <cellStyle name="Normal 3 2 9 2_Frontier" xfId="2948"/>
    <cellStyle name="Normal 3 2 9 3" xfId="1632"/>
    <cellStyle name="Normal 3 2 9_Frontier" xfId="2947"/>
    <cellStyle name="Normal 3 2_00138-CAS B2B" xfId="1633"/>
    <cellStyle name="Normal 3 3" xfId="1634"/>
    <cellStyle name="Normal 3 3 10" xfId="1635"/>
    <cellStyle name="Normal 3 3 2" xfId="1636"/>
    <cellStyle name="Normal 3 3 2 2" xfId="1637"/>
    <cellStyle name="Normal 3 3 2 2 2" xfId="1638"/>
    <cellStyle name="Normal 3 3 2 2 2 2" xfId="1639"/>
    <cellStyle name="Normal 3 3 2 2 2 2 2" xfId="1640"/>
    <cellStyle name="Normal 3 3 2 2 2 2_Frontier" xfId="2951"/>
    <cellStyle name="Normal 3 3 2 2 2 3" xfId="1641"/>
    <cellStyle name="Normal 3 3 2 2 2_Frontier" xfId="2950"/>
    <cellStyle name="Normal 3 3 2 2 3" xfId="1642"/>
    <cellStyle name="Normal 3 3 2 2 3 2" xfId="1643"/>
    <cellStyle name="Normal 3 3 2 2 3_Frontier" xfId="2952"/>
    <cellStyle name="Normal 3 3 2 2 4" xfId="1644"/>
    <cellStyle name="Normal 3 3 2 2_Frontier" xfId="2949"/>
    <cellStyle name="Normal 3 3 2 3" xfId="1645"/>
    <cellStyle name="Normal 3 3 2 3 2" xfId="1646"/>
    <cellStyle name="Normal 3 3 2 3 2 2" xfId="1647"/>
    <cellStyle name="Normal 3 3 2 3 2 2 2" xfId="1648"/>
    <cellStyle name="Normal 3 3 2 3 2 2_Frontier" xfId="2955"/>
    <cellStyle name="Normal 3 3 2 3 2 3" xfId="1649"/>
    <cellStyle name="Normal 3 3 2 3 2_Frontier" xfId="2954"/>
    <cellStyle name="Normal 3 3 2 3 3" xfId="1650"/>
    <cellStyle name="Normal 3 3 2 3 3 2" xfId="1651"/>
    <cellStyle name="Normal 3 3 2 3 3_Frontier" xfId="2956"/>
    <cellStyle name="Normal 3 3 2 3 4" xfId="1652"/>
    <cellStyle name="Normal 3 3 2 3_Frontier" xfId="2953"/>
    <cellStyle name="Normal 3 3 2 4" xfId="1653"/>
    <cellStyle name="Normal 3 3 2 4 2" xfId="1654"/>
    <cellStyle name="Normal 3 3 2 4 2 2" xfId="1655"/>
    <cellStyle name="Normal 3 3 2 4 2_Frontier" xfId="2958"/>
    <cellStyle name="Normal 3 3 2 4 3" xfId="1656"/>
    <cellStyle name="Normal 3 3 2 4_Frontier" xfId="2957"/>
    <cellStyle name="Normal 3 3 2 5" xfId="1657"/>
    <cellStyle name="Normal 3 3 2 5 2" xfId="1658"/>
    <cellStyle name="Normal 3 3 2 5_Frontier" xfId="2959"/>
    <cellStyle name="Normal 3 3 2 6" xfId="1659"/>
    <cellStyle name="Normal 3 3 2_Error Category" xfId="1660"/>
    <cellStyle name="Normal 3 3 3" xfId="1661"/>
    <cellStyle name="Normal 3 3 3 2" xfId="1662"/>
    <cellStyle name="Normal 3 3 3 2 2" xfId="1663"/>
    <cellStyle name="Normal 3 3 3 2 2 2" xfId="1664"/>
    <cellStyle name="Normal 3 3 3 2 2_Frontier" xfId="2962"/>
    <cellStyle name="Normal 3 3 3 2 3" xfId="1665"/>
    <cellStyle name="Normal 3 3 3 2_Frontier" xfId="2961"/>
    <cellStyle name="Normal 3 3 3 3" xfId="1666"/>
    <cellStyle name="Normal 3 3 3 3 2" xfId="1667"/>
    <cellStyle name="Normal 3 3 3 3_Frontier" xfId="2963"/>
    <cellStyle name="Normal 3 3 3 4" xfId="1668"/>
    <cellStyle name="Normal 3 3 3_Frontier" xfId="2960"/>
    <cellStyle name="Normal 3 3 4" xfId="1669"/>
    <cellStyle name="Normal 3 3 4 2" xfId="1670"/>
    <cellStyle name="Normal 3 3 4 2 2" xfId="1671"/>
    <cellStyle name="Normal 3 3 4 2 2 2" xfId="1672"/>
    <cellStyle name="Normal 3 3 4 2 2_Frontier" xfId="2966"/>
    <cellStyle name="Normal 3 3 4 2 3" xfId="1673"/>
    <cellStyle name="Normal 3 3 4 2_Frontier" xfId="2965"/>
    <cellStyle name="Normal 3 3 4 3" xfId="1674"/>
    <cellStyle name="Normal 3 3 4 3 2" xfId="1675"/>
    <cellStyle name="Normal 3 3 4 3_Frontier" xfId="2967"/>
    <cellStyle name="Normal 3 3 4 4" xfId="1676"/>
    <cellStyle name="Normal 3 3 4_Frontier" xfId="2964"/>
    <cellStyle name="Normal 3 3 5" xfId="1677"/>
    <cellStyle name="Normal 3 3 5 2" xfId="1678"/>
    <cellStyle name="Normal 3 3 5 2 2" xfId="1679"/>
    <cellStyle name="Normal 3 3 5 2_Frontier" xfId="2969"/>
    <cellStyle name="Normal 3 3 5 3" xfId="1680"/>
    <cellStyle name="Normal 3 3 5 4" xfId="1681"/>
    <cellStyle name="Normal 3 3 5_Frontier" xfId="2968"/>
    <cellStyle name="Normal 3 3 6" xfId="1682"/>
    <cellStyle name="Normal 3 3 6 2" xfId="1683"/>
    <cellStyle name="Normal 3 3 6 3" xfId="1684"/>
    <cellStyle name="Normal 3 3 6_Frontier" xfId="2970"/>
    <cellStyle name="Normal 3 3 7" xfId="1685"/>
    <cellStyle name="Normal 3 3 7 2" xfId="1686"/>
    <cellStyle name="Normal 3 3 7_Frontier" xfId="2971"/>
    <cellStyle name="Normal 3 3 8" xfId="1687"/>
    <cellStyle name="Normal 3 3 9" xfId="1688"/>
    <cellStyle name="Normal 3 3_Bank Recs" xfId="1689"/>
    <cellStyle name="Normal 3 4" xfId="1690"/>
    <cellStyle name="Normal 3 4 2" xfId="1691"/>
    <cellStyle name="Normal 3 4 2 2" xfId="1692"/>
    <cellStyle name="Normal 3 4 2 2 2" xfId="1693"/>
    <cellStyle name="Normal 3 4 2 2 2 2" xfId="1694"/>
    <cellStyle name="Normal 3 4 2 2 2 2 2" xfId="1695"/>
    <cellStyle name="Normal 3 4 2 2 2 2_Frontier" xfId="2974"/>
    <cellStyle name="Normal 3 4 2 2 2 3" xfId="1696"/>
    <cellStyle name="Normal 3 4 2 2 2_Frontier" xfId="2973"/>
    <cellStyle name="Normal 3 4 2 2 3" xfId="1697"/>
    <cellStyle name="Normal 3 4 2 2 3 2" xfId="1698"/>
    <cellStyle name="Normal 3 4 2 2 3_Frontier" xfId="2975"/>
    <cellStyle name="Normal 3 4 2 2 4" xfId="1699"/>
    <cellStyle name="Normal 3 4 2 2_Frontier" xfId="2972"/>
    <cellStyle name="Normal 3 4 2 3" xfId="1700"/>
    <cellStyle name="Normal 3 4 2 3 2" xfId="1701"/>
    <cellStyle name="Normal 3 4 2 3 2 2" xfId="1702"/>
    <cellStyle name="Normal 3 4 2 3 2 2 2" xfId="1703"/>
    <cellStyle name="Normal 3 4 2 3 2 2_Frontier" xfId="2978"/>
    <cellStyle name="Normal 3 4 2 3 2 3" xfId="1704"/>
    <cellStyle name="Normal 3 4 2 3 2_Frontier" xfId="2977"/>
    <cellStyle name="Normal 3 4 2 3 3" xfId="1705"/>
    <cellStyle name="Normal 3 4 2 3 3 2" xfId="1706"/>
    <cellStyle name="Normal 3 4 2 3 3_Frontier" xfId="2979"/>
    <cellStyle name="Normal 3 4 2 3 4" xfId="1707"/>
    <cellStyle name="Normal 3 4 2 3_Frontier" xfId="2976"/>
    <cellStyle name="Normal 3 4 2 4" xfId="1708"/>
    <cellStyle name="Normal 3 4 2 4 2" xfId="1709"/>
    <cellStyle name="Normal 3 4 2 4 2 2" xfId="1710"/>
    <cellStyle name="Normal 3 4 2 4 2_Frontier" xfId="2981"/>
    <cellStyle name="Normal 3 4 2 4 3" xfId="1711"/>
    <cellStyle name="Normal 3 4 2 4_Frontier" xfId="2980"/>
    <cellStyle name="Normal 3 4 2 5" xfId="1712"/>
    <cellStyle name="Normal 3 4 2 5 2" xfId="1713"/>
    <cellStyle name="Normal 3 4 2 5_Frontier" xfId="2982"/>
    <cellStyle name="Normal 3 4 2 6" xfId="1714"/>
    <cellStyle name="Normal 3 4 2_Error Category" xfId="1715"/>
    <cellStyle name="Normal 3 4 3" xfId="1716"/>
    <cellStyle name="Normal 3 4 3 2" xfId="1717"/>
    <cellStyle name="Normal 3 4 3 2 2" xfId="1718"/>
    <cellStyle name="Normal 3 4 3 2 2 2" xfId="1719"/>
    <cellStyle name="Normal 3 4 3 2 2_Frontier" xfId="2985"/>
    <cellStyle name="Normal 3 4 3 2 3" xfId="1720"/>
    <cellStyle name="Normal 3 4 3 2_Frontier" xfId="2984"/>
    <cellStyle name="Normal 3 4 3 3" xfId="1721"/>
    <cellStyle name="Normal 3 4 3 3 2" xfId="1722"/>
    <cellStyle name="Normal 3 4 3 3_Frontier" xfId="2986"/>
    <cellStyle name="Normal 3 4 3 4" xfId="1723"/>
    <cellStyle name="Normal 3 4 3_Frontier" xfId="2983"/>
    <cellStyle name="Normal 3 4 4" xfId="1724"/>
    <cellStyle name="Normal 3 4 4 2" xfId="1725"/>
    <cellStyle name="Normal 3 4 4 2 2" xfId="1726"/>
    <cellStyle name="Normal 3 4 4 2 2 2" xfId="1727"/>
    <cellStyle name="Normal 3 4 4 2 2_Frontier" xfId="2989"/>
    <cellStyle name="Normal 3 4 4 2 3" xfId="1728"/>
    <cellStyle name="Normal 3 4 4 2_Frontier" xfId="2988"/>
    <cellStyle name="Normal 3 4 4 3" xfId="1729"/>
    <cellStyle name="Normal 3 4 4 3 2" xfId="1730"/>
    <cellStyle name="Normal 3 4 4 3_Frontier" xfId="2990"/>
    <cellStyle name="Normal 3 4 4 4" xfId="1731"/>
    <cellStyle name="Normal 3 4 4_Frontier" xfId="2987"/>
    <cellStyle name="Normal 3 4 5" xfId="1732"/>
    <cellStyle name="Normal 3 4 5 2" xfId="1733"/>
    <cellStyle name="Normal 3 4 5 2 2" xfId="1734"/>
    <cellStyle name="Normal 3 4 5 2_Frontier" xfId="2992"/>
    <cellStyle name="Normal 3 4 5 3" xfId="1735"/>
    <cellStyle name="Normal 3 4 5_Frontier" xfId="2991"/>
    <cellStyle name="Normal 3 4 6" xfId="1736"/>
    <cellStyle name="Normal 3 4 6 2" xfId="1737"/>
    <cellStyle name="Normal 3 4 6_Frontier" xfId="2993"/>
    <cellStyle name="Normal 3 4 7" xfId="1738"/>
    <cellStyle name="Normal 3 4 8" xfId="1739"/>
    <cellStyle name="Normal 3 4_Error Category" xfId="1740"/>
    <cellStyle name="Normal 3 5" xfId="1741"/>
    <cellStyle name="Normal 3 5 2" xfId="1742"/>
    <cellStyle name="Normal 3 5 2 2" xfId="1743"/>
    <cellStyle name="Normal 3 5 2 2 2" xfId="1744"/>
    <cellStyle name="Normal 3 5 2 2 2 2" xfId="1745"/>
    <cellStyle name="Normal 3 5 2 2 2 2 2" xfId="1746"/>
    <cellStyle name="Normal 3 5 2 2 2 2_Frontier" xfId="2996"/>
    <cellStyle name="Normal 3 5 2 2 2 3" xfId="1747"/>
    <cellStyle name="Normal 3 5 2 2 2_Frontier" xfId="2995"/>
    <cellStyle name="Normal 3 5 2 2 3" xfId="1748"/>
    <cellStyle name="Normal 3 5 2 2 3 2" xfId="1749"/>
    <cellStyle name="Normal 3 5 2 2 3_Frontier" xfId="2997"/>
    <cellStyle name="Normal 3 5 2 2 4" xfId="1750"/>
    <cellStyle name="Normal 3 5 2 2_Frontier" xfId="2994"/>
    <cellStyle name="Normal 3 5 2 3" xfId="1751"/>
    <cellStyle name="Normal 3 5 2 3 2" xfId="1752"/>
    <cellStyle name="Normal 3 5 2 3 2 2" xfId="1753"/>
    <cellStyle name="Normal 3 5 2 3 2 2 2" xfId="1754"/>
    <cellStyle name="Normal 3 5 2 3 2 2_Frontier" xfId="3000"/>
    <cellStyle name="Normal 3 5 2 3 2 3" xfId="1755"/>
    <cellStyle name="Normal 3 5 2 3 2_Frontier" xfId="2999"/>
    <cellStyle name="Normal 3 5 2 3 3" xfId="1756"/>
    <cellStyle name="Normal 3 5 2 3 3 2" xfId="1757"/>
    <cellStyle name="Normal 3 5 2 3 3_Frontier" xfId="3001"/>
    <cellStyle name="Normal 3 5 2 3 4" xfId="1758"/>
    <cellStyle name="Normal 3 5 2 3_Frontier" xfId="2998"/>
    <cellStyle name="Normal 3 5 2 4" xfId="1759"/>
    <cellStyle name="Normal 3 5 2 4 2" xfId="1760"/>
    <cellStyle name="Normal 3 5 2 4 2 2" xfId="1761"/>
    <cellStyle name="Normal 3 5 2 4 2_Frontier" xfId="3003"/>
    <cellStyle name="Normal 3 5 2 4 3" xfId="1762"/>
    <cellStyle name="Normal 3 5 2 4_Frontier" xfId="3002"/>
    <cellStyle name="Normal 3 5 2 5" xfId="1763"/>
    <cellStyle name="Normal 3 5 2 5 2" xfId="1764"/>
    <cellStyle name="Normal 3 5 2 5_Frontier" xfId="3004"/>
    <cellStyle name="Normal 3 5 2 6" xfId="1765"/>
    <cellStyle name="Normal 3 5 2_Error Category" xfId="1766"/>
    <cellStyle name="Normal 3 5 3" xfId="1767"/>
    <cellStyle name="Normal 3 5 3 2" xfId="1768"/>
    <cellStyle name="Normal 3 5 3 2 2" xfId="1769"/>
    <cellStyle name="Normal 3 5 3 2 2 2" xfId="1770"/>
    <cellStyle name="Normal 3 5 3 2 2_Frontier" xfId="3007"/>
    <cellStyle name="Normal 3 5 3 2 3" xfId="1771"/>
    <cellStyle name="Normal 3 5 3 2_Frontier" xfId="3006"/>
    <cellStyle name="Normal 3 5 3 3" xfId="1772"/>
    <cellStyle name="Normal 3 5 3 3 2" xfId="1773"/>
    <cellStyle name="Normal 3 5 3 3_Frontier" xfId="3008"/>
    <cellStyle name="Normal 3 5 3 4" xfId="1774"/>
    <cellStyle name="Normal 3 5 3_Frontier" xfId="3005"/>
    <cellStyle name="Normal 3 5 4" xfId="1775"/>
    <cellStyle name="Normal 3 5 4 2" xfId="1776"/>
    <cellStyle name="Normal 3 5 4 2 2" xfId="1777"/>
    <cellStyle name="Normal 3 5 4 2 2 2" xfId="1778"/>
    <cellStyle name="Normal 3 5 4 2 2_Frontier" xfId="3011"/>
    <cellStyle name="Normal 3 5 4 2 3" xfId="1779"/>
    <cellStyle name="Normal 3 5 4 2_Frontier" xfId="3010"/>
    <cellStyle name="Normal 3 5 4 3" xfId="1780"/>
    <cellStyle name="Normal 3 5 4 3 2" xfId="1781"/>
    <cellStyle name="Normal 3 5 4 3_Frontier" xfId="3012"/>
    <cellStyle name="Normal 3 5 4 4" xfId="1782"/>
    <cellStyle name="Normal 3 5 4_Frontier" xfId="3009"/>
    <cellStyle name="Normal 3 5 5" xfId="1783"/>
    <cellStyle name="Normal 3 5 5 2" xfId="1784"/>
    <cellStyle name="Normal 3 5 5 2 2" xfId="1785"/>
    <cellStyle name="Normal 3 5 5 2_Frontier" xfId="3014"/>
    <cellStyle name="Normal 3 5 5 3" xfId="1786"/>
    <cellStyle name="Normal 3 5 5_Frontier" xfId="3013"/>
    <cellStyle name="Normal 3 5 6" xfId="1787"/>
    <cellStyle name="Normal 3 5 6 2" xfId="1788"/>
    <cellStyle name="Normal 3 5 6_Frontier" xfId="3015"/>
    <cellStyle name="Normal 3 5 7" xfId="1789"/>
    <cellStyle name="Normal 3 5_Error Category" xfId="1790"/>
    <cellStyle name="Normal 3 6" xfId="1791"/>
    <cellStyle name="Normal 3 6 2" xfId="1792"/>
    <cellStyle name="Normal 3 6 2 2" xfId="1793"/>
    <cellStyle name="Normal 3 6 2 2 2" xfId="1794"/>
    <cellStyle name="Normal 3 6 2 2 2 2" xfId="1795"/>
    <cellStyle name="Normal 3 6 2 2 2_Frontier" xfId="3018"/>
    <cellStyle name="Normal 3 6 2 2 3" xfId="1796"/>
    <cellStyle name="Normal 3 6 2 2_Frontier" xfId="3017"/>
    <cellStyle name="Normal 3 6 2 3" xfId="1797"/>
    <cellStyle name="Normal 3 6 2 3 2" xfId="1798"/>
    <cellStyle name="Normal 3 6 2 3_Frontier" xfId="3019"/>
    <cellStyle name="Normal 3 6 2 4" xfId="1799"/>
    <cellStyle name="Normal 3 6 2_Frontier" xfId="3016"/>
    <cellStyle name="Normal 3 6 3" xfId="1800"/>
    <cellStyle name="Normal 3 6 3 2" xfId="1801"/>
    <cellStyle name="Normal 3 6 3 2 2" xfId="1802"/>
    <cellStyle name="Normal 3 6 3 2 2 2" xfId="1803"/>
    <cellStyle name="Normal 3 6 3 2 2_Frontier" xfId="3022"/>
    <cellStyle name="Normal 3 6 3 2 3" xfId="1804"/>
    <cellStyle name="Normal 3 6 3 2_Frontier" xfId="3021"/>
    <cellStyle name="Normal 3 6 3 3" xfId="1805"/>
    <cellStyle name="Normal 3 6 3 3 2" xfId="1806"/>
    <cellStyle name="Normal 3 6 3 3_Frontier" xfId="3023"/>
    <cellStyle name="Normal 3 6 3 4" xfId="1807"/>
    <cellStyle name="Normal 3 6 3_Frontier" xfId="3020"/>
    <cellStyle name="Normal 3 6 4" xfId="1808"/>
    <cellStyle name="Normal 3 6 4 2" xfId="1809"/>
    <cellStyle name="Normal 3 6 4 2 2" xfId="1810"/>
    <cellStyle name="Normal 3 6 4 2_Frontier" xfId="3025"/>
    <cellStyle name="Normal 3 6 4 3" xfId="1811"/>
    <cellStyle name="Normal 3 6 4_Frontier" xfId="3024"/>
    <cellStyle name="Normal 3 6 5" xfId="1812"/>
    <cellStyle name="Normal 3 6 5 2" xfId="1813"/>
    <cellStyle name="Normal 3 6 5_Frontier" xfId="3026"/>
    <cellStyle name="Normal 3 6 6" xfId="1814"/>
    <cellStyle name="Normal 3 6_Error Category" xfId="1815"/>
    <cellStyle name="Normal 3 7" xfId="1816"/>
    <cellStyle name="Normal 3 7 2" xfId="1817"/>
    <cellStyle name="Normal 3 7 2 2" xfId="1818"/>
    <cellStyle name="Normal 3 7 2 2 2" xfId="1819"/>
    <cellStyle name="Normal 3 7 2 2 2 2" xfId="1820"/>
    <cellStyle name="Normal 3 7 2 2 2_Frontier" xfId="3029"/>
    <cellStyle name="Normal 3 7 2 2 3" xfId="1821"/>
    <cellStyle name="Normal 3 7 2 2_Frontier" xfId="3028"/>
    <cellStyle name="Normal 3 7 2 3" xfId="1822"/>
    <cellStyle name="Normal 3 7 2 3 2" xfId="1823"/>
    <cellStyle name="Normal 3 7 2 3_Frontier" xfId="3030"/>
    <cellStyle name="Normal 3 7 2 4" xfId="1824"/>
    <cellStyle name="Normal 3 7 2_Frontier" xfId="3027"/>
    <cellStyle name="Normal 3 7 3" xfId="1825"/>
    <cellStyle name="Normal 3 7 3 2" xfId="1826"/>
    <cellStyle name="Normal 3 7 3 2 2" xfId="1827"/>
    <cellStyle name="Normal 3 7 3 2 2 2" xfId="1828"/>
    <cellStyle name="Normal 3 7 3 2 2_Frontier" xfId="3033"/>
    <cellStyle name="Normal 3 7 3 2 3" xfId="1829"/>
    <cellStyle name="Normal 3 7 3 2_Frontier" xfId="3032"/>
    <cellStyle name="Normal 3 7 3 3" xfId="1830"/>
    <cellStyle name="Normal 3 7 3 3 2" xfId="1831"/>
    <cellStyle name="Normal 3 7 3 3_Frontier" xfId="3034"/>
    <cellStyle name="Normal 3 7 3 4" xfId="1832"/>
    <cellStyle name="Normal 3 7 3_Frontier" xfId="3031"/>
    <cellStyle name="Normal 3 7 4" xfId="1833"/>
    <cellStyle name="Normal 3 7 4 2" xfId="1834"/>
    <cellStyle name="Normal 3 7 4 2 2" xfId="1835"/>
    <cellStyle name="Normal 3 7 4 2_Frontier" xfId="3036"/>
    <cellStyle name="Normal 3 7 4 3" xfId="1836"/>
    <cellStyle name="Normal 3 7 4_Frontier" xfId="3035"/>
    <cellStyle name="Normal 3 7 5" xfId="1837"/>
    <cellStyle name="Normal 3 7 5 2" xfId="1838"/>
    <cellStyle name="Normal 3 7 5_Frontier" xfId="3037"/>
    <cellStyle name="Normal 3 7 6" xfId="1839"/>
    <cellStyle name="Normal 3 7_Error Category" xfId="1840"/>
    <cellStyle name="Normal 3 8" xfId="1841"/>
    <cellStyle name="Normal 3 8 2" xfId="1842"/>
    <cellStyle name="Normal 3 8 2 2" xfId="1843"/>
    <cellStyle name="Normal 3 8 2 2 2" xfId="1844"/>
    <cellStyle name="Normal 3 8 2 2_Frontier" xfId="3039"/>
    <cellStyle name="Normal 3 8 2 3" xfId="1845"/>
    <cellStyle name="Normal 3 8 2_Frontier" xfId="3038"/>
    <cellStyle name="Normal 3 8 3" xfId="1846"/>
    <cellStyle name="Normal 3 8 3 2" xfId="1847"/>
    <cellStyle name="Normal 3 8 3_Frontier" xfId="3040"/>
    <cellStyle name="Normal 3 8 4" xfId="1848"/>
    <cellStyle name="Normal 3 8 5" xfId="1849"/>
    <cellStyle name="Normal 3 8_Bank Recs" xfId="1850"/>
    <cellStyle name="Normal 3 9" xfId="1851"/>
    <cellStyle name="Normal 3 9 2" xfId="1852"/>
    <cellStyle name="Normal 3 9 2 2" xfId="1853"/>
    <cellStyle name="Normal 3 9 2 2 2" xfId="1854"/>
    <cellStyle name="Normal 3 9 2 2_Frontier" xfId="3042"/>
    <cellStyle name="Normal 3 9 2 3" xfId="1855"/>
    <cellStyle name="Normal 3 9 2_Frontier" xfId="3041"/>
    <cellStyle name="Normal 3 9 3" xfId="1856"/>
    <cellStyle name="Normal 3 9 3 2" xfId="1857"/>
    <cellStyle name="Normal 3 9 3_Frontier" xfId="3043"/>
    <cellStyle name="Normal 3 9 4" xfId="1858"/>
    <cellStyle name="Normal 3 9 4 2" xfId="1859"/>
    <cellStyle name="Normal 3 9 4_Frontier" xfId="3044"/>
    <cellStyle name="Normal 3 9 5" xfId="1860"/>
    <cellStyle name="Normal 3 9_Error Category" xfId="1861"/>
    <cellStyle name="Normal 3_00138-CAS B2B" xfId="1862"/>
    <cellStyle name="Normal 30" xfId="190"/>
    <cellStyle name="Normal 30 2" xfId="1864"/>
    <cellStyle name="Normal 30 3" xfId="3251"/>
    <cellStyle name="Normal 30_Frontier" xfId="1863"/>
    <cellStyle name="Normal 31" xfId="191"/>
    <cellStyle name="Normal 31 2" xfId="1866"/>
    <cellStyle name="Normal 31 3" xfId="3252"/>
    <cellStyle name="Normal 31_Frontier" xfId="1865"/>
    <cellStyle name="Normal 32" xfId="192"/>
    <cellStyle name="Normal 32 2" xfId="1868"/>
    <cellStyle name="Normal 32 3" xfId="3253"/>
    <cellStyle name="Normal 32_Frontier" xfId="1867"/>
    <cellStyle name="Normal 33" xfId="193"/>
    <cellStyle name="Normal 33 2" xfId="1870"/>
    <cellStyle name="Normal 33 3" xfId="3254"/>
    <cellStyle name="Normal 33_Frontier" xfId="1869"/>
    <cellStyle name="Normal 34" xfId="194"/>
    <cellStyle name="Normal 34 2" xfId="1872"/>
    <cellStyle name="Normal 34 3" xfId="3255"/>
    <cellStyle name="Normal 34_Frontier" xfId="1871"/>
    <cellStyle name="Normal 35" xfId="195"/>
    <cellStyle name="Normal 35 2" xfId="1874"/>
    <cellStyle name="Normal 35 3" xfId="3256"/>
    <cellStyle name="Normal 35_Frontier" xfId="1873"/>
    <cellStyle name="Normal 36" xfId="196"/>
    <cellStyle name="Normal 36 2" xfId="1876"/>
    <cellStyle name="Normal 36 3" xfId="1877"/>
    <cellStyle name="Normal 36_Frontier" xfId="1875"/>
    <cellStyle name="Normal 37" xfId="197"/>
    <cellStyle name="Normal 37 2" xfId="1879"/>
    <cellStyle name="Normal 37 3" xfId="3257"/>
    <cellStyle name="Normal 37_Frontier" xfId="1878"/>
    <cellStyle name="Normal 38" xfId="198"/>
    <cellStyle name="Normal 38 2" xfId="1881"/>
    <cellStyle name="Normal 38 3" xfId="3258"/>
    <cellStyle name="Normal 38_Frontier" xfId="1880"/>
    <cellStyle name="Normal 39" xfId="199"/>
    <cellStyle name="Normal 39 2" xfId="1883"/>
    <cellStyle name="Normal 39 3" xfId="3259"/>
    <cellStyle name="Normal 39_Frontier" xfId="1882"/>
    <cellStyle name="Normal 4" xfId="6"/>
    <cellStyle name="Normal 4 10" xfId="1884"/>
    <cellStyle name="Normal 4 2" xfId="1885"/>
    <cellStyle name="Normal 4 2 2" xfId="1886"/>
    <cellStyle name="Normal 4 2 2 2" xfId="1887"/>
    <cellStyle name="Normal 4 2 2 2 2" xfId="1888"/>
    <cellStyle name="Normal 4 2 2 2_Frontier" xfId="3045"/>
    <cellStyle name="Normal 4 2 2 3" xfId="1889"/>
    <cellStyle name="Normal 4 2 2 3 2" xfId="1890"/>
    <cellStyle name="Normal 4 2 2 3_Frontier" xfId="3046"/>
    <cellStyle name="Normal 4 2 2 4" xfId="1891"/>
    <cellStyle name="Normal 4 2 2_Bank Recs" xfId="1892"/>
    <cellStyle name="Normal 4 2 3" xfId="1893"/>
    <cellStyle name="Normal 4 2 3 2" xfId="1894"/>
    <cellStyle name="Normal 4 2 3 3" xfId="1895"/>
    <cellStyle name="Normal 4 2 3_Error Category" xfId="1896"/>
    <cellStyle name="Normal 4 2 4" xfId="1897"/>
    <cellStyle name="Normal 4 2 5" xfId="1898"/>
    <cellStyle name="Normal 4 2 5 2" xfId="1899"/>
    <cellStyle name="Normal 4 2 5 3" xfId="1900"/>
    <cellStyle name="Normal 4 2 5_Error Category" xfId="1901"/>
    <cellStyle name="Normal 4 2 6" xfId="1902"/>
    <cellStyle name="Normal 4 2 6 2" xfId="1903"/>
    <cellStyle name="Normal 4 2 7" xfId="3165"/>
    <cellStyle name="Normal 4 2_01-16-2013" xfId="1904"/>
    <cellStyle name="Normal 4 3" xfId="1905"/>
    <cellStyle name="Normal 4 3 10" xfId="1906"/>
    <cellStyle name="Normal 4 3 11" xfId="1907"/>
    <cellStyle name="Normal 4 3 2" xfId="1908"/>
    <cellStyle name="Normal 4 3 2 2" xfId="1909"/>
    <cellStyle name="Normal 4 3 2 2 2" xfId="1910"/>
    <cellStyle name="Normal 4 3 2 2_Frontier" xfId="3047"/>
    <cellStyle name="Normal 4 3 2 3" xfId="1911"/>
    <cellStyle name="Normal 4 3 2 3 2" xfId="1912"/>
    <cellStyle name="Normal 4 3 2 3_Frontier" xfId="3048"/>
    <cellStyle name="Normal 4 3 2 4" xfId="1913"/>
    <cellStyle name="Normal 4 3 2_Bank Recs" xfId="1914"/>
    <cellStyle name="Normal 4 3 3" xfId="1915"/>
    <cellStyle name="Normal 4 3 4" xfId="1916"/>
    <cellStyle name="Normal 4 3 4 2" xfId="1917"/>
    <cellStyle name="Normal 4 3 4_Frontier" xfId="3049"/>
    <cellStyle name="Normal 4 3 5" xfId="1918"/>
    <cellStyle name="Normal 4 3 5 2" xfId="1919"/>
    <cellStyle name="Normal 4 3 5_Frontier" xfId="3050"/>
    <cellStyle name="Normal 4 3 6" xfId="1920"/>
    <cellStyle name="Normal 4 3 6 2" xfId="1921"/>
    <cellStyle name="Normal 4 3 6_Frontier" xfId="3051"/>
    <cellStyle name="Normal 4 3 7" xfId="1922"/>
    <cellStyle name="Normal 4 3 8" xfId="1923"/>
    <cellStyle name="Normal 4 3 9" xfId="1924"/>
    <cellStyle name="Normal 4 3_Error Category" xfId="1925"/>
    <cellStyle name="Normal 4 4" xfId="1926"/>
    <cellStyle name="Normal 4 5" xfId="1927"/>
    <cellStyle name="Normal 4 6" xfId="1928"/>
    <cellStyle name="Normal 4 6 2" xfId="1929"/>
    <cellStyle name="Normal 4 6 2 2" xfId="1930"/>
    <cellStyle name="Normal 4 6 2_Frontier" xfId="3052"/>
    <cellStyle name="Normal 4 6 3" xfId="1931"/>
    <cellStyle name="Normal 4 6 3 2" xfId="1932"/>
    <cellStyle name="Normal 4 6 3_Frontier" xfId="3053"/>
    <cellStyle name="Normal 4 6 4" xfId="1933"/>
    <cellStyle name="Normal 4 6 5" xfId="1934"/>
    <cellStyle name="Normal 4 6 6" xfId="1935"/>
    <cellStyle name="Normal 4 6_Error Category" xfId="1936"/>
    <cellStyle name="Normal 4 7" xfId="1937"/>
    <cellStyle name="Normal 4 7 2" xfId="1938"/>
    <cellStyle name="Normal 4 8" xfId="1939"/>
    <cellStyle name="Normal 4 8 2" xfId="1940"/>
    <cellStyle name="Normal 4 8_Frontier" xfId="3054"/>
    <cellStyle name="Normal 4 9" xfId="1941"/>
    <cellStyle name="Normal 4 9 2" xfId="1942"/>
    <cellStyle name="Normal 4 9_Frontier" xfId="3055"/>
    <cellStyle name="Normal 4_00138-CAS B2B" xfId="1943"/>
    <cellStyle name="Normal 40" xfId="200"/>
    <cellStyle name="Normal 40 2" xfId="1945"/>
    <cellStyle name="Normal 40 3" xfId="3260"/>
    <cellStyle name="Normal 40_Frontier" xfId="1944"/>
    <cellStyle name="Normal 41" xfId="201"/>
    <cellStyle name="Normal 41 2" xfId="1947"/>
    <cellStyle name="Normal 41 3" xfId="3261"/>
    <cellStyle name="Normal 41_Frontier" xfId="1946"/>
    <cellStyle name="Normal 42" xfId="202"/>
    <cellStyle name="Normal 42 2" xfId="1949"/>
    <cellStyle name="Normal 42 3" xfId="3262"/>
    <cellStyle name="Normal 42_Frontier" xfId="1948"/>
    <cellStyle name="Normal 43" xfId="203"/>
    <cellStyle name="Normal 43 2" xfId="1951"/>
    <cellStyle name="Normal 43 3" xfId="3263"/>
    <cellStyle name="Normal 43_Frontier" xfId="1950"/>
    <cellStyle name="Normal 44" xfId="204"/>
    <cellStyle name="Normal 44 2" xfId="1953"/>
    <cellStyle name="Normal 44 3" xfId="3264"/>
    <cellStyle name="Normal 44_Frontier" xfId="1952"/>
    <cellStyle name="Normal 45" xfId="205"/>
    <cellStyle name="Normal 45 2" xfId="1955"/>
    <cellStyle name="Normal 45 3" xfId="3265"/>
    <cellStyle name="Normal 45_Frontier" xfId="1954"/>
    <cellStyle name="Normal 46" xfId="206"/>
    <cellStyle name="Normal 46 2" xfId="1957"/>
    <cellStyle name="Normal 46 3" xfId="3266"/>
    <cellStyle name="Normal 46_Frontier" xfId="1956"/>
    <cellStyle name="Normal 47" xfId="207"/>
    <cellStyle name="Normal 47 2" xfId="1959"/>
    <cellStyle name="Normal 47 3" xfId="3267"/>
    <cellStyle name="Normal 47_Frontier" xfId="1958"/>
    <cellStyle name="Normal 48" xfId="208"/>
    <cellStyle name="Normal 48 2" xfId="1961"/>
    <cellStyle name="Normal 48 3" xfId="3268"/>
    <cellStyle name="Normal 48_Frontier" xfId="1960"/>
    <cellStyle name="Normal 49" xfId="209"/>
    <cellStyle name="Normal 49 2" xfId="1963"/>
    <cellStyle name="Normal 49 3" xfId="3269"/>
    <cellStyle name="Normal 49_Frontier" xfId="1962"/>
    <cellStyle name="Normal 5" xfId="12"/>
    <cellStyle name="Normal 5 10" xfId="1964"/>
    <cellStyle name="Normal 5 10 2" xfId="1965"/>
    <cellStyle name="Normal 5 10 3" xfId="1966"/>
    <cellStyle name="Normal 5 10_Frontier" xfId="3056"/>
    <cellStyle name="Normal 5 11" xfId="1967"/>
    <cellStyle name="Normal 5 11 2" xfId="1968"/>
    <cellStyle name="Normal 5 11_Bank Recs" xfId="1969"/>
    <cellStyle name="Normal 5 12" xfId="1970"/>
    <cellStyle name="Normal 5 13" xfId="1971"/>
    <cellStyle name="Normal 5 2" xfId="210"/>
    <cellStyle name="Normal 5 2 10" xfId="1972"/>
    <cellStyle name="Normal 5 2 2" xfId="1973"/>
    <cellStyle name="Normal 5 2 2 2" xfId="1974"/>
    <cellStyle name="Normal 5 2 2 2 2" xfId="1975"/>
    <cellStyle name="Normal 5 2 2 2 2 2" xfId="1976"/>
    <cellStyle name="Normal 5 2 2 2 2 2 2" xfId="1977"/>
    <cellStyle name="Normal 5 2 2 2 2 2_Frontier" xfId="3059"/>
    <cellStyle name="Normal 5 2 2 2 2 3" xfId="1978"/>
    <cellStyle name="Normal 5 2 2 2 2_Frontier" xfId="3058"/>
    <cellStyle name="Normal 5 2 2 2 3" xfId="1979"/>
    <cellStyle name="Normal 5 2 2 2 3 2" xfId="1980"/>
    <cellStyle name="Normal 5 2 2 2 3_Frontier" xfId="3060"/>
    <cellStyle name="Normal 5 2 2 2 4" xfId="1981"/>
    <cellStyle name="Normal 5 2 2 2_Frontier" xfId="3057"/>
    <cellStyle name="Normal 5 2 2 3" xfId="1982"/>
    <cellStyle name="Normal 5 2 2 3 2" xfId="1983"/>
    <cellStyle name="Normal 5 2 2 3 2 2" xfId="1984"/>
    <cellStyle name="Normal 5 2 2 3 2 2 2" xfId="1985"/>
    <cellStyle name="Normal 5 2 2 3 2 2_Frontier" xfId="3063"/>
    <cellStyle name="Normal 5 2 2 3 2 3" xfId="1986"/>
    <cellStyle name="Normal 5 2 2 3 2_Frontier" xfId="3062"/>
    <cellStyle name="Normal 5 2 2 3 3" xfId="1987"/>
    <cellStyle name="Normal 5 2 2 3 3 2" xfId="1988"/>
    <cellStyle name="Normal 5 2 2 3 3_Frontier" xfId="3064"/>
    <cellStyle name="Normal 5 2 2 3 4" xfId="1989"/>
    <cellStyle name="Normal 5 2 2 3_Frontier" xfId="3061"/>
    <cellStyle name="Normal 5 2 2 4" xfId="1990"/>
    <cellStyle name="Normal 5 2 2 4 2" xfId="1991"/>
    <cellStyle name="Normal 5 2 2 4 2 2" xfId="1992"/>
    <cellStyle name="Normal 5 2 2 4 2_Frontier" xfId="3066"/>
    <cellStyle name="Normal 5 2 2 4 3" xfId="1993"/>
    <cellStyle name="Normal 5 2 2 4 4" xfId="1994"/>
    <cellStyle name="Normal 5 2 2 4_Frontier" xfId="3065"/>
    <cellStyle name="Normal 5 2 2 5" xfId="1995"/>
    <cellStyle name="Normal 5 2 2 5 2" xfId="1996"/>
    <cellStyle name="Normal 5 2 2 5_Frontier" xfId="3067"/>
    <cellStyle name="Normal 5 2 2 6" xfId="1997"/>
    <cellStyle name="Normal 5 2 2 7" xfId="1998"/>
    <cellStyle name="Normal 5 2 2_Bank Recs" xfId="1999"/>
    <cellStyle name="Normal 5 2 3" xfId="2000"/>
    <cellStyle name="Normal 5 2 3 2" xfId="2001"/>
    <cellStyle name="Normal 5 2 3 2 2" xfId="2002"/>
    <cellStyle name="Normal 5 2 3 2 2 2" xfId="2003"/>
    <cellStyle name="Normal 5 2 3 2 2_Frontier" xfId="3070"/>
    <cellStyle name="Normal 5 2 3 2 3" xfId="2004"/>
    <cellStyle name="Normal 5 2 3 2_Frontier" xfId="3069"/>
    <cellStyle name="Normal 5 2 3 3" xfId="2005"/>
    <cellStyle name="Normal 5 2 3 3 2" xfId="2006"/>
    <cellStyle name="Normal 5 2 3 3_Frontier" xfId="3071"/>
    <cellStyle name="Normal 5 2 3 4" xfId="2007"/>
    <cellStyle name="Normal 5 2 3_Frontier" xfId="3068"/>
    <cellStyle name="Normal 5 2 4" xfId="2008"/>
    <cellStyle name="Normal 5 2 4 2" xfId="2009"/>
    <cellStyle name="Normal 5 2 4 2 2" xfId="2010"/>
    <cellStyle name="Normal 5 2 4 2 2 2" xfId="2011"/>
    <cellStyle name="Normal 5 2 4 2 2_Frontier" xfId="3074"/>
    <cellStyle name="Normal 5 2 4 2 3" xfId="2012"/>
    <cellStyle name="Normal 5 2 4 2_Frontier" xfId="3073"/>
    <cellStyle name="Normal 5 2 4 3" xfId="2013"/>
    <cellStyle name="Normal 5 2 4 3 2" xfId="2014"/>
    <cellStyle name="Normal 5 2 4 3_Frontier" xfId="3075"/>
    <cellStyle name="Normal 5 2 4 4" xfId="2015"/>
    <cellStyle name="Normal 5 2 4_Frontier" xfId="3072"/>
    <cellStyle name="Normal 5 2 5" xfId="2016"/>
    <cellStyle name="Normal 5 2 5 2" xfId="2017"/>
    <cellStyle name="Normal 5 2 5 2 2" xfId="2018"/>
    <cellStyle name="Normal 5 2 5 2_Frontier" xfId="3077"/>
    <cellStyle name="Normal 5 2 5 3" xfId="2019"/>
    <cellStyle name="Normal 5 2 5_Frontier" xfId="3076"/>
    <cellStyle name="Normal 5 2 6" xfId="2020"/>
    <cellStyle name="Normal 5 2 6 2" xfId="2021"/>
    <cellStyle name="Normal 5 2 6_Frontier" xfId="3078"/>
    <cellStyle name="Normal 5 2 7" xfId="2022"/>
    <cellStyle name="Normal 5 2 7 2" xfId="2023"/>
    <cellStyle name="Normal 5 2 8" xfId="2024"/>
    <cellStyle name="Normal 5 2 9" xfId="2025"/>
    <cellStyle name="Normal 5 2_BD-1 JE" xfId="2026"/>
    <cellStyle name="Normal 5 3" xfId="2027"/>
    <cellStyle name="Normal 5 3 10" xfId="2028"/>
    <cellStyle name="Normal 5 3 2" xfId="2029"/>
    <cellStyle name="Normal 5 3 2 2" xfId="2030"/>
    <cellStyle name="Normal 5 3 2 2 2" xfId="2031"/>
    <cellStyle name="Normal 5 3 2 2 2 2" xfId="2032"/>
    <cellStyle name="Normal 5 3 2 2 2 2 2" xfId="2033"/>
    <cellStyle name="Normal 5 3 2 2 2 2_Frontier" xfId="3081"/>
    <cellStyle name="Normal 5 3 2 2 2 3" xfId="2034"/>
    <cellStyle name="Normal 5 3 2 2 2_Frontier" xfId="3080"/>
    <cellStyle name="Normal 5 3 2 2 3" xfId="2035"/>
    <cellStyle name="Normal 5 3 2 2 3 2" xfId="2036"/>
    <cellStyle name="Normal 5 3 2 2 3_Frontier" xfId="3082"/>
    <cellStyle name="Normal 5 3 2 2 4" xfId="2037"/>
    <cellStyle name="Normal 5 3 2 2_Frontier" xfId="3079"/>
    <cellStyle name="Normal 5 3 2 3" xfId="2038"/>
    <cellStyle name="Normal 5 3 2 3 2" xfId="2039"/>
    <cellStyle name="Normal 5 3 2 3 2 2" xfId="2040"/>
    <cellStyle name="Normal 5 3 2 3 2 2 2" xfId="2041"/>
    <cellStyle name="Normal 5 3 2 3 2 2_Frontier" xfId="3085"/>
    <cellStyle name="Normal 5 3 2 3 2 3" xfId="2042"/>
    <cellStyle name="Normal 5 3 2 3 2_Frontier" xfId="3084"/>
    <cellStyle name="Normal 5 3 2 3 3" xfId="2043"/>
    <cellStyle name="Normal 5 3 2 3 3 2" xfId="2044"/>
    <cellStyle name="Normal 5 3 2 3 3_Frontier" xfId="3086"/>
    <cellStyle name="Normal 5 3 2 3 4" xfId="2045"/>
    <cellStyle name="Normal 5 3 2 3_Frontier" xfId="3083"/>
    <cellStyle name="Normal 5 3 2 4" xfId="2046"/>
    <cellStyle name="Normal 5 3 2 4 2" xfId="2047"/>
    <cellStyle name="Normal 5 3 2 4 2 2" xfId="2048"/>
    <cellStyle name="Normal 5 3 2 4 2_Frontier" xfId="3088"/>
    <cellStyle name="Normal 5 3 2 4 3" xfId="2049"/>
    <cellStyle name="Normal 5 3 2 4_Frontier" xfId="3087"/>
    <cellStyle name="Normal 5 3 2 5" xfId="2050"/>
    <cellStyle name="Normal 5 3 2 5 2" xfId="2051"/>
    <cellStyle name="Normal 5 3 2 5_Frontier" xfId="3089"/>
    <cellStyle name="Normal 5 3 2 6" xfId="2052"/>
    <cellStyle name="Normal 5 3 2_Error Category" xfId="2053"/>
    <cellStyle name="Normal 5 3 3" xfId="2054"/>
    <cellStyle name="Normal 5 3 3 2" xfId="2055"/>
    <cellStyle name="Normal 5 3 3 2 2" xfId="2056"/>
    <cellStyle name="Normal 5 3 3 2 2 2" xfId="2057"/>
    <cellStyle name="Normal 5 3 3 2 2_Frontier" xfId="3092"/>
    <cellStyle name="Normal 5 3 3 2 3" xfId="2058"/>
    <cellStyle name="Normal 5 3 3 2_Frontier" xfId="3091"/>
    <cellStyle name="Normal 5 3 3 3" xfId="2059"/>
    <cellStyle name="Normal 5 3 3 3 2" xfId="2060"/>
    <cellStyle name="Normal 5 3 3 3_Frontier" xfId="3093"/>
    <cellStyle name="Normal 5 3 3 4" xfId="2061"/>
    <cellStyle name="Normal 5 3 3_Frontier" xfId="3090"/>
    <cellStyle name="Normal 5 3 4" xfId="2062"/>
    <cellStyle name="Normal 5 3 4 2" xfId="2063"/>
    <cellStyle name="Normal 5 3 4 2 2" xfId="2064"/>
    <cellStyle name="Normal 5 3 4 2 2 2" xfId="2065"/>
    <cellStyle name="Normal 5 3 4 2 2_Frontier" xfId="3096"/>
    <cellStyle name="Normal 5 3 4 2 3" xfId="2066"/>
    <cellStyle name="Normal 5 3 4 2_Frontier" xfId="3095"/>
    <cellStyle name="Normal 5 3 4 3" xfId="2067"/>
    <cellStyle name="Normal 5 3 4 3 2" xfId="2068"/>
    <cellStyle name="Normal 5 3 4 3_Frontier" xfId="3097"/>
    <cellStyle name="Normal 5 3 4 4" xfId="2069"/>
    <cellStyle name="Normal 5 3 4_Frontier" xfId="3094"/>
    <cellStyle name="Normal 5 3 5" xfId="2070"/>
    <cellStyle name="Normal 5 3 5 2" xfId="2071"/>
    <cellStyle name="Normal 5 3 5 2 2" xfId="2072"/>
    <cellStyle name="Normal 5 3 5 2_Frontier" xfId="3099"/>
    <cellStyle name="Normal 5 3 5 3" xfId="2073"/>
    <cellStyle name="Normal 5 3 5 4" xfId="2074"/>
    <cellStyle name="Normal 5 3 5_Frontier" xfId="3098"/>
    <cellStyle name="Normal 5 3 6" xfId="2075"/>
    <cellStyle name="Normal 5 3 6 2" xfId="2076"/>
    <cellStyle name="Normal 5 3 6 3" xfId="2077"/>
    <cellStyle name="Normal 5 3 6_Frontier" xfId="3100"/>
    <cellStyle name="Normal 5 3 7" xfId="2078"/>
    <cellStyle name="Normal 5 3 7 2" xfId="2079"/>
    <cellStyle name="Normal 5 3 7_Frontier" xfId="3101"/>
    <cellStyle name="Normal 5 3 8" xfId="2080"/>
    <cellStyle name="Normal 5 3 8 2" xfId="2081"/>
    <cellStyle name="Normal 5 3 8_Frontier" xfId="3102"/>
    <cellStyle name="Normal 5 3 9" xfId="2082"/>
    <cellStyle name="Normal 5 3_Bank Recs" xfId="2083"/>
    <cellStyle name="Normal 5 4" xfId="2084"/>
    <cellStyle name="Normal 5 4 2" xfId="2085"/>
    <cellStyle name="Normal 5 4 2 2" xfId="2086"/>
    <cellStyle name="Normal 5 4 2 2 2" xfId="2087"/>
    <cellStyle name="Normal 5 4 2 2 2 2" xfId="2088"/>
    <cellStyle name="Normal 5 4 2 2 2 2 2" xfId="2089"/>
    <cellStyle name="Normal 5 4 2 2 2 2_Frontier" xfId="3105"/>
    <cellStyle name="Normal 5 4 2 2 2 3" xfId="2090"/>
    <cellStyle name="Normal 5 4 2 2 2_Frontier" xfId="3104"/>
    <cellStyle name="Normal 5 4 2 2 3" xfId="2091"/>
    <cellStyle name="Normal 5 4 2 2 3 2" xfId="2092"/>
    <cellStyle name="Normal 5 4 2 2 3_Frontier" xfId="3106"/>
    <cellStyle name="Normal 5 4 2 2 4" xfId="2093"/>
    <cellStyle name="Normal 5 4 2 2_Frontier" xfId="3103"/>
    <cellStyle name="Normal 5 4 2 3" xfId="2094"/>
    <cellStyle name="Normal 5 4 2 3 2" xfId="2095"/>
    <cellStyle name="Normal 5 4 2 3 2 2" xfId="2096"/>
    <cellStyle name="Normal 5 4 2 3 2 2 2" xfId="2097"/>
    <cellStyle name="Normal 5 4 2 3 2 2_Frontier" xfId="3109"/>
    <cellStyle name="Normal 5 4 2 3 2 3" xfId="2098"/>
    <cellStyle name="Normal 5 4 2 3 2_Frontier" xfId="3108"/>
    <cellStyle name="Normal 5 4 2 3 3" xfId="2099"/>
    <cellStyle name="Normal 5 4 2 3 3 2" xfId="2100"/>
    <cellStyle name="Normal 5 4 2 3 3_Frontier" xfId="3110"/>
    <cellStyle name="Normal 5 4 2 3 4" xfId="2101"/>
    <cellStyle name="Normal 5 4 2 3_Frontier" xfId="3107"/>
    <cellStyle name="Normal 5 4 2 4" xfId="2102"/>
    <cellStyle name="Normal 5 4 2 4 2" xfId="2103"/>
    <cellStyle name="Normal 5 4 2 4 2 2" xfId="2104"/>
    <cellStyle name="Normal 5 4 2 4 2_Frontier" xfId="3112"/>
    <cellStyle name="Normal 5 4 2 4 3" xfId="2105"/>
    <cellStyle name="Normal 5 4 2 4_Frontier" xfId="3111"/>
    <cellStyle name="Normal 5 4 2 5" xfId="2106"/>
    <cellStyle name="Normal 5 4 2 5 2" xfId="2107"/>
    <cellStyle name="Normal 5 4 2 5_Frontier" xfId="3113"/>
    <cellStyle name="Normal 5 4 2 6" xfId="2108"/>
    <cellStyle name="Normal 5 4 2_Error Category" xfId="2109"/>
    <cellStyle name="Normal 5 4 3" xfId="2110"/>
    <cellStyle name="Normal 5 4 3 2" xfId="2111"/>
    <cellStyle name="Normal 5 4 3 2 2" xfId="2112"/>
    <cellStyle name="Normal 5 4 3 2 2 2" xfId="2113"/>
    <cellStyle name="Normal 5 4 3 2 2_Frontier" xfId="3116"/>
    <cellStyle name="Normal 5 4 3 2 3" xfId="2114"/>
    <cellStyle name="Normal 5 4 3 2_Frontier" xfId="3115"/>
    <cellStyle name="Normal 5 4 3 3" xfId="2115"/>
    <cellStyle name="Normal 5 4 3 3 2" xfId="2116"/>
    <cellStyle name="Normal 5 4 3 3_Frontier" xfId="3117"/>
    <cellStyle name="Normal 5 4 3 4" xfId="2117"/>
    <cellStyle name="Normal 5 4 3_Frontier" xfId="3114"/>
    <cellStyle name="Normal 5 4 4" xfId="2118"/>
    <cellStyle name="Normal 5 4 4 2" xfId="2119"/>
    <cellStyle name="Normal 5 4 4 2 2" xfId="2120"/>
    <cellStyle name="Normal 5 4 4 2 2 2" xfId="2121"/>
    <cellStyle name="Normal 5 4 4 2 2_Frontier" xfId="3120"/>
    <cellStyle name="Normal 5 4 4 2 3" xfId="2122"/>
    <cellStyle name="Normal 5 4 4 2_Frontier" xfId="3119"/>
    <cellStyle name="Normal 5 4 4 3" xfId="2123"/>
    <cellStyle name="Normal 5 4 4 3 2" xfId="2124"/>
    <cellStyle name="Normal 5 4 4 3_Frontier" xfId="3121"/>
    <cellStyle name="Normal 5 4 4 4" xfId="2125"/>
    <cellStyle name="Normal 5 4 4_Frontier" xfId="3118"/>
    <cellStyle name="Normal 5 4 5" xfId="2126"/>
    <cellStyle name="Normal 5 4 5 2" xfId="2127"/>
    <cellStyle name="Normal 5 4 5 2 2" xfId="2128"/>
    <cellStyle name="Normal 5 4 5 2_Frontier" xfId="3123"/>
    <cellStyle name="Normal 5 4 5 3" xfId="2129"/>
    <cellStyle name="Normal 5 4 5_Frontier" xfId="3122"/>
    <cellStyle name="Normal 5 4 6" xfId="2130"/>
    <cellStyle name="Normal 5 4 6 2" xfId="2131"/>
    <cellStyle name="Normal 5 4 6_Frontier" xfId="3124"/>
    <cellStyle name="Normal 5 4 7" xfId="2132"/>
    <cellStyle name="Normal 5 4_Error Category" xfId="2133"/>
    <cellStyle name="Normal 5 5" xfId="2134"/>
    <cellStyle name="Normal 5 5 2" xfId="2135"/>
    <cellStyle name="Normal 5 5 2 2" xfId="2136"/>
    <cellStyle name="Normal 5 5 2 2 2" xfId="2137"/>
    <cellStyle name="Normal 5 5 2 2 2 2" xfId="2138"/>
    <cellStyle name="Normal 5 5 2 2 2_Frontier" xfId="3127"/>
    <cellStyle name="Normal 5 5 2 2 3" xfId="2139"/>
    <cellStyle name="Normal 5 5 2 2_Frontier" xfId="3126"/>
    <cellStyle name="Normal 5 5 2 3" xfId="2140"/>
    <cellStyle name="Normal 5 5 2 3 2" xfId="2141"/>
    <cellStyle name="Normal 5 5 2 3_Frontier" xfId="3128"/>
    <cellStyle name="Normal 5 5 2 4" xfId="2142"/>
    <cellStyle name="Normal 5 5 2_Frontier" xfId="3125"/>
    <cellStyle name="Normal 5 5 3" xfId="2143"/>
    <cellStyle name="Normal 5 5 3 2" xfId="2144"/>
    <cellStyle name="Normal 5 5 3 2 2" xfId="2145"/>
    <cellStyle name="Normal 5 5 3 2 2 2" xfId="2146"/>
    <cellStyle name="Normal 5 5 3 2 2_Frontier" xfId="3131"/>
    <cellStyle name="Normal 5 5 3 2 3" xfId="2147"/>
    <cellStyle name="Normal 5 5 3 2_Frontier" xfId="3130"/>
    <cellStyle name="Normal 5 5 3 3" xfId="2148"/>
    <cellStyle name="Normal 5 5 3 3 2" xfId="2149"/>
    <cellStyle name="Normal 5 5 3 3_Frontier" xfId="3132"/>
    <cellStyle name="Normal 5 5 3 4" xfId="2150"/>
    <cellStyle name="Normal 5 5 3_Frontier" xfId="3129"/>
    <cellStyle name="Normal 5 5 4" xfId="2151"/>
    <cellStyle name="Normal 5 5 4 2" xfId="2152"/>
    <cellStyle name="Normal 5 5 4 2 2" xfId="2153"/>
    <cellStyle name="Normal 5 5 4 2_Frontier" xfId="3134"/>
    <cellStyle name="Normal 5 5 4 3" xfId="2154"/>
    <cellStyle name="Normal 5 5 4_Frontier" xfId="3133"/>
    <cellStyle name="Normal 5 5 5" xfId="2155"/>
    <cellStyle name="Normal 5 5 5 2" xfId="2156"/>
    <cellStyle name="Normal 5 5 5_Frontier" xfId="3135"/>
    <cellStyle name="Normal 5 5 6" xfId="2157"/>
    <cellStyle name="Normal 5 5_Error Category" xfId="2158"/>
    <cellStyle name="Normal 5 6" xfId="2159"/>
    <cellStyle name="Normal 5 6 2" xfId="2160"/>
    <cellStyle name="Normal 5 6 2 2" xfId="2161"/>
    <cellStyle name="Normal 5 6 2 2 2" xfId="2162"/>
    <cellStyle name="Normal 5 6 2 2 2 2" xfId="2163"/>
    <cellStyle name="Normal 5 6 2 2 2_Frontier" xfId="3138"/>
    <cellStyle name="Normal 5 6 2 2 3" xfId="2164"/>
    <cellStyle name="Normal 5 6 2 2_Frontier" xfId="3137"/>
    <cellStyle name="Normal 5 6 2 3" xfId="2165"/>
    <cellStyle name="Normal 5 6 2 3 2" xfId="2166"/>
    <cellStyle name="Normal 5 6 2 3_Frontier" xfId="3139"/>
    <cellStyle name="Normal 5 6 2 4" xfId="2167"/>
    <cellStyle name="Normal 5 6 2_Frontier" xfId="3136"/>
    <cellStyle name="Normal 5 6 3" xfId="2168"/>
    <cellStyle name="Normal 5 6 3 2" xfId="2169"/>
    <cellStyle name="Normal 5 6 3 2 2" xfId="2170"/>
    <cellStyle name="Normal 5 6 3 2 2 2" xfId="2171"/>
    <cellStyle name="Normal 5 6 3 2 2_Frontier" xfId="3142"/>
    <cellStyle name="Normal 5 6 3 2 3" xfId="2172"/>
    <cellStyle name="Normal 5 6 3 2_Frontier" xfId="3141"/>
    <cellStyle name="Normal 5 6 3 3" xfId="2173"/>
    <cellStyle name="Normal 5 6 3 3 2" xfId="2174"/>
    <cellStyle name="Normal 5 6 3 3_Frontier" xfId="3143"/>
    <cellStyle name="Normal 5 6 3 4" xfId="2175"/>
    <cellStyle name="Normal 5 6 3_Frontier" xfId="3140"/>
    <cellStyle name="Normal 5 6 4" xfId="2176"/>
    <cellStyle name="Normal 5 6 4 2" xfId="2177"/>
    <cellStyle name="Normal 5 6 4 2 2" xfId="2178"/>
    <cellStyle name="Normal 5 6 4 2_Frontier" xfId="3145"/>
    <cellStyle name="Normal 5 6 4 3" xfId="2179"/>
    <cellStyle name="Normal 5 6 4_Frontier" xfId="3144"/>
    <cellStyle name="Normal 5 6 5" xfId="2180"/>
    <cellStyle name="Normal 5 6 5 2" xfId="2181"/>
    <cellStyle name="Normal 5 6 5_Frontier" xfId="3146"/>
    <cellStyle name="Normal 5 6 6" xfId="2182"/>
    <cellStyle name="Normal 5 6_Error Category" xfId="2183"/>
    <cellStyle name="Normal 5 7" xfId="2184"/>
    <cellStyle name="Normal 5 7 2" xfId="2185"/>
    <cellStyle name="Normal 5 7 2 2" xfId="2186"/>
    <cellStyle name="Normal 5 7 2 2 2" xfId="2187"/>
    <cellStyle name="Normal 5 7 2 2_Frontier" xfId="3148"/>
    <cellStyle name="Normal 5 7 2 3" xfId="2188"/>
    <cellStyle name="Normal 5 7 2_Frontier" xfId="3147"/>
    <cellStyle name="Normal 5 7 3" xfId="2189"/>
    <cellStyle name="Normal 5 7 3 2" xfId="2190"/>
    <cellStyle name="Normal 5 7 3_Frontier" xfId="3149"/>
    <cellStyle name="Normal 5 7 4" xfId="2191"/>
    <cellStyle name="Normal 5 7_Error Category" xfId="2192"/>
    <cellStyle name="Normal 5 8" xfId="2193"/>
    <cellStyle name="Normal 5 8 2" xfId="2194"/>
    <cellStyle name="Normal 5 8 2 2" xfId="2195"/>
    <cellStyle name="Normal 5 8 2 2 2" xfId="2196"/>
    <cellStyle name="Normal 5 8 2 2_Frontier" xfId="3152"/>
    <cellStyle name="Normal 5 8 2 3" xfId="2197"/>
    <cellStyle name="Normal 5 8 2_Frontier" xfId="3151"/>
    <cellStyle name="Normal 5 8 3" xfId="2198"/>
    <cellStyle name="Normal 5 8 3 2" xfId="2199"/>
    <cellStyle name="Normal 5 8 3_Frontier" xfId="3153"/>
    <cellStyle name="Normal 5 8 4" xfId="2200"/>
    <cellStyle name="Normal 5 8 5" xfId="2201"/>
    <cellStyle name="Normal 5 8_Frontier" xfId="3150"/>
    <cellStyle name="Normal 5 9" xfId="2202"/>
    <cellStyle name="Normal 5 9 2" xfId="2203"/>
    <cellStyle name="Normal 5 9 2 2" xfId="2204"/>
    <cellStyle name="Normal 5 9 2_Frontier" xfId="3154"/>
    <cellStyle name="Normal 5 9 3" xfId="2205"/>
    <cellStyle name="Normal 5 9 4" xfId="2206"/>
    <cellStyle name="Normal 5 9_Bank Recs" xfId="2207"/>
    <cellStyle name="Normal 5_00138-CAS B2B" xfId="2208"/>
    <cellStyle name="Normal 50" xfId="211"/>
    <cellStyle name="Normal 50 2" xfId="2210"/>
    <cellStyle name="Normal 50 3" xfId="3270"/>
    <cellStyle name="Normal 50_Frontier" xfId="2209"/>
    <cellStyle name="Normal 51" xfId="212"/>
    <cellStyle name="Normal 51 2" xfId="2212"/>
    <cellStyle name="Normal 51 3" xfId="3271"/>
    <cellStyle name="Normal 51_Frontier" xfId="2211"/>
    <cellStyle name="Normal 52" xfId="213"/>
    <cellStyle name="Normal 52 2" xfId="2214"/>
    <cellStyle name="Normal 52 3" xfId="3272"/>
    <cellStyle name="Normal 52_Frontier" xfId="2213"/>
    <cellStyle name="Normal 53" xfId="214"/>
    <cellStyle name="Normal 53 2" xfId="2216"/>
    <cellStyle name="Normal 53 3" xfId="3273"/>
    <cellStyle name="Normal 53_Frontier" xfId="2215"/>
    <cellStyle name="Normal 54" xfId="215"/>
    <cellStyle name="Normal 54 2" xfId="2218"/>
    <cellStyle name="Normal 54 3" xfId="3274"/>
    <cellStyle name="Normal 54_Frontier" xfId="2217"/>
    <cellStyle name="Normal 55" xfId="216"/>
    <cellStyle name="Normal 55 2" xfId="2220"/>
    <cellStyle name="Normal 55 3" xfId="3275"/>
    <cellStyle name="Normal 55_Frontier" xfId="2219"/>
    <cellStyle name="Normal 56" xfId="217"/>
    <cellStyle name="Normal 56 2" xfId="2222"/>
    <cellStyle name="Normal 56 3" xfId="3276"/>
    <cellStyle name="Normal 56_Frontier" xfId="2221"/>
    <cellStyle name="Normal 57" xfId="218"/>
    <cellStyle name="Normal 57 2" xfId="2224"/>
    <cellStyle name="Normal 57 3" xfId="3277"/>
    <cellStyle name="Normal 57_Frontier" xfId="2223"/>
    <cellStyle name="Normal 58" xfId="219"/>
    <cellStyle name="Normal 58 2" xfId="2226"/>
    <cellStyle name="Normal 58 3" xfId="3278"/>
    <cellStyle name="Normal 58_Frontier" xfId="2225"/>
    <cellStyle name="Normal 59" xfId="220"/>
    <cellStyle name="Normal 59 2" xfId="2228"/>
    <cellStyle name="Normal 59 3" xfId="3279"/>
    <cellStyle name="Normal 59_Frontier" xfId="2227"/>
    <cellStyle name="Normal 6" xfId="221"/>
    <cellStyle name="Normal 6 2" xfId="2229"/>
    <cellStyle name="Normal 6 2 2" xfId="2230"/>
    <cellStyle name="Normal 6 2 2 2" xfId="2231"/>
    <cellStyle name="Normal 6 3" xfId="2232"/>
    <cellStyle name="Normal 6 3 2" xfId="2233"/>
    <cellStyle name="Normal 6 3 2 2" xfId="2234"/>
    <cellStyle name="Normal 6 3 2_Frontier" xfId="3155"/>
    <cellStyle name="Normal 6 4" xfId="2235"/>
    <cellStyle name="Normal 6 4 2" xfId="2236"/>
    <cellStyle name="Normal 6 5" xfId="2237"/>
    <cellStyle name="Normal 6 5 2" xfId="2238"/>
    <cellStyle name="Normal 6 5_Frontier" xfId="3156"/>
    <cellStyle name="Normal 6 6" xfId="2239"/>
    <cellStyle name="Normal 6_00138-CAS B2B" xfId="2240"/>
    <cellStyle name="Normal 60" xfId="222"/>
    <cellStyle name="Normal 60 2" xfId="2242"/>
    <cellStyle name="Normal 60 3" xfId="3280"/>
    <cellStyle name="Normal 60_Frontier" xfId="2241"/>
    <cellStyle name="Normal 61" xfId="223"/>
    <cellStyle name="Normal 61 2" xfId="2244"/>
    <cellStyle name="Normal 61 3" xfId="3281"/>
    <cellStyle name="Normal 61_Frontier" xfId="2243"/>
    <cellStyle name="Normal 62" xfId="224"/>
    <cellStyle name="Normal 62 2" xfId="2246"/>
    <cellStyle name="Normal 62 3" xfId="3282"/>
    <cellStyle name="Normal 62_Frontier" xfId="2245"/>
    <cellStyle name="Normal 63" xfId="225"/>
    <cellStyle name="Normal 63 2" xfId="2248"/>
    <cellStyle name="Normal 63 3" xfId="3283"/>
    <cellStyle name="Normal 63_Frontier" xfId="2247"/>
    <cellStyle name="Normal 64" xfId="226"/>
    <cellStyle name="Normal 64 2" xfId="2250"/>
    <cellStyle name="Normal 64 3" xfId="3284"/>
    <cellStyle name="Normal 64_Frontier" xfId="2249"/>
    <cellStyle name="Normal 65" xfId="227"/>
    <cellStyle name="Normal 65 2" xfId="2252"/>
    <cellStyle name="Normal 65 3" xfId="3285"/>
    <cellStyle name="Normal 65_Frontier" xfId="2251"/>
    <cellStyle name="Normal 66" xfId="228"/>
    <cellStyle name="Normal 66 2" xfId="2254"/>
    <cellStyle name="Normal 66 3" xfId="3286"/>
    <cellStyle name="Normal 66_Frontier" xfId="2253"/>
    <cellStyle name="Normal 67" xfId="229"/>
    <cellStyle name="Normal 67 2" xfId="2256"/>
    <cellStyle name="Normal 67 3" xfId="3287"/>
    <cellStyle name="Normal 67_Frontier" xfId="2255"/>
    <cellStyle name="Normal 68" xfId="230"/>
    <cellStyle name="Normal 68 2" xfId="2258"/>
    <cellStyle name="Normal 68 3" xfId="3288"/>
    <cellStyle name="Normal 68_Frontier" xfId="2257"/>
    <cellStyle name="Normal 69" xfId="231"/>
    <cellStyle name="Normal 69 2" xfId="2260"/>
    <cellStyle name="Normal 69 3" xfId="3289"/>
    <cellStyle name="Normal 69_Frontier" xfId="2259"/>
    <cellStyle name="Normal 7" xfId="232"/>
    <cellStyle name="Normal 7 2" xfId="2261"/>
    <cellStyle name="Normal 7 2 2" xfId="2262"/>
    <cellStyle name="Normal 7 2 2 2" xfId="2263"/>
    <cellStyle name="Normal 7 2 2_Bank Recs" xfId="2264"/>
    <cellStyle name="Normal 7 2 3" xfId="2265"/>
    <cellStyle name="Normal 7 2 4" xfId="2266"/>
    <cellStyle name="Normal 7 2_Error Category" xfId="2267"/>
    <cellStyle name="Normal 7 3" xfId="2268"/>
    <cellStyle name="Normal 7 3 2" xfId="2269"/>
    <cellStyle name="Normal 7 3 2 2" xfId="2270"/>
    <cellStyle name="Normal 7 3 2_Frontier" xfId="3157"/>
    <cellStyle name="Normal 7 3 3" xfId="2271"/>
    <cellStyle name="Normal 7 3_Bank Recs" xfId="2272"/>
    <cellStyle name="Normal 7 4" xfId="2273"/>
    <cellStyle name="Normal 7 4 2" xfId="2274"/>
    <cellStyle name="Normal 7 4 3" xfId="2275"/>
    <cellStyle name="Normal 7 4_Frontier" xfId="3158"/>
    <cellStyle name="Normal 7 5" xfId="2276"/>
    <cellStyle name="Normal 7 5 2" xfId="2277"/>
    <cellStyle name="Normal 7 6" xfId="2278"/>
    <cellStyle name="Normal 7_00138-CAS B2B" xfId="2279"/>
    <cellStyle name="Normal 70" xfId="233"/>
    <cellStyle name="Normal 70 2" xfId="2281"/>
    <cellStyle name="Normal 70 3" xfId="3290"/>
    <cellStyle name="Normal 70_Frontier" xfId="2280"/>
    <cellStyle name="Normal 71" xfId="234"/>
    <cellStyle name="Normal 71 2" xfId="2283"/>
    <cellStyle name="Normal 71 3" xfId="3291"/>
    <cellStyle name="Normal 71_Frontier" xfId="2282"/>
    <cellStyle name="Normal 72" xfId="235"/>
    <cellStyle name="Normal 72 2" xfId="2285"/>
    <cellStyle name="Normal 72 3" xfId="3292"/>
    <cellStyle name="Normal 72_Frontier" xfId="2284"/>
    <cellStyle name="Normal 73" xfId="236"/>
    <cellStyle name="Normal 73 2" xfId="2287"/>
    <cellStyle name="Normal 73 3" xfId="3293"/>
    <cellStyle name="Normal 73_Frontier" xfId="2286"/>
    <cellStyle name="Normal 74" xfId="237"/>
    <cellStyle name="Normal 74 2" xfId="2289"/>
    <cellStyle name="Normal 74 3" xfId="3294"/>
    <cellStyle name="Normal 74_Frontier" xfId="2288"/>
    <cellStyle name="Normal 75" xfId="238"/>
    <cellStyle name="Normal 75 2" xfId="2291"/>
    <cellStyle name="Normal 75 3" xfId="3295"/>
    <cellStyle name="Normal 75_Frontier" xfId="2290"/>
    <cellStyle name="Normal 76" xfId="239"/>
    <cellStyle name="Normal 76 2" xfId="2293"/>
    <cellStyle name="Normal 76 3" xfId="3296"/>
    <cellStyle name="Normal 76_Frontier" xfId="2292"/>
    <cellStyle name="Normal 77" xfId="240"/>
    <cellStyle name="Normal 77 2" xfId="2295"/>
    <cellStyle name="Normal 77 3" xfId="3297"/>
    <cellStyle name="Normal 77_Frontier" xfId="2294"/>
    <cellStyle name="Normal 78" xfId="241"/>
    <cellStyle name="Normal 78 2" xfId="2297"/>
    <cellStyle name="Normal 78 3" xfId="3298"/>
    <cellStyle name="Normal 78_Frontier" xfId="2296"/>
    <cellStyle name="Normal 79" xfId="242"/>
    <cellStyle name="Normal 79 2" xfId="2299"/>
    <cellStyle name="Normal 79 3" xfId="3299"/>
    <cellStyle name="Normal 79_Frontier" xfId="2298"/>
    <cellStyle name="Normal 8" xfId="243"/>
    <cellStyle name="Normal 8 2" xfId="2300"/>
    <cellStyle name="Normal 8 2 2" xfId="2301"/>
    <cellStyle name="Normal 8 2_Bank Recs" xfId="2302"/>
    <cellStyle name="Normal 8 3" xfId="2303"/>
    <cellStyle name="Normal 8 3 2" xfId="2304"/>
    <cellStyle name="Normal 8 4" xfId="2305"/>
    <cellStyle name="Normal 8 4 2" xfId="2306"/>
    <cellStyle name="Normal 8 4 3" xfId="2307"/>
    <cellStyle name="Normal 8 4_Frontier" xfId="3159"/>
    <cellStyle name="Normal 8 5" xfId="2308"/>
    <cellStyle name="Normal 8 5 2" xfId="2309"/>
    <cellStyle name="Normal 8 6" xfId="2310"/>
    <cellStyle name="Normal 8_00138-CAS B2B" xfId="2311"/>
    <cellStyle name="Normal 80" xfId="244"/>
    <cellStyle name="Normal 80 2" xfId="2313"/>
    <cellStyle name="Normal 80 3" xfId="3300"/>
    <cellStyle name="Normal 80_Frontier" xfId="2312"/>
    <cellStyle name="Normal 81" xfId="245"/>
    <cellStyle name="Normal 81 2" xfId="2315"/>
    <cellStyle name="Normal 81 3" xfId="3301"/>
    <cellStyle name="Normal 81_Frontier" xfId="2314"/>
    <cellStyle name="Normal 82" xfId="246"/>
    <cellStyle name="Normal 82 2" xfId="2317"/>
    <cellStyle name="Normal 82 3" xfId="3302"/>
    <cellStyle name="Normal 82_Frontier" xfId="2316"/>
    <cellStyle name="Normal 83" xfId="247"/>
    <cellStyle name="Normal 83 2" xfId="2319"/>
    <cellStyle name="Normal 83 3" xfId="3303"/>
    <cellStyle name="Normal 83_Frontier" xfId="2318"/>
    <cellStyle name="Normal 84" xfId="248"/>
    <cellStyle name="Normal 84 2" xfId="2321"/>
    <cellStyle name="Normal 84 3" xfId="3304"/>
    <cellStyle name="Normal 84_Frontier" xfId="2320"/>
    <cellStyle name="Normal 85" xfId="249"/>
    <cellStyle name="Normal 85 2" xfId="2323"/>
    <cellStyle name="Normal 85 3" xfId="3305"/>
    <cellStyle name="Normal 85_Frontier" xfId="2322"/>
    <cellStyle name="Normal 86" xfId="250"/>
    <cellStyle name="Normal 86 2" xfId="2325"/>
    <cellStyle name="Normal 86 3" xfId="3306"/>
    <cellStyle name="Normal 86_Frontier" xfId="2324"/>
    <cellStyle name="Normal 87" xfId="251"/>
    <cellStyle name="Normal 87 2" xfId="2327"/>
    <cellStyle name="Normal 87 3" xfId="3307"/>
    <cellStyle name="Normal 87_Frontier" xfId="2326"/>
    <cellStyle name="Normal 88" xfId="252"/>
    <cellStyle name="Normal 88 2" xfId="2329"/>
    <cellStyle name="Normal 88 3" xfId="3308"/>
    <cellStyle name="Normal 88_Frontier" xfId="2328"/>
    <cellStyle name="Normal 89" xfId="253"/>
    <cellStyle name="Normal 89 2" xfId="2331"/>
    <cellStyle name="Normal 89 3" xfId="3309"/>
    <cellStyle name="Normal 89_Frontier" xfId="2330"/>
    <cellStyle name="Normal 9" xfId="254"/>
    <cellStyle name="Normal 9 2" xfId="2332"/>
    <cellStyle name="Normal 9 2 2" xfId="2333"/>
    <cellStyle name="Normal 9 2 2 2" xfId="2334"/>
    <cellStyle name="Normal 9 2 2_Frontier" xfId="3160"/>
    <cellStyle name="Normal 9 2 3" xfId="2335"/>
    <cellStyle name="Normal 9 2_Error Category" xfId="2336"/>
    <cellStyle name="Normal 9 3" xfId="2337"/>
    <cellStyle name="Normal 9 3 2" xfId="2338"/>
    <cellStyle name="Normal 9 3_Frontier" xfId="3161"/>
    <cellStyle name="Normal 9 4" xfId="2339"/>
    <cellStyle name="Normal 9 4 2" xfId="2340"/>
    <cellStyle name="Normal 9 4_Frontier" xfId="3162"/>
    <cellStyle name="Normal 9 5" xfId="2341"/>
    <cellStyle name="Normal 9_00138-CAS B2B" xfId="2342"/>
    <cellStyle name="Normal 90" xfId="7"/>
    <cellStyle name="Normal 90 2" xfId="255"/>
    <cellStyle name="Normal 90 3" xfId="2344"/>
    <cellStyle name="Normal 90 4" xfId="2345"/>
    <cellStyle name="Normal 90_Frontier" xfId="2343"/>
    <cellStyle name="Normal 91" xfId="256"/>
    <cellStyle name="Normal 91 2" xfId="2347"/>
    <cellStyle name="Normal 91 3" xfId="3310"/>
    <cellStyle name="Normal 91_Frontier" xfId="2346"/>
    <cellStyle name="Normal 92" xfId="257"/>
    <cellStyle name="Normal 92 2" xfId="2349"/>
    <cellStyle name="Normal 92 3" xfId="3311"/>
    <cellStyle name="Normal 92_Frontier" xfId="2348"/>
    <cellStyle name="Normal 93" xfId="258"/>
    <cellStyle name="Normal 93 2" xfId="2351"/>
    <cellStyle name="Normal 93 3" xfId="3312"/>
    <cellStyle name="Normal 93_Frontier" xfId="2350"/>
    <cellStyle name="Normal 94" xfId="259"/>
    <cellStyle name="Normal 94 2" xfId="2353"/>
    <cellStyle name="Normal 94 3" xfId="3313"/>
    <cellStyle name="Normal 94_Frontier" xfId="2352"/>
    <cellStyle name="Normal 95" xfId="260"/>
    <cellStyle name="Normal 95 2" xfId="2355"/>
    <cellStyle name="Normal 95 3" xfId="3314"/>
    <cellStyle name="Normal 95_Frontier" xfId="2354"/>
    <cellStyle name="Normal 96" xfId="261"/>
    <cellStyle name="Normal 96 2" xfId="2357"/>
    <cellStyle name="Normal 96 3" xfId="3315"/>
    <cellStyle name="Normal 96_Frontier" xfId="2356"/>
    <cellStyle name="Normal 97" xfId="262"/>
    <cellStyle name="Normal 97 2" xfId="2359"/>
    <cellStyle name="Normal 97 2 2" xfId="2360"/>
    <cellStyle name="Normal 97 2 3" xfId="2361"/>
    <cellStyle name="Normal 97 2_Frontier" xfId="3163"/>
    <cellStyle name="Normal 97 3" xfId="3316"/>
    <cellStyle name="Normal 97_Frontier" xfId="2358"/>
    <cellStyle name="Normal 98" xfId="263"/>
    <cellStyle name="Normal 98 2" xfId="2363"/>
    <cellStyle name="Normal 98 3" xfId="3317"/>
    <cellStyle name="Normal 98_Frontier" xfId="2362"/>
    <cellStyle name="Normal 99" xfId="264"/>
    <cellStyle name="Normal 99 2" xfId="2365"/>
    <cellStyle name="Normal 99 3" xfId="3318"/>
    <cellStyle name="Normal 99_Frontier" xfId="2364"/>
    <cellStyle name="Normal_MLICA Daily P&amp;L Template 2" xfId="13"/>
    <cellStyle name="Note 2" xfId="2366"/>
    <cellStyle name="Note 2 2" xfId="2367"/>
    <cellStyle name="Note 2 2 2" xfId="2368"/>
    <cellStyle name="Note 2 2 2 2" xfId="2369"/>
    <cellStyle name="Note 2 2 3" xfId="2370"/>
    <cellStyle name="Note 2 2_Bank Recs" xfId="2371"/>
    <cellStyle name="Note 2 3" xfId="2372"/>
    <cellStyle name="Note 2 3 2" xfId="2373"/>
    <cellStyle name="Note 2 3 3" xfId="2374"/>
    <cellStyle name="Note 2 3 3 2" xfId="2375"/>
    <cellStyle name="Note 2 3_Bank Recs" xfId="2376"/>
    <cellStyle name="Note 2 4" xfId="2377"/>
    <cellStyle name="Note 2 4 2" xfId="2378"/>
    <cellStyle name="Note 2 5" xfId="2379"/>
    <cellStyle name="Note 2_Bank Recs" xfId="2380"/>
    <cellStyle name="Note 3" xfId="2381"/>
    <cellStyle name="Note 3 2" xfId="2382"/>
    <cellStyle name="Note 3 2 2" xfId="2383"/>
    <cellStyle name="Note 3 2 2 2" xfId="2384"/>
    <cellStyle name="Note 3 2 3" xfId="2385"/>
    <cellStyle name="Note 3 3" xfId="2386"/>
    <cellStyle name="Note 3 3 2" xfId="2387"/>
    <cellStyle name="Note 3 3 3" xfId="2388"/>
    <cellStyle name="Note 3 3 3 2" xfId="2389"/>
    <cellStyle name="Note 3 4" xfId="2390"/>
    <cellStyle name="Note 3 4 2" xfId="2391"/>
    <cellStyle name="Note 3 5" xfId="2392"/>
    <cellStyle name="Note 4" xfId="2393"/>
    <cellStyle name="Note 4 2" xfId="2394"/>
    <cellStyle name="Note 4 3" xfId="2395"/>
    <cellStyle name="Nplosion" xfId="2396"/>
    <cellStyle name="nPlosion Columns" xfId="265"/>
    <cellStyle name="nPlosion Rows" xfId="266"/>
    <cellStyle name="nPlosion Rows 2" xfId="2397"/>
    <cellStyle name="nPlosion Rows 2 2" xfId="2398"/>
    <cellStyle name="nPlosion Rows 2 2 2" xfId="2399"/>
    <cellStyle name="nPlosion Rows 2 3" xfId="2400"/>
    <cellStyle name="nPlosion Rows 3" xfId="2401"/>
    <cellStyle name="nPlosion Rows 3 2" xfId="2402"/>
    <cellStyle name="nPlosion Rows 4" xfId="2403"/>
    <cellStyle name="OBI_ColHeader" xfId="267"/>
    <cellStyle name="Output 2" xfId="2404"/>
    <cellStyle name="Output 2 2" xfId="2405"/>
    <cellStyle name="Output 2 3" xfId="2406"/>
    <cellStyle name="Output 2 4" xfId="2407"/>
    <cellStyle name="Output 2_Bank Recs" xfId="2408"/>
    <cellStyle name="Output 3" xfId="2409"/>
    <cellStyle name="Output 4" xfId="2410"/>
    <cellStyle name="Percent 2" xfId="268"/>
    <cellStyle name="Percent 2 2" xfId="2411"/>
    <cellStyle name="Percent 2 2 2" xfId="2412"/>
    <cellStyle name="Percent 2 2 2 2" xfId="2413"/>
    <cellStyle name="Percent 2 2 2 2 2" xfId="2414"/>
    <cellStyle name="Percent 2 2 2 2 3" xfId="2415"/>
    <cellStyle name="Percent 2 2 2 3" xfId="2416"/>
    <cellStyle name="Percent 2 2 2 4" xfId="2417"/>
    <cellStyle name="Percent 2 2 2 5" xfId="2418"/>
    <cellStyle name="Percent 2 2 3" xfId="2419"/>
    <cellStyle name="Percent 2 2 3 2" xfId="2420"/>
    <cellStyle name="Percent 2 2 3 3" xfId="2421"/>
    <cellStyle name="Percent 2 2 3 4" xfId="2422"/>
    <cellStyle name="Percent 2 2 3 5" xfId="2423"/>
    <cellStyle name="Percent 2 2 4" xfId="2424"/>
    <cellStyle name="Percent 2 2 4 2" xfId="2425"/>
    <cellStyle name="Percent 2 2 5" xfId="2426"/>
    <cellStyle name="Percent 2 2 6" xfId="2427"/>
    <cellStyle name="Percent 2 2 7" xfId="2428"/>
    <cellStyle name="Percent 2 3" xfId="2429"/>
    <cellStyle name="Percent 2 3 2" xfId="2430"/>
    <cellStyle name="Percent 2 3 2 2" xfId="2431"/>
    <cellStyle name="Percent 2 3 2 3" xfId="2432"/>
    <cellStyle name="Percent 2 3 3" xfId="2433"/>
    <cellStyle name="Percent 2 3 4" xfId="2434"/>
    <cellStyle name="Percent 2 3 5" xfId="2435"/>
    <cellStyle name="Percent 2 4" xfId="2436"/>
    <cellStyle name="Percent 2 4 2" xfId="2437"/>
    <cellStyle name="Percent 2 4 3" xfId="2438"/>
    <cellStyle name="Percent 2 4 4" xfId="2439"/>
    <cellStyle name="Percent 2 5" xfId="2440"/>
    <cellStyle name="Percent 2 5 2" xfId="2441"/>
    <cellStyle name="Percent 2 6" xfId="2442"/>
    <cellStyle name="Percent 2 6 2" xfId="2443"/>
    <cellStyle name="Percent 2 7" xfId="2444"/>
    <cellStyle name="Percent 2 8" xfId="2445"/>
    <cellStyle name="Percent 2 9" xfId="2446"/>
    <cellStyle name="Percent 3" xfId="269"/>
    <cellStyle name="Percent 3 2" xfId="2447"/>
    <cellStyle name="Percent 3 2 2" xfId="2448"/>
    <cellStyle name="Percent 3 2 2 2" xfId="2449"/>
    <cellStyle name="Percent 3 2 2 3" xfId="2450"/>
    <cellStyle name="Percent 3 2 2 4" xfId="2451"/>
    <cellStyle name="Percent 3 2 3" xfId="2452"/>
    <cellStyle name="Percent 3 2 3 2" xfId="2453"/>
    <cellStyle name="Percent 3 2 4" xfId="2454"/>
    <cellStyle name="Percent 3 2 5" xfId="2455"/>
    <cellStyle name="Percent 3 3" xfId="2456"/>
    <cellStyle name="Percent 3 3 2" xfId="2457"/>
    <cellStyle name="Percent 3 3 3" xfId="2458"/>
    <cellStyle name="Percent 3 3 4" xfId="2459"/>
    <cellStyle name="Percent 3 4" xfId="2460"/>
    <cellStyle name="Percent 3 4 2" xfId="2461"/>
    <cellStyle name="Percent 3 5" xfId="2462"/>
    <cellStyle name="Percent 3 6" xfId="2463"/>
    <cellStyle name="Percent 3 7" xfId="2464"/>
    <cellStyle name="Percent 4" xfId="2465"/>
    <cellStyle name="Percent 4 2" xfId="2466"/>
    <cellStyle name="Percent 4 3" xfId="2467"/>
    <cellStyle name="Percent 4 4" xfId="2468"/>
    <cellStyle name="POLICY" xfId="2469"/>
    <cellStyle name="PSChar" xfId="270"/>
    <cellStyle name="PSChar 10" xfId="2470"/>
    <cellStyle name="PSChar 10 2" xfId="2471"/>
    <cellStyle name="PSChar 11" xfId="2472"/>
    <cellStyle name="PSChar 11 2" xfId="2473"/>
    <cellStyle name="PSChar 12" xfId="2474"/>
    <cellStyle name="PSChar 12 2" xfId="2475"/>
    <cellStyle name="PSChar 13" xfId="2476"/>
    <cellStyle name="PSChar 13 2" xfId="2477"/>
    <cellStyle name="PSChar 14" xfId="2478"/>
    <cellStyle name="PSChar 14 2" xfId="2479"/>
    <cellStyle name="PSChar 15" xfId="2480"/>
    <cellStyle name="PSChar 15 2" xfId="2481"/>
    <cellStyle name="PSChar 16" xfId="2482"/>
    <cellStyle name="PSChar 16 2" xfId="2483"/>
    <cellStyle name="PSChar 17" xfId="2484"/>
    <cellStyle name="PSChar 17 2" xfId="2485"/>
    <cellStyle name="PSChar 2" xfId="2486"/>
    <cellStyle name="PSChar 2 2" xfId="2487"/>
    <cellStyle name="PSChar 2 2 2" xfId="2488"/>
    <cellStyle name="PSChar 2 3" xfId="2489"/>
    <cellStyle name="PSChar 3" xfId="2490"/>
    <cellStyle name="PSChar 3 2" xfId="2491"/>
    <cellStyle name="PSChar 3 2 2" xfId="2492"/>
    <cellStyle name="PSChar 3 3" xfId="2493"/>
    <cellStyle name="PSChar 4" xfId="2494"/>
    <cellStyle name="PSChar 4 2" xfId="2495"/>
    <cellStyle name="PSChar 5" xfId="2496"/>
    <cellStyle name="PSChar 5 2" xfId="2497"/>
    <cellStyle name="PSChar 5 2 2" xfId="2498"/>
    <cellStyle name="PSChar 5 3" xfId="2499"/>
    <cellStyle name="PSChar 6" xfId="2500"/>
    <cellStyle name="PSChar 6 2" xfId="2501"/>
    <cellStyle name="PSChar 6 2 2" xfId="2502"/>
    <cellStyle name="PSChar 6 3" xfId="2503"/>
    <cellStyle name="PSChar 7" xfId="2504"/>
    <cellStyle name="PSChar 7 2" xfId="2505"/>
    <cellStyle name="PSChar 7 2 2" xfId="2506"/>
    <cellStyle name="PSChar 7 3" xfId="2507"/>
    <cellStyle name="PSChar 8" xfId="2508"/>
    <cellStyle name="PSChar 8 2" xfId="2509"/>
    <cellStyle name="PSChar 8 2 2" xfId="2510"/>
    <cellStyle name="PSChar 8 3" xfId="2511"/>
    <cellStyle name="PSChar 9" xfId="2512"/>
    <cellStyle name="PSChar 9 2" xfId="2513"/>
    <cellStyle name="PSChar 9 2 2" xfId="2514"/>
    <cellStyle name="PSChar 9 3" xfId="2515"/>
    <cellStyle name="PSDate" xfId="271"/>
    <cellStyle name="PSDate 10" xfId="2516"/>
    <cellStyle name="PSDate 10 2" xfId="2517"/>
    <cellStyle name="PSDate 11" xfId="2518"/>
    <cellStyle name="PSDate 11 2" xfId="2519"/>
    <cellStyle name="PSDate 12" xfId="2520"/>
    <cellStyle name="PSDate 12 2" xfId="2521"/>
    <cellStyle name="PSDate 13" xfId="2522"/>
    <cellStyle name="PSDate 13 2" xfId="2523"/>
    <cellStyle name="PSDate 14" xfId="2524"/>
    <cellStyle name="PSDate 14 2" xfId="2525"/>
    <cellStyle name="PSDate 15" xfId="2526"/>
    <cellStyle name="PSDate 15 2" xfId="2527"/>
    <cellStyle name="PSDate 16" xfId="2528"/>
    <cellStyle name="PSDate 16 2" xfId="2529"/>
    <cellStyle name="PSDate 2" xfId="2530"/>
    <cellStyle name="PSDate 2 2" xfId="2531"/>
    <cellStyle name="PSDate 2 2 2" xfId="2532"/>
    <cellStyle name="PSDate 2 3" xfId="2533"/>
    <cellStyle name="PSDate 3" xfId="2534"/>
    <cellStyle name="PSDate 3 2" xfId="2535"/>
    <cellStyle name="PSDate 4" xfId="2536"/>
    <cellStyle name="PSDate 4 2" xfId="2537"/>
    <cellStyle name="PSDate 4 2 2" xfId="2538"/>
    <cellStyle name="PSDate 4 3" xfId="2539"/>
    <cellStyle name="PSDate 5" xfId="2540"/>
    <cellStyle name="PSDate 5 2" xfId="2541"/>
    <cellStyle name="PSDate 5 2 2" xfId="2542"/>
    <cellStyle name="PSDate 5 3" xfId="2543"/>
    <cellStyle name="PSDate 6" xfId="2544"/>
    <cellStyle name="PSDate 6 2" xfId="2545"/>
    <cellStyle name="PSDate 6 2 2" xfId="2546"/>
    <cellStyle name="PSDate 6 3" xfId="2547"/>
    <cellStyle name="PSDate 7" xfId="2548"/>
    <cellStyle name="PSDate 7 2" xfId="2549"/>
    <cellStyle name="PSDate 7 2 2" xfId="2550"/>
    <cellStyle name="PSDate 7 3" xfId="2551"/>
    <cellStyle name="PSDate 8" xfId="2552"/>
    <cellStyle name="PSDate 8 2" xfId="2553"/>
    <cellStyle name="PSDate 8 2 2" xfId="2554"/>
    <cellStyle name="PSDate 8 3" xfId="2555"/>
    <cellStyle name="PSDate 9" xfId="2556"/>
    <cellStyle name="PSDate 9 2" xfId="2557"/>
    <cellStyle name="PSDec" xfId="272"/>
    <cellStyle name="PSDec 10" xfId="2558"/>
    <cellStyle name="PSDec 10 2" xfId="2559"/>
    <cellStyle name="PSDec 11" xfId="2560"/>
    <cellStyle name="PSDec 11 2" xfId="2561"/>
    <cellStyle name="PSDec 12" xfId="2562"/>
    <cellStyle name="PSDec 12 2" xfId="2563"/>
    <cellStyle name="PSDec 13" xfId="2564"/>
    <cellStyle name="PSDec 13 2" xfId="2565"/>
    <cellStyle name="PSDec 14" xfId="2566"/>
    <cellStyle name="PSDec 14 2" xfId="2567"/>
    <cellStyle name="PSDec 15" xfId="2568"/>
    <cellStyle name="PSDec 15 2" xfId="2569"/>
    <cellStyle name="PSDec 16" xfId="2570"/>
    <cellStyle name="PSDec 16 2" xfId="2571"/>
    <cellStyle name="PSDec 17" xfId="2572"/>
    <cellStyle name="PSDec 17 2" xfId="2573"/>
    <cellStyle name="PSDec 2" xfId="2574"/>
    <cellStyle name="PSDec 2 2" xfId="2575"/>
    <cellStyle name="PSDec 2 2 2" xfId="2576"/>
    <cellStyle name="PSDec 2 3" xfId="2577"/>
    <cellStyle name="PSDec 3" xfId="2578"/>
    <cellStyle name="PSDec 3 2" xfId="2579"/>
    <cellStyle name="PSDec 3 2 2" xfId="2580"/>
    <cellStyle name="PSDec 3 3" xfId="2581"/>
    <cellStyle name="PSDec 4" xfId="2582"/>
    <cellStyle name="PSDec 4 2" xfId="2583"/>
    <cellStyle name="PSDec 5" xfId="2584"/>
    <cellStyle name="PSDec 5 2" xfId="2585"/>
    <cellStyle name="PSDec 5 2 2" xfId="2586"/>
    <cellStyle name="PSDec 5 3" xfId="2587"/>
    <cellStyle name="PSDec 6" xfId="2588"/>
    <cellStyle name="PSDec 6 2" xfId="2589"/>
    <cellStyle name="PSDec 6 2 2" xfId="2590"/>
    <cellStyle name="PSDec 6 3" xfId="2591"/>
    <cellStyle name="PSDec 7" xfId="2592"/>
    <cellStyle name="PSDec 7 2" xfId="2593"/>
    <cellStyle name="PSDec 7 2 2" xfId="2594"/>
    <cellStyle name="PSDec 7 3" xfId="2595"/>
    <cellStyle name="PSDec 8" xfId="2596"/>
    <cellStyle name="PSDec 8 2" xfId="2597"/>
    <cellStyle name="PSDec 8 2 2" xfId="2598"/>
    <cellStyle name="PSDec 8 3" xfId="2599"/>
    <cellStyle name="PSDec 9" xfId="2600"/>
    <cellStyle name="PSDec 9 2" xfId="2601"/>
    <cellStyle name="PSDec 9 2 2" xfId="2602"/>
    <cellStyle name="PSDec 9 3" xfId="2603"/>
    <cellStyle name="PSHeading" xfId="8"/>
    <cellStyle name="PSHeading 10" xfId="2604"/>
    <cellStyle name="PSHeading 10 2" xfId="2605"/>
    <cellStyle name="PSHeading 10_01-16-2013" xfId="2606"/>
    <cellStyle name="PSHeading 2" xfId="2607"/>
    <cellStyle name="PSHeading 2 2" xfId="2608"/>
    <cellStyle name="PSHeading 2_01-16-2013" xfId="2609"/>
    <cellStyle name="PSHeading 3" xfId="2610"/>
    <cellStyle name="PSHeading 3 2" xfId="2611"/>
    <cellStyle name="PSHeading 3 2 2" xfId="2612"/>
    <cellStyle name="PSHeading 3 2_01-16-2013" xfId="2613"/>
    <cellStyle name="PSHeading 3 3" xfId="2614"/>
    <cellStyle name="PSHeading 3 3 2" xfId="2615"/>
    <cellStyle name="PSHeading 3 3_01-16-2013" xfId="2616"/>
    <cellStyle name="PSHeading 3 4" xfId="2617"/>
    <cellStyle name="PSHeading 3 4 2" xfId="2618"/>
    <cellStyle name="PSHeading 3 4_01-16-2013" xfId="2619"/>
    <cellStyle name="PSHeading 3 5" xfId="2620"/>
    <cellStyle name="PSHeading 3 5 2" xfId="2621"/>
    <cellStyle name="PSHeading 3 5_01-16-2013" xfId="2622"/>
    <cellStyle name="PSHeading 3 6" xfId="2623"/>
    <cellStyle name="PSHeading 3 6 2" xfId="2624"/>
    <cellStyle name="PSHeading 3 6_01-16-2013" xfId="2625"/>
    <cellStyle name="PSHeading 3 7" xfId="2626"/>
    <cellStyle name="PSHeading 3 7 2" xfId="2627"/>
    <cellStyle name="PSHeading 3 7_01-16-2013" xfId="2628"/>
    <cellStyle name="PSHeading 3 8" xfId="2629"/>
    <cellStyle name="PSHeading 3 8 2" xfId="2630"/>
    <cellStyle name="PSHeading 3 8_01-16-2013" xfId="2631"/>
    <cellStyle name="PSHeading 3 9" xfId="2632"/>
    <cellStyle name="PSHeading 3_01-16-2013" xfId="2633"/>
    <cellStyle name="PSHeading 4" xfId="2634"/>
    <cellStyle name="PSHeading 4 2" xfId="2635"/>
    <cellStyle name="PSHeading 4_01-16-2013" xfId="2636"/>
    <cellStyle name="PSHeading 5" xfId="2637"/>
    <cellStyle name="PSHeading 5 2" xfId="2638"/>
    <cellStyle name="PSHeading 5_01-16-2013" xfId="2639"/>
    <cellStyle name="PSHeading 6" xfId="2640"/>
    <cellStyle name="PSHeading 6 2" xfId="2641"/>
    <cellStyle name="PSHeading 6_01-16-2013" xfId="2642"/>
    <cellStyle name="PSHeading 7" xfId="2643"/>
    <cellStyle name="PSHeading 7 2" xfId="2644"/>
    <cellStyle name="PSHeading 7_01-16-2013" xfId="2645"/>
    <cellStyle name="PSHeading 8" xfId="2646"/>
    <cellStyle name="PSHeading 8 2" xfId="2647"/>
    <cellStyle name="PSHeading 8_01-16-2013" xfId="2648"/>
    <cellStyle name="PSHeading 9" xfId="2649"/>
    <cellStyle name="PSHeading 9 2" xfId="2650"/>
    <cellStyle name="PSHeading 9_01-16-2013" xfId="2651"/>
    <cellStyle name="PSHeading_03-31 final (2)" xfId="2652"/>
    <cellStyle name="PSInt" xfId="273"/>
    <cellStyle name="PSInt 2" xfId="2653"/>
    <cellStyle name="PSInt 2 2" xfId="2654"/>
    <cellStyle name="PSInt 2 2 2" xfId="2655"/>
    <cellStyle name="PSInt 2 3" xfId="2656"/>
    <cellStyle name="PSInt 3" xfId="2657"/>
    <cellStyle name="PSInt 3 2" xfId="2658"/>
    <cellStyle name="PSInt 4" xfId="2659"/>
    <cellStyle name="PSInt 4 2" xfId="2660"/>
    <cellStyle name="PSInt 5" xfId="2661"/>
    <cellStyle name="PSInt 5 2" xfId="2662"/>
    <cellStyle name="PSInt 6" xfId="2663"/>
    <cellStyle name="PSInt 6 2" xfId="2664"/>
    <cellStyle name="PSInt 7" xfId="2665"/>
    <cellStyle name="PSInt 7 2" xfId="2666"/>
    <cellStyle name="PSInt 8" xfId="2667"/>
    <cellStyle name="PSInt 8 2" xfId="2668"/>
    <cellStyle name="PSSpacer" xfId="274"/>
    <cellStyle name="PSSpacer 2" xfId="2669"/>
    <cellStyle name="PSSpacer 2 2" xfId="2670"/>
    <cellStyle name="PSSpacer 2 2 2" xfId="2671"/>
    <cellStyle name="PSSpacer 2 3" xfId="2672"/>
    <cellStyle name="PSSpacer 3" xfId="2673"/>
    <cellStyle name="PSSpacer 3 2" xfId="2674"/>
    <cellStyle name="PSSpacer 4" xfId="2675"/>
    <cellStyle name="PSSpacer 4 2" xfId="2676"/>
    <cellStyle name="PSSpacer 5" xfId="2677"/>
    <cellStyle name="PSSpacer 5 2" xfId="2678"/>
    <cellStyle name="PSSpacer 6" xfId="2679"/>
    <cellStyle name="PSSpacer 6 2" xfId="2680"/>
    <cellStyle name="PSSpacer 7" xfId="2681"/>
    <cellStyle name="PSSpacer 7 2" xfId="2682"/>
    <cellStyle name="PSSpacer 8" xfId="2683"/>
    <cellStyle name="PSSpacer 8 2" xfId="2684"/>
    <cellStyle name="QTR" xfId="2685"/>
    <cellStyle name="SAPBEXaggData" xfId="2686"/>
    <cellStyle name="SAPBEXaggDataEmph" xfId="2687"/>
    <cellStyle name="SAPBEXaggItem" xfId="2688"/>
    <cellStyle name="SAPBEXaggItemX" xfId="2689"/>
    <cellStyle name="SAPBEXchaText" xfId="2690"/>
    <cellStyle name="SAPBEXexcBad7" xfId="2691"/>
    <cellStyle name="SAPBEXexcBad8" xfId="2692"/>
    <cellStyle name="SAPBEXexcBad9" xfId="2693"/>
    <cellStyle name="SAPBEXexcCritical4" xfId="2694"/>
    <cellStyle name="SAPBEXexcCritical5" xfId="2695"/>
    <cellStyle name="SAPBEXexcCritical6" xfId="2696"/>
    <cellStyle name="SAPBEXexcGood1" xfId="2697"/>
    <cellStyle name="SAPBEXexcGood2" xfId="2698"/>
    <cellStyle name="SAPBEXexcGood3" xfId="2699"/>
    <cellStyle name="SAPBEXfilterDrill" xfId="2700"/>
    <cellStyle name="SAPBEXfilterItem" xfId="2701"/>
    <cellStyle name="SAPBEXfilterText" xfId="2702"/>
    <cellStyle name="SAPBEXformats" xfId="2703"/>
    <cellStyle name="SAPBEXformats 2" xfId="2704"/>
    <cellStyle name="SAPBEXformats_Error Category" xfId="2705"/>
    <cellStyle name="SAPBEXheaderItem" xfId="2706"/>
    <cellStyle name="SAPBEXheaderItem 2" xfId="2707"/>
    <cellStyle name="SAPBEXheaderItem_Error Category" xfId="2708"/>
    <cellStyle name="SAPBEXheaderText" xfId="2709"/>
    <cellStyle name="SAPBEXheaderText 2" xfId="2710"/>
    <cellStyle name="SAPBEXheaderText_Error Category" xfId="2711"/>
    <cellStyle name="SAPBEXHLevel0" xfId="2712"/>
    <cellStyle name="SAPBEXHLevel0 2" xfId="2713"/>
    <cellStyle name="SAPBEXHLevel0_Error Category" xfId="2714"/>
    <cellStyle name="SAPBEXHLevel0X" xfId="2715"/>
    <cellStyle name="SAPBEXHLevel0X 2" xfId="2716"/>
    <cellStyle name="SAPBEXHLevel0X_Error Category" xfId="2717"/>
    <cellStyle name="SAPBEXHLevel1" xfId="2718"/>
    <cellStyle name="SAPBEXHLevel1 2" xfId="2719"/>
    <cellStyle name="SAPBEXHLevel1_Error Category" xfId="2720"/>
    <cellStyle name="SAPBEXHLevel1X" xfId="2721"/>
    <cellStyle name="SAPBEXHLevel1X 2" xfId="2722"/>
    <cellStyle name="SAPBEXHLevel1X_Error Category" xfId="2723"/>
    <cellStyle name="SAPBEXHLevel2" xfId="2724"/>
    <cellStyle name="SAPBEXHLevel2 2" xfId="2725"/>
    <cellStyle name="SAPBEXHLevel2_Error Category" xfId="2726"/>
    <cellStyle name="SAPBEXHLevel2X" xfId="2727"/>
    <cellStyle name="SAPBEXHLevel2X 2" xfId="2728"/>
    <cellStyle name="SAPBEXHLevel2X_Error Category" xfId="2729"/>
    <cellStyle name="SAPBEXHLevel3" xfId="2730"/>
    <cellStyle name="SAPBEXHLevel3 2" xfId="2731"/>
    <cellStyle name="SAPBEXHLevel3_Error Category" xfId="2732"/>
    <cellStyle name="SAPBEXHLevel3X" xfId="2733"/>
    <cellStyle name="SAPBEXHLevel3X 2" xfId="2734"/>
    <cellStyle name="SAPBEXHLevel3X_Error Category" xfId="2735"/>
    <cellStyle name="SAPBEXresData" xfId="2736"/>
    <cellStyle name="SAPBEXresDataEmph" xfId="2737"/>
    <cellStyle name="SAPBEXresItem" xfId="2738"/>
    <cellStyle name="SAPBEXresItemX" xfId="2739"/>
    <cellStyle name="SAPBEXstdData" xfId="2740"/>
    <cellStyle name="SAPBEXstdDataEmph" xfId="2741"/>
    <cellStyle name="SAPBEXstdItem" xfId="2742"/>
    <cellStyle name="SAPBEXstdItem 2" xfId="2743"/>
    <cellStyle name="SAPBEXstdItem_Error Category" xfId="2744"/>
    <cellStyle name="SAPBEXstdItemX" xfId="2745"/>
    <cellStyle name="SAPBEXtitle" xfId="2746"/>
    <cellStyle name="SAPBEXundefined" xfId="2747"/>
    <cellStyle name="Satisfaisant" xfId="2748"/>
    <cellStyle name="Sortie" xfId="2749"/>
    <cellStyle name="Sortie 2" xfId="2750"/>
    <cellStyle name="Sortie 3" xfId="2751"/>
    <cellStyle name="Sortie 4" xfId="2752"/>
    <cellStyle name="Stil 1" xfId="2753"/>
    <cellStyle name="Style 1" xfId="275"/>
    <cellStyle name="Style 1 2" xfId="2754"/>
    <cellStyle name="Style 1 2 2" xfId="2755"/>
    <cellStyle name="Style 1 2 3" xfId="2756"/>
    <cellStyle name="Style 1 2_Bank Recs" xfId="2757"/>
    <cellStyle name="Style 1_Activity Tracker Feb 10-14" xfId="2758"/>
    <cellStyle name="Sub Head" xfId="276"/>
    <cellStyle name="Sub Head 2" xfId="2759"/>
    <cellStyle name="Sub Head 3" xfId="2760"/>
    <cellStyle name="Subtitle" xfId="277"/>
    <cellStyle name="Subtitle 2" xfId="278"/>
    <cellStyle name="Texte explicatif" xfId="2761"/>
    <cellStyle name="Title 2" xfId="279"/>
    <cellStyle name="Title 2 2" xfId="2762"/>
    <cellStyle name="Title 2_Bank Recs" xfId="2763"/>
    <cellStyle name="Title 3" xfId="280"/>
    <cellStyle name="Title 4" xfId="3319"/>
    <cellStyle name="Titre" xfId="2764"/>
    <cellStyle name="Titre 1" xfId="2765"/>
    <cellStyle name="Titre 2" xfId="2766"/>
    <cellStyle name="Titre 3" xfId="2767"/>
    <cellStyle name="Titre 4" xfId="2768"/>
    <cellStyle name="Total 2" xfId="2769"/>
    <cellStyle name="Total 2 2" xfId="2770"/>
    <cellStyle name="Total 2 3" xfId="2771"/>
    <cellStyle name="Total 2 4" xfId="2772"/>
    <cellStyle name="Total 2_Bank Recs" xfId="2773"/>
    <cellStyle name="Total 3" xfId="2774"/>
    <cellStyle name="Total 3 2" xfId="2775"/>
    <cellStyle name="Total 3 3" xfId="2776"/>
    <cellStyle name="Total 3 4" xfId="2777"/>
    <cellStyle name="Total 3_Bank Recs" xfId="2778"/>
    <cellStyle name="Total 4" xfId="2779"/>
    <cellStyle name="Total 4 2" xfId="2780"/>
    <cellStyle name="Total 4 3" xfId="2781"/>
    <cellStyle name="Total 4 4" xfId="2782"/>
    <cellStyle name="Total 4_Bank Recs" xfId="2783"/>
    <cellStyle name="Vérification" xfId="2784"/>
    <cellStyle name="Warning Text 2" xfId="2785"/>
    <cellStyle name="Warning Text 2 2" xfId="2786"/>
    <cellStyle name="Warning Text 2 3" xfId="2787"/>
    <cellStyle name="Warning Text 2_Bank Recs" xfId="2788"/>
    <cellStyle name="Warning Text 3" xfId="2789"/>
    <cellStyle name="Warning Text 4" xfId="2790"/>
    <cellStyle name="Yellow" xfId="27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345281</xdr:colOff>
      <xdr:row>8</xdr:row>
      <xdr:rowOff>214310</xdr:rowOff>
    </xdr:from>
    <xdr:to>
      <xdr:col>1</xdr:col>
      <xdr:colOff>345281</xdr:colOff>
      <xdr:row>11</xdr:row>
      <xdr:rowOff>107154</xdr:rowOff>
    </xdr:to>
    <xdr:cxnSp macro="">
      <xdr:nvCxnSpPr>
        <xdr:cNvPr id="2" name="Straight Arrow Connector 1">
          <a:extLst>
            <a:ext uri="{FF2B5EF4-FFF2-40B4-BE49-F238E27FC236}">
              <a16:creationId xmlns:a16="http://schemas.microsoft.com/office/drawing/2014/main" xmlns="" id="{00000000-0008-0000-0800-000002000000}"/>
            </a:ext>
          </a:extLst>
        </xdr:cNvPr>
        <xdr:cNvCxnSpPr/>
      </xdr:nvCxnSpPr>
      <xdr:spPr>
        <a:xfrm flipV="1">
          <a:off x="1574006" y="3595685"/>
          <a:ext cx="0" cy="445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330994</xdr:colOff>
      <xdr:row>6</xdr:row>
      <xdr:rowOff>176211</xdr:rowOff>
    </xdr:from>
    <xdr:to>
      <xdr:col>2</xdr:col>
      <xdr:colOff>330994</xdr:colOff>
      <xdr:row>8</xdr:row>
      <xdr:rowOff>80960</xdr:rowOff>
    </xdr:to>
    <xdr:cxnSp macro="">
      <xdr:nvCxnSpPr>
        <xdr:cNvPr id="3" name="Straight Arrow Connector 2">
          <a:extLst>
            <a:ext uri="{FF2B5EF4-FFF2-40B4-BE49-F238E27FC236}">
              <a16:creationId xmlns:a16="http://schemas.microsoft.com/office/drawing/2014/main" xmlns="" id="{00000000-0008-0000-0800-000003000000}"/>
            </a:ext>
          </a:extLst>
        </xdr:cNvPr>
        <xdr:cNvCxnSpPr/>
      </xdr:nvCxnSpPr>
      <xdr:spPr>
        <a:xfrm flipV="1">
          <a:off x="2302669" y="3005136"/>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364331</xdr:colOff>
      <xdr:row>6</xdr:row>
      <xdr:rowOff>304799</xdr:rowOff>
    </xdr:from>
    <xdr:to>
      <xdr:col>5</xdr:col>
      <xdr:colOff>364331</xdr:colOff>
      <xdr:row>8</xdr:row>
      <xdr:rowOff>209548</xdr:rowOff>
    </xdr:to>
    <xdr:cxnSp macro="">
      <xdr:nvCxnSpPr>
        <xdr:cNvPr id="4" name="Straight Arrow Connector 3">
          <a:extLst>
            <a:ext uri="{FF2B5EF4-FFF2-40B4-BE49-F238E27FC236}">
              <a16:creationId xmlns:a16="http://schemas.microsoft.com/office/drawing/2014/main" xmlns="" id="{00000000-0008-0000-0800-000004000000}"/>
            </a:ext>
          </a:extLst>
        </xdr:cNvPr>
        <xdr:cNvCxnSpPr/>
      </xdr:nvCxnSpPr>
      <xdr:spPr>
        <a:xfrm flipV="1">
          <a:off x="4326731" y="3133724"/>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278606</xdr:colOff>
      <xdr:row>7</xdr:row>
      <xdr:rowOff>4762</xdr:rowOff>
    </xdr:from>
    <xdr:to>
      <xdr:col>7</xdr:col>
      <xdr:colOff>278606</xdr:colOff>
      <xdr:row>9</xdr:row>
      <xdr:rowOff>4762</xdr:rowOff>
    </xdr:to>
    <xdr:cxnSp macro="">
      <xdr:nvCxnSpPr>
        <xdr:cNvPr id="5" name="Straight Arrow Connector 4">
          <a:extLst>
            <a:ext uri="{FF2B5EF4-FFF2-40B4-BE49-F238E27FC236}">
              <a16:creationId xmlns:a16="http://schemas.microsoft.com/office/drawing/2014/main" xmlns="" id="{00000000-0008-0000-0800-000005000000}"/>
            </a:ext>
          </a:extLst>
        </xdr:cNvPr>
        <xdr:cNvCxnSpPr/>
      </xdr:nvCxnSpPr>
      <xdr:spPr>
        <a:xfrm flipV="1">
          <a:off x="5545931" y="3157537"/>
          <a:ext cx="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8</xdr:row>
      <xdr:rowOff>61915</xdr:rowOff>
    </xdr:from>
    <xdr:to>
      <xdr:col>12</xdr:col>
      <xdr:colOff>419100</xdr:colOff>
      <xdr:row>10</xdr:row>
      <xdr:rowOff>61915</xdr:rowOff>
    </xdr:to>
    <xdr:cxnSp macro="">
      <xdr:nvCxnSpPr>
        <xdr:cNvPr id="6" name="Straight Arrow Connector 5">
          <a:extLst>
            <a:ext uri="{FF2B5EF4-FFF2-40B4-BE49-F238E27FC236}">
              <a16:creationId xmlns:a16="http://schemas.microsoft.com/office/drawing/2014/main" xmlns="" id="{00000000-0008-0000-0800-000006000000}"/>
            </a:ext>
          </a:extLst>
        </xdr:cNvPr>
        <xdr:cNvCxnSpPr/>
      </xdr:nvCxnSpPr>
      <xdr:spPr>
        <a:xfrm flipV="1">
          <a:off x="10067925" y="3443290"/>
          <a:ext cx="0"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416719</xdr:colOff>
      <xdr:row>7</xdr:row>
      <xdr:rowOff>107158</xdr:rowOff>
    </xdr:from>
    <xdr:to>
      <xdr:col>16</xdr:col>
      <xdr:colOff>416719</xdr:colOff>
      <xdr:row>9</xdr:row>
      <xdr:rowOff>47627</xdr:rowOff>
    </xdr:to>
    <xdr:cxnSp macro="">
      <xdr:nvCxnSpPr>
        <xdr:cNvPr id="7" name="Straight Arrow Connector 6">
          <a:extLst>
            <a:ext uri="{FF2B5EF4-FFF2-40B4-BE49-F238E27FC236}">
              <a16:creationId xmlns:a16="http://schemas.microsoft.com/office/drawing/2014/main" xmlns="" id="{00000000-0008-0000-0800-000007000000}"/>
            </a:ext>
          </a:extLst>
        </xdr:cNvPr>
        <xdr:cNvCxnSpPr/>
      </xdr:nvCxnSpPr>
      <xdr:spPr>
        <a:xfrm flipV="1">
          <a:off x="12742069" y="3259933"/>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307181</xdr:colOff>
      <xdr:row>7</xdr:row>
      <xdr:rowOff>33339</xdr:rowOff>
    </xdr:from>
    <xdr:to>
      <xdr:col>24</xdr:col>
      <xdr:colOff>307181</xdr:colOff>
      <xdr:row>8</xdr:row>
      <xdr:rowOff>200026</xdr:rowOff>
    </xdr:to>
    <xdr:cxnSp macro="">
      <xdr:nvCxnSpPr>
        <xdr:cNvPr id="8" name="Straight Arrow Connector 7">
          <a:extLst>
            <a:ext uri="{FF2B5EF4-FFF2-40B4-BE49-F238E27FC236}">
              <a16:creationId xmlns:a16="http://schemas.microsoft.com/office/drawing/2014/main" xmlns="" id="{00000000-0008-0000-0800-000008000000}"/>
            </a:ext>
          </a:extLst>
        </xdr:cNvPr>
        <xdr:cNvCxnSpPr/>
      </xdr:nvCxnSpPr>
      <xdr:spPr>
        <a:xfrm flipV="1">
          <a:off x="181094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423863</xdr:colOff>
      <xdr:row>7</xdr:row>
      <xdr:rowOff>90489</xdr:rowOff>
    </xdr:from>
    <xdr:to>
      <xdr:col>31</xdr:col>
      <xdr:colOff>423863</xdr:colOff>
      <xdr:row>9</xdr:row>
      <xdr:rowOff>30958</xdr:rowOff>
    </xdr:to>
    <xdr:cxnSp macro="">
      <xdr:nvCxnSpPr>
        <xdr:cNvPr id="9" name="Straight Arrow Connector 8">
          <a:extLst>
            <a:ext uri="{FF2B5EF4-FFF2-40B4-BE49-F238E27FC236}">
              <a16:creationId xmlns:a16="http://schemas.microsoft.com/office/drawing/2014/main" xmlns="" id="{00000000-0008-0000-0800-000009000000}"/>
            </a:ext>
          </a:extLst>
        </xdr:cNvPr>
        <xdr:cNvCxnSpPr/>
      </xdr:nvCxnSpPr>
      <xdr:spPr>
        <a:xfrm flipV="1">
          <a:off x="22912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195263</xdr:colOff>
      <xdr:row>7</xdr:row>
      <xdr:rowOff>90489</xdr:rowOff>
    </xdr:from>
    <xdr:to>
      <xdr:col>32</xdr:col>
      <xdr:colOff>195263</xdr:colOff>
      <xdr:row>9</xdr:row>
      <xdr:rowOff>30958</xdr:rowOff>
    </xdr:to>
    <xdr:cxnSp macro="">
      <xdr:nvCxnSpPr>
        <xdr:cNvPr id="10" name="Straight Arrow Connector 9">
          <a:extLst>
            <a:ext uri="{FF2B5EF4-FFF2-40B4-BE49-F238E27FC236}">
              <a16:creationId xmlns:a16="http://schemas.microsoft.com/office/drawing/2014/main" xmlns="" id="{00000000-0008-0000-0800-00000A000000}"/>
            </a:ext>
          </a:extLst>
        </xdr:cNvPr>
        <xdr:cNvCxnSpPr/>
      </xdr:nvCxnSpPr>
      <xdr:spPr>
        <a:xfrm flipV="1">
          <a:off x="23293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307181</xdr:colOff>
      <xdr:row>7</xdr:row>
      <xdr:rowOff>33339</xdr:rowOff>
    </xdr:from>
    <xdr:to>
      <xdr:col>21</xdr:col>
      <xdr:colOff>307181</xdr:colOff>
      <xdr:row>8</xdr:row>
      <xdr:rowOff>200026</xdr:rowOff>
    </xdr:to>
    <xdr:cxnSp macro="">
      <xdr:nvCxnSpPr>
        <xdr:cNvPr id="11" name="Straight Arrow Connector 10">
          <a:extLst>
            <a:ext uri="{FF2B5EF4-FFF2-40B4-BE49-F238E27FC236}">
              <a16:creationId xmlns:a16="http://schemas.microsoft.com/office/drawing/2014/main" xmlns="" id="{00000000-0008-0000-0800-00000B000000}"/>
            </a:ext>
          </a:extLst>
        </xdr:cNvPr>
        <xdr:cNvCxnSpPr/>
      </xdr:nvCxnSpPr>
      <xdr:spPr>
        <a:xfrm flipV="1">
          <a:off x="162425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307181</xdr:colOff>
      <xdr:row>7</xdr:row>
      <xdr:rowOff>33339</xdr:rowOff>
    </xdr:from>
    <xdr:to>
      <xdr:col>22</xdr:col>
      <xdr:colOff>307181</xdr:colOff>
      <xdr:row>8</xdr:row>
      <xdr:rowOff>200026</xdr:rowOff>
    </xdr:to>
    <xdr:cxnSp macro="">
      <xdr:nvCxnSpPr>
        <xdr:cNvPr id="12" name="Straight Arrow Connector 11">
          <a:extLst>
            <a:ext uri="{FF2B5EF4-FFF2-40B4-BE49-F238E27FC236}">
              <a16:creationId xmlns:a16="http://schemas.microsoft.com/office/drawing/2014/main" xmlns="" id="{00000000-0008-0000-0800-00000C000000}"/>
            </a:ext>
          </a:extLst>
        </xdr:cNvPr>
        <xdr:cNvCxnSpPr/>
      </xdr:nvCxnSpPr>
      <xdr:spPr>
        <a:xfrm flipV="1">
          <a:off x="168521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440532</xdr:colOff>
      <xdr:row>7</xdr:row>
      <xdr:rowOff>109630</xdr:rowOff>
    </xdr:from>
    <xdr:to>
      <xdr:col>10</xdr:col>
      <xdr:colOff>964407</xdr:colOff>
      <xdr:row>18</xdr:row>
      <xdr:rowOff>85818</xdr:rowOff>
    </xdr:to>
    <xdr:cxnSp macro="">
      <xdr:nvCxnSpPr>
        <xdr:cNvPr id="13" name="Elbow Connector 12">
          <a:extLst>
            <a:ext uri="{FF2B5EF4-FFF2-40B4-BE49-F238E27FC236}">
              <a16:creationId xmlns:a16="http://schemas.microsoft.com/office/drawing/2014/main" xmlns="" id="{00000000-0008-0000-0800-00000D000000}"/>
            </a:ext>
          </a:extLst>
        </xdr:cNvPr>
        <xdr:cNvCxnSpPr/>
      </xdr:nvCxnSpPr>
      <xdr:spPr>
        <a:xfrm rot="16200000" flipV="1">
          <a:off x="6877050" y="3531487"/>
          <a:ext cx="1890713" cy="13525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502168</xdr:colOff>
      <xdr:row>7</xdr:row>
      <xdr:rowOff>211139</xdr:rowOff>
    </xdr:from>
    <xdr:to>
      <xdr:col>10</xdr:col>
      <xdr:colOff>1037947</xdr:colOff>
      <xdr:row>18</xdr:row>
      <xdr:rowOff>92077</xdr:rowOff>
    </xdr:to>
    <xdr:cxnSp macro="">
      <xdr:nvCxnSpPr>
        <xdr:cNvPr id="14" name="Elbow Connector 13">
          <a:extLst>
            <a:ext uri="{FF2B5EF4-FFF2-40B4-BE49-F238E27FC236}">
              <a16:creationId xmlns:a16="http://schemas.microsoft.com/office/drawing/2014/main" xmlns="" id="{00000000-0008-0000-0800-00000E000000}"/>
            </a:ext>
          </a:extLst>
        </xdr:cNvPr>
        <xdr:cNvCxnSpPr/>
      </xdr:nvCxnSpPr>
      <xdr:spPr>
        <a:xfrm rot="10800000">
          <a:off x="6379093" y="3363914"/>
          <a:ext cx="2193129" cy="1795463"/>
        </a:xfrm>
        <a:prstGeom prst="bentConnector3">
          <a:avLst>
            <a:gd name="adj1" fmla="val 10009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605116</xdr:colOff>
      <xdr:row>7</xdr:row>
      <xdr:rowOff>168089</xdr:rowOff>
    </xdr:from>
    <xdr:to>
      <xdr:col>15</xdr:col>
      <xdr:colOff>156881</xdr:colOff>
      <xdr:row>18</xdr:row>
      <xdr:rowOff>89647</xdr:rowOff>
    </xdr:to>
    <xdr:cxnSp macro="">
      <xdr:nvCxnSpPr>
        <xdr:cNvPr id="15" name="Elbow Connector 14">
          <a:extLst>
            <a:ext uri="{FF2B5EF4-FFF2-40B4-BE49-F238E27FC236}">
              <a16:creationId xmlns:a16="http://schemas.microsoft.com/office/drawing/2014/main" xmlns="" id="{00000000-0008-0000-0800-00000F000000}"/>
            </a:ext>
          </a:extLst>
        </xdr:cNvPr>
        <xdr:cNvCxnSpPr/>
      </xdr:nvCxnSpPr>
      <xdr:spPr>
        <a:xfrm flipV="1">
          <a:off x="9644341" y="3320864"/>
          <a:ext cx="2228290" cy="1836083"/>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76200</xdr:rowOff>
    </xdr:from>
    <xdr:to>
      <xdr:col>5</xdr:col>
      <xdr:colOff>1856596</xdr:colOff>
      <xdr:row>12</xdr:row>
      <xdr:rowOff>18835</xdr:rowOff>
    </xdr:to>
    <xdr:pic>
      <xdr:nvPicPr>
        <xdr:cNvPr id="2" name="Picture 1">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828675" y="238125"/>
          <a:ext cx="6238096" cy="17238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C%20ACCOUNTING/Group%20Pension/Annuity%20Center%20Accounting/Assoc%20DD%20&amp;%2043/Assoc(%20dd%20&amp;%2043)/2011/Chase--_January_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urnals/Completed%20je's%20-%20temporary%20retention/2017/02%20February%202017/Offshore%20parked%20for%20Approval/equivest/00118BL_AC_1553-Accounting%2002-16-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1/DOLORES/LOCALS~1/TEMPOR~1/Content.IE5/8HYB49AN/Mat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2013-sharedworkspaces.corp.intraxa/Users/c.tregret-bouche/Documents/4.%20AXA%20US/Product%20test/COP-COTS-TST-TE586-PT-US-2.1.1.4.2%20YFI_EXCEL%20on%20L&amp;S%20Company%20Cod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dabreu/LOCALS~1/Temp/notesFFF692/duetofrom%20December%2031%20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4400600 - 1443"/>
      <sheetName val="4490035-1443"/>
      <sheetName val="1857067-1443"/>
      <sheetName val="4490031-1443"/>
      <sheetName val="1857068-1443"/>
      <sheetName val="Trail bal (2)"/>
      <sheetName val="Trail bal"/>
      <sheetName val="liability procedures"/>
      <sheetName val="LIABILITY) (2)"/>
      <sheetName val="SEGACT"/>
      <sheetName val="segact upload"/>
      <sheetName val="SEGACT (2)"/>
      <sheetName val="NON PAR"/>
      <sheetName val="Sheet3"/>
      <sheetName val="trial maturity"/>
      <sheetName val="Chart1"/>
      <sheetName val="02107-cas journal update "/>
      <sheetName val="Macro1"/>
      <sheetName val="SA43 TR BAL "/>
      <sheetName val="Sheet2"/>
      <sheetName val="assoc upload"/>
      <sheetName val="ASSOC&amp;DD"/>
      <sheetName val="dd's balance -MONTH "/>
      <sheetName val="MATURE adjurt(2)"/>
      <sheetName val="Sheet1 (2)"/>
      <sheetName val="instructions"/>
      <sheetName val="MATURE"/>
      <sheetName val="reconciliation"/>
      <sheetName val="9487"/>
      <sheetName val="ASSOC RECLASS- B. ENGLISH"/>
      <sheetName val="SUPPLE2119-CAS (2)"/>
      <sheetName val="SUPPLE2119-CAS Original"/>
      <sheetName val="SUPPLE2119-CAS Maturity je"/>
      <sheetName val="SUPPLE2119-CAS Original (2)"/>
      <sheetName val="SUPPLE2119-CAS 3(P. Tang)"/>
      <sheetName val="SUPPLE2119-CAS 2"/>
      <sheetName val="Manual Maturity"/>
      <sheetName val="SA 43 Monthly"/>
      <sheetName val="02112-CAS new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e Support"/>
      <sheetName val="Ck Deposit Support"/>
      <sheetName val="Cover Sheet"/>
      <sheetName val="SBU Upload"/>
      <sheetName val="Sundry - Loan &amp; Collections"/>
      <sheetName val="Deselected Funds"/>
      <sheetName val="YFI_EXCEL"/>
      <sheetName val="Misdirected - Loan Transfer"/>
      <sheetName val="Misdirected Cash"/>
      <sheetName val="Reinstatements"/>
      <sheetName val="Wire Fees"/>
      <sheetName val="Guidelines"/>
    </sheetNames>
    <sheetDataSet>
      <sheetData sheetId="0"/>
      <sheetData sheetId="1"/>
      <sheetData sheetId="2"/>
      <sheetData sheetId="3"/>
      <sheetData sheetId="4"/>
      <sheetData sheetId="5"/>
      <sheetData sheetId="6"/>
      <sheetData sheetId="7"/>
      <sheetData sheetId="8"/>
      <sheetData sheetId="9"/>
      <sheetData sheetId="10">
        <row r="4">
          <cell r="C4">
            <v>0</v>
          </cell>
        </row>
      </sheetData>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MATURE"/>
    </sheetNames>
    <sheetDataSet>
      <sheetData sheetId="0"/>
      <sheetData sheetId="1">
        <row r="53">
          <cell r="B53" t="str">
            <v>HANCOCK AC 9508</v>
          </cell>
          <cell r="D53">
            <v>38119</v>
          </cell>
          <cell r="E53" t="str">
            <v xml:space="preserve"> </v>
          </cell>
        </row>
        <row r="54">
          <cell r="B54" t="str">
            <v xml:space="preserve"> </v>
          </cell>
          <cell r="D54" t="str">
            <v>Branch 45</v>
          </cell>
          <cell r="G54" t="str">
            <v xml:space="preserve"> </v>
          </cell>
        </row>
        <row r="55">
          <cell r="B55" t="str">
            <v>HANCOCK AMOUNT</v>
          </cell>
          <cell r="D55" t="str">
            <v xml:space="preserve"> </v>
          </cell>
          <cell r="E55">
            <v>40269.410000000003</v>
          </cell>
          <cell r="F55" t="str">
            <v>maturity - tony chiocchoio</v>
          </cell>
        </row>
        <row r="56">
          <cell r="E56" t="str">
            <v xml:space="preserve"> </v>
          </cell>
          <cell r="G56" t="str">
            <v xml:space="preserve"> </v>
          </cell>
        </row>
        <row r="57">
          <cell r="B57" t="str">
            <v>ASSOCIATION'S AMOUNT- cell net</v>
          </cell>
          <cell r="E57">
            <v>41765.980000000003</v>
          </cell>
          <cell r="F57" t="str">
            <v>daily gra cashflow report</v>
          </cell>
        </row>
        <row r="59">
          <cell r="B59" t="str">
            <v>DIFFERENCE</v>
          </cell>
          <cell r="E59">
            <v>-1496.5699999999997</v>
          </cell>
        </row>
        <row r="61">
          <cell r="B61" t="str">
            <v>FEE</v>
          </cell>
          <cell r="E61">
            <v>23.12</v>
          </cell>
        </row>
        <row r="62">
          <cell r="E62" t="str">
            <v xml:space="preserve"> </v>
          </cell>
        </row>
        <row r="63">
          <cell r="B63" t="str">
            <v>SUNDRY AMOUNT RECEIPT/DISB</v>
          </cell>
          <cell r="E63">
            <v>-1519.6899999999996</v>
          </cell>
        </row>
        <row r="66">
          <cell r="B66" t="str">
            <v>ADJUSTMENT</v>
          </cell>
          <cell r="C66" t="str">
            <v xml:space="preserve"> 9100 TO 9508</v>
          </cell>
          <cell r="E66">
            <v>0</v>
          </cell>
          <cell r="F66" t="str">
            <v>CR 4950630</v>
          </cell>
        </row>
        <row r="67">
          <cell r="C67" t="str">
            <v xml:space="preserve"> 9508 TO 9100</v>
          </cell>
          <cell r="E67">
            <v>5917.23</v>
          </cell>
          <cell r="F67" t="str">
            <v>DR 4950638</v>
          </cell>
        </row>
        <row r="68">
          <cell r="E68" t="str">
            <v xml:space="preserve"> </v>
          </cell>
        </row>
        <row r="69">
          <cell r="B69" t="str">
            <v>REC'D FROM HANCOCK 4950638</v>
          </cell>
          <cell r="E69">
            <v>36459.03</v>
          </cell>
          <cell r="F69" t="str">
            <v>CR</v>
          </cell>
          <cell r="G69" t="str">
            <v>SA43/9100</v>
          </cell>
          <cell r="H69" t="str">
            <v>GIC-GIC</v>
          </cell>
        </row>
        <row r="70">
          <cell r="C70" t="str">
            <v>4950639</v>
          </cell>
          <cell r="E70">
            <v>0</v>
          </cell>
        </row>
        <row r="71">
          <cell r="B71" t="str">
            <v>REC'D FROM HANCOCK 4950635   ***</v>
          </cell>
          <cell r="E71">
            <v>3810.3800000000047</v>
          </cell>
          <cell r="F71" t="str">
            <v>CR</v>
          </cell>
          <cell r="G71" t="str">
            <v>OTHER</v>
          </cell>
        </row>
        <row r="73">
          <cell r="E73" t="str">
            <v xml:space="preserve"> </v>
          </cell>
        </row>
        <row r="75">
          <cell r="B75" t="str">
            <v>TO SA43 4950638</v>
          </cell>
          <cell r="E75">
            <v>36459.03</v>
          </cell>
        </row>
        <row r="77">
          <cell r="B77" t="str">
            <v>TO AC 9313</v>
          </cell>
          <cell r="E77">
            <v>21.01</v>
          </cell>
          <cell r="F77" t="str">
            <v>GIC-GIC</v>
          </cell>
        </row>
        <row r="78">
          <cell r="E78" t="str">
            <v xml:space="preserve"> </v>
          </cell>
          <cell r="G78">
            <v>0</v>
          </cell>
        </row>
        <row r="79">
          <cell r="B79" t="str">
            <v>TO AC 9513</v>
          </cell>
          <cell r="E79">
            <v>2523.35</v>
          </cell>
          <cell r="F79" t="str">
            <v>GIC-GIC</v>
          </cell>
        </row>
        <row r="81">
          <cell r="B81" t="str">
            <v>TO ALLIANCE 4950635</v>
          </cell>
          <cell r="E81">
            <v>2762.59</v>
          </cell>
          <cell r="F81" t="str">
            <v>GIC-ECMC</v>
          </cell>
        </row>
        <row r="83">
          <cell r="B83" t="str">
            <v>TOTAL 4950635           ***</v>
          </cell>
          <cell r="E83">
            <v>5306.9500000000007</v>
          </cell>
          <cell r="F83" t="str">
            <v>DEBIT</v>
          </cell>
        </row>
        <row r="85">
          <cell r="B85" t="str">
            <v>DIFF 4950635</v>
          </cell>
          <cell r="D85">
            <v>1496.5699999999961</v>
          </cell>
        </row>
        <row r="86">
          <cell r="D86" t="str">
            <v>******************</v>
          </cell>
        </row>
        <row r="87">
          <cell r="B87" t="str">
            <v>RECONCILIATION</v>
          </cell>
        </row>
        <row r="88">
          <cell r="B88" t="str">
            <v>*******************</v>
          </cell>
        </row>
        <row r="90">
          <cell r="B90" t="str">
            <v>DEBIT 4950630</v>
          </cell>
          <cell r="D90">
            <v>0</v>
          </cell>
          <cell r="E90" t="str">
            <v xml:space="preserve"> </v>
          </cell>
          <cell r="F90" t="str">
            <v>CREDIT 4950635</v>
          </cell>
          <cell r="H90">
            <v>-1496.57</v>
          </cell>
        </row>
        <row r="91">
          <cell r="D91" t="str">
            <v xml:space="preserve"> </v>
          </cell>
        </row>
        <row r="92">
          <cell r="B92" t="str">
            <v>DEBIT 4950635</v>
          </cell>
          <cell r="D92">
            <v>0</v>
          </cell>
          <cell r="E92" t="str">
            <v xml:space="preserve">  </v>
          </cell>
          <cell r="F92" t="str">
            <v xml:space="preserve">CREDIT 6090220  FEE </v>
          </cell>
          <cell r="H92">
            <v>-23.12</v>
          </cell>
        </row>
        <row r="93">
          <cell r="D93" t="str">
            <v xml:space="preserve"> </v>
          </cell>
          <cell r="H93" t="str">
            <v xml:space="preserve"> </v>
          </cell>
        </row>
        <row r="94">
          <cell r="B94" t="str">
            <v>DEBIT 8996301</v>
          </cell>
          <cell r="D94">
            <v>1519.69</v>
          </cell>
          <cell r="F94" t="str">
            <v>CREDIT 6930200 REC</v>
          </cell>
          <cell r="H94">
            <v>0</v>
          </cell>
        </row>
        <row r="95">
          <cell r="D95" t="str">
            <v xml:space="preserve"> </v>
          </cell>
          <cell r="H95" t="str">
            <v>.</v>
          </cell>
        </row>
        <row r="97">
          <cell r="D97" t="str">
            <v>CHECK</v>
          </cell>
          <cell r="E97">
            <v>2.2737367544323206E-13</v>
          </cell>
        </row>
        <row r="98">
          <cell r="F98"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ipt"/>
      <sheetName val="YFI_EXCEL -Guidelines"/>
      <sheetName val="YFI_EXCEL-Test Data - L&amp;S"/>
      <sheetName val="Technical"/>
      <sheetName val="Test execution guide"/>
      <sheetName val="HPQC "/>
      <sheetName val="Evidence"/>
    </sheetNames>
    <sheetDataSet>
      <sheetData sheetId="0" refreshError="1"/>
      <sheetData sheetId="1"/>
      <sheetData sheetId="2"/>
      <sheetData sheetId="3">
        <row r="2">
          <cell r="E2" t="str">
            <v>Functional Component Test</v>
          </cell>
          <cell r="F2" t="str">
            <v>Core-Model</v>
          </cell>
          <cell r="G2" t="str">
            <v>Record to Close</v>
          </cell>
        </row>
        <row r="3">
          <cell r="E3" t="str">
            <v>Assembly Test</v>
          </cell>
          <cell r="F3" t="str">
            <v>French Roll-In</v>
          </cell>
          <cell r="G3" t="str">
            <v>Sub-Ledger</v>
          </cell>
        </row>
        <row r="4">
          <cell r="E4" t="str">
            <v>Product Test</v>
          </cell>
          <cell r="F4" t="str">
            <v>Italy Roll-In</v>
          </cell>
          <cell r="G4" t="str">
            <v>Cost accounting &amp; Allocation</v>
          </cell>
        </row>
        <row r="5">
          <cell r="E5" t="str">
            <v>UAT</v>
          </cell>
          <cell r="F5" t="str">
            <v>Belgium Roll-In</v>
          </cell>
          <cell r="G5" t="str">
            <v>Reporting</v>
          </cell>
        </row>
        <row r="6">
          <cell r="E6" t="str">
            <v>Integration Test</v>
          </cell>
          <cell r="F6" t="str">
            <v>Switzerland Roll-In</v>
          </cell>
          <cell r="G6" t="str">
            <v>Consolidation</v>
          </cell>
        </row>
        <row r="7">
          <cell r="E7" t="str">
            <v>Regression Test</v>
          </cell>
          <cell r="F7" t="str">
            <v>Germany Roll-In</v>
          </cell>
          <cell r="G7" t="str">
            <v>Master Data</v>
          </cell>
        </row>
        <row r="8">
          <cell r="E8" t="str">
            <v>Performance Test</v>
          </cell>
          <cell r="F8" t="str">
            <v>Portugal Roll-In</v>
          </cell>
          <cell r="G8" t="str">
            <v>Interface</v>
          </cell>
        </row>
        <row r="9">
          <cell r="F9" t="str">
            <v>UK Roll-In</v>
          </cell>
          <cell r="G9" t="str">
            <v>SHIP</v>
          </cell>
        </row>
        <row r="10">
          <cell r="F10" t="str">
            <v>Spain Roll-In</v>
          </cell>
          <cell r="G10" t="str">
            <v>ARIBA</v>
          </cell>
        </row>
      </sheetData>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3SB"/>
      <sheetName val="Lastdays Activities"/>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K1576"/>
  <sheetViews>
    <sheetView showGridLines="0" tabSelected="1" zoomScale="75" zoomScaleNormal="75" workbookViewId="0">
      <selection activeCell="G15" sqref="G15"/>
    </sheetView>
  </sheetViews>
  <sheetFormatPr defaultColWidth="9.140625" defaultRowHeight="15.75"/>
  <cols>
    <col min="1" max="1" width="2.7109375" style="9" customWidth="1"/>
    <col min="2" max="2" width="38.5703125" style="9" customWidth="1"/>
    <col min="3" max="3" width="5.5703125" style="9" customWidth="1"/>
    <col min="4" max="4" width="30.85546875" style="9" bestFit="1" customWidth="1"/>
    <col min="5" max="5" width="14.28515625" style="9" customWidth="1"/>
    <col min="6" max="6" width="2.42578125" style="9" customWidth="1"/>
    <col min="7" max="7" width="14.42578125" style="9" customWidth="1"/>
    <col min="8" max="8" width="3.85546875" style="9" customWidth="1"/>
    <col min="9" max="9" width="12.28515625" style="9" customWidth="1"/>
    <col min="10" max="10" width="11.42578125" style="9" customWidth="1"/>
    <col min="11" max="16384" width="9.140625" style="9"/>
  </cols>
  <sheetData>
    <row r="1" spans="2:11" ht="12" customHeight="1" thickBot="1">
      <c r="B1" s="4"/>
      <c r="C1" s="5"/>
      <c r="D1" s="6"/>
      <c r="E1" s="7"/>
      <c r="F1" s="8"/>
      <c r="G1" s="4"/>
    </row>
    <row r="2" spans="2:11" ht="22.5" customHeight="1" thickBot="1">
      <c r="B2" s="10" t="s">
        <v>20</v>
      </c>
      <c r="C2" s="11"/>
      <c r="D2" s="12" t="s">
        <v>15</v>
      </c>
      <c r="E2" s="13"/>
      <c r="F2" s="13"/>
      <c r="G2" s="14"/>
    </row>
    <row r="3" spans="2:11" ht="8.25" customHeight="1">
      <c r="B3" s="15"/>
      <c r="C3" s="16"/>
      <c r="D3" s="16"/>
      <c r="E3" s="16"/>
      <c r="F3" s="8"/>
      <c r="G3" s="17"/>
    </row>
    <row r="4" spans="2:11" ht="36" customHeight="1">
      <c r="B4" s="18" t="s">
        <v>21</v>
      </c>
      <c r="C4" s="16"/>
      <c r="D4" s="311" t="s">
        <v>46</v>
      </c>
      <c r="E4" s="311"/>
      <c r="F4" s="311"/>
      <c r="G4" s="312"/>
    </row>
    <row r="5" spans="2:11" ht="11.25" customHeight="1" thickBot="1">
      <c r="B5" s="19"/>
      <c r="C5" s="16"/>
      <c r="D5" s="8"/>
      <c r="E5" s="20"/>
      <c r="F5" s="20"/>
      <c r="G5" s="17"/>
    </row>
    <row r="6" spans="2:11" ht="37.5" customHeight="1" thickBot="1">
      <c r="B6" s="21" t="s">
        <v>22</v>
      </c>
      <c r="C6" s="16"/>
      <c r="D6" s="313">
        <v>1</v>
      </c>
      <c r="E6" s="313"/>
      <c r="F6" s="313"/>
      <c r="G6" s="314"/>
      <c r="I6" s="315" t="s">
        <v>23</v>
      </c>
      <c r="J6" s="316"/>
    </row>
    <row r="7" spans="2:11" ht="17.25" customHeight="1">
      <c r="B7" s="22"/>
      <c r="C7" s="16"/>
      <c r="D7" s="23"/>
      <c r="E7" s="16"/>
      <c r="F7" s="16"/>
      <c r="G7" s="17"/>
      <c r="I7" s="24" t="s">
        <v>24</v>
      </c>
      <c r="J7" s="25" t="s">
        <v>25</v>
      </c>
    </row>
    <row r="8" spans="2:11" ht="15.75" customHeight="1" thickBot="1">
      <c r="B8" s="18" t="s">
        <v>26</v>
      </c>
      <c r="C8" s="16"/>
      <c r="D8" s="41">
        <v>43979.691053240742</v>
      </c>
      <c r="E8" s="26"/>
      <c r="F8" s="26"/>
      <c r="G8" s="17">
        <v>1</v>
      </c>
      <c r="I8" s="24" t="s">
        <v>27</v>
      </c>
      <c r="J8" s="25" t="s">
        <v>28</v>
      </c>
    </row>
    <row r="9" spans="2:11" ht="18.75" customHeight="1" thickBot="1">
      <c r="B9" s="27"/>
      <c r="C9" s="28"/>
      <c r="D9" s="28"/>
      <c r="E9" s="28"/>
      <c r="F9" s="28"/>
      <c r="G9" s="29"/>
      <c r="I9" s="24" t="s">
        <v>29</v>
      </c>
      <c r="J9" s="30" t="s">
        <v>30</v>
      </c>
    </row>
    <row r="10" spans="2:11" ht="16.5" thickBot="1">
      <c r="B10" s="31"/>
      <c r="C10" s="32"/>
      <c r="D10" s="32"/>
      <c r="E10" s="32"/>
      <c r="F10" s="32"/>
      <c r="G10" s="33"/>
      <c r="I10" s="24" t="s">
        <v>31</v>
      </c>
      <c r="J10" s="30" t="s">
        <v>32</v>
      </c>
      <c r="K10" s="34" t="s">
        <v>33</v>
      </c>
    </row>
    <row r="11" spans="2:11" ht="16.5" thickBot="1">
      <c r="B11" s="35"/>
      <c r="C11" s="11"/>
      <c r="D11" s="36"/>
      <c r="E11" s="36"/>
      <c r="F11" s="36"/>
      <c r="G11" s="14"/>
      <c r="I11" s="37" t="s">
        <v>34</v>
      </c>
      <c r="J11" s="38" t="s">
        <v>35</v>
      </c>
      <c r="K11" s="34" t="s">
        <v>33</v>
      </c>
    </row>
    <row r="12" spans="2:11" ht="16.5" thickBot="1">
      <c r="B12" s="39" t="s">
        <v>36</v>
      </c>
      <c r="C12" s="8"/>
      <c r="D12" s="317" t="s">
        <v>360</v>
      </c>
      <c r="E12" s="318"/>
      <c r="F12" s="40"/>
      <c r="G12" s="41" t="s">
        <v>361</v>
      </c>
    </row>
    <row r="13" spans="2:11">
      <c r="B13" s="39" t="s">
        <v>37</v>
      </c>
      <c r="C13" s="8"/>
      <c r="D13" s="42" t="s">
        <v>0</v>
      </c>
      <c r="E13" s="5"/>
      <c r="F13" s="42"/>
      <c r="G13" s="43" t="s">
        <v>1</v>
      </c>
    </row>
    <row r="14" spans="2:11">
      <c r="B14" s="39"/>
      <c r="C14" s="8"/>
      <c r="D14" s="42"/>
      <c r="E14" s="5"/>
      <c r="F14" s="42"/>
      <c r="G14" s="44"/>
    </row>
    <row r="15" spans="2:11" ht="16.5" thickBot="1">
      <c r="B15" s="39" t="s">
        <v>38</v>
      </c>
      <c r="C15" s="8"/>
      <c r="D15" s="317" t="s">
        <v>358</v>
      </c>
      <c r="E15" s="318"/>
      <c r="F15" s="40" t="s">
        <v>358</v>
      </c>
      <c r="G15" s="41" t="s">
        <v>359</v>
      </c>
    </row>
    <row r="16" spans="2:11">
      <c r="B16" s="39" t="s">
        <v>39</v>
      </c>
      <c r="C16" s="8"/>
      <c r="D16" s="42" t="s">
        <v>0</v>
      </c>
      <c r="E16" s="5"/>
      <c r="F16" s="42"/>
      <c r="G16" s="43" t="s">
        <v>1</v>
      </c>
    </row>
    <row r="17" spans="2:11" ht="9" customHeight="1" thickBot="1">
      <c r="B17" s="45"/>
      <c r="C17" s="46"/>
      <c r="D17" s="47"/>
      <c r="E17" s="46"/>
      <c r="F17" s="47"/>
      <c r="G17" s="48"/>
    </row>
    <row r="18" spans="2:11" ht="87.75" customHeight="1" thickBot="1">
      <c r="B18" s="308" t="s">
        <v>40</v>
      </c>
      <c r="C18" s="309"/>
      <c r="D18" s="309"/>
      <c r="E18" s="309"/>
      <c r="F18" s="309"/>
      <c r="G18" s="310"/>
    </row>
    <row r="19" spans="2:11" ht="64.5" customHeight="1" thickBot="1">
      <c r="B19" s="319" t="s">
        <v>41</v>
      </c>
      <c r="C19" s="320"/>
      <c r="D19" s="320"/>
      <c r="E19" s="320"/>
      <c r="F19" s="320"/>
      <c r="G19" s="321"/>
      <c r="K19" s="9" t="s">
        <v>47</v>
      </c>
    </row>
    <row r="20" spans="2:11" ht="8.25" customHeight="1"/>
    <row r="21" spans="2:11" ht="16.5" thickBot="1">
      <c r="B21" s="322" t="s">
        <v>42</v>
      </c>
      <c r="C21" s="323"/>
      <c r="D21" s="323"/>
      <c r="E21" s="323"/>
      <c r="F21" s="323"/>
      <c r="G21" s="323"/>
    </row>
    <row r="22" spans="2:11" ht="54.75" customHeight="1" thickBot="1">
      <c r="B22" s="324" t="s">
        <v>43</v>
      </c>
      <c r="C22" s="325"/>
      <c r="D22" s="325"/>
      <c r="E22" s="325"/>
      <c r="F22" s="325"/>
      <c r="G22" s="326"/>
    </row>
    <row r="23" spans="2:11" ht="23.25" customHeight="1" thickBot="1">
      <c r="B23" s="324" t="s">
        <v>44</v>
      </c>
      <c r="C23" s="325"/>
      <c r="D23" s="325"/>
      <c r="E23" s="325"/>
      <c r="F23" s="325"/>
      <c r="G23" s="326"/>
    </row>
    <row r="24" spans="2:11" ht="43.5" customHeight="1" thickBot="1">
      <c r="B24" s="327" t="s">
        <v>45</v>
      </c>
      <c r="C24" s="328"/>
      <c r="D24" s="328"/>
      <c r="E24" s="328"/>
      <c r="F24" s="328"/>
      <c r="G24" s="329"/>
    </row>
    <row r="25" spans="2:11" ht="27.75" customHeight="1"/>
    <row r="28" spans="2:11" ht="45" customHeight="1"/>
    <row r="29" spans="2:11" ht="15.75" customHeight="1"/>
    <row r="30" spans="2:11" ht="37.5" customHeight="1"/>
    <row r="33" spans="2:2">
      <c r="B33" s="49"/>
    </row>
    <row r="34" spans="2:2">
      <c r="B34" s="49"/>
    </row>
    <row r="35" spans="2:2">
      <c r="B35" s="49"/>
    </row>
    <row r="36" spans="2:2">
      <c r="B36" s="50"/>
    </row>
    <row r="37" spans="2:2">
      <c r="B37" s="50"/>
    </row>
    <row r="38" spans="2:2">
      <c r="B38" s="50"/>
    </row>
    <row r="39" spans="2:2">
      <c r="B39" s="50"/>
    </row>
    <row r="40" spans="2:2">
      <c r="B40" s="50"/>
    </row>
    <row r="41" spans="2:2">
      <c r="B41" s="50"/>
    </row>
    <row r="42" spans="2:2">
      <c r="B42" s="50"/>
    </row>
    <row r="43" spans="2:2">
      <c r="B43" s="50"/>
    </row>
    <row r="44" spans="2:2">
      <c r="B44" s="50"/>
    </row>
    <row r="45" spans="2:2">
      <c r="B45" s="50"/>
    </row>
    <row r="46" spans="2:2">
      <c r="B46" s="50"/>
    </row>
    <row r="47" spans="2:2">
      <c r="B47" s="50"/>
    </row>
    <row r="48" spans="2:2">
      <c r="B48" s="50"/>
    </row>
    <row r="49" spans="2:2">
      <c r="B49" s="50"/>
    </row>
    <row r="51" spans="2:2">
      <c r="B51" s="51"/>
    </row>
    <row r="52" spans="2:2">
      <c r="B52" s="52"/>
    </row>
    <row r="53" spans="2:2">
      <c r="B53" s="52"/>
    </row>
    <row r="54" spans="2:2">
      <c r="B54" s="52"/>
    </row>
    <row r="55" spans="2:2">
      <c r="B55" s="52"/>
    </row>
    <row r="56" spans="2:2">
      <c r="B56" s="52"/>
    </row>
    <row r="57" spans="2:2">
      <c r="B57" s="52"/>
    </row>
    <row r="58" spans="2:2">
      <c r="B58" s="52"/>
    </row>
    <row r="59" spans="2:2">
      <c r="B59" s="52"/>
    </row>
    <row r="60" spans="2:2">
      <c r="B60" s="52"/>
    </row>
    <row r="61" spans="2:2">
      <c r="B61" s="52"/>
    </row>
    <row r="62" spans="2:2">
      <c r="B62" s="52"/>
    </row>
    <row r="63" spans="2:2">
      <c r="B63" s="52"/>
    </row>
    <row r="64" spans="2:2">
      <c r="B64" s="52"/>
    </row>
    <row r="65" spans="2:2">
      <c r="B65" s="52"/>
    </row>
    <row r="66" spans="2:2">
      <c r="B66" s="52"/>
    </row>
    <row r="67" spans="2:2">
      <c r="B67" s="52"/>
    </row>
    <row r="68" spans="2:2">
      <c r="B68" s="52"/>
    </row>
    <row r="69" spans="2:2">
      <c r="B69" s="52"/>
    </row>
    <row r="70" spans="2:2">
      <c r="B70" s="52"/>
    </row>
    <row r="71" spans="2:2">
      <c r="B71" s="52"/>
    </row>
    <row r="72" spans="2:2">
      <c r="B72" s="52"/>
    </row>
    <row r="73" spans="2:2">
      <c r="B73" s="52"/>
    </row>
    <row r="74" spans="2:2">
      <c r="B74" s="52"/>
    </row>
    <row r="75" spans="2:2">
      <c r="B75" s="52"/>
    </row>
    <row r="76" spans="2:2">
      <c r="B76" s="52"/>
    </row>
    <row r="77" spans="2:2">
      <c r="B77" s="52"/>
    </row>
    <row r="78" spans="2:2">
      <c r="B78" s="52"/>
    </row>
    <row r="79" spans="2:2">
      <c r="B79" s="52"/>
    </row>
    <row r="80" spans="2:2">
      <c r="B80" s="52"/>
    </row>
    <row r="81" spans="2:2">
      <c r="B81" s="52"/>
    </row>
    <row r="82" spans="2:2">
      <c r="B82" s="52"/>
    </row>
    <row r="83" spans="2:2">
      <c r="B83" s="52"/>
    </row>
    <row r="84" spans="2:2">
      <c r="B84" s="52"/>
    </row>
    <row r="85" spans="2:2">
      <c r="B85" s="52"/>
    </row>
    <row r="86" spans="2:2">
      <c r="B86" s="52"/>
    </row>
    <row r="87" spans="2:2">
      <c r="B87" s="52"/>
    </row>
    <row r="88" spans="2:2">
      <c r="B88" s="52"/>
    </row>
    <row r="89" spans="2:2">
      <c r="B89" s="52"/>
    </row>
    <row r="90" spans="2:2">
      <c r="B90" s="52"/>
    </row>
    <row r="91" spans="2:2">
      <c r="B91" s="52"/>
    </row>
    <row r="92" spans="2:2">
      <c r="B92" s="52"/>
    </row>
    <row r="93" spans="2:2">
      <c r="B93" s="52"/>
    </row>
    <row r="94" spans="2:2">
      <c r="B94" s="52"/>
    </row>
    <row r="95" spans="2:2">
      <c r="B95" s="52"/>
    </row>
    <row r="96" spans="2:2">
      <c r="B96" s="52"/>
    </row>
    <row r="97" spans="2:2">
      <c r="B97" s="52"/>
    </row>
    <row r="98" spans="2:2">
      <c r="B98" s="52"/>
    </row>
    <row r="99" spans="2:2">
      <c r="B99" s="52"/>
    </row>
    <row r="100" spans="2:2">
      <c r="B100" s="52"/>
    </row>
    <row r="101" spans="2:2">
      <c r="B101" s="52"/>
    </row>
    <row r="102" spans="2:2">
      <c r="B102" s="52"/>
    </row>
    <row r="103" spans="2:2">
      <c r="B103" s="52"/>
    </row>
    <row r="104" spans="2:2">
      <c r="B104" s="52"/>
    </row>
    <row r="105" spans="2:2">
      <c r="B105" s="52"/>
    </row>
    <row r="106" spans="2:2">
      <c r="B106" s="52"/>
    </row>
    <row r="107" spans="2:2">
      <c r="B107" s="52"/>
    </row>
    <row r="108" spans="2:2">
      <c r="B108" s="52"/>
    </row>
    <row r="109" spans="2:2">
      <c r="B109" s="52"/>
    </row>
    <row r="110" spans="2:2">
      <c r="B110" s="52"/>
    </row>
    <row r="111" spans="2:2">
      <c r="B111" s="52"/>
    </row>
    <row r="112" spans="2:2">
      <c r="B112" s="52"/>
    </row>
    <row r="113" spans="2:2">
      <c r="B113" s="52"/>
    </row>
    <row r="114" spans="2:2">
      <c r="B114" s="52"/>
    </row>
    <row r="115" spans="2:2">
      <c r="B115" s="52"/>
    </row>
    <row r="116" spans="2:2">
      <c r="B116" s="52"/>
    </row>
    <row r="117" spans="2:2">
      <c r="B117" s="52"/>
    </row>
    <row r="118" spans="2:2">
      <c r="B118" s="52"/>
    </row>
    <row r="119" spans="2:2">
      <c r="B119" s="52"/>
    </row>
    <row r="120" spans="2:2">
      <c r="B120" s="52"/>
    </row>
    <row r="121" spans="2:2">
      <c r="B121" s="52"/>
    </row>
    <row r="122" spans="2:2">
      <c r="B122" s="52"/>
    </row>
    <row r="123" spans="2:2">
      <c r="B123" s="52"/>
    </row>
    <row r="124" spans="2:2">
      <c r="B124" s="52"/>
    </row>
    <row r="125" spans="2:2">
      <c r="B125" s="52"/>
    </row>
    <row r="126" spans="2:2">
      <c r="B126" s="52"/>
    </row>
    <row r="127" spans="2:2">
      <c r="B127" s="52"/>
    </row>
    <row r="128" spans="2:2">
      <c r="B128" s="52"/>
    </row>
    <row r="129" spans="2:2">
      <c r="B129" s="52"/>
    </row>
    <row r="130" spans="2:2">
      <c r="B130" s="52"/>
    </row>
    <row r="131" spans="2:2">
      <c r="B131" s="52"/>
    </row>
    <row r="132" spans="2:2">
      <c r="B132" s="52"/>
    </row>
    <row r="133" spans="2:2">
      <c r="B133" s="52"/>
    </row>
    <row r="134" spans="2:2">
      <c r="B134" s="52"/>
    </row>
    <row r="135" spans="2:2">
      <c r="B135" s="52"/>
    </row>
    <row r="136" spans="2:2">
      <c r="B136" s="52"/>
    </row>
    <row r="137" spans="2:2">
      <c r="B137" s="52"/>
    </row>
    <row r="138" spans="2:2">
      <c r="B138" s="52"/>
    </row>
    <row r="139" spans="2:2">
      <c r="B139" s="52"/>
    </row>
    <row r="140" spans="2:2">
      <c r="B140" s="52"/>
    </row>
    <row r="141" spans="2:2">
      <c r="B141" s="52"/>
    </row>
    <row r="142" spans="2:2">
      <c r="B142" s="52"/>
    </row>
    <row r="143" spans="2:2">
      <c r="B143" s="52"/>
    </row>
    <row r="144" spans="2:2">
      <c r="B144" s="52"/>
    </row>
    <row r="145" spans="2:2">
      <c r="B145" s="52"/>
    </row>
    <row r="146" spans="2:2">
      <c r="B146" s="52"/>
    </row>
    <row r="147" spans="2:2">
      <c r="B147" s="52"/>
    </row>
    <row r="148" spans="2:2">
      <c r="B148" s="52"/>
    </row>
    <row r="149" spans="2:2">
      <c r="B149" s="52"/>
    </row>
    <row r="150" spans="2:2">
      <c r="B150" s="52"/>
    </row>
    <row r="151" spans="2:2">
      <c r="B151" s="52"/>
    </row>
    <row r="152" spans="2:2">
      <c r="B152" s="52"/>
    </row>
    <row r="153" spans="2:2">
      <c r="B153" s="52"/>
    </row>
    <row r="154" spans="2:2">
      <c r="B154" s="52"/>
    </row>
    <row r="155" spans="2:2">
      <c r="B155" s="52"/>
    </row>
    <row r="156" spans="2:2">
      <c r="B156" s="52"/>
    </row>
    <row r="157" spans="2:2">
      <c r="B157" s="52"/>
    </row>
    <row r="158" spans="2:2">
      <c r="B158" s="52"/>
    </row>
    <row r="159" spans="2:2">
      <c r="B159" s="52"/>
    </row>
    <row r="160" spans="2:2">
      <c r="B160" s="52"/>
    </row>
    <row r="161" spans="2:2">
      <c r="B161" s="52"/>
    </row>
    <row r="162" spans="2:2">
      <c r="B162" s="52"/>
    </row>
    <row r="163" spans="2:2">
      <c r="B163" s="52"/>
    </row>
    <row r="164" spans="2:2">
      <c r="B164" s="52"/>
    </row>
    <row r="165" spans="2:2">
      <c r="B165" s="52"/>
    </row>
    <row r="166" spans="2:2">
      <c r="B166" s="52"/>
    </row>
    <row r="167" spans="2:2">
      <c r="B167" s="52"/>
    </row>
    <row r="168" spans="2:2">
      <c r="B168" s="52"/>
    </row>
    <row r="169" spans="2:2">
      <c r="B169" s="52"/>
    </row>
    <row r="170" spans="2:2">
      <c r="B170" s="52"/>
    </row>
    <row r="171" spans="2:2">
      <c r="B171" s="52"/>
    </row>
    <row r="172" spans="2:2">
      <c r="B172" s="52"/>
    </row>
    <row r="173" spans="2:2">
      <c r="B173" s="52"/>
    </row>
    <row r="174" spans="2:2">
      <c r="B174" s="52"/>
    </row>
    <row r="175" spans="2:2">
      <c r="B175" s="52"/>
    </row>
    <row r="176" spans="2:2">
      <c r="B176" s="52"/>
    </row>
    <row r="177" spans="2:2">
      <c r="B177" s="52"/>
    </row>
    <row r="178" spans="2:2">
      <c r="B178" s="52"/>
    </row>
    <row r="179" spans="2:2">
      <c r="B179" s="52"/>
    </row>
    <row r="180" spans="2:2">
      <c r="B180" s="52"/>
    </row>
    <row r="181" spans="2:2">
      <c r="B181" s="52"/>
    </row>
    <row r="182" spans="2:2">
      <c r="B182" s="52"/>
    </row>
    <row r="183" spans="2:2">
      <c r="B183" s="52"/>
    </row>
    <row r="184" spans="2:2">
      <c r="B184" s="52"/>
    </row>
    <row r="185" spans="2:2">
      <c r="B185" s="52"/>
    </row>
    <row r="186" spans="2:2">
      <c r="B186" s="52"/>
    </row>
    <row r="187" spans="2:2">
      <c r="B187" s="52"/>
    </row>
    <row r="188" spans="2:2">
      <c r="B188" s="52"/>
    </row>
    <row r="189" spans="2:2">
      <c r="B189" s="52"/>
    </row>
    <row r="190" spans="2:2">
      <c r="B190" s="52"/>
    </row>
    <row r="191" spans="2:2">
      <c r="B191" s="52"/>
    </row>
    <row r="192" spans="2:2">
      <c r="B192" s="52"/>
    </row>
    <row r="193" spans="2:2">
      <c r="B193" s="52"/>
    </row>
    <row r="194" spans="2:2">
      <c r="B194" s="52"/>
    </row>
    <row r="195" spans="2:2">
      <c r="B195" s="52"/>
    </row>
    <row r="196" spans="2:2">
      <c r="B196" s="52"/>
    </row>
    <row r="197" spans="2:2">
      <c r="B197" s="52"/>
    </row>
    <row r="198" spans="2:2">
      <c r="B198" s="52"/>
    </row>
    <row r="199" spans="2:2">
      <c r="B199" s="52"/>
    </row>
    <row r="200" spans="2:2">
      <c r="B200" s="52"/>
    </row>
    <row r="201" spans="2:2">
      <c r="B201" s="52"/>
    </row>
    <row r="202" spans="2:2">
      <c r="B202" s="52"/>
    </row>
    <row r="203" spans="2:2">
      <c r="B203" s="52"/>
    </row>
    <row r="204" spans="2:2">
      <c r="B204" s="52"/>
    </row>
    <row r="205" spans="2:2">
      <c r="B205" s="52"/>
    </row>
    <row r="206" spans="2:2">
      <c r="B206" s="52"/>
    </row>
    <row r="207" spans="2:2">
      <c r="B207" s="52"/>
    </row>
    <row r="208" spans="2:2">
      <c r="B208" s="52"/>
    </row>
    <row r="209" spans="2:2">
      <c r="B209" s="52"/>
    </row>
    <row r="210" spans="2:2">
      <c r="B210" s="52"/>
    </row>
    <row r="211" spans="2:2">
      <c r="B211" s="52"/>
    </row>
    <row r="212" spans="2:2">
      <c r="B212" s="52"/>
    </row>
    <row r="213" spans="2:2">
      <c r="B213" s="52"/>
    </row>
    <row r="214" spans="2:2">
      <c r="B214" s="52"/>
    </row>
    <row r="215" spans="2:2">
      <c r="B215" s="52"/>
    </row>
    <row r="216" spans="2:2">
      <c r="B216" s="52"/>
    </row>
    <row r="217" spans="2:2">
      <c r="B217" s="52"/>
    </row>
    <row r="218" spans="2:2">
      <c r="B218" s="52"/>
    </row>
    <row r="219" spans="2:2">
      <c r="B219" s="52"/>
    </row>
    <row r="220" spans="2:2">
      <c r="B220" s="52"/>
    </row>
    <row r="221" spans="2:2">
      <c r="B221" s="52"/>
    </row>
    <row r="222" spans="2:2">
      <c r="B222" s="52"/>
    </row>
    <row r="223" spans="2:2">
      <c r="B223" s="52"/>
    </row>
    <row r="224" spans="2:2">
      <c r="B224" s="52"/>
    </row>
    <row r="225" spans="2:2">
      <c r="B225" s="52"/>
    </row>
    <row r="226" spans="2:2">
      <c r="B226" s="52"/>
    </row>
    <row r="227" spans="2:2">
      <c r="B227" s="52"/>
    </row>
    <row r="228" spans="2:2">
      <c r="B228" s="52"/>
    </row>
    <row r="229" spans="2:2">
      <c r="B229" s="52"/>
    </row>
    <row r="230" spans="2:2">
      <c r="B230" s="52"/>
    </row>
    <row r="231" spans="2:2">
      <c r="B231" s="52"/>
    </row>
    <row r="232" spans="2:2">
      <c r="B232" s="52"/>
    </row>
    <row r="233" spans="2:2">
      <c r="B233" s="52"/>
    </row>
    <row r="234" spans="2:2">
      <c r="B234" s="52"/>
    </row>
    <row r="235" spans="2:2">
      <c r="B235" s="52"/>
    </row>
    <row r="236" spans="2:2">
      <c r="B236" s="52"/>
    </row>
    <row r="237" spans="2:2">
      <c r="B237" s="52"/>
    </row>
    <row r="238" spans="2:2">
      <c r="B238" s="52"/>
    </row>
    <row r="239" spans="2:2">
      <c r="B239" s="52"/>
    </row>
    <row r="240" spans="2:2">
      <c r="B240" s="52"/>
    </row>
    <row r="241" spans="2:2">
      <c r="B241" s="52"/>
    </row>
    <row r="242" spans="2:2">
      <c r="B242" s="52"/>
    </row>
    <row r="243" spans="2:2">
      <c r="B243" s="52"/>
    </row>
    <row r="244" spans="2:2">
      <c r="B244" s="52"/>
    </row>
    <row r="245" spans="2:2">
      <c r="B245" s="52"/>
    </row>
    <row r="246" spans="2:2">
      <c r="B246" s="52"/>
    </row>
    <row r="247" spans="2:2">
      <c r="B247" s="52"/>
    </row>
    <row r="248" spans="2:2">
      <c r="B248" s="52"/>
    </row>
    <row r="249" spans="2:2">
      <c r="B249" s="52"/>
    </row>
    <row r="250" spans="2:2">
      <c r="B250" s="52"/>
    </row>
    <row r="251" spans="2:2">
      <c r="B251" s="52"/>
    </row>
    <row r="252" spans="2:2">
      <c r="B252" s="52"/>
    </row>
    <row r="253" spans="2:2">
      <c r="B253" s="52"/>
    </row>
    <row r="254" spans="2:2">
      <c r="B254" s="52"/>
    </row>
    <row r="255" spans="2:2">
      <c r="B255" s="52"/>
    </row>
    <row r="256" spans="2:2">
      <c r="B256" s="52"/>
    </row>
    <row r="257" spans="2:2">
      <c r="B257" s="52"/>
    </row>
    <row r="258" spans="2:2">
      <c r="B258" s="52"/>
    </row>
    <row r="1343" spans="2:2">
      <c r="B1343" s="52"/>
    </row>
    <row r="1344" spans="2:2">
      <c r="B1344" s="52"/>
    </row>
    <row r="1345" spans="2:2">
      <c r="B1345" s="52"/>
    </row>
    <row r="1346" spans="2:2">
      <c r="B1346" s="52"/>
    </row>
    <row r="1347" spans="2:2">
      <c r="B1347" s="52"/>
    </row>
    <row r="1348" spans="2:2">
      <c r="B1348" s="52"/>
    </row>
    <row r="1349" spans="2:2">
      <c r="B1349" s="52"/>
    </row>
    <row r="1350" spans="2:2">
      <c r="B1350" s="52"/>
    </row>
    <row r="1351" spans="2:2">
      <c r="B1351" s="52"/>
    </row>
    <row r="1352" spans="2:2">
      <c r="B1352" s="52"/>
    </row>
    <row r="1353" spans="2:2">
      <c r="B1353" s="52"/>
    </row>
    <row r="1354" spans="2:2">
      <c r="B1354" s="52"/>
    </row>
    <row r="1355" spans="2:2">
      <c r="B1355" s="52"/>
    </row>
    <row r="1356" spans="2:2">
      <c r="B1356" s="52"/>
    </row>
    <row r="1357" spans="2:2">
      <c r="B1357" s="52"/>
    </row>
    <row r="1358" spans="2:2">
      <c r="B1358" s="52"/>
    </row>
    <row r="1359" spans="2:2">
      <c r="B1359" s="52"/>
    </row>
    <row r="1360" spans="2:2">
      <c r="B1360" s="52"/>
    </row>
    <row r="1361" spans="2:2">
      <c r="B1361" s="52"/>
    </row>
    <row r="1362" spans="2:2">
      <c r="B1362" s="52"/>
    </row>
    <row r="1363" spans="2:2">
      <c r="B1363" s="52"/>
    </row>
    <row r="1364" spans="2:2">
      <c r="B1364" s="52"/>
    </row>
    <row r="1365" spans="2:2">
      <c r="B1365" s="52"/>
    </row>
    <row r="1366" spans="2:2">
      <c r="B1366" s="52"/>
    </row>
    <row r="1367" spans="2:2">
      <c r="B1367" s="52"/>
    </row>
    <row r="1368" spans="2:2">
      <c r="B1368" s="52"/>
    </row>
    <row r="1369" spans="2:2">
      <c r="B1369" s="52"/>
    </row>
    <row r="1370" spans="2:2">
      <c r="B1370" s="52"/>
    </row>
    <row r="1371" spans="2:2">
      <c r="B1371" s="52"/>
    </row>
    <row r="1372" spans="2:2">
      <c r="B1372" s="52"/>
    </row>
    <row r="1373" spans="2:2">
      <c r="B1373" s="52"/>
    </row>
    <row r="1374" spans="2:2">
      <c r="B1374" s="52"/>
    </row>
    <row r="1375" spans="2:2">
      <c r="B1375" s="52"/>
    </row>
    <row r="1376" spans="2:2">
      <c r="B1376" s="52"/>
    </row>
    <row r="1377" spans="2:2">
      <c r="B1377" s="52"/>
    </row>
    <row r="1378" spans="2:2">
      <c r="B1378" s="52"/>
    </row>
    <row r="1379" spans="2:2">
      <c r="B1379" s="52"/>
    </row>
    <row r="1380" spans="2:2">
      <c r="B1380" s="52"/>
    </row>
    <row r="1381" spans="2:2">
      <c r="B1381" s="52"/>
    </row>
    <row r="1382" spans="2:2">
      <c r="B1382" s="52"/>
    </row>
    <row r="1383" spans="2:2">
      <c r="B1383" s="52"/>
    </row>
    <row r="1384" spans="2:2">
      <c r="B1384" s="52"/>
    </row>
    <row r="1385" spans="2:2">
      <c r="B1385" s="52"/>
    </row>
    <row r="1386" spans="2:2">
      <c r="B1386" s="52"/>
    </row>
    <row r="1387" spans="2:2">
      <c r="B1387" s="52"/>
    </row>
    <row r="1388" spans="2:2">
      <c r="B1388" s="52"/>
    </row>
    <row r="1389" spans="2:2">
      <c r="B1389" s="52"/>
    </row>
    <row r="1390" spans="2:2">
      <c r="B1390" s="52"/>
    </row>
    <row r="1391" spans="2:2">
      <c r="B1391" s="52"/>
    </row>
    <row r="1392" spans="2:2">
      <c r="B1392" s="52"/>
    </row>
    <row r="1393" spans="2:2">
      <c r="B1393" s="52"/>
    </row>
    <row r="1394" spans="2:2">
      <c r="B1394" s="52"/>
    </row>
    <row r="1395" spans="2:2">
      <c r="B1395" s="52"/>
    </row>
    <row r="1396" spans="2:2">
      <c r="B1396" s="52"/>
    </row>
    <row r="1397" spans="2:2">
      <c r="B1397" s="52"/>
    </row>
    <row r="1398" spans="2:2">
      <c r="B1398" s="52"/>
    </row>
    <row r="1399" spans="2:2">
      <c r="B1399" s="52"/>
    </row>
    <row r="1400" spans="2:2">
      <c r="B1400" s="52"/>
    </row>
    <row r="1401" spans="2:2">
      <c r="B1401" s="52"/>
    </row>
    <row r="1402" spans="2:2">
      <c r="B1402" s="52"/>
    </row>
    <row r="1403" spans="2:2">
      <c r="B1403" s="52"/>
    </row>
    <row r="1404" spans="2:2">
      <c r="B1404" s="52"/>
    </row>
    <row r="1405" spans="2:2">
      <c r="B1405" s="52"/>
    </row>
    <row r="1406" spans="2:2">
      <c r="B1406" s="52"/>
    </row>
    <row r="1407" spans="2:2">
      <c r="B1407" s="52"/>
    </row>
    <row r="1408" spans="2:2">
      <c r="B1408" s="52"/>
    </row>
    <row r="1409" spans="2:2">
      <c r="B1409" s="52"/>
    </row>
    <row r="1410" spans="2:2">
      <c r="B1410" s="52"/>
    </row>
    <row r="1411" spans="2:2">
      <c r="B1411" s="52"/>
    </row>
    <row r="1412" spans="2:2">
      <c r="B1412" s="52"/>
    </row>
    <row r="1413" spans="2:2">
      <c r="B1413" s="52"/>
    </row>
    <row r="1414" spans="2:2">
      <c r="B1414" s="52"/>
    </row>
    <row r="1415" spans="2:2">
      <c r="B1415" s="52"/>
    </row>
    <row r="1416" spans="2:2">
      <c r="B1416" s="52"/>
    </row>
    <row r="1417" spans="2:2">
      <c r="B1417" s="52"/>
    </row>
    <row r="1418" spans="2:2">
      <c r="B1418" s="52"/>
    </row>
    <row r="1419" spans="2:2">
      <c r="B1419" s="52"/>
    </row>
    <row r="1420" spans="2:2">
      <c r="B1420" s="52"/>
    </row>
    <row r="1421" spans="2:2">
      <c r="B1421" s="52"/>
    </row>
    <row r="1422" spans="2:2">
      <c r="B1422" s="52"/>
    </row>
    <row r="1423" spans="2:2">
      <c r="B1423" s="52"/>
    </row>
    <row r="1424" spans="2:2">
      <c r="B1424" s="52"/>
    </row>
    <row r="1425" spans="2:2">
      <c r="B1425" s="52"/>
    </row>
    <row r="1426" spans="2:2">
      <c r="B1426" s="52"/>
    </row>
    <row r="1427" spans="2:2">
      <c r="B1427" s="52"/>
    </row>
    <row r="1428" spans="2:2">
      <c r="B1428" s="52"/>
    </row>
    <row r="1429" spans="2:2">
      <c r="B1429" s="52"/>
    </row>
    <row r="1430" spans="2:2">
      <c r="B1430" s="52"/>
    </row>
    <row r="1431" spans="2:2">
      <c r="B1431" s="52"/>
    </row>
    <row r="1432" spans="2:2">
      <c r="B1432" s="52"/>
    </row>
    <row r="1433" spans="2:2">
      <c r="B1433" s="52"/>
    </row>
    <row r="1434" spans="2:2">
      <c r="B1434" s="52"/>
    </row>
    <row r="1435" spans="2:2">
      <c r="B1435" s="52"/>
    </row>
    <row r="1436" spans="2:2">
      <c r="B1436" s="52"/>
    </row>
    <row r="1437" spans="2:2">
      <c r="B1437" s="52"/>
    </row>
    <row r="1438" spans="2:2">
      <c r="B1438" s="52"/>
    </row>
    <row r="1439" spans="2:2">
      <c r="B1439" s="52"/>
    </row>
    <row r="1440" spans="2:2">
      <c r="B1440" s="52"/>
    </row>
    <row r="1441" spans="2:2">
      <c r="B1441" s="52"/>
    </row>
    <row r="1442" spans="2:2">
      <c r="B1442" s="52"/>
    </row>
    <row r="1443" spans="2:2">
      <c r="B1443" s="52"/>
    </row>
    <row r="1444" spans="2:2">
      <c r="B1444" s="52"/>
    </row>
    <row r="1445" spans="2:2">
      <c r="B1445" s="52"/>
    </row>
    <row r="1446" spans="2:2">
      <c r="B1446" s="52"/>
    </row>
    <row r="1447" spans="2:2">
      <c r="B1447" s="52"/>
    </row>
    <row r="1448" spans="2:2">
      <c r="B1448" s="52"/>
    </row>
    <row r="1449" spans="2:2">
      <c r="B1449" s="52"/>
    </row>
    <row r="1450" spans="2:2">
      <c r="B1450" s="52"/>
    </row>
    <row r="1451" spans="2:2">
      <c r="B1451" s="52"/>
    </row>
    <row r="1452" spans="2:2">
      <c r="B1452" s="52"/>
    </row>
    <row r="1453" spans="2:2">
      <c r="B1453" s="52"/>
    </row>
    <row r="1454" spans="2:2">
      <c r="B1454" s="52"/>
    </row>
    <row r="1455" spans="2:2">
      <c r="B1455" s="52"/>
    </row>
    <row r="1456" spans="2:2">
      <c r="B1456" s="52"/>
    </row>
    <row r="1457" spans="2:2">
      <c r="B1457" s="52"/>
    </row>
    <row r="1458" spans="2:2">
      <c r="B1458" s="52"/>
    </row>
    <row r="1459" spans="2:2">
      <c r="B1459" s="52"/>
    </row>
    <row r="1460" spans="2:2">
      <c r="B1460" s="52"/>
    </row>
    <row r="1461" spans="2:2">
      <c r="B1461" s="52"/>
    </row>
    <row r="1462" spans="2:2">
      <c r="B1462" s="52"/>
    </row>
    <row r="1463" spans="2:2">
      <c r="B1463" s="52"/>
    </row>
    <row r="1464" spans="2:2">
      <c r="B1464" s="52"/>
    </row>
    <row r="1465" spans="2:2">
      <c r="B1465" s="52"/>
    </row>
    <row r="1466" spans="2:2">
      <c r="B1466" s="52"/>
    </row>
    <row r="1467" spans="2:2">
      <c r="B1467" s="52"/>
    </row>
    <row r="1468" spans="2:2">
      <c r="B1468" s="52"/>
    </row>
    <row r="1469" spans="2:2">
      <c r="B1469" s="52"/>
    </row>
    <row r="1470" spans="2:2">
      <c r="B1470" s="52"/>
    </row>
    <row r="1471" spans="2:2">
      <c r="B1471" s="52"/>
    </row>
    <row r="1472" spans="2:2">
      <c r="B1472" s="52"/>
    </row>
    <row r="1473" spans="2:2">
      <c r="B1473" s="52"/>
    </row>
    <row r="1474" spans="2:2">
      <c r="B1474" s="52"/>
    </row>
    <row r="1475" spans="2:2">
      <c r="B1475" s="52"/>
    </row>
    <row r="1476" spans="2:2">
      <c r="B1476" s="52"/>
    </row>
    <row r="1477" spans="2:2">
      <c r="B1477" s="52"/>
    </row>
    <row r="1478" spans="2:2">
      <c r="B1478" s="52"/>
    </row>
    <row r="1479" spans="2:2">
      <c r="B1479" s="52"/>
    </row>
    <row r="1480" spans="2:2">
      <c r="B1480" s="52"/>
    </row>
    <row r="1481" spans="2:2">
      <c r="B1481" s="52"/>
    </row>
    <row r="1482" spans="2:2">
      <c r="B1482" s="52"/>
    </row>
    <row r="1483" spans="2:2">
      <c r="B1483" s="52"/>
    </row>
    <row r="1484" spans="2:2">
      <c r="B1484" s="52"/>
    </row>
    <row r="1485" spans="2:2">
      <c r="B1485" s="52"/>
    </row>
    <row r="1486" spans="2:2">
      <c r="B1486" s="52"/>
    </row>
    <row r="1487" spans="2:2">
      <c r="B1487" s="52"/>
    </row>
    <row r="1488" spans="2:2">
      <c r="B1488" s="52"/>
    </row>
    <row r="1489" spans="2:2">
      <c r="B1489" s="52"/>
    </row>
    <row r="1490" spans="2:2">
      <c r="B1490" s="52"/>
    </row>
    <row r="1491" spans="2:2">
      <c r="B1491" s="52"/>
    </row>
    <row r="1492" spans="2:2">
      <c r="B1492" s="52"/>
    </row>
    <row r="1493" spans="2:2">
      <c r="B1493" s="52"/>
    </row>
    <row r="1494" spans="2:2">
      <c r="B1494" s="52"/>
    </row>
    <row r="1495" spans="2:2">
      <c r="B1495" s="52"/>
    </row>
    <row r="1496" spans="2:2">
      <c r="B1496" s="52"/>
    </row>
    <row r="1497" spans="2:2">
      <c r="B1497" s="52"/>
    </row>
    <row r="1498" spans="2:2">
      <c r="B1498" s="52"/>
    </row>
    <row r="1499" spans="2:2">
      <c r="B1499" s="52"/>
    </row>
    <row r="1500" spans="2:2">
      <c r="B1500" s="52"/>
    </row>
    <row r="1501" spans="2:2">
      <c r="B1501" s="52"/>
    </row>
    <row r="1502" spans="2:2">
      <c r="B1502" s="52"/>
    </row>
    <row r="1503" spans="2:2">
      <c r="B1503" s="52"/>
    </row>
    <row r="1504" spans="2:2">
      <c r="B1504" s="52"/>
    </row>
    <row r="1505" spans="2:2">
      <c r="B1505" s="52"/>
    </row>
    <row r="1506" spans="2:2">
      <c r="B1506" s="52"/>
    </row>
    <row r="1507" spans="2:2">
      <c r="B1507" s="52"/>
    </row>
    <row r="1508" spans="2:2">
      <c r="B1508" s="52"/>
    </row>
    <row r="1509" spans="2:2">
      <c r="B1509" s="52"/>
    </row>
    <row r="1510" spans="2:2">
      <c r="B1510" s="52"/>
    </row>
    <row r="1511" spans="2:2">
      <c r="B1511" s="52"/>
    </row>
    <row r="1512" spans="2:2">
      <c r="B1512" s="52"/>
    </row>
    <row r="1513" spans="2:2">
      <c r="B1513" s="52"/>
    </row>
    <row r="1514" spans="2:2">
      <c r="B1514" s="52"/>
    </row>
    <row r="1515" spans="2:2">
      <c r="B1515" s="52"/>
    </row>
    <row r="1516" spans="2:2">
      <c r="B1516" s="52"/>
    </row>
    <row r="1517" spans="2:2">
      <c r="B1517" s="52"/>
    </row>
    <row r="1518" spans="2:2">
      <c r="B1518" s="52"/>
    </row>
    <row r="1519" spans="2:2">
      <c r="B1519" s="52"/>
    </row>
    <row r="1520" spans="2:2">
      <c r="B1520" s="52"/>
    </row>
    <row r="1521" spans="2:2">
      <c r="B1521" s="52"/>
    </row>
    <row r="1522" spans="2:2">
      <c r="B1522" s="52"/>
    </row>
    <row r="1523" spans="2:2">
      <c r="B1523" s="52"/>
    </row>
    <row r="1524" spans="2:2">
      <c r="B1524" s="52"/>
    </row>
    <row r="1525" spans="2:2">
      <c r="B1525" s="52"/>
    </row>
    <row r="1526" spans="2:2">
      <c r="B1526" s="52"/>
    </row>
    <row r="1527" spans="2:2">
      <c r="B1527" s="52"/>
    </row>
    <row r="1528" spans="2:2">
      <c r="B1528" s="52"/>
    </row>
    <row r="1529" spans="2:2">
      <c r="B1529" s="52"/>
    </row>
    <row r="1530" spans="2:2">
      <c r="B1530" s="52"/>
    </row>
    <row r="1531" spans="2:2">
      <c r="B1531" s="52"/>
    </row>
    <row r="1532" spans="2:2">
      <c r="B1532" s="52"/>
    </row>
    <row r="1533" spans="2:2">
      <c r="B1533" s="52"/>
    </row>
    <row r="1534" spans="2:2">
      <c r="B1534" s="52"/>
    </row>
    <row r="1535" spans="2:2">
      <c r="B1535" s="52"/>
    </row>
    <row r="1536" spans="2:2">
      <c r="B1536" s="52"/>
    </row>
    <row r="1537" spans="2:2">
      <c r="B1537" s="52"/>
    </row>
    <row r="1538" spans="2:2">
      <c r="B1538" s="52"/>
    </row>
    <row r="1539" spans="2:2">
      <c r="B1539" s="52"/>
    </row>
    <row r="1540" spans="2:2">
      <c r="B1540" s="52"/>
    </row>
    <row r="1541" spans="2:2">
      <c r="B1541" s="52"/>
    </row>
    <row r="1542" spans="2:2">
      <c r="B1542" s="52"/>
    </row>
    <row r="1543" spans="2:2">
      <c r="B1543" s="52"/>
    </row>
    <row r="1544" spans="2:2">
      <c r="B1544" s="52"/>
    </row>
    <row r="1545" spans="2:2">
      <c r="B1545" s="52"/>
    </row>
    <row r="1546" spans="2:2">
      <c r="B1546" s="52"/>
    </row>
    <row r="1547" spans="2:2">
      <c r="B1547" s="52"/>
    </row>
    <row r="1548" spans="2:2">
      <c r="B1548" s="52"/>
    </row>
    <row r="1549" spans="2:2">
      <c r="B1549" s="52"/>
    </row>
    <row r="1550" spans="2:2">
      <c r="B1550" s="52"/>
    </row>
    <row r="1551" spans="2:2">
      <c r="B1551" s="51"/>
    </row>
    <row r="1552" spans="2:2">
      <c r="B1552" s="52"/>
    </row>
    <row r="1553" spans="2:2">
      <c r="B1553" s="52"/>
    </row>
    <row r="1554" spans="2:2">
      <c r="B1554" s="52"/>
    </row>
    <row r="1555" spans="2:2">
      <c r="B1555" s="52"/>
    </row>
    <row r="1556" spans="2:2">
      <c r="B1556" s="52"/>
    </row>
    <row r="1557" spans="2:2">
      <c r="B1557" s="52"/>
    </row>
    <row r="1558" spans="2:2">
      <c r="B1558" s="52"/>
    </row>
    <row r="1559" spans="2:2">
      <c r="B1559" s="52"/>
    </row>
    <row r="1560" spans="2:2">
      <c r="B1560" s="52"/>
    </row>
    <row r="1561" spans="2:2">
      <c r="B1561" s="52"/>
    </row>
    <row r="1562" spans="2:2">
      <c r="B1562" s="52"/>
    </row>
    <row r="1563" spans="2:2">
      <c r="B1563" s="52"/>
    </row>
    <row r="1564" spans="2:2">
      <c r="B1564" s="52"/>
    </row>
    <row r="1565" spans="2:2">
      <c r="B1565" s="52"/>
    </row>
    <row r="1566" spans="2:2">
      <c r="B1566" s="52"/>
    </row>
    <row r="1567" spans="2:2">
      <c r="B1567" s="52"/>
    </row>
    <row r="1568" spans="2:2">
      <c r="B1568" s="52"/>
    </row>
    <row r="1569" spans="2:2">
      <c r="B1569" s="52"/>
    </row>
    <row r="1570" spans="2:2">
      <c r="B1570" s="52"/>
    </row>
    <row r="1571" spans="2:2">
      <c r="B1571" s="52"/>
    </row>
    <row r="1572" spans="2:2">
      <c r="B1572" s="52"/>
    </row>
    <row r="1573" spans="2:2">
      <c r="B1573" s="52"/>
    </row>
    <row r="1574" spans="2:2">
      <c r="B1574" s="52"/>
    </row>
    <row r="1575" spans="2:2">
      <c r="B1575" s="52"/>
    </row>
    <row r="1576" spans="2:2">
      <c r="B1576" s="52"/>
    </row>
  </sheetData>
  <mergeCells count="11">
    <mergeCell ref="B19:G19"/>
    <mergeCell ref="B21:G21"/>
    <mergeCell ref="B22:G22"/>
    <mergeCell ref="B23:G23"/>
    <mergeCell ref="B24:G24"/>
    <mergeCell ref="B18:G18"/>
    <mergeCell ref="D4:G4"/>
    <mergeCell ref="D6:G6"/>
    <mergeCell ref="I6:J6"/>
    <mergeCell ref="D12:E12"/>
    <mergeCell ref="D15:E15"/>
  </mergeCells>
  <printOptions horizontalCentered="1" verticalCentered="1"/>
  <pageMargins left="0.7" right="0.7" top="0.75" bottom="0.75" header="0.3" footer="0.3"/>
  <pageSetup scale="59" orientation="landscape" horizontalDpi="4294967293" verticalDpi="4294967293"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6:F27"/>
  <sheetViews>
    <sheetView workbookViewId="0">
      <selection activeCell="C17" sqref="C17"/>
    </sheetView>
  </sheetViews>
  <sheetFormatPr defaultRowHeight="12.75"/>
  <cols>
    <col min="4" max="4" width="36.28515625" bestFit="1" customWidth="1"/>
    <col min="5" max="5" width="14.42578125" customWidth="1"/>
    <col min="6" max="6" width="35.5703125" bestFit="1" customWidth="1"/>
  </cols>
  <sheetData>
    <row r="16" ht="13.5" thickBot="1"/>
    <row r="17" spans="4:6" ht="13.5" thickBot="1">
      <c r="D17" s="291" t="s">
        <v>352</v>
      </c>
      <c r="E17" s="292" t="s">
        <v>8</v>
      </c>
    </row>
    <row r="18" spans="4:6">
      <c r="D18" s="293" t="s">
        <v>349</v>
      </c>
      <c r="E18" s="294"/>
      <c r="F18" t="s">
        <v>354</v>
      </c>
    </row>
    <row r="19" spans="4:6">
      <c r="D19" s="295" t="s">
        <v>351</v>
      </c>
      <c r="E19" s="296"/>
      <c r="F19" t="s">
        <v>355</v>
      </c>
    </row>
    <row r="20" spans="4:6">
      <c r="D20" s="295"/>
      <c r="E20" s="296"/>
    </row>
    <row r="21" spans="4:6">
      <c r="D21" s="297" t="s">
        <v>353</v>
      </c>
      <c r="E21" s="298"/>
      <c r="F21" s="303" t="s">
        <v>356</v>
      </c>
    </row>
    <row r="22" spans="4:6">
      <c r="D22" s="297" t="s">
        <v>350</v>
      </c>
      <c r="E22" s="299"/>
      <c r="F22" s="303" t="s">
        <v>356</v>
      </c>
    </row>
    <row r="23" spans="4:6" ht="13.5" thickBot="1">
      <c r="D23" s="300"/>
      <c r="E23" s="301"/>
    </row>
    <row r="26" spans="4:6" ht="13.5" thickBot="1"/>
    <row r="27" spans="4:6" ht="13.5" thickBot="1">
      <c r="D27" s="64" t="s">
        <v>357</v>
      </c>
      <c r="E27" s="302">
        <f>E21</f>
        <v>0</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2"/>
  <sheetViews>
    <sheetView workbookViewId="0">
      <selection activeCell="L1" sqref="L1"/>
    </sheetView>
  </sheetViews>
  <sheetFormatPr defaultRowHeight="12.75"/>
  <cols>
    <col min="1" max="1" width="11.28515625" bestFit="1" customWidth="1"/>
    <col min="2" max="2" width="10" bestFit="1" customWidth="1"/>
    <col min="3" max="3" width="15.85546875" bestFit="1" customWidth="1"/>
    <col min="4" max="5" width="11.28515625" bestFit="1" customWidth="1"/>
    <col min="6" max="7" width="11.140625" bestFit="1" customWidth="1"/>
    <col min="8" max="8" width="12.85546875" style="2" bestFit="1" customWidth="1"/>
    <col min="9" max="9" width="15.5703125" bestFit="1" customWidth="1"/>
    <col min="11" max="11" width="15.140625" bestFit="1" customWidth="1"/>
    <col min="12" max="12" width="10.140625" bestFit="1" customWidth="1"/>
    <col min="13" max="13" width="9.85546875" bestFit="1" customWidth="1"/>
    <col min="18" max="18" width="12.5703125" bestFit="1" customWidth="1"/>
    <col min="19" max="19" width="12.5703125" customWidth="1"/>
    <col min="20" max="20" width="16.42578125" bestFit="1" customWidth="1"/>
    <col min="21" max="21" width="10" bestFit="1" customWidth="1"/>
    <col min="22" max="22" width="10.140625" bestFit="1" customWidth="1"/>
  </cols>
  <sheetData>
    <row r="1" spans="1:9" ht="13.5" thickBot="1">
      <c r="A1" s="330" t="s">
        <v>16</v>
      </c>
      <c r="B1" s="330"/>
      <c r="C1" s="330"/>
      <c r="D1" s="330"/>
      <c r="E1" s="330"/>
      <c r="F1" s="330"/>
      <c r="G1" s="330"/>
      <c r="H1" s="330"/>
    </row>
    <row r="2" spans="1:9">
      <c r="A2" s="1" t="s">
        <v>2</v>
      </c>
      <c r="B2" s="1" t="s">
        <v>3</v>
      </c>
      <c r="C2" s="1" t="s">
        <v>4</v>
      </c>
      <c r="D2" s="1" t="s">
        <v>2</v>
      </c>
      <c r="E2" s="1" t="s">
        <v>5</v>
      </c>
      <c r="F2" s="1" t="s">
        <v>6</v>
      </c>
      <c r="G2" s="1" t="s">
        <v>7</v>
      </c>
      <c r="H2" s="3" t="s">
        <v>8</v>
      </c>
      <c r="I2" s="1" t="s">
        <v>80</v>
      </c>
    </row>
    <row r="3" spans="1:9">
      <c r="A3" s="193" t="str">
        <f>'JOURNAL ENTRY'!A50</f>
        <v>EIC</v>
      </c>
      <c r="B3" s="193" t="str">
        <f>'JOURNAL ENTRY'!B50</f>
        <v>ACTUALS</v>
      </c>
      <c r="C3" s="193">
        <f>'JOURNAL ENTRY'!C50</f>
        <v>4950196</v>
      </c>
      <c r="D3" s="193">
        <f>'JOURNAL ENTRY'!D50</f>
        <v>1999</v>
      </c>
      <c r="E3" s="193">
        <f>'JOURNAL ENTRY'!E50</f>
        <v>0</v>
      </c>
      <c r="F3" s="193">
        <f>'JOURNAL ENTRY'!F50</f>
        <v>1245</v>
      </c>
      <c r="G3" s="193" t="str">
        <f>'JOURNAL ENTRY'!G50</f>
        <v>USD</v>
      </c>
      <c r="H3" s="197">
        <f>'JOURNAL ENTRY'!H50</f>
        <v>0</v>
      </c>
    </row>
    <row r="4" spans="1:9">
      <c r="A4" s="193" t="str">
        <f>'JOURNAL ENTRY'!A51</f>
        <v>EIC</v>
      </c>
      <c r="B4" s="193" t="str">
        <f>'JOURNAL ENTRY'!B51</f>
        <v>ACTUALS</v>
      </c>
      <c r="C4" s="193">
        <f>'JOURNAL ENTRY'!C51</f>
        <v>4950281</v>
      </c>
      <c r="D4" s="193">
        <f>'JOURNAL ENTRY'!D51</f>
        <v>1999</v>
      </c>
      <c r="E4" s="193">
        <f>'JOURNAL ENTRY'!E51</f>
        <v>0</v>
      </c>
      <c r="F4" s="193">
        <f>'JOURNAL ENTRY'!F51</f>
        <v>1240</v>
      </c>
      <c r="G4" s="193" t="str">
        <f>'JOURNAL ENTRY'!G51</f>
        <v>USD</v>
      </c>
      <c r="H4" s="197">
        <f>'JOURNAL ENTRY'!H51</f>
        <v>0</v>
      </c>
    </row>
    <row r="5" spans="1:9">
      <c r="A5" s="193" t="str">
        <f>'JOURNAL ENTRY'!A52</f>
        <v>EIC</v>
      </c>
      <c r="B5" s="193" t="str">
        <f>'JOURNAL ENTRY'!B52</f>
        <v>ACTUALS</v>
      </c>
      <c r="C5" s="193">
        <f>'JOURNAL ENTRY'!C52</f>
        <v>4950196</v>
      </c>
      <c r="D5" s="193">
        <f>'JOURNAL ENTRY'!D52</f>
        <v>1999</v>
      </c>
      <c r="E5" s="193">
        <f>'JOURNAL ENTRY'!E52</f>
        <v>0</v>
      </c>
      <c r="F5" s="193">
        <f>'JOURNAL ENTRY'!F52</f>
        <v>1245</v>
      </c>
      <c r="G5" s="193" t="str">
        <f>'JOURNAL ENTRY'!G52</f>
        <v>USD</v>
      </c>
      <c r="H5" s="197">
        <f>'JOURNAL ENTRY'!H52</f>
        <v>0</v>
      </c>
    </row>
    <row r="6" spans="1:9">
      <c r="A6" s="193" t="str">
        <f>'JOURNAL ENTRY'!A53</f>
        <v>EIC</v>
      </c>
      <c r="B6" s="193" t="str">
        <f>'JOURNAL ENTRY'!B53</f>
        <v>ACTUALS</v>
      </c>
      <c r="C6" s="193">
        <f>'JOURNAL ENTRY'!C53</f>
        <v>4950281</v>
      </c>
      <c r="D6" s="193">
        <f>'JOURNAL ENTRY'!D53</f>
        <v>1999</v>
      </c>
      <c r="E6" s="193">
        <f>'JOURNAL ENTRY'!E53</f>
        <v>0</v>
      </c>
      <c r="F6" s="193">
        <f>'JOURNAL ENTRY'!F53</f>
        <v>1240</v>
      </c>
      <c r="G6" s="193" t="str">
        <f>'JOURNAL ENTRY'!G53</f>
        <v>USD</v>
      </c>
      <c r="H6" s="197">
        <f>'JOURNAL ENTRY'!H53</f>
        <v>0</v>
      </c>
    </row>
    <row r="7" spans="1:9">
      <c r="A7" s="193" t="str">
        <f>'JOURNAL ENTRY'!A54</f>
        <v>EIC</v>
      </c>
      <c r="B7" s="193" t="str">
        <f>'JOURNAL ENTRY'!B54</f>
        <v>ACTUALS</v>
      </c>
      <c r="C7" s="193">
        <f>'JOURNAL ENTRY'!C54</f>
        <v>4950196</v>
      </c>
      <c r="D7" s="193">
        <f>'JOURNAL ENTRY'!D54</f>
        <v>1999</v>
      </c>
      <c r="E7" s="193">
        <f>'JOURNAL ENTRY'!E54</f>
        <v>0</v>
      </c>
      <c r="F7" s="193">
        <f>'JOURNAL ENTRY'!F54</f>
        <v>1245</v>
      </c>
      <c r="G7" s="193" t="str">
        <f>'JOURNAL ENTRY'!G54</f>
        <v>USD</v>
      </c>
      <c r="H7" s="197">
        <f>'JOURNAL ENTRY'!H54</f>
        <v>0</v>
      </c>
    </row>
    <row r="8" spans="1:9">
      <c r="A8" s="193" t="str">
        <f>'JOURNAL ENTRY'!A55</f>
        <v>EIC</v>
      </c>
      <c r="B8" s="193" t="str">
        <f>'JOURNAL ENTRY'!B55</f>
        <v>ACTUALS</v>
      </c>
      <c r="C8" s="193">
        <f>'JOURNAL ENTRY'!C55</f>
        <v>4950281</v>
      </c>
      <c r="D8" s="193">
        <f>'JOURNAL ENTRY'!D55</f>
        <v>1999</v>
      </c>
      <c r="E8" s="193">
        <f>'JOURNAL ENTRY'!E55</f>
        <v>0</v>
      </c>
      <c r="F8" s="193">
        <f>'JOURNAL ENTRY'!F55</f>
        <v>1240</v>
      </c>
      <c r="G8" s="193" t="str">
        <f>'JOURNAL ENTRY'!G55</f>
        <v>USD</v>
      </c>
      <c r="H8" s="197">
        <f>'JOURNAL ENTRY'!H55</f>
        <v>0</v>
      </c>
    </row>
    <row r="9" spans="1:9">
      <c r="A9" s="193" t="str">
        <f>'JOURNAL ENTRY'!A56</f>
        <v>EIC</v>
      </c>
      <c r="B9" s="193" t="str">
        <f>'JOURNAL ENTRY'!B56</f>
        <v>ACTUALS</v>
      </c>
      <c r="C9" s="193">
        <f>'JOURNAL ENTRY'!C56</f>
        <v>4950196</v>
      </c>
      <c r="D9" s="193">
        <f>'JOURNAL ENTRY'!D56</f>
        <v>1999</v>
      </c>
      <c r="E9" s="193">
        <f>'JOURNAL ENTRY'!E56</f>
        <v>0</v>
      </c>
      <c r="F9" s="193">
        <f>'JOURNAL ENTRY'!F56</f>
        <v>1245</v>
      </c>
      <c r="G9" s="193" t="str">
        <f>'JOURNAL ENTRY'!G56</f>
        <v>USD</v>
      </c>
      <c r="H9" s="197">
        <f>'JOURNAL ENTRY'!H56</f>
        <v>0</v>
      </c>
    </row>
    <row r="10" spans="1:9">
      <c r="A10" s="193" t="str">
        <f>'JOURNAL ENTRY'!A57</f>
        <v>EIC</v>
      </c>
      <c r="B10" s="193" t="str">
        <f>'JOURNAL ENTRY'!B57</f>
        <v>ACTUALS</v>
      </c>
      <c r="C10" s="193">
        <f>'JOURNAL ENTRY'!C57</f>
        <v>4950281</v>
      </c>
      <c r="D10" s="193">
        <f>'JOURNAL ENTRY'!D57</f>
        <v>1999</v>
      </c>
      <c r="E10" s="193">
        <f>'JOURNAL ENTRY'!E57</f>
        <v>0</v>
      </c>
      <c r="F10" s="193">
        <f>'JOURNAL ENTRY'!F57</f>
        <v>1240</v>
      </c>
      <c r="G10" s="193" t="str">
        <f>'JOURNAL ENTRY'!G57</f>
        <v>USD</v>
      </c>
      <c r="H10" s="197">
        <f>'JOURNAL ENTRY'!H57</f>
        <v>0</v>
      </c>
    </row>
    <row r="11" spans="1:9">
      <c r="A11" s="193" t="str">
        <f>'JOURNAL ENTRY'!A58</f>
        <v>EIC</v>
      </c>
      <c r="B11" s="193" t="str">
        <f>'JOURNAL ENTRY'!B58</f>
        <v>ACTUALS</v>
      </c>
      <c r="C11" s="193">
        <f>'JOURNAL ENTRY'!C58</f>
        <v>4950196</v>
      </c>
      <c r="D11" s="193">
        <f>'JOURNAL ENTRY'!D58</f>
        <v>1999</v>
      </c>
      <c r="E11" s="193">
        <f>'JOURNAL ENTRY'!E58</f>
        <v>0</v>
      </c>
      <c r="F11" s="193">
        <f>'JOURNAL ENTRY'!F58</f>
        <v>1245</v>
      </c>
      <c r="G11" s="193" t="str">
        <f>'JOURNAL ENTRY'!G58</f>
        <v>USD</v>
      </c>
      <c r="H11" s="197">
        <f>'JOURNAL ENTRY'!H58</f>
        <v>0</v>
      </c>
    </row>
    <row r="12" spans="1:9">
      <c r="A12" s="193" t="str">
        <f>'JOURNAL ENTRY'!A59</f>
        <v>EIC</v>
      </c>
      <c r="B12" s="193" t="str">
        <f>'JOURNAL ENTRY'!B59</f>
        <v>ACTUALS</v>
      </c>
      <c r="C12" s="193">
        <f>'JOURNAL ENTRY'!C59</f>
        <v>4950281</v>
      </c>
      <c r="D12" s="193">
        <f>'JOURNAL ENTRY'!D59</f>
        <v>1999</v>
      </c>
      <c r="E12" s="193">
        <f>'JOURNAL ENTRY'!E59</f>
        <v>0</v>
      </c>
      <c r="F12" s="193">
        <f>'JOURNAL ENTRY'!F59</f>
        <v>1240</v>
      </c>
      <c r="G12" s="193" t="str">
        <f>'JOURNAL ENTRY'!G59</f>
        <v>USD</v>
      </c>
      <c r="H12" s="197">
        <f>'JOURNAL ENTRY'!H59</f>
        <v>0</v>
      </c>
    </row>
    <row r="13" spans="1:9">
      <c r="A13" s="193" t="str">
        <f>'JOURNAL ENTRY'!A60</f>
        <v>EIC</v>
      </c>
      <c r="B13" s="193" t="str">
        <f>'JOURNAL ENTRY'!B60</f>
        <v>ACTUALS</v>
      </c>
      <c r="C13" s="193">
        <f>'JOURNAL ENTRY'!C60</f>
        <v>4950196</v>
      </c>
      <c r="D13" s="193">
        <f>'JOURNAL ENTRY'!D60</f>
        <v>1999</v>
      </c>
      <c r="E13" s="193">
        <f>'JOURNAL ENTRY'!E60</f>
        <v>0</v>
      </c>
      <c r="F13" s="193">
        <f>'JOURNAL ENTRY'!F60</f>
        <v>1245</v>
      </c>
      <c r="G13" s="193" t="str">
        <f>'JOURNAL ENTRY'!G60</f>
        <v>USD</v>
      </c>
      <c r="H13" s="197">
        <f>'JOURNAL ENTRY'!H60</f>
        <v>0</v>
      </c>
    </row>
    <row r="14" spans="1:9">
      <c r="A14" s="193" t="str">
        <f>'JOURNAL ENTRY'!A61</f>
        <v>EIC</v>
      </c>
      <c r="B14" s="193" t="str">
        <f>'JOURNAL ENTRY'!B61</f>
        <v>ACTUALS</v>
      </c>
      <c r="C14" s="193">
        <f>'JOURNAL ENTRY'!C61</f>
        <v>4950281</v>
      </c>
      <c r="D14" s="193">
        <f>'JOURNAL ENTRY'!D61</f>
        <v>1999</v>
      </c>
      <c r="E14" s="193">
        <f>'JOURNAL ENTRY'!E61</f>
        <v>0</v>
      </c>
      <c r="F14" s="193">
        <f>'JOURNAL ENTRY'!F61</f>
        <v>1240</v>
      </c>
      <c r="G14" s="193" t="str">
        <f>'JOURNAL ENTRY'!G61</f>
        <v>USD</v>
      </c>
      <c r="H14" s="197">
        <f>'JOURNAL ENTRY'!H61</f>
        <v>0</v>
      </c>
    </row>
    <row r="15" spans="1:9">
      <c r="A15" s="193" t="str">
        <f>'JOURNAL ENTRY'!A62</f>
        <v>EIC</v>
      </c>
      <c r="B15" s="193" t="str">
        <f>'JOURNAL ENTRY'!B62</f>
        <v>ACTUALS</v>
      </c>
      <c r="C15" s="193">
        <f>'JOURNAL ENTRY'!C62</f>
        <v>4950196</v>
      </c>
      <c r="D15" s="193">
        <f>'JOURNAL ENTRY'!D62</f>
        <v>1999</v>
      </c>
      <c r="E15" s="193">
        <f>'JOURNAL ENTRY'!E62</f>
        <v>0</v>
      </c>
      <c r="F15" s="193">
        <f>'JOURNAL ENTRY'!F62</f>
        <v>1245</v>
      </c>
      <c r="G15" s="193" t="str">
        <f>'JOURNAL ENTRY'!G62</f>
        <v>USD</v>
      </c>
      <c r="H15" s="197">
        <f>'JOURNAL ENTRY'!H62</f>
        <v>0</v>
      </c>
    </row>
    <row r="16" spans="1:9">
      <c r="A16" s="193" t="str">
        <f>'JOURNAL ENTRY'!A63</f>
        <v>EIC</v>
      </c>
      <c r="B16" s="193" t="str">
        <f>'JOURNAL ENTRY'!B63</f>
        <v>ACTUALS</v>
      </c>
      <c r="C16" s="193">
        <f>'JOURNAL ENTRY'!C63</f>
        <v>4950281</v>
      </c>
      <c r="D16" s="193">
        <f>'JOURNAL ENTRY'!D63</f>
        <v>1999</v>
      </c>
      <c r="E16" s="193">
        <f>'JOURNAL ENTRY'!E63</f>
        <v>0</v>
      </c>
      <c r="F16" s="193">
        <f>'JOURNAL ENTRY'!F63</f>
        <v>1240</v>
      </c>
      <c r="G16" s="193" t="str">
        <f>'JOURNAL ENTRY'!G63</f>
        <v>USD</v>
      </c>
      <c r="H16" s="197">
        <f>'JOURNAL ENTRY'!H63</f>
        <v>0</v>
      </c>
    </row>
    <row r="17" spans="1:8">
      <c r="A17" s="193" t="str">
        <f>'JOURNAL ENTRY'!A64</f>
        <v>EIC</v>
      </c>
      <c r="B17" s="193" t="str">
        <f>'JOURNAL ENTRY'!B64</f>
        <v>ACTUALS</v>
      </c>
      <c r="C17" s="193">
        <f>'JOURNAL ENTRY'!C64</f>
        <v>4950196</v>
      </c>
      <c r="D17" s="193">
        <f>'JOURNAL ENTRY'!D64</f>
        <v>1999</v>
      </c>
      <c r="E17" s="193">
        <f>'JOURNAL ENTRY'!E64</f>
        <v>0</v>
      </c>
      <c r="F17" s="193">
        <f>'JOURNAL ENTRY'!F64</f>
        <v>1245</v>
      </c>
      <c r="G17" s="193" t="str">
        <f>'JOURNAL ENTRY'!G64</f>
        <v>USD</v>
      </c>
      <c r="H17" s="197">
        <f>'JOURNAL ENTRY'!H64</f>
        <v>0</v>
      </c>
    </row>
    <row r="18" spans="1:8">
      <c r="A18" s="193" t="str">
        <f>'JOURNAL ENTRY'!A65</f>
        <v>EIC</v>
      </c>
      <c r="B18" s="193" t="str">
        <f>'JOURNAL ENTRY'!B65</f>
        <v>ACTUALS</v>
      </c>
      <c r="C18" s="193">
        <f>'JOURNAL ENTRY'!C65</f>
        <v>4950281</v>
      </c>
      <c r="D18" s="193">
        <f>'JOURNAL ENTRY'!D65</f>
        <v>1999</v>
      </c>
      <c r="E18" s="193">
        <f>'JOURNAL ENTRY'!E65</f>
        <v>0</v>
      </c>
      <c r="F18" s="193">
        <f>'JOURNAL ENTRY'!F65</f>
        <v>1240</v>
      </c>
      <c r="G18" s="193" t="str">
        <f>'JOURNAL ENTRY'!G65</f>
        <v>USD</v>
      </c>
      <c r="H18" s="197">
        <f>'JOURNAL ENTRY'!H65</f>
        <v>0</v>
      </c>
    </row>
    <row r="19" spans="1:8">
      <c r="A19" s="193" t="str">
        <f>'JOURNAL ENTRY'!A66</f>
        <v>EIC</v>
      </c>
      <c r="B19" s="193" t="str">
        <f>'JOURNAL ENTRY'!B66</f>
        <v>ACTUALS</v>
      </c>
      <c r="C19" s="193">
        <f>'JOURNAL ENTRY'!C66</f>
        <v>4950196</v>
      </c>
      <c r="D19" s="193">
        <f>'JOURNAL ENTRY'!D66</f>
        <v>1999</v>
      </c>
      <c r="E19" s="193">
        <f>'JOURNAL ENTRY'!E66</f>
        <v>0</v>
      </c>
      <c r="F19" s="193">
        <f>'JOURNAL ENTRY'!F66</f>
        <v>1245</v>
      </c>
      <c r="G19" s="193" t="str">
        <f>'JOURNAL ENTRY'!G66</f>
        <v>USD</v>
      </c>
      <c r="H19" s="197">
        <f>'JOURNAL ENTRY'!H66</f>
        <v>0</v>
      </c>
    </row>
    <row r="20" spans="1:8">
      <c r="A20" s="193" t="str">
        <f>'JOURNAL ENTRY'!A67</f>
        <v>EIC</v>
      </c>
      <c r="B20" s="193" t="str">
        <f>'JOURNAL ENTRY'!B67</f>
        <v>ACTUALS</v>
      </c>
      <c r="C20" s="193">
        <f>'JOURNAL ENTRY'!C67</f>
        <v>4950281</v>
      </c>
      <c r="D20" s="193">
        <f>'JOURNAL ENTRY'!D67</f>
        <v>1999</v>
      </c>
      <c r="E20" s="193">
        <f>'JOURNAL ENTRY'!E67</f>
        <v>0</v>
      </c>
      <c r="F20" s="193">
        <f>'JOURNAL ENTRY'!F67</f>
        <v>1240</v>
      </c>
      <c r="G20" s="193" t="str">
        <f>'JOURNAL ENTRY'!G67</f>
        <v>USD</v>
      </c>
      <c r="H20" s="197">
        <f>'JOURNAL ENTRY'!H67</f>
        <v>0</v>
      </c>
    </row>
    <row r="21" spans="1:8">
      <c r="A21" s="193" t="str">
        <f>'JOURNAL ENTRY'!A68</f>
        <v>EIC</v>
      </c>
      <c r="B21" s="193" t="str">
        <f>'JOURNAL ENTRY'!B68</f>
        <v>ACTUALS</v>
      </c>
      <c r="C21" s="193">
        <f>'JOURNAL ENTRY'!C68</f>
        <v>4950196</v>
      </c>
      <c r="D21" s="193">
        <f>'JOURNAL ENTRY'!D68</f>
        <v>1999</v>
      </c>
      <c r="E21" s="193">
        <f>'JOURNAL ENTRY'!E68</f>
        <v>0</v>
      </c>
      <c r="F21" s="193">
        <f>'JOURNAL ENTRY'!F68</f>
        <v>1245</v>
      </c>
      <c r="G21" s="193" t="str">
        <f>'JOURNAL ENTRY'!G68</f>
        <v>USD</v>
      </c>
      <c r="H21" s="197">
        <f>'JOURNAL ENTRY'!H68</f>
        <v>0</v>
      </c>
    </row>
    <row r="22" spans="1:8">
      <c r="A22" s="193" t="str">
        <f>'JOURNAL ENTRY'!A69</f>
        <v>EIC</v>
      </c>
      <c r="B22" s="193" t="str">
        <f>'JOURNAL ENTRY'!B69</f>
        <v>ACTUALS</v>
      </c>
      <c r="C22" s="193">
        <f>'JOURNAL ENTRY'!C69</f>
        <v>4950281</v>
      </c>
      <c r="D22" s="193">
        <f>'JOURNAL ENTRY'!D69</f>
        <v>1999</v>
      </c>
      <c r="E22" s="193">
        <f>'JOURNAL ENTRY'!E69</f>
        <v>0</v>
      </c>
      <c r="F22" s="193">
        <f>'JOURNAL ENTRY'!F69</f>
        <v>1240</v>
      </c>
      <c r="G22" s="193" t="str">
        <f>'JOURNAL ENTRY'!G69</f>
        <v>USD</v>
      </c>
      <c r="H22" s="197">
        <f>'JOURNAL ENTRY'!H69</f>
        <v>0</v>
      </c>
    </row>
  </sheetData>
  <autoFilter ref="A2:I22"/>
  <mergeCells count="1">
    <mergeCell ref="A1:H1"/>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71"/>
  <sheetViews>
    <sheetView zoomScaleNormal="100" workbookViewId="0">
      <selection activeCell="A2" sqref="A2"/>
    </sheetView>
  </sheetViews>
  <sheetFormatPr defaultColWidth="9.140625" defaultRowHeight="11.25"/>
  <cols>
    <col min="1" max="2" width="11.28515625" style="56" bestFit="1" customWidth="1"/>
    <col min="3" max="3" width="15.42578125" style="61" bestFit="1" customWidth="1"/>
    <col min="4" max="4" width="11.28515625" style="61" bestFit="1" customWidth="1"/>
    <col min="5" max="5" width="12.28515625" style="56" bestFit="1" customWidth="1"/>
    <col min="6" max="6" width="10.140625" style="61" bestFit="1" customWidth="1"/>
    <col min="7" max="7" width="12.28515625" style="61" bestFit="1" customWidth="1"/>
    <col min="8" max="8" width="12.85546875" style="62" bestFit="1" customWidth="1"/>
    <col min="9" max="9" width="12.28515625" style="56" bestFit="1" customWidth="1"/>
    <col min="10" max="10" width="10.140625" style="56" bestFit="1" customWidth="1"/>
    <col min="11" max="11" width="10.140625" style="60" customWidth="1"/>
    <col min="12" max="12" width="11.5703125" style="56" customWidth="1"/>
    <col min="13" max="13" width="14.5703125" style="56" bestFit="1" customWidth="1"/>
    <col min="14" max="14" width="18.28515625" style="78" bestFit="1" customWidth="1"/>
    <col min="15" max="15" width="18.28515625" style="56" bestFit="1" customWidth="1"/>
    <col min="16" max="16" width="6.140625" style="56" bestFit="1" customWidth="1"/>
    <col min="17" max="17" width="11.5703125" style="56" bestFit="1" customWidth="1"/>
    <col min="18" max="18" width="10.28515625" style="56" bestFit="1" customWidth="1"/>
    <col min="19" max="19" width="17.42578125" style="56" bestFit="1" customWidth="1"/>
    <col min="20" max="20" width="6.140625" style="56" bestFit="1" customWidth="1"/>
    <col min="21" max="21" width="10.5703125" style="56" bestFit="1" customWidth="1"/>
    <col min="22" max="16384" width="9.140625" style="56"/>
  </cols>
  <sheetData>
    <row r="1" spans="1:17">
      <c r="A1" s="53" t="s">
        <v>2</v>
      </c>
      <c r="B1" s="53" t="s">
        <v>3</v>
      </c>
      <c r="C1" s="53" t="s">
        <v>4</v>
      </c>
      <c r="D1" s="53" t="s">
        <v>2</v>
      </c>
      <c r="E1" s="53" t="s">
        <v>5</v>
      </c>
      <c r="F1" s="53" t="s">
        <v>6</v>
      </c>
      <c r="G1" s="53" t="s">
        <v>7</v>
      </c>
      <c r="H1" s="54" t="s">
        <v>8</v>
      </c>
      <c r="I1" s="53" t="s">
        <v>9</v>
      </c>
      <c r="J1" s="53" t="s">
        <v>10</v>
      </c>
      <c r="K1" s="55" t="s">
        <v>11</v>
      </c>
      <c r="L1" s="53" t="s">
        <v>12</v>
      </c>
      <c r="M1" s="53" t="s">
        <v>13</v>
      </c>
      <c r="N1" s="76" t="s">
        <v>14</v>
      </c>
    </row>
    <row r="2" spans="1:17" s="59" customFormat="1" ht="15" customHeight="1">
      <c r="A2" s="192" t="s">
        <v>17</v>
      </c>
      <c r="B2" s="192" t="s">
        <v>18</v>
      </c>
      <c r="C2" s="192">
        <v>4950584</v>
      </c>
      <c r="D2" s="192">
        <v>1999</v>
      </c>
      <c r="E2" s="192"/>
      <c r="F2" s="192">
        <v>1245</v>
      </c>
      <c r="G2" s="192" t="s">
        <v>19</v>
      </c>
      <c r="H2" s="173">
        <f>'Accumulator to ABD'!E7+'Accumulator to ABD'!K7</f>
        <v>0</v>
      </c>
      <c r="I2" s="192"/>
      <c r="J2" s="192"/>
      <c r="K2" s="192"/>
      <c r="L2" s="192"/>
      <c r="M2" s="192"/>
      <c r="N2" s="195">
        <f>'Accumulator to ABD'!B7</f>
        <v>0</v>
      </c>
      <c r="O2" s="307">
        <f>SUMIF(H2:H49,"&gt;0")</f>
        <v>0</v>
      </c>
      <c r="P2" s="306"/>
      <c r="Q2" s="307">
        <f>SUMIF(H2:H49,"&lt;0")</f>
        <v>0</v>
      </c>
    </row>
    <row r="3" spans="1:17" s="59" customFormat="1" ht="15" customHeight="1">
      <c r="A3" s="192" t="s">
        <v>17</v>
      </c>
      <c r="B3" s="192" t="s">
        <v>18</v>
      </c>
      <c r="C3" s="192">
        <v>4950282</v>
      </c>
      <c r="D3" s="192">
        <v>1999</v>
      </c>
      <c r="E3" s="192"/>
      <c r="F3" s="192">
        <f>IF('Accumulator to ABD'!I7="5D13",1245,IF('Accumulator to ABD'!I7="2D13",1245,IF('Accumulator to ABD'!I7="",1240)))</f>
        <v>1240</v>
      </c>
      <c r="G3" s="192" t="s">
        <v>19</v>
      </c>
      <c r="H3" s="173">
        <f>-H2</f>
        <v>0</v>
      </c>
      <c r="I3" s="192"/>
      <c r="J3" s="192"/>
      <c r="K3" s="192"/>
      <c r="L3" s="192"/>
      <c r="M3" s="192"/>
      <c r="N3" s="195">
        <f>+N2</f>
        <v>0</v>
      </c>
    </row>
    <row r="4" spans="1:17" s="59" customFormat="1" ht="15" customHeight="1">
      <c r="A4" s="192" t="s">
        <v>17</v>
      </c>
      <c r="B4" s="192" t="s">
        <v>18</v>
      </c>
      <c r="C4" s="192">
        <v>4950584</v>
      </c>
      <c r="D4" s="192">
        <v>1999</v>
      </c>
      <c r="E4" s="192"/>
      <c r="F4" s="192">
        <v>1245</v>
      </c>
      <c r="G4" s="192" t="s">
        <v>19</v>
      </c>
      <c r="H4" s="173">
        <f>'Accumulator to ABD'!E8+'Accumulator to ABD'!K8</f>
        <v>0</v>
      </c>
      <c r="I4" s="192"/>
      <c r="J4" s="192"/>
      <c r="K4" s="192"/>
      <c r="L4" s="192"/>
      <c r="M4" s="192"/>
      <c r="N4" s="195">
        <f>'Accumulator to ABD'!B8</f>
        <v>0</v>
      </c>
      <c r="O4" s="305">
        <f>SUMIF(H50:H69,"&gt;0")</f>
        <v>0</v>
      </c>
      <c r="P4" s="306"/>
      <c r="Q4" s="305">
        <f>SUMIF(H50:H69,"&lt;0")</f>
        <v>0</v>
      </c>
    </row>
    <row r="5" spans="1:17" s="59" customFormat="1" ht="15" customHeight="1">
      <c r="A5" s="192" t="s">
        <v>17</v>
      </c>
      <c r="B5" s="192" t="s">
        <v>18</v>
      </c>
      <c r="C5" s="192">
        <v>4950282</v>
      </c>
      <c r="D5" s="192">
        <v>1999</v>
      </c>
      <c r="E5" s="192"/>
      <c r="F5" s="192">
        <f>IF('Accumulator to ABD'!I8="5D13",1245,IF('Accumulator to ABD'!I8="2D13",1245,IF('Accumulator to ABD'!I8="",1240)))</f>
        <v>1240</v>
      </c>
      <c r="G5" s="192" t="s">
        <v>19</v>
      </c>
      <c r="H5" s="173">
        <f>-H4</f>
        <v>0</v>
      </c>
      <c r="I5" s="192"/>
      <c r="J5" s="192"/>
      <c r="K5" s="192"/>
      <c r="L5" s="192"/>
      <c r="M5" s="192"/>
      <c r="N5" s="195">
        <f>+N4</f>
        <v>0</v>
      </c>
    </row>
    <row r="6" spans="1:17" s="59" customFormat="1" ht="15" customHeight="1">
      <c r="A6" s="192" t="s">
        <v>17</v>
      </c>
      <c r="B6" s="192" t="s">
        <v>18</v>
      </c>
      <c r="C6" s="192">
        <v>4950584</v>
      </c>
      <c r="D6" s="192">
        <v>1999</v>
      </c>
      <c r="E6" s="192"/>
      <c r="F6" s="192">
        <v>1245</v>
      </c>
      <c r="G6" s="192" t="s">
        <v>19</v>
      </c>
      <c r="H6" s="173">
        <f>'Accumulator to ABD'!E9+'Accumulator to ABD'!K9</f>
        <v>0</v>
      </c>
      <c r="I6" s="192"/>
      <c r="J6" s="192"/>
      <c r="K6" s="192"/>
      <c r="L6" s="192"/>
      <c r="M6" s="192"/>
      <c r="N6" s="195">
        <f>'Accumulator to ABD'!B9</f>
        <v>0</v>
      </c>
    </row>
    <row r="7" spans="1:17" s="59" customFormat="1" ht="15" customHeight="1">
      <c r="A7" s="192" t="s">
        <v>17</v>
      </c>
      <c r="B7" s="192" t="s">
        <v>18</v>
      </c>
      <c r="C7" s="192">
        <v>4950282</v>
      </c>
      <c r="D7" s="192">
        <v>1999</v>
      </c>
      <c r="E7" s="192"/>
      <c r="F7" s="192">
        <f>IF('Accumulator to ABD'!I9="5D13",1245,IF('Accumulator to ABD'!I9="2D13",1245,IF('Accumulator to ABD'!I9="",1240)))</f>
        <v>1240</v>
      </c>
      <c r="G7" s="192" t="s">
        <v>19</v>
      </c>
      <c r="H7" s="173">
        <f>-H6</f>
        <v>0</v>
      </c>
      <c r="I7" s="192"/>
      <c r="J7" s="192"/>
      <c r="K7" s="192"/>
      <c r="L7" s="192"/>
      <c r="M7" s="192"/>
      <c r="N7" s="195">
        <f>+N6</f>
        <v>0</v>
      </c>
    </row>
    <row r="8" spans="1:17" s="59" customFormat="1" ht="11.25" customHeight="1">
      <c r="A8" s="192" t="s">
        <v>17</v>
      </c>
      <c r="B8" s="192" t="s">
        <v>18</v>
      </c>
      <c r="C8" s="192">
        <v>4950584</v>
      </c>
      <c r="D8" s="192">
        <v>1999</v>
      </c>
      <c r="E8" s="192"/>
      <c r="F8" s="192">
        <v>1245</v>
      </c>
      <c r="G8" s="192" t="s">
        <v>19</v>
      </c>
      <c r="H8" s="174">
        <f>'Accumulator to ABD'!E10+'Accumulator to ABD'!K10</f>
        <v>0</v>
      </c>
      <c r="I8" s="192"/>
      <c r="J8" s="192"/>
      <c r="K8" s="192"/>
      <c r="L8" s="192"/>
      <c r="M8" s="192"/>
      <c r="N8" s="195">
        <f>'Accumulator to ABD'!B10</f>
        <v>0</v>
      </c>
    </row>
    <row r="9" spans="1:17" s="59" customFormat="1" ht="15" customHeight="1">
      <c r="A9" s="192" t="s">
        <v>17</v>
      </c>
      <c r="B9" s="192" t="s">
        <v>18</v>
      </c>
      <c r="C9" s="192">
        <v>4950282</v>
      </c>
      <c r="D9" s="192">
        <v>1999</v>
      </c>
      <c r="E9" s="192"/>
      <c r="F9" s="192">
        <f>IF('Accumulator to ABD'!I10="5D13",1245,IF('Accumulator to ABD'!I10="2D13",1245,IF('Accumulator to ABD'!I10="",1240)))</f>
        <v>1240</v>
      </c>
      <c r="G9" s="192" t="s">
        <v>19</v>
      </c>
      <c r="H9" s="173">
        <f>-H8</f>
        <v>0</v>
      </c>
      <c r="I9" s="192"/>
      <c r="J9" s="192"/>
      <c r="K9" s="192"/>
      <c r="L9" s="192"/>
      <c r="M9" s="192"/>
      <c r="N9" s="195">
        <f>+N8</f>
        <v>0</v>
      </c>
    </row>
    <row r="10" spans="1:17" s="59" customFormat="1" ht="11.25" customHeight="1">
      <c r="A10" s="192" t="s">
        <v>17</v>
      </c>
      <c r="B10" s="192" t="s">
        <v>18</v>
      </c>
      <c r="C10" s="192">
        <v>4950584</v>
      </c>
      <c r="D10" s="192">
        <v>1999</v>
      </c>
      <c r="E10" s="192"/>
      <c r="F10" s="192">
        <v>1245</v>
      </c>
      <c r="G10" s="192" t="s">
        <v>19</v>
      </c>
      <c r="H10" s="174">
        <f>'Accumulator to ABD'!E11+'Accumulator to ABD'!K11</f>
        <v>0</v>
      </c>
      <c r="I10" s="192"/>
      <c r="J10" s="192"/>
      <c r="K10" s="192"/>
      <c r="L10" s="192"/>
      <c r="M10" s="192"/>
      <c r="N10" s="195">
        <f>'Accumulator to ABD'!B11</f>
        <v>0</v>
      </c>
    </row>
    <row r="11" spans="1:17" s="59" customFormat="1" ht="15" customHeight="1">
      <c r="A11" s="192" t="s">
        <v>17</v>
      </c>
      <c r="B11" s="192" t="s">
        <v>18</v>
      </c>
      <c r="C11" s="192">
        <v>4950282</v>
      </c>
      <c r="D11" s="192">
        <v>1999</v>
      </c>
      <c r="E11" s="192"/>
      <c r="F11" s="192">
        <f>IF('Accumulator to ABD'!I11="5D13",1245,IF('Accumulator to ABD'!I11="2D13",1245,IF('Accumulator to ABD'!I11="",1240)))</f>
        <v>1240</v>
      </c>
      <c r="G11" s="192" t="s">
        <v>19</v>
      </c>
      <c r="H11" s="173">
        <f>-H10</f>
        <v>0</v>
      </c>
      <c r="I11" s="192"/>
      <c r="J11" s="192"/>
      <c r="K11" s="192"/>
      <c r="L11" s="192"/>
      <c r="M11" s="192"/>
      <c r="N11" s="195">
        <f>+N10</f>
        <v>0</v>
      </c>
    </row>
    <row r="12" spans="1:17" s="59" customFormat="1" ht="11.25" customHeight="1">
      <c r="A12" s="192" t="s">
        <v>17</v>
      </c>
      <c r="B12" s="192" t="s">
        <v>18</v>
      </c>
      <c r="C12" s="192">
        <v>4950584</v>
      </c>
      <c r="D12" s="192">
        <v>1999</v>
      </c>
      <c r="E12" s="192"/>
      <c r="F12" s="192">
        <v>1245</v>
      </c>
      <c r="G12" s="192" t="s">
        <v>19</v>
      </c>
      <c r="H12" s="174">
        <f>'Accumulator to ABD'!E12+'Accumulator to ABD'!K12</f>
        <v>0</v>
      </c>
      <c r="I12" s="192"/>
      <c r="J12" s="192"/>
      <c r="K12" s="192"/>
      <c r="L12" s="192"/>
      <c r="M12" s="192"/>
      <c r="N12" s="195">
        <f>'Accumulator to ABD'!B12</f>
        <v>0</v>
      </c>
    </row>
    <row r="13" spans="1:17" s="59" customFormat="1" ht="15" customHeight="1">
      <c r="A13" s="192" t="s">
        <v>17</v>
      </c>
      <c r="B13" s="192" t="s">
        <v>18</v>
      </c>
      <c r="C13" s="192">
        <v>4950282</v>
      </c>
      <c r="D13" s="192">
        <v>1999</v>
      </c>
      <c r="E13" s="192"/>
      <c r="F13" s="192">
        <f>IF('Accumulator to ABD'!I12="5D13",1245,IF('Accumulator to ABD'!I12="2D13",1245,IF('Accumulator to ABD'!I12="",1240)))</f>
        <v>1240</v>
      </c>
      <c r="G13" s="192" t="s">
        <v>19</v>
      </c>
      <c r="H13" s="173">
        <f>-H12</f>
        <v>0</v>
      </c>
      <c r="I13" s="192"/>
      <c r="J13" s="192"/>
      <c r="K13" s="192"/>
      <c r="L13" s="192"/>
      <c r="M13" s="192"/>
      <c r="N13" s="195">
        <f>+N12</f>
        <v>0</v>
      </c>
    </row>
    <row r="14" spans="1:17" s="59" customFormat="1" ht="11.25" customHeight="1">
      <c r="A14" s="192" t="s">
        <v>17</v>
      </c>
      <c r="B14" s="192" t="s">
        <v>18</v>
      </c>
      <c r="C14" s="192">
        <v>4950584</v>
      </c>
      <c r="D14" s="192">
        <v>1999</v>
      </c>
      <c r="E14" s="192"/>
      <c r="F14" s="192">
        <v>1245</v>
      </c>
      <c r="G14" s="192" t="s">
        <v>19</v>
      </c>
      <c r="H14" s="174">
        <f>'Accumulator to ABD'!E13+'Accumulator to ABD'!K13</f>
        <v>0</v>
      </c>
      <c r="I14" s="192"/>
      <c r="J14" s="192"/>
      <c r="K14" s="192"/>
      <c r="L14" s="192"/>
      <c r="M14" s="192"/>
      <c r="N14" s="195">
        <f>'Accumulator to ABD'!B13</f>
        <v>0</v>
      </c>
    </row>
    <row r="15" spans="1:17" s="59" customFormat="1" ht="15" customHeight="1">
      <c r="A15" s="192" t="s">
        <v>17</v>
      </c>
      <c r="B15" s="192" t="s">
        <v>18</v>
      </c>
      <c r="C15" s="192">
        <v>4950282</v>
      </c>
      <c r="D15" s="192">
        <v>1999</v>
      </c>
      <c r="E15" s="192"/>
      <c r="F15" s="192">
        <f>IF('Accumulator to ABD'!I13="5D13",1245,IF('Accumulator to ABD'!I13="2D13",1245,IF('Accumulator to ABD'!I13="",1240)))</f>
        <v>1240</v>
      </c>
      <c r="G15" s="192" t="s">
        <v>19</v>
      </c>
      <c r="H15" s="173">
        <f>-H14</f>
        <v>0</v>
      </c>
      <c r="I15" s="192"/>
      <c r="J15" s="192"/>
      <c r="K15" s="192"/>
      <c r="L15" s="192"/>
      <c r="M15" s="192"/>
      <c r="N15" s="195">
        <f>+N14</f>
        <v>0</v>
      </c>
    </row>
    <row r="16" spans="1:17" s="59" customFormat="1" ht="11.25" customHeight="1">
      <c r="A16" s="192" t="s">
        <v>17</v>
      </c>
      <c r="B16" s="192" t="s">
        <v>18</v>
      </c>
      <c r="C16" s="192">
        <v>4950584</v>
      </c>
      <c r="D16" s="192">
        <v>1999</v>
      </c>
      <c r="E16" s="192"/>
      <c r="F16" s="192">
        <v>1245</v>
      </c>
      <c r="G16" s="192" t="s">
        <v>19</v>
      </c>
      <c r="H16" s="174">
        <f>'Accumulator to ABD'!E14+'Accumulator to ABD'!K14</f>
        <v>0</v>
      </c>
      <c r="I16" s="192"/>
      <c r="J16" s="192"/>
      <c r="K16" s="192"/>
      <c r="L16" s="192"/>
      <c r="M16" s="192"/>
      <c r="N16" s="195">
        <f>'Accumulator to ABD'!B14</f>
        <v>0</v>
      </c>
    </row>
    <row r="17" spans="1:14" s="59" customFormat="1" ht="15" customHeight="1">
      <c r="A17" s="192" t="s">
        <v>17</v>
      </c>
      <c r="B17" s="192" t="s">
        <v>18</v>
      </c>
      <c r="C17" s="192">
        <v>4950282</v>
      </c>
      <c r="D17" s="192">
        <v>1999</v>
      </c>
      <c r="E17" s="192"/>
      <c r="F17" s="192">
        <f>IF('Accumulator to ABD'!I14="5D13",1245,IF('Accumulator to ABD'!I14="2D13",1245,IF('Accumulator to ABD'!I14="",1240)))</f>
        <v>1240</v>
      </c>
      <c r="G17" s="192" t="s">
        <v>19</v>
      </c>
      <c r="H17" s="173">
        <f>-H16</f>
        <v>0</v>
      </c>
      <c r="I17" s="192"/>
      <c r="J17" s="192"/>
      <c r="K17" s="192"/>
      <c r="L17" s="192"/>
      <c r="M17" s="192"/>
      <c r="N17" s="195">
        <f>+N16</f>
        <v>0</v>
      </c>
    </row>
    <row r="18" spans="1:14" s="59" customFormat="1" ht="11.25" customHeight="1">
      <c r="A18" s="192" t="s">
        <v>17</v>
      </c>
      <c r="B18" s="192" t="s">
        <v>18</v>
      </c>
      <c r="C18" s="192">
        <v>4950584</v>
      </c>
      <c r="D18" s="192">
        <v>1999</v>
      </c>
      <c r="E18" s="192"/>
      <c r="F18" s="192">
        <v>1245</v>
      </c>
      <c r="G18" s="192" t="s">
        <v>19</v>
      </c>
      <c r="H18" s="174">
        <f>'Accumulator to ABD'!E15+'Accumulator to ABD'!K15</f>
        <v>0</v>
      </c>
      <c r="I18" s="192"/>
      <c r="J18" s="192"/>
      <c r="K18" s="192"/>
      <c r="L18" s="192"/>
      <c r="M18" s="192"/>
      <c r="N18" s="195">
        <f>'Accumulator to ABD'!B15</f>
        <v>0</v>
      </c>
    </row>
    <row r="19" spans="1:14" s="59" customFormat="1" ht="15" customHeight="1">
      <c r="A19" s="192" t="s">
        <v>17</v>
      </c>
      <c r="B19" s="192" t="s">
        <v>18</v>
      </c>
      <c r="C19" s="192">
        <v>4950282</v>
      </c>
      <c r="D19" s="192">
        <v>1999</v>
      </c>
      <c r="E19" s="192"/>
      <c r="F19" s="192">
        <f>IF('Accumulator to ABD'!I15="5D13",1245,IF('Accumulator to ABD'!I15="2D13",1245,IF('Accumulator to ABD'!I15="",1240)))</f>
        <v>1240</v>
      </c>
      <c r="G19" s="192" t="s">
        <v>19</v>
      </c>
      <c r="H19" s="173">
        <f>-H18</f>
        <v>0</v>
      </c>
      <c r="I19" s="192"/>
      <c r="J19" s="192"/>
      <c r="K19" s="192"/>
      <c r="L19" s="192"/>
      <c r="M19" s="192"/>
      <c r="N19" s="195">
        <f>+N18</f>
        <v>0</v>
      </c>
    </row>
    <row r="20" spans="1:14" s="59" customFormat="1" ht="11.25" customHeight="1">
      <c r="A20" s="192" t="s">
        <v>17</v>
      </c>
      <c r="B20" s="192" t="s">
        <v>18</v>
      </c>
      <c r="C20" s="192">
        <v>4950584</v>
      </c>
      <c r="D20" s="192">
        <v>1999</v>
      </c>
      <c r="E20" s="192"/>
      <c r="F20" s="192">
        <v>1245</v>
      </c>
      <c r="G20" s="192" t="s">
        <v>19</v>
      </c>
      <c r="H20" s="174">
        <f>'Accumulator to ABD'!E16+'Accumulator to ABD'!K16</f>
        <v>0</v>
      </c>
      <c r="I20" s="192"/>
      <c r="J20" s="192"/>
      <c r="K20" s="192"/>
      <c r="L20" s="192"/>
      <c r="M20" s="192"/>
      <c r="N20" s="195">
        <f>'Accumulator to ABD'!B16</f>
        <v>0</v>
      </c>
    </row>
    <row r="21" spans="1:14" s="59" customFormat="1" ht="15" customHeight="1">
      <c r="A21" s="192" t="s">
        <v>17</v>
      </c>
      <c r="B21" s="192" t="s">
        <v>18</v>
      </c>
      <c r="C21" s="192">
        <v>4950282</v>
      </c>
      <c r="D21" s="192">
        <v>1999</v>
      </c>
      <c r="E21" s="192"/>
      <c r="F21" s="192">
        <f>IF('Accumulator to ABD'!I16="5D13",1245,IF('Accumulator to ABD'!I16="2D13",1245,IF('Accumulator to ABD'!I16="",1240)))</f>
        <v>1240</v>
      </c>
      <c r="G21" s="192" t="s">
        <v>19</v>
      </c>
      <c r="H21" s="173">
        <f>-H20</f>
        <v>0</v>
      </c>
      <c r="I21" s="192"/>
      <c r="J21" s="192"/>
      <c r="K21" s="192"/>
      <c r="L21" s="192"/>
      <c r="M21" s="192"/>
      <c r="N21" s="195">
        <f>+N20</f>
        <v>0</v>
      </c>
    </row>
    <row r="22" spans="1:14" s="59" customFormat="1" ht="15" customHeight="1">
      <c r="A22" s="192" t="s">
        <v>17</v>
      </c>
      <c r="B22" s="192" t="s">
        <v>18</v>
      </c>
      <c r="C22" s="192">
        <v>4950584</v>
      </c>
      <c r="D22" s="192">
        <v>1999</v>
      </c>
      <c r="E22" s="192"/>
      <c r="F22" s="192">
        <v>1245</v>
      </c>
      <c r="G22" s="192" t="s">
        <v>19</v>
      </c>
      <c r="H22" s="174">
        <f>'Accumulator to ABD'!E17+'Accumulator to ABD'!K17</f>
        <v>0</v>
      </c>
      <c r="I22" s="192"/>
      <c r="J22" s="192"/>
      <c r="K22" s="192"/>
      <c r="L22" s="192"/>
      <c r="M22" s="192"/>
      <c r="N22" s="195">
        <f>'Accumulator to ABD'!B17</f>
        <v>0</v>
      </c>
    </row>
    <row r="23" spans="1:14" s="59" customFormat="1" ht="15" customHeight="1">
      <c r="A23" s="192" t="s">
        <v>17</v>
      </c>
      <c r="B23" s="192" t="s">
        <v>18</v>
      </c>
      <c r="C23" s="192">
        <v>4950282</v>
      </c>
      <c r="D23" s="192">
        <v>1999</v>
      </c>
      <c r="E23" s="192"/>
      <c r="F23" s="192">
        <f>IF('Accumulator to ABD'!I17="5D13",1245,IF('Accumulator to ABD'!I17="2D13",1245,IF('Accumulator to ABD'!I17="",1240)))</f>
        <v>1240</v>
      </c>
      <c r="G23" s="192" t="s">
        <v>19</v>
      </c>
      <c r="H23" s="173">
        <f>-H22</f>
        <v>0</v>
      </c>
      <c r="I23" s="192"/>
      <c r="J23" s="192"/>
      <c r="K23" s="192"/>
      <c r="L23" s="192"/>
      <c r="M23" s="192"/>
      <c r="N23" s="195">
        <f>+N22</f>
        <v>0</v>
      </c>
    </row>
    <row r="24" spans="1:14" s="59" customFormat="1" ht="15" customHeight="1">
      <c r="A24" s="192" t="s">
        <v>17</v>
      </c>
      <c r="B24" s="192" t="s">
        <v>18</v>
      </c>
      <c r="C24" s="192">
        <v>4950584</v>
      </c>
      <c r="D24" s="192">
        <v>1999</v>
      </c>
      <c r="E24" s="192"/>
      <c r="F24" s="192">
        <v>1245</v>
      </c>
      <c r="G24" s="192" t="s">
        <v>19</v>
      </c>
      <c r="H24" s="174">
        <f>'Accumulator to ABD'!E18+'Accumulator to ABD'!K18</f>
        <v>0</v>
      </c>
      <c r="I24" s="192"/>
      <c r="J24" s="192"/>
      <c r="K24" s="192"/>
      <c r="L24" s="192"/>
      <c r="M24" s="192"/>
      <c r="N24" s="195">
        <f>'Accumulator to ABD'!B18</f>
        <v>0</v>
      </c>
    </row>
    <row r="25" spans="1:14" s="59" customFormat="1" ht="15" customHeight="1">
      <c r="A25" s="192" t="s">
        <v>17</v>
      </c>
      <c r="B25" s="192" t="s">
        <v>18</v>
      </c>
      <c r="C25" s="192">
        <v>4950282</v>
      </c>
      <c r="D25" s="192">
        <v>1999</v>
      </c>
      <c r="E25" s="192"/>
      <c r="F25" s="192">
        <f>IF('Accumulator to ABD'!I18="5D13",1245,IF('Accumulator to ABD'!I18="2D13",1245,IF('Accumulator to ABD'!I18="",1240)))</f>
        <v>1240</v>
      </c>
      <c r="G25" s="192" t="s">
        <v>19</v>
      </c>
      <c r="H25" s="173">
        <f>-H24</f>
        <v>0</v>
      </c>
      <c r="I25" s="192"/>
      <c r="J25" s="192"/>
      <c r="K25" s="192"/>
      <c r="L25" s="192"/>
      <c r="M25" s="192"/>
      <c r="N25" s="195">
        <f>+N24</f>
        <v>0</v>
      </c>
    </row>
    <row r="26" spans="1:14" s="59" customFormat="1" ht="15" customHeight="1">
      <c r="A26" s="192" t="s">
        <v>17</v>
      </c>
      <c r="B26" s="192" t="s">
        <v>18</v>
      </c>
      <c r="C26" s="192">
        <v>4950584</v>
      </c>
      <c r="D26" s="192">
        <v>1999</v>
      </c>
      <c r="E26" s="192"/>
      <c r="F26" s="192">
        <v>1245</v>
      </c>
      <c r="G26" s="192" t="s">
        <v>19</v>
      </c>
      <c r="H26" s="174">
        <f>'Accumulator to ABD'!E19+'Accumulator to ABD'!K19</f>
        <v>0</v>
      </c>
      <c r="I26" s="192"/>
      <c r="J26" s="192"/>
      <c r="K26" s="192"/>
      <c r="L26" s="192"/>
      <c r="M26" s="192"/>
      <c r="N26" s="195">
        <f>'Accumulator to ABD'!B19</f>
        <v>0</v>
      </c>
    </row>
    <row r="27" spans="1:14" s="59" customFormat="1" ht="15" customHeight="1">
      <c r="A27" s="192" t="s">
        <v>17</v>
      </c>
      <c r="B27" s="192" t="s">
        <v>18</v>
      </c>
      <c r="C27" s="192">
        <v>4950282</v>
      </c>
      <c r="D27" s="192">
        <v>1999</v>
      </c>
      <c r="E27" s="192"/>
      <c r="F27" s="192">
        <f>IF('Accumulator to ABD'!I19="5D13",1245,IF('Accumulator to ABD'!I19="2D13",1245,IF('Accumulator to ABD'!I19="",1240)))</f>
        <v>1240</v>
      </c>
      <c r="G27" s="192" t="s">
        <v>19</v>
      </c>
      <c r="H27" s="173">
        <f>-H26</f>
        <v>0</v>
      </c>
      <c r="I27" s="192"/>
      <c r="J27" s="192"/>
      <c r="K27" s="192"/>
      <c r="L27" s="192"/>
      <c r="M27" s="192"/>
      <c r="N27" s="195">
        <f>+N26</f>
        <v>0</v>
      </c>
    </row>
    <row r="28" spans="1:14" s="59" customFormat="1" ht="15" customHeight="1">
      <c r="A28" s="192" t="s">
        <v>17</v>
      </c>
      <c r="B28" s="192" t="s">
        <v>18</v>
      </c>
      <c r="C28" s="192">
        <v>4950584</v>
      </c>
      <c r="D28" s="192">
        <v>1999</v>
      </c>
      <c r="E28" s="192"/>
      <c r="F28" s="192">
        <v>1245</v>
      </c>
      <c r="G28" s="192" t="s">
        <v>19</v>
      </c>
      <c r="H28" s="174">
        <f>'Accumulator to ABD'!E20+'Accumulator to ABD'!K20</f>
        <v>0</v>
      </c>
      <c r="I28" s="192"/>
      <c r="J28" s="192"/>
      <c r="K28" s="192"/>
      <c r="L28" s="192"/>
      <c r="M28" s="192"/>
      <c r="N28" s="195">
        <f>'Accumulator to ABD'!B20</f>
        <v>0</v>
      </c>
    </row>
    <row r="29" spans="1:14" s="59" customFormat="1" ht="15" customHeight="1">
      <c r="A29" s="192" t="s">
        <v>17</v>
      </c>
      <c r="B29" s="192" t="s">
        <v>18</v>
      </c>
      <c r="C29" s="192">
        <v>4950282</v>
      </c>
      <c r="D29" s="192">
        <v>1999</v>
      </c>
      <c r="E29" s="192"/>
      <c r="F29" s="192">
        <f>IF('Accumulator to ABD'!I20="5D13",1245,IF('Accumulator to ABD'!I20="2D13",1245,IF('Accumulator to ABD'!I20="",1240)))</f>
        <v>1240</v>
      </c>
      <c r="G29" s="192" t="s">
        <v>19</v>
      </c>
      <c r="H29" s="173">
        <f>-H28</f>
        <v>0</v>
      </c>
      <c r="I29" s="192"/>
      <c r="J29" s="192"/>
      <c r="K29" s="192"/>
      <c r="L29" s="192"/>
      <c r="M29" s="192"/>
      <c r="N29" s="195">
        <f>+N28</f>
        <v>0</v>
      </c>
    </row>
    <row r="30" spans="1:14" s="59" customFormat="1" ht="15" customHeight="1">
      <c r="A30" s="192" t="s">
        <v>17</v>
      </c>
      <c r="B30" s="192" t="s">
        <v>18</v>
      </c>
      <c r="C30" s="192">
        <v>4950584</v>
      </c>
      <c r="D30" s="192">
        <v>1999</v>
      </c>
      <c r="E30" s="192"/>
      <c r="F30" s="192">
        <v>1245</v>
      </c>
      <c r="G30" s="192" t="s">
        <v>19</v>
      </c>
      <c r="H30" s="174">
        <f>'Accumulator to ABD'!E21+'Accumulator to ABD'!K21</f>
        <v>0</v>
      </c>
      <c r="I30" s="192"/>
      <c r="J30" s="192"/>
      <c r="K30" s="192"/>
      <c r="L30" s="192"/>
      <c r="M30" s="192"/>
      <c r="N30" s="195">
        <f>'Accumulator to ABD'!B21</f>
        <v>0</v>
      </c>
    </row>
    <row r="31" spans="1:14" s="59" customFormat="1" ht="15" customHeight="1">
      <c r="A31" s="192" t="s">
        <v>17</v>
      </c>
      <c r="B31" s="192" t="s">
        <v>18</v>
      </c>
      <c r="C31" s="192">
        <v>4950282</v>
      </c>
      <c r="D31" s="192">
        <v>1999</v>
      </c>
      <c r="E31" s="192"/>
      <c r="F31" s="192">
        <f>IF('Accumulator to ABD'!I21="5D13",1245,IF('Accumulator to ABD'!I21="2D13",1245,IF('Accumulator to ABD'!I21="",1240)))</f>
        <v>1240</v>
      </c>
      <c r="G31" s="192" t="s">
        <v>19</v>
      </c>
      <c r="H31" s="173">
        <f>-H30</f>
        <v>0</v>
      </c>
      <c r="I31" s="192"/>
      <c r="J31" s="192"/>
      <c r="K31" s="192"/>
      <c r="L31" s="192"/>
      <c r="M31" s="192"/>
      <c r="N31" s="195">
        <f>+N30</f>
        <v>0</v>
      </c>
    </row>
    <row r="32" spans="1:14" s="59" customFormat="1" ht="15" customHeight="1">
      <c r="A32" s="192" t="s">
        <v>17</v>
      </c>
      <c r="B32" s="192" t="s">
        <v>18</v>
      </c>
      <c r="C32" s="192">
        <v>4950584</v>
      </c>
      <c r="D32" s="192">
        <v>1999</v>
      </c>
      <c r="E32" s="192"/>
      <c r="F32" s="192">
        <v>1245</v>
      </c>
      <c r="G32" s="192" t="s">
        <v>19</v>
      </c>
      <c r="H32" s="174">
        <f>'Accumulator to ABD'!E22+'Accumulator to ABD'!K22</f>
        <v>0</v>
      </c>
      <c r="I32" s="192"/>
      <c r="J32" s="192"/>
      <c r="K32" s="192"/>
      <c r="L32" s="192"/>
      <c r="M32" s="192"/>
      <c r="N32" s="195">
        <f>'Accumulator to ABD'!B22</f>
        <v>0</v>
      </c>
    </row>
    <row r="33" spans="1:14" s="59" customFormat="1" ht="15" customHeight="1">
      <c r="A33" s="192" t="s">
        <v>17</v>
      </c>
      <c r="B33" s="192" t="s">
        <v>18</v>
      </c>
      <c r="C33" s="192">
        <v>4950282</v>
      </c>
      <c r="D33" s="192">
        <v>1999</v>
      </c>
      <c r="E33" s="192"/>
      <c r="F33" s="192">
        <f>IF('Accumulator to ABD'!I22="5D13",1245,IF('Accumulator to ABD'!I22="2D13",1245,IF('Accumulator to ABD'!I22="",1240)))</f>
        <v>1240</v>
      </c>
      <c r="G33" s="192" t="s">
        <v>19</v>
      </c>
      <c r="H33" s="173">
        <f>-H32</f>
        <v>0</v>
      </c>
      <c r="I33" s="192"/>
      <c r="J33" s="192"/>
      <c r="K33" s="192"/>
      <c r="L33" s="192"/>
      <c r="M33" s="192"/>
      <c r="N33" s="195">
        <f>+N32</f>
        <v>0</v>
      </c>
    </row>
    <row r="34" spans="1:14" s="59" customFormat="1" ht="15" customHeight="1">
      <c r="A34" s="192" t="s">
        <v>17</v>
      </c>
      <c r="B34" s="192" t="s">
        <v>18</v>
      </c>
      <c r="C34" s="192">
        <v>4950584</v>
      </c>
      <c r="D34" s="192">
        <v>1999</v>
      </c>
      <c r="E34" s="192"/>
      <c r="F34" s="192">
        <v>1245</v>
      </c>
      <c r="G34" s="192" t="s">
        <v>19</v>
      </c>
      <c r="H34" s="174">
        <f>'Accumulator to ABD'!E23+'Accumulator to ABD'!K23</f>
        <v>0</v>
      </c>
      <c r="I34" s="192"/>
      <c r="J34" s="192"/>
      <c r="K34" s="192"/>
      <c r="L34" s="192"/>
      <c r="M34" s="192"/>
      <c r="N34" s="195">
        <f>'Accumulator to ABD'!B23</f>
        <v>0</v>
      </c>
    </row>
    <row r="35" spans="1:14" s="59" customFormat="1" ht="15" customHeight="1">
      <c r="A35" s="192" t="s">
        <v>17</v>
      </c>
      <c r="B35" s="192" t="s">
        <v>18</v>
      </c>
      <c r="C35" s="192">
        <v>4950282</v>
      </c>
      <c r="D35" s="192">
        <v>1999</v>
      </c>
      <c r="E35" s="192"/>
      <c r="F35" s="192">
        <f>IF('Accumulator to ABD'!I23="5D13",1245,IF('Accumulator to ABD'!I23="2D13",1245,IF('Accumulator to ABD'!I23="",1240)))</f>
        <v>1240</v>
      </c>
      <c r="G35" s="192" t="s">
        <v>19</v>
      </c>
      <c r="H35" s="173">
        <f>-H34</f>
        <v>0</v>
      </c>
      <c r="I35" s="192"/>
      <c r="J35" s="192"/>
      <c r="K35" s="192"/>
      <c r="L35" s="192"/>
      <c r="M35" s="192"/>
      <c r="N35" s="195">
        <f>+N34</f>
        <v>0</v>
      </c>
    </row>
    <row r="36" spans="1:14" s="59" customFormat="1" ht="15" customHeight="1">
      <c r="A36" s="192" t="s">
        <v>17</v>
      </c>
      <c r="B36" s="192" t="s">
        <v>18</v>
      </c>
      <c r="C36" s="192">
        <v>4950584</v>
      </c>
      <c r="D36" s="192">
        <v>1999</v>
      </c>
      <c r="E36" s="192"/>
      <c r="F36" s="192">
        <v>1245</v>
      </c>
      <c r="G36" s="192" t="s">
        <v>19</v>
      </c>
      <c r="H36" s="174">
        <f>'Accumulator to ABD'!E24+'Accumulator to ABD'!K24</f>
        <v>0</v>
      </c>
      <c r="I36" s="192"/>
      <c r="J36" s="192"/>
      <c r="K36" s="192"/>
      <c r="L36" s="192"/>
      <c r="M36" s="192"/>
      <c r="N36" s="195">
        <f>'Accumulator to ABD'!B24</f>
        <v>0</v>
      </c>
    </row>
    <row r="37" spans="1:14" s="59" customFormat="1" ht="15" customHeight="1">
      <c r="A37" s="192" t="s">
        <v>17</v>
      </c>
      <c r="B37" s="192" t="s">
        <v>18</v>
      </c>
      <c r="C37" s="192">
        <v>4950282</v>
      </c>
      <c r="D37" s="192">
        <v>1999</v>
      </c>
      <c r="E37" s="192"/>
      <c r="F37" s="192">
        <f>IF('Accumulator to ABD'!I24="5D13",1245,IF('Accumulator to ABD'!I24="2D13",1245,IF('Accumulator to ABD'!I24="",1240)))</f>
        <v>1240</v>
      </c>
      <c r="G37" s="192" t="s">
        <v>19</v>
      </c>
      <c r="H37" s="173">
        <f>-H36</f>
        <v>0</v>
      </c>
      <c r="I37" s="192"/>
      <c r="J37" s="192"/>
      <c r="K37" s="192"/>
      <c r="L37" s="192"/>
      <c r="M37" s="192"/>
      <c r="N37" s="195">
        <f>+N36</f>
        <v>0</v>
      </c>
    </row>
    <row r="38" spans="1:14" s="59" customFormat="1" ht="15" customHeight="1">
      <c r="A38" s="192" t="s">
        <v>17</v>
      </c>
      <c r="B38" s="192" t="s">
        <v>18</v>
      </c>
      <c r="C38" s="192">
        <v>4950584</v>
      </c>
      <c r="D38" s="192">
        <v>1999</v>
      </c>
      <c r="E38" s="192"/>
      <c r="F38" s="192">
        <v>1245</v>
      </c>
      <c r="G38" s="192" t="s">
        <v>19</v>
      </c>
      <c r="H38" s="174">
        <f>'Accumulator to ABD'!E25+'Accumulator to ABD'!K25</f>
        <v>0</v>
      </c>
      <c r="I38" s="192"/>
      <c r="J38" s="192"/>
      <c r="K38" s="192"/>
      <c r="L38" s="192"/>
      <c r="M38" s="192"/>
      <c r="N38" s="195">
        <f>'Accumulator to ABD'!B25</f>
        <v>0</v>
      </c>
    </row>
    <row r="39" spans="1:14" s="59" customFormat="1" ht="15" customHeight="1">
      <c r="A39" s="192" t="s">
        <v>17</v>
      </c>
      <c r="B39" s="192" t="s">
        <v>18</v>
      </c>
      <c r="C39" s="192">
        <v>4950282</v>
      </c>
      <c r="D39" s="192">
        <v>1999</v>
      </c>
      <c r="E39" s="192"/>
      <c r="F39" s="192">
        <f>IF('Accumulator to ABD'!I25="5D13",1245,IF('Accumulator to ABD'!I25="2D13",1245,IF('Accumulator to ABD'!I25="",1240)))</f>
        <v>1240</v>
      </c>
      <c r="G39" s="192" t="s">
        <v>19</v>
      </c>
      <c r="H39" s="173">
        <f>-H38</f>
        <v>0</v>
      </c>
      <c r="I39" s="192"/>
      <c r="J39" s="192"/>
      <c r="K39" s="192"/>
      <c r="L39" s="192"/>
      <c r="M39" s="192"/>
      <c r="N39" s="195">
        <f>+N38</f>
        <v>0</v>
      </c>
    </row>
    <row r="40" spans="1:14" s="59" customFormat="1" ht="15" customHeight="1">
      <c r="A40" s="192" t="s">
        <v>17</v>
      </c>
      <c r="B40" s="192" t="s">
        <v>18</v>
      </c>
      <c r="C40" s="192">
        <v>4950584</v>
      </c>
      <c r="D40" s="192">
        <v>1999</v>
      </c>
      <c r="E40" s="192"/>
      <c r="F40" s="192">
        <v>1245</v>
      </c>
      <c r="G40" s="192" t="s">
        <v>19</v>
      </c>
      <c r="H40" s="174">
        <f>'Accumulator to ABD'!E26+'Accumulator to ABD'!K26</f>
        <v>0</v>
      </c>
      <c r="I40" s="192"/>
      <c r="J40" s="192"/>
      <c r="K40" s="192"/>
      <c r="L40" s="192"/>
      <c r="M40" s="192"/>
      <c r="N40" s="195">
        <f>'Accumulator to ABD'!B26</f>
        <v>0</v>
      </c>
    </row>
    <row r="41" spans="1:14" s="59" customFormat="1" ht="15" customHeight="1">
      <c r="A41" s="192" t="s">
        <v>17</v>
      </c>
      <c r="B41" s="192" t="s">
        <v>18</v>
      </c>
      <c r="C41" s="192">
        <v>4950282</v>
      </c>
      <c r="D41" s="192">
        <v>1999</v>
      </c>
      <c r="E41" s="192"/>
      <c r="F41" s="192">
        <f>IF('Accumulator to ABD'!I26="5D13",1245,IF('Accumulator to ABD'!I26="2D13",1245,IF('Accumulator to ABD'!I26="",1240)))</f>
        <v>1240</v>
      </c>
      <c r="G41" s="192" t="s">
        <v>19</v>
      </c>
      <c r="H41" s="173">
        <f>-H40</f>
        <v>0</v>
      </c>
      <c r="I41" s="192"/>
      <c r="J41" s="192"/>
      <c r="K41" s="192"/>
      <c r="L41" s="192"/>
      <c r="M41" s="192"/>
      <c r="N41" s="195">
        <f>+N40</f>
        <v>0</v>
      </c>
    </row>
    <row r="42" spans="1:14" s="59" customFormat="1" ht="15" customHeight="1">
      <c r="A42" s="192" t="s">
        <v>17</v>
      </c>
      <c r="B42" s="192" t="s">
        <v>18</v>
      </c>
      <c r="C42" s="192">
        <v>4950584</v>
      </c>
      <c r="D42" s="192">
        <v>1999</v>
      </c>
      <c r="E42" s="192"/>
      <c r="F42" s="192">
        <v>1245</v>
      </c>
      <c r="G42" s="192" t="s">
        <v>19</v>
      </c>
      <c r="H42" s="174">
        <f>'Accumulator to ABD'!E27+'Accumulator to ABD'!K27</f>
        <v>0</v>
      </c>
      <c r="I42" s="192"/>
      <c r="J42" s="192"/>
      <c r="K42" s="192"/>
      <c r="L42" s="192"/>
      <c r="M42" s="192"/>
      <c r="N42" s="195">
        <f>'Accumulator to ABD'!B27</f>
        <v>0</v>
      </c>
    </row>
    <row r="43" spans="1:14" s="59" customFormat="1" ht="15" customHeight="1">
      <c r="A43" s="192" t="s">
        <v>17</v>
      </c>
      <c r="B43" s="192" t="s">
        <v>18</v>
      </c>
      <c r="C43" s="192">
        <v>4950282</v>
      </c>
      <c r="D43" s="192">
        <v>1999</v>
      </c>
      <c r="E43" s="192"/>
      <c r="F43" s="192">
        <f>IF('Accumulator to ABD'!I27="5D13",1245,IF('Accumulator to ABD'!I27="2D13",1245,IF('Accumulator to ABD'!I27="",1240)))</f>
        <v>1240</v>
      </c>
      <c r="G43" s="192" t="s">
        <v>19</v>
      </c>
      <c r="H43" s="173">
        <f>-H42</f>
        <v>0</v>
      </c>
      <c r="I43" s="192"/>
      <c r="J43" s="192"/>
      <c r="K43" s="192"/>
      <c r="L43" s="192"/>
      <c r="M43" s="192"/>
      <c r="N43" s="195">
        <f>+N42</f>
        <v>0</v>
      </c>
    </row>
    <row r="44" spans="1:14" s="59" customFormat="1" ht="15" customHeight="1">
      <c r="A44" s="192" t="s">
        <v>17</v>
      </c>
      <c r="B44" s="192" t="s">
        <v>18</v>
      </c>
      <c r="C44" s="192">
        <v>4950584</v>
      </c>
      <c r="D44" s="192">
        <v>1999</v>
      </c>
      <c r="E44" s="192"/>
      <c r="F44" s="192">
        <v>1245</v>
      </c>
      <c r="G44" s="192" t="s">
        <v>19</v>
      </c>
      <c r="H44" s="174">
        <f>'Accumulator to ABD'!E28+'Accumulator to ABD'!K28</f>
        <v>0</v>
      </c>
      <c r="I44" s="192"/>
      <c r="J44" s="192"/>
      <c r="K44" s="192"/>
      <c r="L44" s="192"/>
      <c r="M44" s="192"/>
      <c r="N44" s="195">
        <f>'Accumulator to ABD'!B28</f>
        <v>0</v>
      </c>
    </row>
    <row r="45" spans="1:14" s="59" customFormat="1" ht="15" customHeight="1">
      <c r="A45" s="192" t="s">
        <v>17</v>
      </c>
      <c r="B45" s="192" t="s">
        <v>18</v>
      </c>
      <c r="C45" s="192">
        <v>4950282</v>
      </c>
      <c r="D45" s="192">
        <v>1999</v>
      </c>
      <c r="E45" s="192"/>
      <c r="F45" s="192">
        <f>IF('Accumulator to ABD'!I28="5D13",1245,IF('Accumulator to ABD'!I28="2D13",1245,IF('Accumulator to ABD'!I28="",1240)))</f>
        <v>1240</v>
      </c>
      <c r="G45" s="192" t="s">
        <v>19</v>
      </c>
      <c r="H45" s="173">
        <f>-H44</f>
        <v>0</v>
      </c>
      <c r="I45" s="192"/>
      <c r="J45" s="192"/>
      <c r="K45" s="192"/>
      <c r="L45" s="192"/>
      <c r="M45" s="192"/>
      <c r="N45" s="195">
        <f>+N44</f>
        <v>0</v>
      </c>
    </row>
    <row r="46" spans="1:14" s="59" customFormat="1" ht="15" customHeight="1">
      <c r="A46" s="192" t="s">
        <v>17</v>
      </c>
      <c r="B46" s="192" t="s">
        <v>18</v>
      </c>
      <c r="C46" s="192">
        <v>4950584</v>
      </c>
      <c r="D46" s="192">
        <v>1999</v>
      </c>
      <c r="E46" s="192"/>
      <c r="F46" s="192">
        <v>1245</v>
      </c>
      <c r="G46" s="192" t="s">
        <v>19</v>
      </c>
      <c r="H46" s="174">
        <f>'Accumulator to ABD'!E29+'Accumulator to ABD'!K29</f>
        <v>0</v>
      </c>
      <c r="I46" s="192"/>
      <c r="J46" s="192"/>
      <c r="K46" s="192"/>
      <c r="L46" s="192"/>
      <c r="M46" s="192"/>
      <c r="N46" s="195">
        <f>'Accumulator to ABD'!B29</f>
        <v>0</v>
      </c>
    </row>
    <row r="47" spans="1:14" s="59" customFormat="1" ht="15" customHeight="1">
      <c r="A47" s="192" t="s">
        <v>17</v>
      </c>
      <c r="B47" s="192" t="s">
        <v>18</v>
      </c>
      <c r="C47" s="192">
        <v>4950282</v>
      </c>
      <c r="D47" s="192">
        <v>1999</v>
      </c>
      <c r="E47" s="192"/>
      <c r="F47" s="192">
        <f>IF('Accumulator to ABD'!I29="5D13",1245,IF('Accumulator to ABD'!I29="2D13",1245,IF('Accumulator to ABD'!I29="",1240)))</f>
        <v>1240</v>
      </c>
      <c r="G47" s="192" t="s">
        <v>19</v>
      </c>
      <c r="H47" s="173">
        <f>-H46</f>
        <v>0</v>
      </c>
      <c r="I47" s="192"/>
      <c r="J47" s="192"/>
      <c r="K47" s="192"/>
      <c r="L47" s="192"/>
      <c r="M47" s="192"/>
      <c r="N47" s="195">
        <f>+N46</f>
        <v>0</v>
      </c>
    </row>
    <row r="48" spans="1:14" s="59" customFormat="1" ht="15" customHeight="1">
      <c r="A48" s="192" t="s">
        <v>17</v>
      </c>
      <c r="B48" s="192" t="s">
        <v>18</v>
      </c>
      <c r="C48" s="192">
        <v>4950584</v>
      </c>
      <c r="D48" s="192">
        <v>1999</v>
      </c>
      <c r="E48" s="192"/>
      <c r="F48" s="192">
        <v>1245</v>
      </c>
      <c r="G48" s="192" t="s">
        <v>19</v>
      </c>
      <c r="H48" s="174">
        <f>'Accumulator to ABD'!E30+'Accumulator to ABD'!K30</f>
        <v>0</v>
      </c>
      <c r="I48" s="192"/>
      <c r="J48" s="192"/>
      <c r="K48" s="192"/>
      <c r="L48" s="192"/>
      <c r="M48" s="192"/>
      <c r="N48" s="195">
        <f>'Accumulator to ABD'!B30</f>
        <v>0</v>
      </c>
    </row>
    <row r="49" spans="1:14" s="59" customFormat="1" ht="15" customHeight="1">
      <c r="A49" s="192" t="s">
        <v>17</v>
      </c>
      <c r="B49" s="192" t="s">
        <v>18</v>
      </c>
      <c r="C49" s="192">
        <v>4950282</v>
      </c>
      <c r="D49" s="192">
        <v>1999</v>
      </c>
      <c r="E49" s="192"/>
      <c r="F49" s="192">
        <f>IF('Accumulator to ABD'!I30="5D13",1245,IF('Accumulator to ABD'!I30="2D13",1245,IF('Accumulator to ABD'!I30="",1240)))</f>
        <v>1240</v>
      </c>
      <c r="G49" s="192" t="s">
        <v>19</v>
      </c>
      <c r="H49" s="173">
        <f>-H48</f>
        <v>0</v>
      </c>
      <c r="I49" s="192"/>
      <c r="J49" s="192"/>
      <c r="K49" s="192"/>
      <c r="L49" s="192"/>
      <c r="M49" s="192"/>
      <c r="N49" s="195">
        <f>+N48</f>
        <v>0</v>
      </c>
    </row>
    <row r="50" spans="1:14" s="59" customFormat="1" ht="15" customHeight="1">
      <c r="A50" s="193" t="s">
        <v>17</v>
      </c>
      <c r="B50" s="193" t="s">
        <v>18</v>
      </c>
      <c r="C50" s="194">
        <v>4950196</v>
      </c>
      <c r="D50" s="193">
        <v>1999</v>
      </c>
      <c r="E50" s="193"/>
      <c r="F50" s="193">
        <v>1245</v>
      </c>
      <c r="G50" s="193" t="s">
        <v>19</v>
      </c>
      <c r="H50" s="173">
        <f>'Accumulator to Equivest'!E6</f>
        <v>0</v>
      </c>
      <c r="I50" s="193"/>
      <c r="J50" s="193"/>
      <c r="K50" s="193"/>
      <c r="L50" s="193"/>
      <c r="M50" s="193"/>
      <c r="N50" s="196">
        <f>'Accumulator to Equivest'!B6</f>
        <v>0</v>
      </c>
    </row>
    <row r="51" spans="1:14" s="59" customFormat="1">
      <c r="A51" s="193" t="s">
        <v>17</v>
      </c>
      <c r="B51" s="193" t="s">
        <v>18</v>
      </c>
      <c r="C51" s="194">
        <v>4950281</v>
      </c>
      <c r="D51" s="193">
        <v>1999</v>
      </c>
      <c r="E51" s="193"/>
      <c r="F51" s="193">
        <v>1240</v>
      </c>
      <c r="G51" s="193" t="s">
        <v>19</v>
      </c>
      <c r="H51" s="174">
        <f>-H50</f>
        <v>0</v>
      </c>
      <c r="I51" s="193"/>
      <c r="J51" s="193"/>
      <c r="K51" s="193"/>
      <c r="L51" s="193"/>
      <c r="M51" s="193"/>
      <c r="N51" s="196">
        <f>'Accumulator to Equivest'!H6</f>
        <v>0</v>
      </c>
    </row>
    <row r="52" spans="1:14" s="59" customFormat="1" ht="15" customHeight="1">
      <c r="A52" s="193" t="s">
        <v>17</v>
      </c>
      <c r="B52" s="193" t="s">
        <v>18</v>
      </c>
      <c r="C52" s="194">
        <v>4950196</v>
      </c>
      <c r="D52" s="193">
        <v>1999</v>
      </c>
      <c r="E52" s="193"/>
      <c r="F52" s="193">
        <v>1245</v>
      </c>
      <c r="G52" s="193" t="s">
        <v>19</v>
      </c>
      <c r="H52" s="173">
        <f>'Accumulator to Equivest'!E7</f>
        <v>0</v>
      </c>
      <c r="I52" s="193"/>
      <c r="J52" s="193"/>
      <c r="K52" s="193"/>
      <c r="L52" s="193"/>
      <c r="M52" s="193"/>
      <c r="N52" s="196">
        <f>'Accumulator to Equivest'!B7</f>
        <v>0</v>
      </c>
    </row>
    <row r="53" spans="1:14" s="59" customFormat="1">
      <c r="A53" s="193" t="s">
        <v>17</v>
      </c>
      <c r="B53" s="193" t="s">
        <v>18</v>
      </c>
      <c r="C53" s="194">
        <v>4950281</v>
      </c>
      <c r="D53" s="193">
        <v>1999</v>
      </c>
      <c r="E53" s="193"/>
      <c r="F53" s="193">
        <v>1240</v>
      </c>
      <c r="G53" s="193" t="s">
        <v>19</v>
      </c>
      <c r="H53" s="174">
        <f>-H52</f>
        <v>0</v>
      </c>
      <c r="I53" s="193"/>
      <c r="J53" s="193"/>
      <c r="K53" s="193"/>
      <c r="L53" s="193"/>
      <c r="M53" s="193"/>
      <c r="N53" s="196">
        <f>'Accumulator to Equivest'!H7</f>
        <v>0</v>
      </c>
    </row>
    <row r="54" spans="1:14" s="59" customFormat="1" ht="15" customHeight="1">
      <c r="A54" s="193" t="s">
        <v>17</v>
      </c>
      <c r="B54" s="193" t="s">
        <v>18</v>
      </c>
      <c r="C54" s="194">
        <v>4950196</v>
      </c>
      <c r="D54" s="193">
        <v>1999</v>
      </c>
      <c r="E54" s="193"/>
      <c r="F54" s="193">
        <v>1245</v>
      </c>
      <c r="G54" s="193" t="s">
        <v>19</v>
      </c>
      <c r="H54" s="173">
        <f>'Accumulator to Equivest'!E8</f>
        <v>0</v>
      </c>
      <c r="I54" s="193"/>
      <c r="J54" s="193"/>
      <c r="K54" s="193"/>
      <c r="L54" s="193"/>
      <c r="M54" s="193"/>
      <c r="N54" s="196">
        <f>'Accumulator to Equivest'!B8</f>
        <v>0</v>
      </c>
    </row>
    <row r="55" spans="1:14" s="59" customFormat="1">
      <c r="A55" s="193" t="s">
        <v>17</v>
      </c>
      <c r="B55" s="193" t="s">
        <v>18</v>
      </c>
      <c r="C55" s="194">
        <v>4950281</v>
      </c>
      <c r="D55" s="193">
        <v>1999</v>
      </c>
      <c r="E55" s="193"/>
      <c r="F55" s="193">
        <v>1240</v>
      </c>
      <c r="G55" s="193" t="s">
        <v>19</v>
      </c>
      <c r="H55" s="174">
        <f>-H54</f>
        <v>0</v>
      </c>
      <c r="I55" s="193"/>
      <c r="J55" s="193"/>
      <c r="K55" s="193"/>
      <c r="L55" s="193"/>
      <c r="M55" s="193"/>
      <c r="N55" s="196">
        <f>'Accumulator to Equivest'!H8</f>
        <v>0</v>
      </c>
    </row>
    <row r="56" spans="1:14" s="59" customFormat="1" ht="15" customHeight="1">
      <c r="A56" s="193" t="s">
        <v>17</v>
      </c>
      <c r="B56" s="193" t="s">
        <v>18</v>
      </c>
      <c r="C56" s="194">
        <v>4950196</v>
      </c>
      <c r="D56" s="193">
        <v>1999</v>
      </c>
      <c r="E56" s="193"/>
      <c r="F56" s="193">
        <v>1245</v>
      </c>
      <c r="G56" s="193" t="s">
        <v>19</v>
      </c>
      <c r="H56" s="173">
        <f>'Accumulator to Equivest'!E9</f>
        <v>0</v>
      </c>
      <c r="I56" s="193"/>
      <c r="J56" s="193"/>
      <c r="K56" s="193"/>
      <c r="L56" s="193"/>
      <c r="M56" s="193"/>
      <c r="N56" s="196">
        <f>'Accumulator to Equivest'!B9</f>
        <v>0</v>
      </c>
    </row>
    <row r="57" spans="1:14" s="59" customFormat="1" ht="15">
      <c r="A57" s="193" t="s">
        <v>17</v>
      </c>
      <c r="B57" s="193" t="s">
        <v>18</v>
      </c>
      <c r="C57" s="194">
        <v>4950281</v>
      </c>
      <c r="D57" s="193">
        <v>1999</v>
      </c>
      <c r="E57" s="193"/>
      <c r="F57" s="193">
        <v>1240</v>
      </c>
      <c r="G57" s="193" t="s">
        <v>19</v>
      </c>
      <c r="H57" s="173">
        <f>-H56</f>
        <v>0</v>
      </c>
      <c r="I57" s="193"/>
      <c r="J57" s="193"/>
      <c r="K57" s="193"/>
      <c r="L57" s="193"/>
      <c r="M57" s="193"/>
      <c r="N57" s="196">
        <f>'Accumulator to Equivest'!H9</f>
        <v>0</v>
      </c>
    </row>
    <row r="58" spans="1:14" s="59" customFormat="1" ht="15" customHeight="1">
      <c r="A58" s="193" t="s">
        <v>17</v>
      </c>
      <c r="B58" s="193" t="s">
        <v>18</v>
      </c>
      <c r="C58" s="194">
        <v>4950196</v>
      </c>
      <c r="D58" s="193">
        <v>1999</v>
      </c>
      <c r="E58" s="193"/>
      <c r="F58" s="193">
        <v>1245</v>
      </c>
      <c r="G58" s="193" t="s">
        <v>19</v>
      </c>
      <c r="H58" s="174">
        <f>'Accumulator to Equivest'!E10</f>
        <v>0</v>
      </c>
      <c r="I58" s="193"/>
      <c r="J58" s="193"/>
      <c r="K58" s="193"/>
      <c r="L58" s="193"/>
      <c r="M58" s="193"/>
      <c r="N58" s="196">
        <f>'Accumulator to Equivest'!B10</f>
        <v>0</v>
      </c>
    </row>
    <row r="59" spans="1:14" s="59" customFormat="1" ht="15">
      <c r="A59" s="193" t="s">
        <v>17</v>
      </c>
      <c r="B59" s="193" t="s">
        <v>18</v>
      </c>
      <c r="C59" s="194">
        <v>4950281</v>
      </c>
      <c r="D59" s="193">
        <v>1999</v>
      </c>
      <c r="E59" s="193"/>
      <c r="F59" s="193">
        <v>1240</v>
      </c>
      <c r="G59" s="193" t="s">
        <v>19</v>
      </c>
      <c r="H59" s="173">
        <f>-H58</f>
        <v>0</v>
      </c>
      <c r="I59" s="193"/>
      <c r="J59" s="193"/>
      <c r="K59" s="193"/>
      <c r="L59" s="193"/>
      <c r="M59" s="193"/>
      <c r="N59" s="196">
        <f>'Accumulator to Equivest'!H10</f>
        <v>0</v>
      </c>
    </row>
    <row r="60" spans="1:14" s="59" customFormat="1" ht="15" customHeight="1">
      <c r="A60" s="193" t="s">
        <v>17</v>
      </c>
      <c r="B60" s="193" t="s">
        <v>18</v>
      </c>
      <c r="C60" s="194">
        <v>4950196</v>
      </c>
      <c r="D60" s="193">
        <v>1999</v>
      </c>
      <c r="E60" s="193"/>
      <c r="F60" s="193">
        <v>1245</v>
      </c>
      <c r="G60" s="193" t="s">
        <v>19</v>
      </c>
      <c r="H60" s="174">
        <f>'Accumulator to Equivest'!E11</f>
        <v>0</v>
      </c>
      <c r="I60" s="193"/>
      <c r="J60" s="193"/>
      <c r="K60" s="193"/>
      <c r="L60" s="193"/>
      <c r="M60" s="193"/>
      <c r="N60" s="196">
        <f>'Accumulator to Equivest'!B11</f>
        <v>0</v>
      </c>
    </row>
    <row r="61" spans="1:14" s="59" customFormat="1" ht="15">
      <c r="A61" s="193" t="s">
        <v>17</v>
      </c>
      <c r="B61" s="193" t="s">
        <v>18</v>
      </c>
      <c r="C61" s="194">
        <v>4950281</v>
      </c>
      <c r="D61" s="193">
        <v>1999</v>
      </c>
      <c r="E61" s="193"/>
      <c r="F61" s="193">
        <v>1240</v>
      </c>
      <c r="G61" s="193" t="s">
        <v>19</v>
      </c>
      <c r="H61" s="173">
        <f>-H60</f>
        <v>0</v>
      </c>
      <c r="I61" s="193"/>
      <c r="J61" s="193"/>
      <c r="K61" s="193"/>
      <c r="L61" s="193"/>
      <c r="M61" s="193"/>
      <c r="N61" s="196">
        <f>'Accumulator to Equivest'!H11</f>
        <v>0</v>
      </c>
    </row>
    <row r="62" spans="1:14" s="59" customFormat="1" ht="15" customHeight="1">
      <c r="A62" s="193" t="s">
        <v>17</v>
      </c>
      <c r="B62" s="193" t="s">
        <v>18</v>
      </c>
      <c r="C62" s="194">
        <v>4950196</v>
      </c>
      <c r="D62" s="193">
        <v>1999</v>
      </c>
      <c r="E62" s="193"/>
      <c r="F62" s="193">
        <v>1245</v>
      </c>
      <c r="G62" s="193" t="s">
        <v>19</v>
      </c>
      <c r="H62" s="174">
        <f>'Accumulator to Equivest'!E12</f>
        <v>0</v>
      </c>
      <c r="I62" s="193"/>
      <c r="J62" s="193"/>
      <c r="K62" s="193"/>
      <c r="L62" s="193"/>
      <c r="M62" s="193"/>
      <c r="N62" s="196">
        <f>'Accumulator to Equivest'!B12</f>
        <v>0</v>
      </c>
    </row>
    <row r="63" spans="1:14" s="59" customFormat="1" ht="15">
      <c r="A63" s="193" t="s">
        <v>17</v>
      </c>
      <c r="B63" s="193" t="s">
        <v>18</v>
      </c>
      <c r="C63" s="194">
        <v>4950281</v>
      </c>
      <c r="D63" s="193">
        <v>1999</v>
      </c>
      <c r="E63" s="193"/>
      <c r="F63" s="193">
        <v>1240</v>
      </c>
      <c r="G63" s="193" t="s">
        <v>19</v>
      </c>
      <c r="H63" s="173">
        <f>-H62</f>
        <v>0</v>
      </c>
      <c r="I63" s="193"/>
      <c r="J63" s="193"/>
      <c r="K63" s="193"/>
      <c r="L63" s="193"/>
      <c r="M63" s="193"/>
      <c r="N63" s="196">
        <f>'Accumulator to Equivest'!H12</f>
        <v>0</v>
      </c>
    </row>
    <row r="64" spans="1:14" s="59" customFormat="1" ht="15" customHeight="1">
      <c r="A64" s="193" t="s">
        <v>17</v>
      </c>
      <c r="B64" s="193" t="s">
        <v>18</v>
      </c>
      <c r="C64" s="194">
        <v>4950196</v>
      </c>
      <c r="D64" s="193">
        <v>1999</v>
      </c>
      <c r="E64" s="193"/>
      <c r="F64" s="193">
        <v>1245</v>
      </c>
      <c r="G64" s="193" t="s">
        <v>19</v>
      </c>
      <c r="H64" s="173">
        <f>'Accumulator to Equivest'!E13</f>
        <v>0</v>
      </c>
      <c r="I64" s="193"/>
      <c r="J64" s="193"/>
      <c r="K64" s="193"/>
      <c r="L64" s="193"/>
      <c r="M64" s="193"/>
      <c r="N64" s="196">
        <f>'Accumulator to Equivest'!B13</f>
        <v>0</v>
      </c>
    </row>
    <row r="65" spans="1:15" s="59" customFormat="1">
      <c r="A65" s="193" t="s">
        <v>17</v>
      </c>
      <c r="B65" s="193" t="s">
        <v>18</v>
      </c>
      <c r="C65" s="194">
        <v>4950281</v>
      </c>
      <c r="D65" s="193">
        <v>1999</v>
      </c>
      <c r="E65" s="193"/>
      <c r="F65" s="193">
        <v>1240</v>
      </c>
      <c r="G65" s="193" t="s">
        <v>19</v>
      </c>
      <c r="H65" s="174">
        <f>-H64</f>
        <v>0</v>
      </c>
      <c r="I65" s="193"/>
      <c r="J65" s="193"/>
      <c r="K65" s="193"/>
      <c r="L65" s="193"/>
      <c r="M65" s="193"/>
      <c r="N65" s="196">
        <f>'Accumulator to Equivest'!H13</f>
        <v>0</v>
      </c>
    </row>
    <row r="66" spans="1:15" s="59" customFormat="1" ht="15" customHeight="1">
      <c r="A66" s="193" t="s">
        <v>17</v>
      </c>
      <c r="B66" s="193" t="s">
        <v>18</v>
      </c>
      <c r="C66" s="194">
        <v>4950196</v>
      </c>
      <c r="D66" s="193">
        <v>1999</v>
      </c>
      <c r="E66" s="193"/>
      <c r="F66" s="193">
        <v>1245</v>
      </c>
      <c r="G66" s="193" t="s">
        <v>19</v>
      </c>
      <c r="H66" s="173">
        <f>'Accumulator to Equivest'!E14</f>
        <v>0</v>
      </c>
      <c r="I66" s="193"/>
      <c r="J66" s="193"/>
      <c r="K66" s="193"/>
      <c r="L66" s="193"/>
      <c r="M66" s="193"/>
      <c r="N66" s="196">
        <f>'Accumulator to Equivest'!B14</f>
        <v>0</v>
      </c>
    </row>
    <row r="67" spans="1:15" s="59" customFormat="1">
      <c r="A67" s="193" t="s">
        <v>17</v>
      </c>
      <c r="B67" s="193" t="s">
        <v>18</v>
      </c>
      <c r="C67" s="194">
        <v>4950281</v>
      </c>
      <c r="D67" s="193">
        <v>1999</v>
      </c>
      <c r="E67" s="193"/>
      <c r="F67" s="193">
        <v>1240</v>
      </c>
      <c r="G67" s="193" t="s">
        <v>19</v>
      </c>
      <c r="H67" s="174">
        <f>-H66</f>
        <v>0</v>
      </c>
      <c r="I67" s="193"/>
      <c r="J67" s="193"/>
      <c r="K67" s="193"/>
      <c r="L67" s="193"/>
      <c r="M67" s="193"/>
      <c r="N67" s="196">
        <f>'Accumulator to Equivest'!H14</f>
        <v>0</v>
      </c>
    </row>
    <row r="68" spans="1:15" s="59" customFormat="1" ht="15" customHeight="1">
      <c r="A68" s="193" t="s">
        <v>17</v>
      </c>
      <c r="B68" s="193" t="s">
        <v>18</v>
      </c>
      <c r="C68" s="194">
        <v>4950196</v>
      </c>
      <c r="D68" s="193">
        <v>1999</v>
      </c>
      <c r="E68" s="193"/>
      <c r="F68" s="193">
        <v>1245</v>
      </c>
      <c r="G68" s="193" t="s">
        <v>19</v>
      </c>
      <c r="H68" s="173">
        <f>'Accumulator to Equivest'!E15</f>
        <v>0</v>
      </c>
      <c r="I68" s="193"/>
      <c r="J68" s="193"/>
      <c r="K68" s="193"/>
      <c r="L68" s="193"/>
      <c r="M68" s="193"/>
      <c r="N68" s="196">
        <f>'Accumulator to Equivest'!B15</f>
        <v>0</v>
      </c>
    </row>
    <row r="69" spans="1:15" s="59" customFormat="1">
      <c r="A69" s="193" t="s">
        <v>17</v>
      </c>
      <c r="B69" s="193" t="s">
        <v>18</v>
      </c>
      <c r="C69" s="194">
        <v>4950281</v>
      </c>
      <c r="D69" s="193">
        <v>1999</v>
      </c>
      <c r="E69" s="193"/>
      <c r="F69" s="193">
        <v>1240</v>
      </c>
      <c r="G69" s="193" t="s">
        <v>19</v>
      </c>
      <c r="H69" s="174">
        <f>-H68</f>
        <v>0</v>
      </c>
      <c r="I69" s="193"/>
      <c r="J69" s="193"/>
      <c r="K69" s="193"/>
      <c r="L69" s="193"/>
      <c r="M69" s="193"/>
      <c r="N69" s="196">
        <f>'Accumulator to Equivest'!H15</f>
        <v>0</v>
      </c>
    </row>
    <row r="70" spans="1:15" s="63" customFormat="1" ht="12" customHeight="1" thickBot="1">
      <c r="A70" s="59"/>
      <c r="B70" s="59"/>
      <c r="C70" s="65"/>
      <c r="D70" s="65"/>
      <c r="E70" s="59"/>
      <c r="F70" s="65"/>
      <c r="G70" s="65"/>
      <c r="H70" s="66">
        <f>SUM(H2:H69)</f>
        <v>0</v>
      </c>
      <c r="I70" s="57"/>
      <c r="J70" s="57"/>
      <c r="K70" s="58"/>
      <c r="L70" s="57"/>
      <c r="M70" s="57"/>
      <c r="N70" s="77"/>
    </row>
    <row r="71" spans="1:15" ht="13.5" thickTop="1">
      <c r="O71" s="304"/>
    </row>
  </sheetData>
  <autoFilter ref="A1:N70"/>
  <pageMargins left="0.7" right="0.7" top="0.75" bottom="0.75" header="0.3" footer="0.3"/>
  <pageSetup scale="8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86"/>
  <sheetViews>
    <sheetView topLeftCell="D1" zoomScale="80" zoomScaleNormal="80" workbookViewId="0">
      <selection activeCell="D6" sqref="D6"/>
    </sheetView>
  </sheetViews>
  <sheetFormatPr defaultRowHeight="12.75"/>
  <cols>
    <col min="3" max="3" width="14.5703125" customWidth="1"/>
    <col min="4" max="4" width="27.140625" bestFit="1" customWidth="1"/>
    <col min="5" max="5" width="16.28515625" customWidth="1"/>
    <col min="6" max="6" width="13.85546875" bestFit="1" customWidth="1"/>
    <col min="7" max="7" width="9.140625" customWidth="1"/>
    <col min="8" max="9" width="16.7109375" customWidth="1"/>
    <col min="10" max="10" width="18.85546875" bestFit="1" customWidth="1"/>
    <col min="11" max="11" width="9.140625" customWidth="1"/>
    <col min="12" max="12" width="11.28515625" customWidth="1"/>
    <col min="13" max="13" width="9.140625" customWidth="1"/>
    <col min="14" max="14" width="12.28515625" bestFit="1" customWidth="1"/>
    <col min="15" max="15" width="12.140625" customWidth="1"/>
    <col min="16" max="16" width="11.7109375" customWidth="1"/>
    <col min="17" max="17" width="13.42578125" bestFit="1" customWidth="1"/>
    <col min="19" max="19" width="13" bestFit="1" customWidth="1"/>
    <col min="20" max="20" width="14.5703125" bestFit="1" customWidth="1"/>
  </cols>
  <sheetData>
    <row r="1" spans="1:32" ht="38.25">
      <c r="A1" s="209" t="s">
        <v>97</v>
      </c>
      <c r="B1" s="210" t="s">
        <v>98</v>
      </c>
      <c r="C1" s="210" t="s">
        <v>99</v>
      </c>
      <c r="D1" s="210" t="s">
        <v>100</v>
      </c>
      <c r="E1" s="210" t="s">
        <v>101</v>
      </c>
      <c r="F1" s="210" t="s">
        <v>102</v>
      </c>
      <c r="G1" s="210" t="s">
        <v>103</v>
      </c>
      <c r="H1" s="210" t="s">
        <v>104</v>
      </c>
      <c r="I1" s="210" t="s">
        <v>105</v>
      </c>
      <c r="J1" s="210" t="s">
        <v>106</v>
      </c>
      <c r="K1" s="210" t="s">
        <v>107</v>
      </c>
      <c r="L1" s="210" t="s">
        <v>108</v>
      </c>
      <c r="M1" s="210" t="s">
        <v>109</v>
      </c>
      <c r="N1" s="210" t="s">
        <v>110</v>
      </c>
      <c r="O1" s="210" t="s">
        <v>280</v>
      </c>
      <c r="P1" s="210" t="s">
        <v>111</v>
      </c>
      <c r="Q1" s="210" t="s">
        <v>20</v>
      </c>
      <c r="R1" s="211"/>
      <c r="S1" s="211"/>
      <c r="T1" s="211"/>
      <c r="U1" s="211"/>
      <c r="V1" s="212"/>
      <c r="W1" s="211"/>
      <c r="X1" s="211"/>
      <c r="Y1" s="211"/>
      <c r="Z1" s="212"/>
      <c r="AA1" s="211"/>
      <c r="AB1" s="211"/>
      <c r="AC1" s="211"/>
      <c r="AD1" s="213"/>
      <c r="AE1" s="213"/>
      <c r="AF1" s="213"/>
    </row>
    <row r="2" spans="1:32" ht="25.5">
      <c r="A2" s="215" t="s">
        <v>112</v>
      </c>
      <c r="B2" s="216" t="s">
        <v>113</v>
      </c>
      <c r="C2" s="216" t="s">
        <v>114</v>
      </c>
      <c r="D2" s="216" t="s">
        <v>115</v>
      </c>
      <c r="E2" s="216" t="s">
        <v>116</v>
      </c>
      <c r="F2" s="216" t="s">
        <v>117</v>
      </c>
      <c r="G2" s="216" t="s">
        <v>118</v>
      </c>
      <c r="H2" s="216" t="s">
        <v>119</v>
      </c>
      <c r="I2" s="216" t="s">
        <v>120</v>
      </c>
      <c r="J2" s="216" t="s">
        <v>121</v>
      </c>
      <c r="K2" s="216" t="s">
        <v>122</v>
      </c>
      <c r="L2" s="216" t="s">
        <v>123</v>
      </c>
      <c r="M2" s="216" t="s">
        <v>124</v>
      </c>
      <c r="N2" s="216" t="s">
        <v>125</v>
      </c>
      <c r="O2" s="216" t="s">
        <v>126</v>
      </c>
      <c r="P2" s="216" t="s">
        <v>127</v>
      </c>
      <c r="Q2" s="216" t="s">
        <v>281</v>
      </c>
      <c r="R2" s="211"/>
      <c r="S2" s="211"/>
      <c r="T2" s="211"/>
      <c r="U2" s="211"/>
      <c r="V2" s="212"/>
      <c r="W2" s="211"/>
      <c r="X2" s="211"/>
      <c r="Y2" s="211"/>
      <c r="Z2" s="212"/>
      <c r="AA2" s="211"/>
      <c r="AB2" s="211"/>
      <c r="AC2" s="211"/>
      <c r="AD2" s="213"/>
      <c r="AE2" s="213"/>
      <c r="AF2" s="213"/>
    </row>
    <row r="3" spans="1:32" ht="15">
      <c r="A3" s="217" t="s">
        <v>129</v>
      </c>
      <c r="B3" s="218" t="s">
        <v>130</v>
      </c>
      <c r="C3" s="218">
        <v>2017</v>
      </c>
      <c r="D3" s="219">
        <f>'Cover Sheet'!D8</f>
        <v>43979.691053240742</v>
      </c>
      <c r="E3" s="219">
        <f>D3</f>
        <v>43979.691053240742</v>
      </c>
      <c r="F3" s="218"/>
      <c r="G3" s="220">
        <f>MONTH(D3)</f>
        <v>5</v>
      </c>
      <c r="H3" s="218" t="s">
        <v>132</v>
      </c>
      <c r="I3" s="218"/>
      <c r="J3" s="218" t="s">
        <v>284</v>
      </c>
      <c r="K3" s="218" t="s">
        <v>19</v>
      </c>
      <c r="L3" s="218" t="s">
        <v>279</v>
      </c>
      <c r="M3" s="218"/>
      <c r="N3" s="218"/>
      <c r="O3" s="221" t="s">
        <v>133</v>
      </c>
      <c r="P3" s="218"/>
      <c r="Q3" s="218" t="s">
        <v>134</v>
      </c>
      <c r="R3" s="222"/>
      <c r="S3" s="222"/>
      <c r="T3" s="222"/>
      <c r="U3" s="223"/>
      <c r="V3" s="222"/>
      <c r="W3" s="222"/>
      <c r="X3" s="222"/>
      <c r="Y3" s="222"/>
      <c r="Z3" s="222"/>
      <c r="AA3" s="222"/>
      <c r="AB3" s="222"/>
      <c r="AC3" s="222"/>
      <c r="AD3" s="224"/>
      <c r="AE3" s="224"/>
      <c r="AF3" s="224"/>
    </row>
    <row r="4" spans="1:32" ht="51">
      <c r="A4" s="225" t="s">
        <v>135</v>
      </c>
      <c r="B4" s="225" t="s">
        <v>136</v>
      </c>
      <c r="C4" s="225" t="s">
        <v>137</v>
      </c>
      <c r="D4" s="225" t="s">
        <v>138</v>
      </c>
      <c r="E4" s="225" t="s">
        <v>139</v>
      </c>
      <c r="F4" s="225" t="s">
        <v>140</v>
      </c>
      <c r="G4" s="225" t="s">
        <v>141</v>
      </c>
      <c r="H4" s="225" t="s">
        <v>142</v>
      </c>
      <c r="I4" s="225" t="s">
        <v>143</v>
      </c>
      <c r="J4" s="225" t="s">
        <v>144</v>
      </c>
      <c r="K4" s="225" t="s">
        <v>145</v>
      </c>
      <c r="L4" s="225" t="s">
        <v>146</v>
      </c>
      <c r="M4" s="225" t="s">
        <v>147</v>
      </c>
      <c r="N4" s="225" t="s">
        <v>282</v>
      </c>
      <c r="O4" s="225" t="s">
        <v>283</v>
      </c>
      <c r="P4" s="225" t="s">
        <v>148</v>
      </c>
      <c r="Q4" s="225" t="s">
        <v>149</v>
      </c>
      <c r="R4" s="225" t="s">
        <v>150</v>
      </c>
      <c r="S4" s="225" t="s">
        <v>151</v>
      </c>
      <c r="T4" s="225" t="s">
        <v>152</v>
      </c>
      <c r="U4" s="225" t="s">
        <v>153</v>
      </c>
      <c r="V4" s="225" t="s">
        <v>154</v>
      </c>
      <c r="W4" s="225" t="s">
        <v>155</v>
      </c>
      <c r="X4" s="225" t="s">
        <v>156</v>
      </c>
      <c r="Y4" s="225" t="s">
        <v>157</v>
      </c>
      <c r="Z4" s="225" t="s">
        <v>158</v>
      </c>
      <c r="AA4" s="225" t="s">
        <v>159</v>
      </c>
      <c r="AB4" s="225" t="s">
        <v>160</v>
      </c>
      <c r="AC4" s="225" t="s">
        <v>160</v>
      </c>
      <c r="AD4" s="225" t="s">
        <v>161</v>
      </c>
      <c r="AE4" s="225" t="s">
        <v>162</v>
      </c>
      <c r="AF4" s="225" t="s">
        <v>163</v>
      </c>
    </row>
    <row r="5" spans="1:32" ht="25.5">
      <c r="A5" s="226" t="s">
        <v>203</v>
      </c>
      <c r="B5" s="226" t="s">
        <v>204</v>
      </c>
      <c r="C5" s="226" t="s">
        <v>205</v>
      </c>
      <c r="D5" s="226" t="s">
        <v>206</v>
      </c>
      <c r="E5" s="226" t="s">
        <v>207</v>
      </c>
      <c r="F5" s="226" t="s">
        <v>208</v>
      </c>
      <c r="G5" s="226" t="s">
        <v>209</v>
      </c>
      <c r="H5" s="226" t="s">
        <v>210</v>
      </c>
      <c r="I5" s="226" t="s">
        <v>211</v>
      </c>
      <c r="J5" s="226" t="s">
        <v>212</v>
      </c>
      <c r="K5" s="226" t="s">
        <v>213</v>
      </c>
      <c r="L5" s="226" t="s">
        <v>214</v>
      </c>
      <c r="M5" s="226" t="s">
        <v>215</v>
      </c>
      <c r="N5" s="226" t="s">
        <v>216</v>
      </c>
      <c r="O5" s="226" t="s">
        <v>217</v>
      </c>
      <c r="P5" s="226" t="s">
        <v>218</v>
      </c>
      <c r="Q5" s="226" t="s">
        <v>219</v>
      </c>
      <c r="R5" s="226" t="s">
        <v>220</v>
      </c>
      <c r="S5" s="226" t="s">
        <v>221</v>
      </c>
      <c r="T5" s="226" t="s">
        <v>222</v>
      </c>
      <c r="U5" s="226" t="s">
        <v>223</v>
      </c>
      <c r="V5" s="226" t="s">
        <v>224</v>
      </c>
      <c r="W5" s="226" t="s">
        <v>225</v>
      </c>
      <c r="X5" s="226" t="s">
        <v>226</v>
      </c>
      <c r="Y5" s="226" t="s">
        <v>227</v>
      </c>
      <c r="Z5" s="226" t="s">
        <v>228</v>
      </c>
      <c r="AA5" s="226" t="s">
        <v>229</v>
      </c>
      <c r="AB5" s="226" t="s">
        <v>230</v>
      </c>
      <c r="AC5" s="226" t="s">
        <v>231</v>
      </c>
      <c r="AD5" s="226" t="s">
        <v>232</v>
      </c>
      <c r="AE5" s="226" t="s">
        <v>233</v>
      </c>
      <c r="AF5" s="226" t="s">
        <v>234</v>
      </c>
    </row>
    <row r="6" spans="1:32">
      <c r="A6" s="227"/>
      <c r="B6" s="227"/>
      <c r="C6" s="228"/>
      <c r="D6" s="228"/>
      <c r="E6" s="229"/>
      <c r="F6" s="230"/>
      <c r="G6" s="227"/>
      <c r="H6" s="227"/>
      <c r="I6" s="227"/>
      <c r="J6" s="231"/>
      <c r="K6" s="227"/>
      <c r="L6" s="227"/>
      <c r="M6" s="227"/>
      <c r="N6" s="227"/>
      <c r="O6" s="227"/>
      <c r="P6" s="227"/>
      <c r="Q6" s="227"/>
      <c r="R6" s="227"/>
      <c r="S6" s="227"/>
      <c r="T6" s="227"/>
      <c r="U6" s="227"/>
      <c r="V6" s="227"/>
      <c r="W6" s="232"/>
      <c r="X6" s="227"/>
      <c r="Y6" s="227"/>
      <c r="Z6" s="227"/>
      <c r="AA6" s="227"/>
      <c r="AB6" s="227"/>
      <c r="AC6" s="227"/>
      <c r="AD6" s="227"/>
      <c r="AE6" s="227"/>
      <c r="AF6" s="227"/>
    </row>
    <row r="7" spans="1:32">
      <c r="A7" s="227"/>
      <c r="B7" s="227"/>
      <c r="C7" s="228"/>
      <c r="D7" s="228"/>
      <c r="E7" s="229"/>
      <c r="F7" s="230"/>
      <c r="G7" s="227"/>
      <c r="H7" s="227"/>
      <c r="I7" s="227"/>
      <c r="J7" s="231"/>
      <c r="K7" s="227"/>
      <c r="L7" s="227"/>
      <c r="M7" s="227"/>
      <c r="N7" s="227"/>
      <c r="O7" s="227"/>
      <c r="P7" s="227"/>
      <c r="Q7" s="227"/>
      <c r="R7" s="227"/>
      <c r="S7" s="227"/>
      <c r="T7" s="227"/>
      <c r="U7" s="227"/>
      <c r="V7" s="227"/>
      <c r="W7" s="232"/>
      <c r="X7" s="227"/>
      <c r="Y7" s="227"/>
      <c r="Z7" s="227"/>
      <c r="AA7" s="227"/>
      <c r="AB7" s="227"/>
      <c r="AC7" s="227"/>
      <c r="AD7" s="227"/>
      <c r="AE7" s="227"/>
      <c r="AF7" s="227"/>
    </row>
    <row r="8" spans="1:32">
      <c r="A8" s="227"/>
      <c r="B8" s="227"/>
      <c r="C8" s="228"/>
      <c r="D8" s="228"/>
      <c r="E8" s="229"/>
      <c r="F8" s="230"/>
      <c r="G8" s="227"/>
      <c r="H8" s="227"/>
      <c r="I8" s="227"/>
      <c r="J8" s="231"/>
      <c r="K8" s="227"/>
      <c r="L8" s="227"/>
      <c r="M8" s="227"/>
      <c r="N8" s="227"/>
      <c r="O8" s="227"/>
      <c r="P8" s="227"/>
      <c r="Q8" s="227"/>
      <c r="R8" s="227"/>
      <c r="S8" s="227"/>
      <c r="T8" s="227"/>
      <c r="U8" s="227"/>
      <c r="V8" s="227"/>
      <c r="W8" s="232"/>
      <c r="X8" s="227"/>
      <c r="Y8" s="227"/>
      <c r="Z8" s="227"/>
      <c r="AA8" s="227"/>
      <c r="AB8" s="227"/>
      <c r="AC8" s="227"/>
      <c r="AD8" s="227"/>
      <c r="AE8" s="227"/>
      <c r="AF8" s="227"/>
    </row>
    <row r="9" spans="1:32">
      <c r="A9" s="227"/>
      <c r="B9" s="227"/>
      <c r="C9" s="228"/>
      <c r="D9" s="228"/>
      <c r="E9" s="229"/>
      <c r="F9" s="230"/>
      <c r="G9" s="227"/>
      <c r="H9" s="227"/>
      <c r="I9" s="227"/>
      <c r="J9" s="231"/>
      <c r="K9" s="227"/>
      <c r="L9" s="227"/>
      <c r="M9" s="227"/>
      <c r="N9" s="227"/>
      <c r="O9" s="227"/>
      <c r="P9" s="227"/>
      <c r="Q9" s="227"/>
      <c r="R9" s="227"/>
      <c r="S9" s="227"/>
      <c r="T9" s="227"/>
      <c r="U9" s="227"/>
      <c r="V9" s="227"/>
      <c r="W9" s="232"/>
      <c r="X9" s="227"/>
      <c r="Y9" s="227"/>
      <c r="Z9" s="227"/>
      <c r="AA9" s="227"/>
      <c r="AB9" s="227"/>
      <c r="AC9" s="227"/>
      <c r="AD9" s="227"/>
      <c r="AE9" s="227"/>
      <c r="AF9" s="227"/>
    </row>
    <row r="10" spans="1:32">
      <c r="A10" s="227"/>
      <c r="B10" s="227"/>
      <c r="C10" s="228"/>
      <c r="D10" s="228"/>
      <c r="E10" s="229"/>
      <c r="F10" s="230"/>
      <c r="G10" s="227"/>
      <c r="H10" s="227"/>
      <c r="I10" s="227"/>
      <c r="J10" s="231"/>
      <c r="K10" s="227"/>
      <c r="L10" s="227"/>
      <c r="M10" s="227"/>
      <c r="N10" s="227"/>
      <c r="O10" s="227"/>
      <c r="P10" s="227"/>
      <c r="Q10" s="227"/>
      <c r="R10" s="227"/>
      <c r="S10" s="227"/>
      <c r="T10" s="227"/>
      <c r="U10" s="227"/>
      <c r="V10" s="227"/>
      <c r="W10" s="232"/>
      <c r="X10" s="227"/>
      <c r="Y10" s="227"/>
      <c r="Z10" s="227"/>
      <c r="AA10" s="227"/>
      <c r="AB10" s="227"/>
      <c r="AC10" s="227"/>
      <c r="AD10" s="227"/>
      <c r="AE10" s="227"/>
      <c r="AF10" s="227"/>
    </row>
    <row r="11" spans="1:32">
      <c r="A11" s="227"/>
      <c r="B11" s="227"/>
      <c r="C11" s="228"/>
      <c r="D11" s="228"/>
      <c r="E11" s="229"/>
      <c r="F11" s="230"/>
      <c r="G11" s="227"/>
      <c r="H11" s="227"/>
      <c r="I11" s="227"/>
      <c r="J11" s="231"/>
      <c r="K11" s="227"/>
      <c r="L11" s="227"/>
      <c r="M11" s="227"/>
      <c r="N11" s="227"/>
      <c r="O11" s="227"/>
      <c r="P11" s="227"/>
      <c r="Q11" s="227"/>
      <c r="R11" s="227"/>
      <c r="S11" s="227"/>
      <c r="T11" s="227"/>
      <c r="U11" s="227"/>
      <c r="V11" s="227"/>
      <c r="W11" s="232"/>
      <c r="X11" s="227"/>
      <c r="Y11" s="227"/>
      <c r="Z11" s="227"/>
      <c r="AA11" s="227"/>
      <c r="AB11" s="227"/>
      <c r="AC11" s="227"/>
      <c r="AD11" s="227"/>
      <c r="AE11" s="227"/>
      <c r="AF11" s="227"/>
    </row>
    <row r="12" spans="1:32">
      <c r="A12" s="227"/>
      <c r="B12" s="227"/>
      <c r="C12" s="228"/>
      <c r="D12" s="228"/>
      <c r="E12" s="229"/>
      <c r="F12" s="230"/>
      <c r="G12" s="227"/>
      <c r="H12" s="227"/>
      <c r="I12" s="227"/>
      <c r="J12" s="231"/>
      <c r="K12" s="227"/>
      <c r="L12" s="227"/>
      <c r="M12" s="227"/>
      <c r="N12" s="227"/>
      <c r="O12" s="227"/>
      <c r="P12" s="227"/>
      <c r="Q12" s="227"/>
      <c r="R12" s="227"/>
      <c r="S12" s="227"/>
      <c r="T12" s="227"/>
      <c r="U12" s="227"/>
      <c r="V12" s="227"/>
      <c r="W12" s="232"/>
      <c r="X12" s="227"/>
      <c r="Y12" s="227"/>
      <c r="Z12" s="227"/>
      <c r="AA12" s="227"/>
      <c r="AB12" s="227"/>
      <c r="AC12" s="227"/>
      <c r="AD12" s="227"/>
      <c r="AE12" s="227"/>
      <c r="AF12" s="227"/>
    </row>
    <row r="13" spans="1:32">
      <c r="A13" s="227"/>
      <c r="B13" s="227"/>
      <c r="C13" s="228"/>
      <c r="D13" s="228"/>
      <c r="E13" s="229"/>
      <c r="F13" s="230"/>
      <c r="G13" s="227"/>
      <c r="H13" s="227"/>
      <c r="I13" s="227"/>
      <c r="J13" s="231"/>
      <c r="K13" s="227"/>
      <c r="L13" s="227"/>
      <c r="M13" s="227"/>
      <c r="N13" s="227"/>
      <c r="O13" s="227"/>
      <c r="P13" s="227"/>
      <c r="Q13" s="227"/>
      <c r="R13" s="227"/>
      <c r="S13" s="227"/>
      <c r="T13" s="227"/>
      <c r="U13" s="227"/>
      <c r="V13" s="227"/>
      <c r="W13" s="232"/>
      <c r="X13" s="227"/>
      <c r="Y13" s="227"/>
      <c r="Z13" s="227"/>
      <c r="AA13" s="227"/>
      <c r="AB13" s="227"/>
      <c r="AC13" s="227"/>
      <c r="AD13" s="227"/>
      <c r="AE13" s="227"/>
      <c r="AF13" s="227"/>
    </row>
    <row r="14" spans="1:32">
      <c r="A14" s="227"/>
      <c r="B14" s="227"/>
      <c r="C14" s="228"/>
      <c r="D14" s="228"/>
      <c r="E14" s="229"/>
      <c r="F14" s="230"/>
      <c r="G14" s="227"/>
      <c r="H14" s="227"/>
      <c r="I14" s="227"/>
      <c r="J14" s="231"/>
      <c r="K14" s="227"/>
      <c r="L14" s="227"/>
      <c r="M14" s="227"/>
      <c r="N14" s="227"/>
      <c r="O14" s="227"/>
      <c r="P14" s="227"/>
      <c r="Q14" s="227"/>
      <c r="R14" s="227"/>
      <c r="S14" s="227"/>
      <c r="T14" s="227"/>
      <c r="U14" s="227"/>
      <c r="V14" s="227"/>
      <c r="W14" s="232"/>
      <c r="X14" s="227"/>
      <c r="Y14" s="227"/>
      <c r="Z14" s="227"/>
      <c r="AA14" s="227"/>
      <c r="AB14" s="227"/>
      <c r="AC14" s="227"/>
      <c r="AD14" s="227"/>
      <c r="AE14" s="227"/>
      <c r="AF14" s="227"/>
    </row>
    <row r="15" spans="1:32">
      <c r="A15" s="227"/>
      <c r="B15" s="227"/>
      <c r="C15" s="228"/>
      <c r="D15" s="228"/>
      <c r="E15" s="229"/>
      <c r="F15" s="230"/>
      <c r="G15" s="227"/>
      <c r="H15" s="227"/>
      <c r="I15" s="227"/>
      <c r="J15" s="231"/>
      <c r="K15" s="227"/>
      <c r="L15" s="227"/>
      <c r="M15" s="227"/>
      <c r="N15" s="227"/>
      <c r="O15" s="227"/>
      <c r="P15" s="227"/>
      <c r="Q15" s="227"/>
      <c r="R15" s="227"/>
      <c r="S15" s="227"/>
      <c r="T15" s="227"/>
      <c r="U15" s="227"/>
      <c r="V15" s="227"/>
      <c r="W15" s="232"/>
      <c r="X15" s="227"/>
      <c r="Y15" s="227"/>
      <c r="Z15" s="227"/>
      <c r="AA15" s="227"/>
      <c r="AB15" s="227"/>
      <c r="AC15" s="227"/>
      <c r="AD15" s="227"/>
      <c r="AE15" s="227"/>
      <c r="AF15" s="227"/>
    </row>
    <row r="16" spans="1:32">
      <c r="A16" s="227"/>
      <c r="B16" s="227"/>
      <c r="C16" s="228"/>
      <c r="D16" s="228"/>
      <c r="E16" s="229"/>
      <c r="F16" s="230"/>
      <c r="G16" s="227"/>
      <c r="H16" s="227"/>
      <c r="I16" s="227"/>
      <c r="J16" s="231"/>
      <c r="K16" s="227"/>
      <c r="L16" s="227"/>
      <c r="M16" s="227"/>
      <c r="N16" s="227"/>
      <c r="O16" s="227"/>
      <c r="P16" s="227"/>
      <c r="Q16" s="227"/>
      <c r="R16" s="227"/>
      <c r="S16" s="227"/>
      <c r="T16" s="227"/>
      <c r="U16" s="227"/>
      <c r="V16" s="227"/>
      <c r="W16" s="232"/>
      <c r="X16" s="227"/>
      <c r="Y16" s="227"/>
      <c r="Z16" s="227"/>
      <c r="AA16" s="227"/>
      <c r="AB16" s="227"/>
      <c r="AC16" s="227"/>
      <c r="AD16" s="227"/>
      <c r="AE16" s="227"/>
      <c r="AF16" s="227"/>
    </row>
    <row r="17" spans="1:32">
      <c r="A17" s="227"/>
      <c r="B17" s="227"/>
      <c r="C17" s="228"/>
      <c r="D17" s="228"/>
      <c r="E17" s="229"/>
      <c r="F17" s="230"/>
      <c r="G17" s="227"/>
      <c r="H17" s="227"/>
      <c r="I17" s="227"/>
      <c r="J17" s="231"/>
      <c r="K17" s="227"/>
      <c r="L17" s="227"/>
      <c r="M17" s="227"/>
      <c r="N17" s="227"/>
      <c r="O17" s="227"/>
      <c r="P17" s="227"/>
      <c r="Q17" s="227"/>
      <c r="R17" s="227"/>
      <c r="S17" s="227"/>
      <c r="T17" s="227"/>
      <c r="U17" s="227"/>
      <c r="V17" s="227"/>
      <c r="W17" s="232"/>
      <c r="X17" s="227"/>
      <c r="Y17" s="227"/>
      <c r="Z17" s="227"/>
      <c r="AA17" s="227"/>
      <c r="AB17" s="227"/>
      <c r="AC17" s="227"/>
      <c r="AD17" s="227"/>
      <c r="AE17" s="227"/>
      <c r="AF17" s="227"/>
    </row>
    <row r="18" spans="1:32">
      <c r="A18" s="227"/>
      <c r="B18" s="227"/>
      <c r="C18" s="228"/>
      <c r="D18" s="228"/>
      <c r="E18" s="229"/>
      <c r="F18" s="230"/>
      <c r="G18" s="227"/>
      <c r="H18" s="227"/>
      <c r="I18" s="227"/>
      <c r="J18" s="231"/>
      <c r="K18" s="227"/>
      <c r="L18" s="227"/>
      <c r="M18" s="227"/>
      <c r="N18" s="227"/>
      <c r="O18" s="227"/>
      <c r="P18" s="227"/>
      <c r="Q18" s="227"/>
      <c r="R18" s="227"/>
      <c r="S18" s="227"/>
      <c r="T18" s="227"/>
      <c r="U18" s="227"/>
      <c r="V18" s="227"/>
      <c r="W18" s="232"/>
      <c r="X18" s="227"/>
      <c r="Y18" s="227"/>
      <c r="Z18" s="227"/>
      <c r="AA18" s="227"/>
      <c r="AB18" s="227"/>
      <c r="AC18" s="227"/>
      <c r="AD18" s="227"/>
      <c r="AE18" s="227"/>
      <c r="AF18" s="227"/>
    </row>
    <row r="19" spans="1:32">
      <c r="A19" s="227"/>
      <c r="B19" s="227"/>
      <c r="C19" s="228"/>
      <c r="D19" s="228"/>
      <c r="E19" s="229"/>
      <c r="F19" s="230"/>
      <c r="G19" s="227"/>
      <c r="H19" s="227"/>
      <c r="I19" s="227"/>
      <c r="J19" s="231"/>
      <c r="K19" s="227"/>
      <c r="L19" s="227"/>
      <c r="M19" s="227"/>
      <c r="N19" s="227"/>
      <c r="O19" s="227"/>
      <c r="P19" s="227"/>
      <c r="Q19" s="227"/>
      <c r="R19" s="227"/>
      <c r="S19" s="227"/>
      <c r="T19" s="227"/>
      <c r="U19" s="227"/>
      <c r="V19" s="227"/>
      <c r="W19" s="232"/>
      <c r="X19" s="227"/>
      <c r="Y19" s="227"/>
      <c r="Z19" s="227"/>
      <c r="AA19" s="227"/>
      <c r="AB19" s="227"/>
      <c r="AC19" s="227"/>
      <c r="AD19" s="227"/>
      <c r="AE19" s="227"/>
      <c r="AF19" s="227"/>
    </row>
    <row r="20" spans="1:32">
      <c r="A20" s="227"/>
      <c r="B20" s="227"/>
      <c r="C20" s="228"/>
      <c r="D20" s="228"/>
      <c r="E20" s="229"/>
      <c r="F20" s="230"/>
      <c r="G20" s="227"/>
      <c r="H20" s="227"/>
      <c r="I20" s="227"/>
      <c r="J20" s="231"/>
      <c r="K20" s="227"/>
      <c r="L20" s="227"/>
      <c r="M20" s="227"/>
      <c r="N20" s="227"/>
      <c r="O20" s="227"/>
      <c r="P20" s="227"/>
      <c r="Q20" s="227"/>
      <c r="R20" s="227"/>
      <c r="S20" s="227"/>
      <c r="T20" s="227"/>
      <c r="U20" s="227"/>
      <c r="V20" s="227"/>
      <c r="W20" s="232"/>
      <c r="X20" s="227"/>
      <c r="Y20" s="227"/>
      <c r="Z20" s="227"/>
      <c r="AA20" s="227"/>
      <c r="AB20" s="227"/>
      <c r="AC20" s="227"/>
      <c r="AD20" s="227"/>
      <c r="AE20" s="227"/>
      <c r="AF20" s="227"/>
    </row>
    <row r="21" spans="1:32">
      <c r="A21" s="227"/>
      <c r="B21" s="227"/>
      <c r="C21" s="228"/>
      <c r="D21" s="228"/>
      <c r="E21" s="229"/>
      <c r="F21" s="230"/>
      <c r="G21" s="227"/>
      <c r="H21" s="227"/>
      <c r="I21" s="227"/>
      <c r="J21" s="231"/>
      <c r="K21" s="227"/>
      <c r="L21" s="227"/>
      <c r="M21" s="227"/>
      <c r="N21" s="227"/>
      <c r="O21" s="227"/>
      <c r="P21" s="227"/>
      <c r="Q21" s="227"/>
      <c r="R21" s="227"/>
      <c r="S21" s="227"/>
      <c r="T21" s="227"/>
      <c r="U21" s="227"/>
      <c r="V21" s="227"/>
      <c r="W21" s="232"/>
      <c r="X21" s="227"/>
      <c r="Y21" s="227"/>
      <c r="Z21" s="227"/>
      <c r="AA21" s="227"/>
      <c r="AB21" s="227"/>
      <c r="AC21" s="227"/>
      <c r="AD21" s="227"/>
      <c r="AE21" s="227"/>
      <c r="AF21" s="227"/>
    </row>
    <row r="22" spans="1:32">
      <c r="A22" s="227"/>
      <c r="B22" s="227"/>
      <c r="C22" s="228"/>
      <c r="D22" s="228"/>
      <c r="E22" s="229"/>
      <c r="F22" s="230"/>
      <c r="G22" s="227"/>
      <c r="H22" s="227"/>
      <c r="I22" s="227"/>
      <c r="J22" s="231"/>
      <c r="K22" s="227"/>
      <c r="L22" s="227"/>
      <c r="M22" s="227"/>
      <c r="N22" s="227"/>
      <c r="O22" s="227"/>
      <c r="P22" s="227"/>
      <c r="Q22" s="227"/>
      <c r="R22" s="227"/>
      <c r="S22" s="227"/>
      <c r="T22" s="227"/>
      <c r="U22" s="227"/>
      <c r="V22" s="227"/>
      <c r="W22" s="232"/>
      <c r="X22" s="227"/>
      <c r="Y22" s="227"/>
      <c r="Z22" s="227"/>
      <c r="AA22" s="227"/>
      <c r="AB22" s="227"/>
      <c r="AC22" s="227"/>
      <c r="AD22" s="227"/>
      <c r="AE22" s="227"/>
      <c r="AF22" s="227"/>
    </row>
    <row r="23" spans="1:32">
      <c r="A23" s="227"/>
      <c r="B23" s="227"/>
      <c r="C23" s="228"/>
      <c r="D23" s="228"/>
      <c r="E23" s="229"/>
      <c r="F23" s="230"/>
      <c r="G23" s="227"/>
      <c r="H23" s="227"/>
      <c r="I23" s="227"/>
      <c r="J23" s="231"/>
      <c r="K23" s="227"/>
      <c r="L23" s="227"/>
      <c r="M23" s="227"/>
      <c r="N23" s="227"/>
      <c r="O23" s="227"/>
      <c r="P23" s="227"/>
      <c r="Q23" s="227"/>
      <c r="R23" s="227"/>
      <c r="S23" s="227"/>
      <c r="T23" s="227"/>
      <c r="U23" s="227"/>
      <c r="V23" s="227"/>
      <c r="W23" s="232"/>
      <c r="X23" s="227"/>
      <c r="Y23" s="227"/>
      <c r="Z23" s="227"/>
      <c r="AA23" s="227"/>
      <c r="AB23" s="227"/>
      <c r="AC23" s="227"/>
      <c r="AD23" s="227"/>
      <c r="AE23" s="227"/>
      <c r="AF23" s="227"/>
    </row>
    <row r="24" spans="1:32">
      <c r="A24" s="227"/>
      <c r="B24" s="227"/>
      <c r="C24" s="228"/>
      <c r="D24" s="228"/>
      <c r="E24" s="229"/>
      <c r="F24" s="230"/>
      <c r="G24" s="227"/>
      <c r="H24" s="227"/>
      <c r="I24" s="227"/>
      <c r="J24" s="231"/>
      <c r="K24" s="227"/>
      <c r="L24" s="227"/>
      <c r="M24" s="227"/>
      <c r="N24" s="227"/>
      <c r="O24" s="227"/>
      <c r="P24" s="227"/>
      <c r="Q24" s="227"/>
      <c r="R24" s="227"/>
      <c r="S24" s="227"/>
      <c r="T24" s="227"/>
      <c r="U24" s="227"/>
      <c r="V24" s="227"/>
      <c r="W24" s="232"/>
      <c r="X24" s="227"/>
      <c r="Y24" s="227"/>
      <c r="Z24" s="227"/>
      <c r="AA24" s="227"/>
      <c r="AB24" s="227"/>
      <c r="AC24" s="227"/>
      <c r="AD24" s="227"/>
      <c r="AE24" s="227"/>
      <c r="AF24" s="227"/>
    </row>
    <row r="25" spans="1:32">
      <c r="A25" s="227"/>
      <c r="B25" s="227"/>
      <c r="C25" s="228"/>
      <c r="D25" s="228"/>
      <c r="E25" s="229"/>
      <c r="F25" s="230"/>
      <c r="G25" s="227"/>
      <c r="H25" s="227"/>
      <c r="I25" s="227"/>
      <c r="J25" s="231"/>
      <c r="K25" s="227"/>
      <c r="L25" s="227"/>
      <c r="M25" s="227"/>
      <c r="N25" s="227"/>
      <c r="O25" s="227"/>
      <c r="P25" s="227"/>
      <c r="Q25" s="227"/>
      <c r="R25" s="227"/>
      <c r="S25" s="227"/>
      <c r="T25" s="227"/>
      <c r="U25" s="227"/>
      <c r="V25" s="227"/>
      <c r="W25" s="232"/>
      <c r="X25" s="227"/>
      <c r="Y25" s="227"/>
      <c r="Z25" s="227"/>
      <c r="AA25" s="227"/>
      <c r="AB25" s="227"/>
      <c r="AC25" s="227"/>
      <c r="AD25" s="227"/>
      <c r="AE25" s="227"/>
      <c r="AF25" s="227"/>
    </row>
    <row r="26" spans="1:32">
      <c r="A26" s="227"/>
      <c r="B26" s="227"/>
      <c r="C26" s="228"/>
      <c r="D26" s="228"/>
      <c r="E26" s="229"/>
      <c r="F26" s="230"/>
      <c r="G26" s="227"/>
      <c r="H26" s="227"/>
      <c r="I26" s="227"/>
      <c r="J26" s="231"/>
      <c r="K26" s="227"/>
      <c r="L26" s="227"/>
      <c r="M26" s="227"/>
      <c r="N26" s="227"/>
      <c r="O26" s="227"/>
      <c r="P26" s="227"/>
      <c r="Q26" s="227"/>
      <c r="R26" s="227"/>
      <c r="S26" s="227"/>
      <c r="T26" s="227"/>
      <c r="U26" s="227"/>
      <c r="V26" s="227"/>
      <c r="W26" s="232"/>
      <c r="X26" s="227"/>
      <c r="Y26" s="227"/>
      <c r="Z26" s="227"/>
      <c r="AA26" s="227"/>
      <c r="AB26" s="227"/>
      <c r="AC26" s="227"/>
      <c r="AD26" s="227"/>
      <c r="AE26" s="227"/>
      <c r="AF26" s="227"/>
    </row>
    <row r="27" spans="1:32">
      <c r="A27" s="227"/>
      <c r="B27" s="227"/>
      <c r="C27" s="228"/>
      <c r="D27" s="228"/>
      <c r="E27" s="229"/>
      <c r="F27" s="230"/>
      <c r="G27" s="227"/>
      <c r="H27" s="227"/>
      <c r="I27" s="227"/>
      <c r="J27" s="231"/>
      <c r="K27" s="227"/>
      <c r="L27" s="227"/>
      <c r="M27" s="227"/>
      <c r="N27" s="227"/>
      <c r="O27" s="227"/>
      <c r="P27" s="227"/>
      <c r="Q27" s="227"/>
      <c r="R27" s="227"/>
      <c r="S27" s="227"/>
      <c r="T27" s="227"/>
      <c r="U27" s="227"/>
      <c r="V27" s="227"/>
      <c r="W27" s="232"/>
      <c r="X27" s="227"/>
      <c r="Y27" s="227"/>
      <c r="Z27" s="227"/>
      <c r="AA27" s="227"/>
      <c r="AB27" s="227"/>
      <c r="AC27" s="227"/>
      <c r="AD27" s="227"/>
      <c r="AE27" s="227"/>
      <c r="AF27" s="227"/>
    </row>
    <row r="28" spans="1:32">
      <c r="A28" s="227"/>
      <c r="B28" s="227"/>
      <c r="C28" s="228"/>
      <c r="D28" s="228"/>
      <c r="E28" s="229"/>
      <c r="F28" s="230"/>
      <c r="G28" s="227"/>
      <c r="H28" s="227"/>
      <c r="I28" s="227"/>
      <c r="J28" s="231"/>
      <c r="K28" s="227"/>
      <c r="L28" s="227"/>
      <c r="M28" s="227"/>
      <c r="N28" s="227"/>
      <c r="O28" s="227"/>
      <c r="P28" s="227"/>
      <c r="Q28" s="227"/>
      <c r="R28" s="227"/>
      <c r="S28" s="227"/>
      <c r="T28" s="227"/>
      <c r="U28" s="227"/>
      <c r="V28" s="227"/>
      <c r="W28" s="232"/>
      <c r="X28" s="227"/>
      <c r="Y28" s="227"/>
      <c r="Z28" s="227"/>
      <c r="AA28" s="227"/>
      <c r="AB28" s="227"/>
      <c r="AC28" s="227"/>
      <c r="AD28" s="227"/>
      <c r="AE28" s="227"/>
      <c r="AF28" s="227"/>
    </row>
    <row r="29" spans="1:32">
      <c r="A29" s="227"/>
      <c r="B29" s="227"/>
      <c r="C29" s="228"/>
      <c r="D29" s="228"/>
      <c r="E29" s="229"/>
      <c r="F29" s="230"/>
      <c r="G29" s="227"/>
      <c r="H29" s="227"/>
      <c r="I29" s="227"/>
      <c r="J29" s="231"/>
      <c r="K29" s="227"/>
      <c r="L29" s="227"/>
      <c r="M29" s="227"/>
      <c r="N29" s="227"/>
      <c r="O29" s="227"/>
      <c r="P29" s="227"/>
      <c r="Q29" s="227"/>
      <c r="R29" s="227"/>
      <c r="S29" s="227"/>
      <c r="T29" s="227"/>
      <c r="U29" s="227"/>
      <c r="V29" s="227"/>
      <c r="W29" s="232"/>
      <c r="X29" s="227"/>
      <c r="Y29" s="227"/>
      <c r="Z29" s="227"/>
      <c r="AA29" s="227"/>
      <c r="AB29" s="227"/>
      <c r="AC29" s="227"/>
      <c r="AD29" s="227"/>
      <c r="AE29" s="227"/>
      <c r="AF29" s="227"/>
    </row>
    <row r="30" spans="1:32">
      <c r="A30" s="227"/>
      <c r="B30" s="227"/>
      <c r="C30" s="228"/>
      <c r="D30" s="228"/>
      <c r="E30" s="229"/>
      <c r="F30" s="230"/>
      <c r="G30" s="227"/>
      <c r="H30" s="227"/>
      <c r="I30" s="227"/>
      <c r="J30" s="231"/>
      <c r="K30" s="227"/>
      <c r="L30" s="227"/>
      <c r="M30" s="227"/>
      <c r="N30" s="227"/>
      <c r="O30" s="227"/>
      <c r="P30" s="227"/>
      <c r="Q30" s="227"/>
      <c r="R30" s="227"/>
      <c r="S30" s="227"/>
      <c r="T30" s="227"/>
      <c r="U30" s="227"/>
      <c r="V30" s="227"/>
      <c r="W30" s="232"/>
      <c r="X30" s="227"/>
      <c r="Y30" s="227"/>
      <c r="Z30" s="227"/>
      <c r="AA30" s="227"/>
      <c r="AB30" s="227"/>
      <c r="AC30" s="227"/>
      <c r="AD30" s="227"/>
      <c r="AE30" s="227"/>
      <c r="AF30" s="227"/>
    </row>
    <row r="31" spans="1:32">
      <c r="A31" s="227"/>
      <c r="B31" s="227"/>
      <c r="C31" s="228"/>
      <c r="D31" s="228"/>
      <c r="E31" s="229"/>
      <c r="F31" s="230"/>
      <c r="G31" s="227"/>
      <c r="H31" s="227"/>
      <c r="I31" s="227"/>
      <c r="J31" s="231"/>
      <c r="K31" s="227"/>
      <c r="L31" s="227"/>
      <c r="M31" s="227"/>
      <c r="N31" s="227"/>
      <c r="O31" s="227"/>
      <c r="P31" s="227"/>
      <c r="Q31" s="227"/>
      <c r="R31" s="227"/>
      <c r="S31" s="227"/>
      <c r="T31" s="227"/>
      <c r="U31" s="227"/>
      <c r="V31" s="227"/>
      <c r="W31" s="232"/>
      <c r="X31" s="227"/>
      <c r="Y31" s="227"/>
      <c r="Z31" s="227"/>
      <c r="AA31" s="227"/>
      <c r="AB31" s="227"/>
      <c r="AC31" s="227"/>
      <c r="AD31" s="227"/>
      <c r="AE31" s="227"/>
      <c r="AF31" s="227"/>
    </row>
    <row r="32" spans="1:32">
      <c r="A32" s="227"/>
      <c r="B32" s="227"/>
      <c r="C32" s="228"/>
      <c r="D32" s="228"/>
      <c r="E32" s="229"/>
      <c r="F32" s="230"/>
      <c r="G32" s="227"/>
      <c r="H32" s="227"/>
      <c r="I32" s="227"/>
      <c r="J32" s="231"/>
      <c r="K32" s="227"/>
      <c r="L32" s="227"/>
      <c r="M32" s="227"/>
      <c r="N32" s="227"/>
      <c r="O32" s="227"/>
      <c r="P32" s="227"/>
      <c r="Q32" s="227"/>
      <c r="R32" s="227"/>
      <c r="S32" s="227"/>
      <c r="T32" s="227"/>
      <c r="U32" s="227"/>
      <c r="V32" s="227"/>
      <c r="W32" s="232"/>
      <c r="X32" s="227"/>
      <c r="Y32" s="227"/>
      <c r="Z32" s="227"/>
      <c r="AA32" s="227"/>
      <c r="AB32" s="227"/>
      <c r="AC32" s="227"/>
      <c r="AD32" s="227"/>
      <c r="AE32" s="227"/>
      <c r="AF32" s="227"/>
    </row>
    <row r="33" spans="1:32">
      <c r="A33" s="227"/>
      <c r="B33" s="227"/>
      <c r="C33" s="228"/>
      <c r="D33" s="228"/>
      <c r="E33" s="229"/>
      <c r="F33" s="230"/>
      <c r="G33" s="227"/>
      <c r="H33" s="227"/>
      <c r="I33" s="227"/>
      <c r="J33" s="231"/>
      <c r="K33" s="227"/>
      <c r="L33" s="227"/>
      <c r="M33" s="227"/>
      <c r="N33" s="227"/>
      <c r="O33" s="227"/>
      <c r="P33" s="227"/>
      <c r="Q33" s="227"/>
      <c r="R33" s="227"/>
      <c r="S33" s="227"/>
      <c r="T33" s="227"/>
      <c r="U33" s="227"/>
      <c r="V33" s="227"/>
      <c r="W33" s="232"/>
      <c r="X33" s="227"/>
      <c r="Y33" s="227"/>
      <c r="Z33" s="227"/>
      <c r="AA33" s="227"/>
      <c r="AB33" s="227"/>
      <c r="AC33" s="227"/>
      <c r="AD33" s="227"/>
      <c r="AE33" s="227"/>
      <c r="AF33" s="227"/>
    </row>
    <row r="34" spans="1:32">
      <c r="A34" s="227"/>
      <c r="B34" s="227"/>
      <c r="C34" s="228"/>
      <c r="D34" s="228"/>
      <c r="E34" s="229"/>
      <c r="F34" s="230"/>
      <c r="G34" s="227"/>
      <c r="H34" s="227"/>
      <c r="I34" s="227"/>
      <c r="J34" s="231"/>
      <c r="K34" s="227"/>
      <c r="L34" s="227"/>
      <c r="M34" s="227"/>
      <c r="N34" s="227"/>
      <c r="O34" s="227"/>
      <c r="P34" s="227"/>
      <c r="Q34" s="227"/>
      <c r="R34" s="227"/>
      <c r="S34" s="227"/>
      <c r="T34" s="227"/>
      <c r="U34" s="227"/>
      <c r="V34" s="227"/>
      <c r="W34" s="232"/>
      <c r="X34" s="227"/>
      <c r="Y34" s="227"/>
      <c r="Z34" s="227"/>
      <c r="AA34" s="227"/>
      <c r="AB34" s="227"/>
      <c r="AC34" s="227"/>
      <c r="AD34" s="227"/>
      <c r="AE34" s="227"/>
      <c r="AF34" s="227"/>
    </row>
    <row r="35" spans="1:32">
      <c r="A35" s="227"/>
      <c r="B35" s="227"/>
      <c r="C35" s="228"/>
      <c r="D35" s="228"/>
      <c r="E35" s="229"/>
      <c r="F35" s="230"/>
      <c r="G35" s="227"/>
      <c r="H35" s="227"/>
      <c r="I35" s="227"/>
      <c r="J35" s="231"/>
      <c r="K35" s="227"/>
      <c r="L35" s="227"/>
      <c r="M35" s="227"/>
      <c r="N35" s="227"/>
      <c r="O35" s="227"/>
      <c r="P35" s="227"/>
      <c r="Q35" s="227"/>
      <c r="R35" s="227"/>
      <c r="S35" s="227"/>
      <c r="T35" s="227"/>
      <c r="U35" s="227"/>
      <c r="V35" s="227"/>
      <c r="W35" s="232"/>
      <c r="X35" s="227"/>
      <c r="Y35" s="227"/>
      <c r="Z35" s="227"/>
      <c r="AA35" s="227"/>
      <c r="AB35" s="227"/>
      <c r="AC35" s="227"/>
      <c r="AD35" s="227"/>
      <c r="AE35" s="227"/>
      <c r="AF35" s="227"/>
    </row>
    <row r="36" spans="1:32">
      <c r="A36" s="227"/>
      <c r="B36" s="227"/>
      <c r="C36" s="228"/>
      <c r="D36" s="228"/>
      <c r="E36" s="229"/>
      <c r="F36" s="230"/>
      <c r="G36" s="227"/>
      <c r="H36" s="227"/>
      <c r="I36" s="227"/>
      <c r="J36" s="231"/>
      <c r="K36" s="227"/>
      <c r="L36" s="227"/>
      <c r="M36" s="227"/>
      <c r="N36" s="227"/>
      <c r="O36" s="227"/>
      <c r="P36" s="227"/>
      <c r="Q36" s="227"/>
      <c r="R36" s="227"/>
      <c r="S36" s="227"/>
      <c r="T36" s="227"/>
      <c r="U36" s="227"/>
      <c r="V36" s="227"/>
      <c r="W36" s="232"/>
      <c r="X36" s="227"/>
      <c r="Y36" s="227"/>
      <c r="Z36" s="227"/>
      <c r="AA36" s="227"/>
      <c r="AB36" s="227"/>
      <c r="AC36" s="227"/>
      <c r="AD36" s="227"/>
      <c r="AE36" s="227"/>
      <c r="AF36" s="227"/>
    </row>
    <row r="37" spans="1:32">
      <c r="A37" s="227"/>
      <c r="B37" s="227"/>
      <c r="C37" s="228"/>
      <c r="D37" s="228"/>
      <c r="E37" s="229"/>
      <c r="F37" s="230"/>
      <c r="G37" s="227"/>
      <c r="H37" s="227"/>
      <c r="I37" s="227"/>
      <c r="J37" s="231"/>
      <c r="K37" s="227"/>
      <c r="L37" s="227"/>
      <c r="M37" s="227"/>
      <c r="N37" s="227"/>
      <c r="O37" s="227"/>
      <c r="P37" s="227"/>
      <c r="Q37" s="227"/>
      <c r="R37" s="227"/>
      <c r="S37" s="227"/>
      <c r="T37" s="227"/>
      <c r="U37" s="227"/>
      <c r="V37" s="227"/>
      <c r="W37" s="232"/>
      <c r="X37" s="227"/>
      <c r="Y37" s="227"/>
      <c r="Z37" s="227"/>
      <c r="AA37" s="227"/>
      <c r="AB37" s="227"/>
      <c r="AC37" s="227"/>
      <c r="AD37" s="227"/>
      <c r="AE37" s="227"/>
      <c r="AF37" s="227"/>
    </row>
    <row r="38" spans="1:32">
      <c r="A38" s="227"/>
      <c r="B38" s="227"/>
      <c r="C38" s="228"/>
      <c r="D38" s="228"/>
      <c r="E38" s="229"/>
      <c r="F38" s="230"/>
      <c r="G38" s="227"/>
      <c r="H38" s="227"/>
      <c r="I38" s="227"/>
      <c r="J38" s="231"/>
      <c r="K38" s="227"/>
      <c r="L38" s="227"/>
      <c r="M38" s="227"/>
      <c r="N38" s="227"/>
      <c r="O38" s="227"/>
      <c r="P38" s="227"/>
      <c r="Q38" s="227"/>
      <c r="R38" s="227"/>
      <c r="S38" s="227"/>
      <c r="T38" s="227"/>
      <c r="U38" s="227"/>
      <c r="V38" s="227"/>
      <c r="W38" s="232"/>
      <c r="X38" s="227"/>
      <c r="Y38" s="227"/>
      <c r="Z38" s="227"/>
      <c r="AA38" s="227"/>
      <c r="AB38" s="227"/>
      <c r="AC38" s="227"/>
      <c r="AD38" s="227"/>
      <c r="AE38" s="227"/>
      <c r="AF38" s="227"/>
    </row>
    <row r="39" spans="1:32">
      <c r="A39" s="227"/>
      <c r="B39" s="227"/>
      <c r="C39" s="228"/>
      <c r="D39" s="228"/>
      <c r="E39" s="229"/>
      <c r="F39" s="230"/>
      <c r="G39" s="227"/>
      <c r="H39" s="227"/>
      <c r="I39" s="227"/>
      <c r="J39" s="231"/>
      <c r="K39" s="227"/>
      <c r="L39" s="227"/>
      <c r="M39" s="227"/>
      <c r="N39" s="227"/>
      <c r="O39" s="227"/>
      <c r="P39" s="227"/>
      <c r="Q39" s="227"/>
      <c r="R39" s="227"/>
      <c r="S39" s="227"/>
      <c r="T39" s="227"/>
      <c r="U39" s="227"/>
      <c r="V39" s="227"/>
      <c r="W39" s="232"/>
      <c r="X39" s="227"/>
      <c r="Y39" s="227"/>
      <c r="Z39" s="227"/>
      <c r="AA39" s="227"/>
      <c r="AB39" s="227"/>
      <c r="AC39" s="227"/>
      <c r="AD39" s="227"/>
      <c r="AE39" s="227"/>
      <c r="AF39" s="227"/>
    </row>
    <row r="40" spans="1:32">
      <c r="A40" s="227"/>
      <c r="B40" s="227"/>
      <c r="C40" s="228"/>
      <c r="D40" s="228"/>
      <c r="E40" s="229"/>
      <c r="F40" s="230"/>
      <c r="G40" s="227"/>
      <c r="H40" s="227"/>
      <c r="I40" s="227"/>
      <c r="J40" s="231"/>
      <c r="K40" s="227"/>
      <c r="L40" s="227"/>
      <c r="M40" s="227"/>
      <c r="N40" s="227"/>
      <c r="O40" s="227"/>
      <c r="P40" s="227"/>
      <c r="Q40" s="227"/>
      <c r="R40" s="227"/>
      <c r="S40" s="227"/>
      <c r="T40" s="227"/>
      <c r="U40" s="227"/>
      <c r="V40" s="227"/>
      <c r="W40" s="232"/>
      <c r="X40" s="227"/>
      <c r="Y40" s="227"/>
      <c r="Z40" s="227"/>
      <c r="AA40" s="227"/>
      <c r="AB40" s="227"/>
      <c r="AC40" s="227"/>
      <c r="AD40" s="227"/>
      <c r="AE40" s="227"/>
      <c r="AF40" s="227"/>
    </row>
    <row r="41" spans="1:32">
      <c r="A41" s="227"/>
      <c r="B41" s="227"/>
      <c r="C41" s="228"/>
      <c r="D41" s="228"/>
      <c r="E41" s="229"/>
      <c r="F41" s="230"/>
      <c r="G41" s="227"/>
      <c r="H41" s="227"/>
      <c r="I41" s="227"/>
      <c r="J41" s="231"/>
      <c r="K41" s="227"/>
      <c r="L41" s="227"/>
      <c r="M41" s="227"/>
      <c r="N41" s="227"/>
      <c r="O41" s="227"/>
      <c r="P41" s="227"/>
      <c r="Q41" s="227"/>
      <c r="R41" s="227"/>
      <c r="S41" s="227"/>
      <c r="T41" s="227"/>
      <c r="U41" s="227"/>
      <c r="V41" s="227"/>
      <c r="W41" s="232"/>
      <c r="X41" s="227"/>
      <c r="Y41" s="227"/>
      <c r="Z41" s="227"/>
      <c r="AA41" s="227"/>
      <c r="AB41" s="227"/>
      <c r="AC41" s="227"/>
      <c r="AD41" s="227"/>
      <c r="AE41" s="227"/>
      <c r="AF41" s="227"/>
    </row>
    <row r="42" spans="1:32">
      <c r="A42" s="227"/>
      <c r="B42" s="227"/>
      <c r="C42" s="228"/>
      <c r="D42" s="228"/>
      <c r="E42" s="229"/>
      <c r="F42" s="230"/>
      <c r="G42" s="227"/>
      <c r="H42" s="227"/>
      <c r="I42" s="227"/>
      <c r="J42" s="231"/>
      <c r="K42" s="227"/>
      <c r="L42" s="227"/>
      <c r="M42" s="227"/>
      <c r="N42" s="227"/>
      <c r="O42" s="227"/>
      <c r="P42" s="227"/>
      <c r="Q42" s="227"/>
      <c r="R42" s="227"/>
      <c r="S42" s="227"/>
      <c r="T42" s="227"/>
      <c r="U42" s="227"/>
      <c r="V42" s="227"/>
      <c r="W42" s="232"/>
      <c r="X42" s="227"/>
      <c r="Y42" s="227"/>
      <c r="Z42" s="227"/>
      <c r="AA42" s="227"/>
      <c r="AB42" s="227"/>
      <c r="AC42" s="227"/>
      <c r="AD42" s="227"/>
      <c r="AE42" s="227"/>
      <c r="AF42" s="227"/>
    </row>
    <row r="43" spans="1:32">
      <c r="A43" s="227"/>
      <c r="B43" s="227"/>
      <c r="C43" s="228"/>
      <c r="D43" s="228"/>
      <c r="E43" s="229"/>
      <c r="F43" s="230"/>
      <c r="G43" s="227"/>
      <c r="H43" s="227"/>
      <c r="I43" s="227"/>
      <c r="J43" s="231"/>
      <c r="K43" s="227"/>
      <c r="L43" s="227"/>
      <c r="M43" s="227"/>
      <c r="N43" s="227"/>
      <c r="O43" s="227"/>
      <c r="P43" s="227"/>
      <c r="Q43" s="227"/>
      <c r="R43" s="227"/>
      <c r="S43" s="227"/>
      <c r="T43" s="227"/>
      <c r="U43" s="227"/>
      <c r="V43" s="227"/>
      <c r="W43" s="232"/>
      <c r="X43" s="227"/>
      <c r="Y43" s="227"/>
      <c r="Z43" s="227"/>
      <c r="AA43" s="227"/>
      <c r="AB43" s="227"/>
      <c r="AC43" s="227"/>
      <c r="AD43" s="227"/>
      <c r="AE43" s="227"/>
      <c r="AF43" s="227"/>
    </row>
    <row r="44" spans="1:32">
      <c r="A44" s="227"/>
      <c r="B44" s="227"/>
      <c r="C44" s="228"/>
      <c r="D44" s="228"/>
      <c r="E44" s="229"/>
      <c r="F44" s="230"/>
      <c r="G44" s="227"/>
      <c r="H44" s="227"/>
      <c r="I44" s="227"/>
      <c r="J44" s="231"/>
      <c r="K44" s="227"/>
      <c r="L44" s="227"/>
      <c r="M44" s="227"/>
      <c r="N44" s="227"/>
      <c r="O44" s="227"/>
      <c r="P44" s="227"/>
      <c r="Q44" s="227"/>
      <c r="R44" s="227"/>
      <c r="S44" s="227"/>
      <c r="T44" s="227"/>
      <c r="U44" s="227"/>
      <c r="V44" s="227"/>
      <c r="W44" s="232"/>
      <c r="X44" s="227"/>
      <c r="Y44" s="227"/>
      <c r="Z44" s="227"/>
      <c r="AA44" s="227"/>
      <c r="AB44" s="227"/>
      <c r="AC44" s="227"/>
      <c r="AD44" s="227"/>
      <c r="AE44" s="227"/>
      <c r="AF44" s="227"/>
    </row>
    <row r="45" spans="1:32">
      <c r="A45" s="227"/>
      <c r="B45" s="227"/>
      <c r="C45" s="228"/>
      <c r="D45" s="228"/>
      <c r="E45" s="229"/>
      <c r="F45" s="230"/>
      <c r="G45" s="227"/>
      <c r="H45" s="227"/>
      <c r="I45" s="227"/>
      <c r="J45" s="231"/>
      <c r="K45" s="227"/>
      <c r="L45" s="227"/>
      <c r="M45" s="227"/>
      <c r="N45" s="227"/>
      <c r="O45" s="227"/>
      <c r="P45" s="227"/>
      <c r="Q45" s="227"/>
      <c r="R45" s="227"/>
      <c r="S45" s="227"/>
      <c r="T45" s="227"/>
      <c r="U45" s="227"/>
      <c r="V45" s="227"/>
      <c r="W45" s="232"/>
      <c r="X45" s="227"/>
      <c r="Y45" s="227"/>
      <c r="Z45" s="227"/>
      <c r="AA45" s="227"/>
      <c r="AB45" s="227"/>
      <c r="AC45" s="227"/>
      <c r="AD45" s="227"/>
      <c r="AE45" s="227"/>
      <c r="AF45" s="227"/>
    </row>
    <row r="46" spans="1:32">
      <c r="A46" s="227"/>
      <c r="B46" s="227"/>
      <c r="C46" s="228"/>
      <c r="D46" s="228"/>
      <c r="E46" s="229"/>
      <c r="F46" s="230"/>
      <c r="G46" s="227"/>
      <c r="H46" s="227"/>
      <c r="I46" s="227"/>
      <c r="J46" s="231"/>
      <c r="K46" s="227"/>
      <c r="L46" s="227"/>
      <c r="M46" s="227"/>
      <c r="N46" s="227"/>
      <c r="O46" s="227"/>
      <c r="P46" s="227"/>
      <c r="Q46" s="227"/>
      <c r="R46" s="227"/>
      <c r="S46" s="227"/>
      <c r="T46" s="227"/>
      <c r="U46" s="227"/>
      <c r="V46" s="227"/>
      <c r="W46" s="232"/>
      <c r="X46" s="227"/>
      <c r="Y46" s="227"/>
      <c r="Z46" s="227"/>
      <c r="AA46" s="227"/>
      <c r="AB46" s="227"/>
      <c r="AC46" s="227"/>
      <c r="AD46" s="227"/>
      <c r="AE46" s="227"/>
      <c r="AF46" s="227"/>
    </row>
    <row r="47" spans="1:32">
      <c r="A47" s="227"/>
      <c r="B47" s="227"/>
      <c r="C47" s="228"/>
      <c r="D47" s="228"/>
      <c r="E47" s="229"/>
      <c r="F47" s="230"/>
      <c r="G47" s="227"/>
      <c r="H47" s="227"/>
      <c r="I47" s="227"/>
      <c r="J47" s="231"/>
      <c r="K47" s="227"/>
      <c r="L47" s="227"/>
      <c r="M47" s="227"/>
      <c r="N47" s="227"/>
      <c r="O47" s="227"/>
      <c r="P47" s="227"/>
      <c r="Q47" s="227"/>
      <c r="R47" s="227"/>
      <c r="S47" s="227"/>
      <c r="T47" s="227"/>
      <c r="U47" s="227"/>
      <c r="V47" s="227"/>
      <c r="W47" s="232"/>
      <c r="X47" s="227"/>
      <c r="Y47" s="227"/>
      <c r="Z47" s="227"/>
      <c r="AA47" s="227"/>
      <c r="AB47" s="227"/>
      <c r="AC47" s="227"/>
      <c r="AD47" s="227"/>
      <c r="AE47" s="227"/>
      <c r="AF47" s="227"/>
    </row>
    <row r="48" spans="1:32">
      <c r="A48" s="227"/>
      <c r="B48" s="227"/>
      <c r="C48" s="228"/>
      <c r="D48" s="228"/>
      <c r="E48" s="229"/>
      <c r="F48" s="230"/>
      <c r="G48" s="227"/>
      <c r="H48" s="227"/>
      <c r="I48" s="227"/>
      <c r="J48" s="231"/>
      <c r="K48" s="227"/>
      <c r="L48" s="227"/>
      <c r="M48" s="227"/>
      <c r="N48" s="227"/>
      <c r="O48" s="227"/>
      <c r="P48" s="227"/>
      <c r="Q48" s="227"/>
      <c r="R48" s="227"/>
      <c r="S48" s="227"/>
      <c r="T48" s="227"/>
      <c r="U48" s="227"/>
      <c r="V48" s="227"/>
      <c r="W48" s="232"/>
      <c r="X48" s="227"/>
      <c r="Y48" s="227"/>
      <c r="Z48" s="227"/>
      <c r="AA48" s="227"/>
      <c r="AB48" s="227"/>
      <c r="AC48" s="227"/>
      <c r="AD48" s="227"/>
      <c r="AE48" s="227"/>
      <c r="AF48" s="227"/>
    </row>
    <row r="49" spans="1:32">
      <c r="A49" s="227"/>
      <c r="B49" s="227"/>
      <c r="C49" s="228"/>
      <c r="D49" s="228"/>
      <c r="E49" s="229"/>
      <c r="F49" s="230"/>
      <c r="G49" s="227"/>
      <c r="H49" s="227"/>
      <c r="I49" s="227"/>
      <c r="J49" s="231"/>
      <c r="K49" s="227"/>
      <c r="L49" s="227"/>
      <c r="M49" s="227"/>
      <c r="N49" s="227"/>
      <c r="O49" s="227"/>
      <c r="P49" s="227"/>
      <c r="Q49" s="227"/>
      <c r="R49" s="227"/>
      <c r="S49" s="227"/>
      <c r="T49" s="227"/>
      <c r="U49" s="227"/>
      <c r="V49" s="227"/>
      <c r="W49" s="232"/>
      <c r="X49" s="227"/>
      <c r="Y49" s="227"/>
      <c r="Z49" s="227"/>
      <c r="AA49" s="227"/>
      <c r="AB49" s="227"/>
      <c r="AC49" s="227"/>
      <c r="AD49" s="227"/>
      <c r="AE49" s="227"/>
      <c r="AF49" s="227"/>
    </row>
    <row r="50" spans="1:32">
      <c r="A50" s="227"/>
      <c r="B50" s="227"/>
      <c r="C50" s="228"/>
      <c r="D50" s="228"/>
      <c r="E50" s="229"/>
      <c r="F50" s="230"/>
      <c r="G50" s="227"/>
      <c r="H50" s="227"/>
      <c r="I50" s="227"/>
      <c r="J50" s="231"/>
      <c r="K50" s="227"/>
      <c r="L50" s="227"/>
      <c r="M50" s="227"/>
      <c r="N50" s="227"/>
      <c r="O50" s="227"/>
      <c r="P50" s="227"/>
      <c r="Q50" s="227"/>
      <c r="R50" s="227"/>
      <c r="S50" s="227"/>
      <c r="T50" s="227"/>
      <c r="U50" s="227"/>
      <c r="V50" s="227"/>
      <c r="W50" s="232"/>
      <c r="X50" s="227"/>
      <c r="Y50" s="227"/>
      <c r="Z50" s="227"/>
      <c r="AA50" s="227"/>
      <c r="AB50" s="227"/>
      <c r="AC50" s="227"/>
      <c r="AD50" s="227"/>
      <c r="AE50" s="227"/>
      <c r="AF50" s="227"/>
    </row>
    <row r="51" spans="1:32">
      <c r="A51" s="227"/>
      <c r="B51" s="227"/>
      <c r="C51" s="228"/>
      <c r="D51" s="228"/>
      <c r="E51" s="229"/>
      <c r="F51" s="230"/>
      <c r="G51" s="227"/>
      <c r="H51" s="227"/>
      <c r="I51" s="227"/>
      <c r="J51" s="231"/>
      <c r="K51" s="227"/>
      <c r="L51" s="227"/>
      <c r="M51" s="227"/>
      <c r="N51" s="227"/>
      <c r="O51" s="227"/>
      <c r="P51" s="227"/>
      <c r="Q51" s="227"/>
      <c r="R51" s="227"/>
      <c r="S51" s="227"/>
      <c r="T51" s="227"/>
      <c r="U51" s="227"/>
      <c r="V51" s="227"/>
      <c r="W51" s="232"/>
      <c r="X51" s="227"/>
      <c r="Y51" s="227"/>
      <c r="Z51" s="227"/>
      <c r="AA51" s="227"/>
      <c r="AB51" s="227"/>
      <c r="AC51" s="227"/>
      <c r="AD51" s="227"/>
      <c r="AE51" s="227"/>
      <c r="AF51" s="227"/>
    </row>
    <row r="52" spans="1:32">
      <c r="A52" s="227"/>
      <c r="B52" s="227"/>
      <c r="C52" s="228"/>
      <c r="D52" s="228"/>
      <c r="E52" s="229"/>
      <c r="F52" s="230"/>
      <c r="G52" s="227"/>
      <c r="H52" s="227"/>
      <c r="I52" s="227"/>
      <c r="J52" s="231"/>
      <c r="K52" s="227"/>
      <c r="L52" s="227"/>
      <c r="M52" s="227"/>
      <c r="N52" s="227"/>
      <c r="O52" s="227"/>
      <c r="P52" s="227"/>
      <c r="Q52" s="227"/>
      <c r="R52" s="227"/>
      <c r="S52" s="227"/>
      <c r="T52" s="227"/>
      <c r="U52" s="227"/>
      <c r="V52" s="227"/>
      <c r="W52" s="232"/>
      <c r="X52" s="227"/>
      <c r="Y52" s="227"/>
      <c r="Z52" s="227"/>
      <c r="AA52" s="227"/>
      <c r="AB52" s="227"/>
      <c r="AC52" s="227"/>
      <c r="AD52" s="227"/>
      <c r="AE52" s="227"/>
      <c r="AF52" s="227"/>
    </row>
    <row r="53" spans="1:32">
      <c r="A53" s="227"/>
      <c r="B53" s="227"/>
      <c r="C53" s="228"/>
      <c r="D53" s="228"/>
      <c r="E53" s="229"/>
      <c r="F53" s="230"/>
      <c r="G53" s="227"/>
      <c r="H53" s="227"/>
      <c r="I53" s="227"/>
      <c r="J53" s="231"/>
      <c r="K53" s="227"/>
      <c r="L53" s="227"/>
      <c r="M53" s="227"/>
      <c r="N53" s="227"/>
      <c r="O53" s="227"/>
      <c r="P53" s="227"/>
      <c r="Q53" s="227"/>
      <c r="R53" s="227"/>
      <c r="S53" s="227"/>
      <c r="T53" s="227"/>
      <c r="U53" s="227"/>
      <c r="V53" s="227"/>
      <c r="W53" s="232"/>
      <c r="X53" s="227"/>
      <c r="Y53" s="227"/>
      <c r="Z53" s="227"/>
      <c r="AA53" s="227"/>
      <c r="AB53" s="227"/>
      <c r="AC53" s="227"/>
      <c r="AD53" s="227"/>
      <c r="AE53" s="227"/>
      <c r="AF53" s="227"/>
    </row>
    <row r="54" spans="1:32">
      <c r="A54" s="227"/>
      <c r="B54" s="227"/>
      <c r="C54" s="228"/>
      <c r="D54" s="228"/>
      <c r="E54" s="229"/>
      <c r="F54" s="230"/>
      <c r="G54" s="227"/>
      <c r="H54" s="227"/>
      <c r="I54" s="227"/>
      <c r="J54" s="231"/>
      <c r="K54" s="227"/>
      <c r="L54" s="227"/>
      <c r="M54" s="227"/>
      <c r="N54" s="227"/>
      <c r="O54" s="227"/>
      <c r="P54" s="227"/>
      <c r="Q54" s="227"/>
      <c r="R54" s="227"/>
      <c r="S54" s="227"/>
      <c r="T54" s="227"/>
      <c r="U54" s="227"/>
      <c r="V54" s="227"/>
      <c r="W54" s="232"/>
      <c r="X54" s="227"/>
      <c r="Y54" s="227"/>
      <c r="Z54" s="227"/>
      <c r="AA54" s="227"/>
      <c r="AB54" s="227"/>
      <c r="AC54" s="227"/>
      <c r="AD54" s="227"/>
      <c r="AE54" s="227"/>
      <c r="AF54" s="227"/>
    </row>
    <row r="55" spans="1:32">
      <c r="A55" s="227"/>
      <c r="B55" s="227"/>
      <c r="C55" s="228"/>
      <c r="D55" s="228"/>
      <c r="E55" s="229"/>
      <c r="F55" s="230"/>
      <c r="G55" s="227"/>
      <c r="H55" s="227"/>
      <c r="I55" s="227"/>
      <c r="J55" s="231"/>
      <c r="K55" s="227"/>
      <c r="L55" s="227"/>
      <c r="M55" s="227"/>
      <c r="N55" s="227"/>
      <c r="O55" s="227"/>
      <c r="P55" s="227"/>
      <c r="Q55" s="227"/>
      <c r="R55" s="227"/>
      <c r="S55" s="227"/>
      <c r="T55" s="227"/>
      <c r="U55" s="227"/>
      <c r="V55" s="227"/>
      <c r="W55" s="232"/>
      <c r="X55" s="227"/>
      <c r="Y55" s="227"/>
      <c r="Z55" s="227"/>
      <c r="AA55" s="227"/>
      <c r="AB55" s="227"/>
      <c r="AC55" s="227"/>
      <c r="AD55" s="227"/>
      <c r="AE55" s="227"/>
      <c r="AF55" s="227"/>
    </row>
    <row r="56" spans="1:32">
      <c r="A56" s="227"/>
      <c r="B56" s="227"/>
      <c r="C56" s="228"/>
      <c r="D56" s="228"/>
      <c r="E56" s="229"/>
      <c r="F56" s="230"/>
      <c r="G56" s="227"/>
      <c r="H56" s="227"/>
      <c r="I56" s="227"/>
      <c r="J56" s="231"/>
      <c r="K56" s="227"/>
      <c r="L56" s="227"/>
      <c r="M56" s="227"/>
      <c r="N56" s="227"/>
      <c r="O56" s="227"/>
      <c r="P56" s="227"/>
      <c r="Q56" s="227"/>
      <c r="R56" s="227"/>
      <c r="S56" s="227"/>
      <c r="T56" s="227"/>
      <c r="U56" s="227"/>
      <c r="V56" s="227"/>
      <c r="W56" s="232"/>
      <c r="X56" s="227"/>
      <c r="Y56" s="227"/>
      <c r="Z56" s="227"/>
      <c r="AA56" s="227"/>
      <c r="AB56" s="227"/>
      <c r="AC56" s="227"/>
      <c r="AD56" s="227"/>
      <c r="AE56" s="227"/>
      <c r="AF56" s="227"/>
    </row>
    <row r="57" spans="1:32">
      <c r="A57" s="227"/>
      <c r="B57" s="227"/>
      <c r="C57" s="228"/>
      <c r="D57" s="228"/>
      <c r="E57" s="229"/>
      <c r="F57" s="230"/>
      <c r="G57" s="227"/>
      <c r="H57" s="227"/>
      <c r="I57" s="227"/>
      <c r="J57" s="231"/>
      <c r="K57" s="227"/>
      <c r="L57" s="227"/>
      <c r="M57" s="227"/>
      <c r="N57" s="227"/>
      <c r="O57" s="227"/>
      <c r="P57" s="227"/>
      <c r="Q57" s="227"/>
      <c r="R57" s="227"/>
      <c r="S57" s="227"/>
      <c r="T57" s="227"/>
      <c r="U57" s="227"/>
      <c r="V57" s="227"/>
      <c r="W57" s="232"/>
      <c r="X57" s="227"/>
      <c r="Y57" s="227"/>
      <c r="Z57" s="227"/>
      <c r="AA57" s="227"/>
      <c r="AB57" s="227"/>
      <c r="AC57" s="227"/>
      <c r="AD57" s="227"/>
      <c r="AE57" s="227"/>
      <c r="AF57" s="227"/>
    </row>
    <row r="58" spans="1:32">
      <c r="A58" s="227"/>
      <c r="B58" s="227"/>
      <c r="C58" s="228"/>
      <c r="D58" s="228"/>
      <c r="E58" s="229"/>
      <c r="F58" s="230"/>
      <c r="G58" s="227"/>
      <c r="H58" s="227"/>
      <c r="I58" s="227"/>
      <c r="J58" s="231"/>
      <c r="K58" s="227"/>
      <c r="L58" s="227"/>
      <c r="M58" s="227"/>
      <c r="N58" s="227"/>
      <c r="O58" s="227"/>
      <c r="P58" s="227"/>
      <c r="Q58" s="227"/>
      <c r="R58" s="227"/>
      <c r="S58" s="227"/>
      <c r="T58" s="227"/>
      <c r="U58" s="227"/>
      <c r="V58" s="227"/>
      <c r="W58" s="232"/>
      <c r="X58" s="227"/>
      <c r="Y58" s="227"/>
      <c r="Z58" s="227"/>
      <c r="AA58" s="227"/>
      <c r="AB58" s="227"/>
      <c r="AC58" s="227"/>
      <c r="AD58" s="227"/>
      <c r="AE58" s="227"/>
      <c r="AF58" s="227"/>
    </row>
    <row r="59" spans="1:32">
      <c r="A59" s="227"/>
      <c r="B59" s="227"/>
      <c r="C59" s="228"/>
      <c r="D59" s="228"/>
      <c r="E59" s="229"/>
      <c r="F59" s="230"/>
      <c r="G59" s="227"/>
      <c r="H59" s="227"/>
      <c r="I59" s="227"/>
      <c r="J59" s="231"/>
      <c r="K59" s="227"/>
      <c r="L59" s="227"/>
      <c r="M59" s="227"/>
      <c r="N59" s="227"/>
      <c r="O59" s="227"/>
      <c r="P59" s="227"/>
      <c r="Q59" s="227"/>
      <c r="R59" s="227"/>
      <c r="S59" s="227"/>
      <c r="T59" s="227"/>
      <c r="U59" s="227"/>
      <c r="V59" s="227"/>
      <c r="W59" s="232"/>
      <c r="X59" s="227"/>
      <c r="Y59" s="227"/>
      <c r="Z59" s="227"/>
      <c r="AA59" s="227"/>
      <c r="AB59" s="227"/>
      <c r="AC59" s="227"/>
      <c r="AD59" s="227"/>
      <c r="AE59" s="227"/>
      <c r="AF59" s="227"/>
    </row>
    <row r="60" spans="1:32">
      <c r="A60" s="227"/>
      <c r="B60" s="227"/>
      <c r="C60" s="228"/>
      <c r="D60" s="228"/>
      <c r="E60" s="229"/>
      <c r="F60" s="230"/>
      <c r="G60" s="227"/>
      <c r="H60" s="227"/>
      <c r="I60" s="227"/>
      <c r="J60" s="231"/>
      <c r="K60" s="227"/>
      <c r="L60" s="227"/>
      <c r="M60" s="227"/>
      <c r="N60" s="227"/>
      <c r="O60" s="227"/>
      <c r="P60" s="227"/>
      <c r="Q60" s="227"/>
      <c r="R60" s="227"/>
      <c r="S60" s="227"/>
      <c r="T60" s="227"/>
      <c r="U60" s="227"/>
      <c r="V60" s="227"/>
      <c r="W60" s="232"/>
      <c r="X60" s="227"/>
      <c r="Y60" s="227"/>
      <c r="Z60" s="227"/>
      <c r="AA60" s="227"/>
      <c r="AB60" s="227"/>
      <c r="AC60" s="227"/>
      <c r="AD60" s="227"/>
      <c r="AE60" s="227"/>
      <c r="AF60" s="227"/>
    </row>
    <row r="61" spans="1:32">
      <c r="A61" s="227"/>
      <c r="B61" s="227"/>
      <c r="C61" s="228"/>
      <c r="D61" s="228"/>
      <c r="E61" s="229"/>
      <c r="F61" s="230"/>
      <c r="G61" s="227"/>
      <c r="H61" s="227"/>
      <c r="I61" s="227"/>
      <c r="J61" s="231"/>
      <c r="K61" s="227"/>
      <c r="L61" s="227"/>
      <c r="M61" s="227"/>
      <c r="N61" s="227"/>
      <c r="O61" s="227"/>
      <c r="P61" s="227"/>
      <c r="Q61" s="227"/>
      <c r="R61" s="227"/>
      <c r="S61" s="227"/>
      <c r="T61" s="227"/>
      <c r="U61" s="227"/>
      <c r="V61" s="227"/>
      <c r="W61" s="232"/>
      <c r="X61" s="227"/>
      <c r="Y61" s="227"/>
      <c r="Z61" s="227"/>
      <c r="AA61" s="227"/>
      <c r="AB61" s="227"/>
      <c r="AC61" s="227"/>
      <c r="AD61" s="227"/>
      <c r="AE61" s="227"/>
      <c r="AF61" s="227"/>
    </row>
    <row r="62" spans="1:32">
      <c r="A62" s="227"/>
      <c r="B62" s="227"/>
      <c r="C62" s="228"/>
      <c r="D62" s="228"/>
      <c r="E62" s="229"/>
      <c r="F62" s="230"/>
      <c r="G62" s="227"/>
      <c r="H62" s="227"/>
      <c r="I62" s="227"/>
      <c r="J62" s="231"/>
      <c r="K62" s="227"/>
      <c r="L62" s="227"/>
      <c r="M62" s="227"/>
      <c r="N62" s="227"/>
      <c r="O62" s="227"/>
      <c r="P62" s="227"/>
      <c r="Q62" s="227"/>
      <c r="R62" s="227"/>
      <c r="S62" s="227"/>
      <c r="T62" s="227"/>
      <c r="U62" s="227"/>
      <c r="V62" s="227"/>
      <c r="W62" s="232"/>
      <c r="X62" s="227"/>
      <c r="Y62" s="227"/>
      <c r="Z62" s="227"/>
      <c r="AA62" s="227"/>
      <c r="AB62" s="227"/>
      <c r="AC62" s="227"/>
      <c r="AD62" s="227"/>
      <c r="AE62" s="227"/>
      <c r="AF62" s="227"/>
    </row>
    <row r="63" spans="1:32">
      <c r="A63" s="227"/>
      <c r="B63" s="227"/>
      <c r="C63" s="228"/>
      <c r="D63" s="228"/>
      <c r="E63" s="229"/>
      <c r="F63" s="230"/>
      <c r="G63" s="227"/>
      <c r="H63" s="227"/>
      <c r="I63" s="227"/>
      <c r="J63" s="231"/>
      <c r="K63" s="227"/>
      <c r="L63" s="227"/>
      <c r="M63" s="227"/>
      <c r="N63" s="227"/>
      <c r="O63" s="227"/>
      <c r="P63" s="227"/>
      <c r="Q63" s="227"/>
      <c r="R63" s="227"/>
      <c r="S63" s="227"/>
      <c r="T63" s="227"/>
      <c r="U63" s="227"/>
      <c r="V63" s="227"/>
      <c r="W63" s="232"/>
      <c r="X63" s="227"/>
      <c r="Y63" s="227"/>
      <c r="Z63" s="227"/>
      <c r="AA63" s="227"/>
      <c r="AB63" s="227"/>
      <c r="AC63" s="227"/>
      <c r="AD63" s="227"/>
      <c r="AE63" s="227"/>
      <c r="AF63" s="227"/>
    </row>
    <row r="64" spans="1:32">
      <c r="A64" s="227"/>
      <c r="B64" s="227"/>
      <c r="C64" s="228"/>
      <c r="D64" s="228"/>
      <c r="E64" s="229"/>
      <c r="F64" s="230"/>
      <c r="G64" s="227"/>
      <c r="H64" s="227"/>
      <c r="I64" s="227"/>
      <c r="J64" s="231"/>
      <c r="K64" s="227"/>
      <c r="L64" s="227"/>
      <c r="M64" s="227"/>
      <c r="N64" s="227"/>
      <c r="O64" s="227"/>
      <c r="P64" s="227"/>
      <c r="Q64" s="227"/>
      <c r="R64" s="227"/>
      <c r="S64" s="227"/>
      <c r="T64" s="227"/>
      <c r="U64" s="227"/>
      <c r="V64" s="227"/>
      <c r="W64" s="232"/>
      <c r="X64" s="227"/>
      <c r="Y64" s="227"/>
      <c r="Z64" s="227"/>
      <c r="AA64" s="227"/>
      <c r="AB64" s="227"/>
      <c r="AC64" s="227"/>
      <c r="AD64" s="227"/>
      <c r="AE64" s="227"/>
      <c r="AF64" s="227"/>
    </row>
    <row r="65" spans="1:32">
      <c r="A65" s="227"/>
      <c r="B65" s="227"/>
      <c r="C65" s="228"/>
      <c r="D65" s="228"/>
      <c r="E65" s="229"/>
      <c r="F65" s="230"/>
      <c r="G65" s="227"/>
      <c r="H65" s="227"/>
      <c r="I65" s="227"/>
      <c r="J65" s="231"/>
      <c r="K65" s="227"/>
      <c r="L65" s="227"/>
      <c r="M65" s="227"/>
      <c r="N65" s="227"/>
      <c r="O65" s="227"/>
      <c r="P65" s="227"/>
      <c r="Q65" s="227"/>
      <c r="R65" s="227"/>
      <c r="S65" s="227"/>
      <c r="T65" s="227"/>
      <c r="U65" s="227"/>
      <c r="V65" s="227"/>
      <c r="W65" s="232"/>
      <c r="X65" s="227"/>
      <c r="Y65" s="227"/>
      <c r="Z65" s="227"/>
      <c r="AA65" s="227"/>
      <c r="AB65" s="227"/>
      <c r="AC65" s="227"/>
      <c r="AD65" s="227"/>
      <c r="AE65" s="227"/>
      <c r="AF65" s="227"/>
    </row>
    <row r="66" spans="1:32">
      <c r="A66" s="233"/>
      <c r="B66" s="233"/>
      <c r="C66" s="234"/>
      <c r="D66" s="234"/>
      <c r="E66" s="235"/>
      <c r="F66" s="230"/>
      <c r="G66" s="233"/>
      <c r="H66" s="233"/>
      <c r="I66" s="233"/>
      <c r="J66" s="236"/>
      <c r="K66" s="233"/>
      <c r="L66" s="233"/>
      <c r="M66" s="233"/>
      <c r="N66" s="233"/>
      <c r="O66" s="233"/>
      <c r="P66" s="233"/>
      <c r="Q66" s="233"/>
      <c r="R66" s="233"/>
      <c r="S66" s="233"/>
      <c r="T66" s="233"/>
      <c r="U66" s="233"/>
      <c r="V66" s="233"/>
      <c r="W66" s="237"/>
      <c r="X66" s="233"/>
      <c r="Y66" s="233"/>
      <c r="Z66" s="233"/>
      <c r="AA66" s="233"/>
      <c r="AB66" s="233"/>
      <c r="AC66" s="233"/>
      <c r="AD66" s="233"/>
      <c r="AE66" s="233"/>
      <c r="AF66" s="233"/>
    </row>
    <row r="67" spans="1:32">
      <c r="A67" s="233"/>
      <c r="B67" s="233"/>
      <c r="C67" s="234"/>
      <c r="D67" s="234"/>
      <c r="E67" s="235"/>
      <c r="F67" s="230"/>
      <c r="G67" s="233"/>
      <c r="H67" s="233"/>
      <c r="I67" s="233"/>
      <c r="J67" s="236"/>
      <c r="K67" s="233"/>
      <c r="L67" s="233"/>
      <c r="M67" s="233"/>
      <c r="N67" s="233"/>
      <c r="O67" s="233"/>
      <c r="P67" s="233"/>
      <c r="Q67" s="233"/>
      <c r="R67" s="233"/>
      <c r="S67" s="233"/>
      <c r="T67" s="233"/>
      <c r="U67" s="233"/>
      <c r="V67" s="233"/>
      <c r="W67" s="237"/>
      <c r="X67" s="233"/>
      <c r="Y67" s="233"/>
      <c r="Z67" s="233"/>
      <c r="AA67" s="233"/>
      <c r="AB67" s="233"/>
      <c r="AC67" s="233"/>
      <c r="AD67" s="233"/>
      <c r="AE67" s="233"/>
      <c r="AF67" s="233"/>
    </row>
    <row r="68" spans="1:32">
      <c r="A68" s="233"/>
      <c r="B68" s="233"/>
      <c r="C68" s="234"/>
      <c r="D68" s="234"/>
      <c r="E68" s="235"/>
      <c r="F68" s="230"/>
      <c r="G68" s="233"/>
      <c r="H68" s="233"/>
      <c r="I68" s="233"/>
      <c r="J68" s="236"/>
      <c r="K68" s="233"/>
      <c r="L68" s="233"/>
      <c r="M68" s="233"/>
      <c r="N68" s="233"/>
      <c r="O68" s="233"/>
      <c r="P68" s="233"/>
      <c r="Q68" s="233"/>
      <c r="R68" s="233"/>
      <c r="S68" s="233"/>
      <c r="T68" s="233"/>
      <c r="U68" s="233"/>
      <c r="V68" s="233"/>
      <c r="W68" s="237"/>
      <c r="X68" s="233"/>
      <c r="Y68" s="233"/>
      <c r="Z68" s="233"/>
      <c r="AA68" s="233"/>
      <c r="AB68" s="233"/>
      <c r="AC68" s="233"/>
      <c r="AD68" s="233"/>
      <c r="AE68" s="233"/>
      <c r="AF68" s="233"/>
    </row>
    <row r="69" spans="1:32">
      <c r="A69" s="233"/>
      <c r="B69" s="233"/>
      <c r="C69" s="234"/>
      <c r="D69" s="234"/>
      <c r="E69" s="235"/>
      <c r="F69" s="230"/>
      <c r="G69" s="233"/>
      <c r="H69" s="233"/>
      <c r="I69" s="233"/>
      <c r="J69" s="236"/>
      <c r="K69" s="233"/>
      <c r="L69" s="233"/>
      <c r="M69" s="233"/>
      <c r="N69" s="233"/>
      <c r="O69" s="233"/>
      <c r="P69" s="233"/>
      <c r="Q69" s="233"/>
      <c r="R69" s="233"/>
      <c r="S69" s="233"/>
      <c r="T69" s="233"/>
      <c r="U69" s="233"/>
      <c r="V69" s="233"/>
      <c r="W69" s="237"/>
      <c r="X69" s="233"/>
      <c r="Y69" s="233"/>
      <c r="Z69" s="233"/>
      <c r="AA69" s="233"/>
      <c r="AB69" s="233"/>
      <c r="AC69" s="233"/>
      <c r="AD69" s="233"/>
      <c r="AE69" s="233"/>
      <c r="AF69" s="233"/>
    </row>
    <row r="70" spans="1:32">
      <c r="A70" s="233"/>
      <c r="B70" s="233"/>
      <c r="C70" s="234"/>
      <c r="D70" s="234"/>
      <c r="E70" s="235"/>
      <c r="F70" s="230"/>
      <c r="G70" s="233"/>
      <c r="H70" s="233"/>
      <c r="I70" s="233"/>
      <c r="J70" s="236"/>
      <c r="K70" s="233"/>
      <c r="L70" s="233"/>
      <c r="M70" s="233"/>
      <c r="N70" s="233"/>
      <c r="O70" s="233"/>
      <c r="P70" s="233"/>
      <c r="Q70" s="233"/>
      <c r="R70" s="233"/>
      <c r="S70" s="233"/>
      <c r="T70" s="233"/>
      <c r="U70" s="233"/>
      <c r="V70" s="233"/>
      <c r="W70" s="237"/>
      <c r="X70" s="233"/>
      <c r="Y70" s="233"/>
      <c r="Z70" s="233"/>
      <c r="AA70" s="233"/>
      <c r="AB70" s="233"/>
      <c r="AC70" s="233"/>
      <c r="AD70" s="233"/>
      <c r="AE70" s="233"/>
      <c r="AF70" s="233"/>
    </row>
    <row r="71" spans="1:32">
      <c r="A71" s="233"/>
      <c r="B71" s="233"/>
      <c r="C71" s="234"/>
      <c r="D71" s="234"/>
      <c r="E71" s="235"/>
      <c r="F71" s="230"/>
      <c r="G71" s="233"/>
      <c r="H71" s="233"/>
      <c r="I71" s="233"/>
      <c r="J71" s="236"/>
      <c r="K71" s="233"/>
      <c r="L71" s="233"/>
      <c r="M71" s="233"/>
      <c r="N71" s="233"/>
      <c r="O71" s="233"/>
      <c r="P71" s="233"/>
      <c r="Q71" s="233"/>
      <c r="R71" s="233"/>
      <c r="S71" s="233"/>
      <c r="T71" s="233"/>
      <c r="U71" s="233"/>
      <c r="V71" s="233"/>
      <c r="W71" s="237"/>
      <c r="X71" s="233"/>
      <c r="Y71" s="233"/>
      <c r="Z71" s="233"/>
      <c r="AA71" s="233"/>
      <c r="AB71" s="233"/>
      <c r="AC71" s="233"/>
      <c r="AD71" s="233"/>
      <c r="AE71" s="233"/>
      <c r="AF71" s="233"/>
    </row>
    <row r="72" spans="1:32">
      <c r="A72" s="233"/>
      <c r="B72" s="233"/>
      <c r="C72" s="234"/>
      <c r="D72" s="234"/>
      <c r="E72" s="235"/>
      <c r="F72" s="230"/>
      <c r="G72" s="233"/>
      <c r="H72" s="233"/>
      <c r="I72" s="233"/>
      <c r="J72" s="236"/>
      <c r="K72" s="233"/>
      <c r="L72" s="233"/>
      <c r="M72" s="233"/>
      <c r="N72" s="233"/>
      <c r="O72" s="233"/>
      <c r="P72" s="233"/>
      <c r="Q72" s="233"/>
      <c r="R72" s="233"/>
      <c r="S72" s="233"/>
      <c r="T72" s="233"/>
      <c r="U72" s="233"/>
      <c r="V72" s="233"/>
      <c r="W72" s="237"/>
      <c r="X72" s="233"/>
      <c r="Y72" s="233"/>
      <c r="Z72" s="233"/>
      <c r="AA72" s="233"/>
      <c r="AB72" s="233"/>
      <c r="AC72" s="233"/>
      <c r="AD72" s="233"/>
      <c r="AE72" s="233"/>
      <c r="AF72" s="233"/>
    </row>
    <row r="73" spans="1:32">
      <c r="A73" s="233"/>
      <c r="B73" s="233"/>
      <c r="C73" s="234"/>
      <c r="D73" s="234"/>
      <c r="E73" s="235"/>
      <c r="F73" s="230"/>
      <c r="G73" s="233"/>
      <c r="H73" s="233"/>
      <c r="I73" s="233"/>
      <c r="J73" s="236"/>
      <c r="K73" s="233"/>
      <c r="L73" s="233"/>
      <c r="M73" s="233"/>
      <c r="N73" s="233"/>
      <c r="O73" s="233"/>
      <c r="P73" s="233"/>
      <c r="Q73" s="233"/>
      <c r="R73" s="233"/>
      <c r="S73" s="233"/>
      <c r="T73" s="233"/>
      <c r="U73" s="233"/>
      <c r="V73" s="233"/>
      <c r="W73" s="237"/>
      <c r="X73" s="233"/>
      <c r="Y73" s="233"/>
      <c r="Z73" s="233"/>
      <c r="AA73" s="233"/>
      <c r="AB73" s="233"/>
      <c r="AC73" s="233"/>
      <c r="AD73" s="233"/>
      <c r="AE73" s="233"/>
      <c r="AF73" s="233"/>
    </row>
    <row r="74" spans="1:32">
      <c r="A74" s="233"/>
      <c r="B74" s="233"/>
      <c r="C74" s="234"/>
      <c r="D74" s="234"/>
      <c r="E74" s="235"/>
      <c r="F74" s="230"/>
      <c r="G74" s="233"/>
      <c r="H74" s="233"/>
      <c r="I74" s="233"/>
      <c r="J74" s="236"/>
      <c r="K74" s="233"/>
      <c r="L74" s="233"/>
      <c r="M74" s="233"/>
      <c r="N74" s="233"/>
      <c r="O74" s="233"/>
      <c r="P74" s="233"/>
      <c r="Q74" s="233"/>
      <c r="R74" s="233"/>
      <c r="S74" s="233"/>
      <c r="T74" s="233"/>
      <c r="U74" s="233"/>
      <c r="V74" s="233"/>
      <c r="W74" s="237"/>
      <c r="X74" s="233"/>
      <c r="Y74" s="233"/>
      <c r="Z74" s="233"/>
      <c r="AA74" s="233"/>
      <c r="AB74" s="233"/>
      <c r="AC74" s="233"/>
      <c r="AD74" s="233"/>
      <c r="AE74" s="233"/>
      <c r="AF74" s="233"/>
    </row>
    <row r="75" spans="1:32">
      <c r="A75" s="233"/>
      <c r="B75" s="233"/>
      <c r="C75" s="234"/>
      <c r="D75" s="234"/>
      <c r="E75" s="235"/>
      <c r="F75" s="230"/>
      <c r="G75" s="233"/>
      <c r="H75" s="233"/>
      <c r="I75" s="233"/>
      <c r="J75" s="236"/>
      <c r="K75" s="233"/>
      <c r="L75" s="233"/>
      <c r="M75" s="233"/>
      <c r="N75" s="233"/>
      <c r="O75" s="233"/>
      <c r="P75" s="233"/>
      <c r="Q75" s="233"/>
      <c r="R75" s="233"/>
      <c r="S75" s="233"/>
      <c r="T75" s="233"/>
      <c r="U75" s="233"/>
      <c r="V75" s="233"/>
      <c r="W75" s="237"/>
      <c r="X75" s="233"/>
      <c r="Y75" s="233"/>
      <c r="Z75" s="233"/>
      <c r="AA75" s="233"/>
      <c r="AB75" s="233"/>
      <c r="AC75" s="233"/>
      <c r="AD75" s="233"/>
      <c r="AE75" s="233"/>
      <c r="AF75" s="233"/>
    </row>
    <row r="76" spans="1:32">
      <c r="A76" s="233"/>
      <c r="B76" s="233"/>
      <c r="C76" s="234"/>
      <c r="D76" s="234"/>
      <c r="E76" s="235"/>
      <c r="F76" s="230"/>
      <c r="G76" s="233"/>
      <c r="H76" s="233"/>
      <c r="I76" s="233"/>
      <c r="J76" s="236"/>
      <c r="K76" s="233"/>
      <c r="L76" s="233"/>
      <c r="M76" s="233"/>
      <c r="N76" s="233"/>
      <c r="O76" s="233"/>
      <c r="P76" s="233"/>
      <c r="Q76" s="233"/>
      <c r="R76" s="233"/>
      <c r="S76" s="233"/>
      <c r="T76" s="233"/>
      <c r="U76" s="233"/>
      <c r="V76" s="233"/>
      <c r="W76" s="237"/>
      <c r="X76" s="233"/>
      <c r="Y76" s="233"/>
      <c r="Z76" s="233"/>
      <c r="AA76" s="233"/>
      <c r="AB76" s="233"/>
      <c r="AC76" s="233"/>
      <c r="AD76" s="233"/>
      <c r="AE76" s="233"/>
      <c r="AF76" s="233"/>
    </row>
    <row r="77" spans="1:32">
      <c r="A77" s="233"/>
      <c r="B77" s="233"/>
      <c r="C77" s="234"/>
      <c r="D77" s="234"/>
      <c r="E77" s="235"/>
      <c r="F77" s="230"/>
      <c r="G77" s="233"/>
      <c r="H77" s="233"/>
      <c r="I77" s="233"/>
      <c r="J77" s="236"/>
      <c r="K77" s="233"/>
      <c r="L77" s="233"/>
      <c r="M77" s="233"/>
      <c r="N77" s="233"/>
      <c r="O77" s="233"/>
      <c r="P77" s="233"/>
      <c r="Q77" s="233"/>
      <c r="R77" s="233"/>
      <c r="S77" s="233"/>
      <c r="T77" s="233"/>
      <c r="U77" s="233"/>
      <c r="V77" s="233"/>
      <c r="W77" s="237"/>
      <c r="X77" s="233"/>
      <c r="Y77" s="233"/>
      <c r="Z77" s="233"/>
      <c r="AA77" s="233"/>
      <c r="AB77" s="233"/>
      <c r="AC77" s="233"/>
      <c r="AD77" s="233"/>
      <c r="AE77" s="233"/>
      <c r="AF77" s="233"/>
    </row>
    <row r="78" spans="1:32">
      <c r="A78" s="233"/>
      <c r="B78" s="233"/>
      <c r="C78" s="234"/>
      <c r="D78" s="234"/>
      <c r="E78" s="235"/>
      <c r="F78" s="230"/>
      <c r="G78" s="233"/>
      <c r="H78" s="233"/>
      <c r="I78" s="233"/>
      <c r="J78" s="236"/>
      <c r="K78" s="233"/>
      <c r="L78" s="233"/>
      <c r="M78" s="233"/>
      <c r="N78" s="233"/>
      <c r="O78" s="233"/>
      <c r="P78" s="233"/>
      <c r="Q78" s="233"/>
      <c r="R78" s="233"/>
      <c r="S78" s="233"/>
      <c r="T78" s="233"/>
      <c r="U78" s="233"/>
      <c r="V78" s="233"/>
      <c r="W78" s="237"/>
      <c r="X78" s="233"/>
      <c r="Y78" s="233"/>
      <c r="Z78" s="233"/>
      <c r="AA78" s="233"/>
      <c r="AB78" s="233"/>
      <c r="AC78" s="233"/>
      <c r="AD78" s="233"/>
      <c r="AE78" s="233"/>
      <c r="AF78" s="233"/>
    </row>
    <row r="79" spans="1:32">
      <c r="A79" s="233"/>
      <c r="B79" s="233"/>
      <c r="C79" s="234"/>
      <c r="D79" s="234"/>
      <c r="E79" s="235"/>
      <c r="F79" s="230"/>
      <c r="G79" s="233"/>
      <c r="H79" s="233"/>
      <c r="I79" s="233"/>
      <c r="J79" s="236"/>
      <c r="K79" s="233"/>
      <c r="L79" s="233"/>
      <c r="M79" s="233"/>
      <c r="N79" s="233"/>
      <c r="O79" s="233"/>
      <c r="P79" s="233"/>
      <c r="Q79" s="233"/>
      <c r="R79" s="233"/>
      <c r="S79" s="233"/>
      <c r="T79" s="233"/>
      <c r="U79" s="233"/>
      <c r="V79" s="233"/>
      <c r="W79" s="237"/>
      <c r="X79" s="233"/>
      <c r="Y79" s="233"/>
      <c r="Z79" s="233"/>
      <c r="AA79" s="233"/>
      <c r="AB79" s="233"/>
      <c r="AC79" s="233"/>
      <c r="AD79" s="233"/>
      <c r="AE79" s="233"/>
      <c r="AF79" s="233"/>
    </row>
    <row r="80" spans="1:32">
      <c r="A80" s="233"/>
      <c r="B80" s="233"/>
      <c r="C80" s="234"/>
      <c r="D80" s="234"/>
      <c r="E80" s="235"/>
      <c r="F80" s="230"/>
      <c r="G80" s="233"/>
      <c r="H80" s="233"/>
      <c r="I80" s="233"/>
      <c r="J80" s="236"/>
      <c r="K80" s="233"/>
      <c r="L80" s="233"/>
      <c r="M80" s="233"/>
      <c r="N80" s="233"/>
      <c r="O80" s="233"/>
      <c r="P80" s="233"/>
      <c r="Q80" s="233"/>
      <c r="R80" s="233"/>
      <c r="S80" s="233"/>
      <c r="T80" s="233"/>
      <c r="U80" s="233"/>
      <c r="V80" s="233"/>
      <c r="W80" s="237"/>
      <c r="X80" s="233"/>
      <c r="Y80" s="233"/>
      <c r="Z80" s="233"/>
      <c r="AA80" s="233"/>
      <c r="AB80" s="233"/>
      <c r="AC80" s="233"/>
      <c r="AD80" s="233"/>
      <c r="AE80" s="233"/>
      <c r="AF80" s="233"/>
    </row>
    <row r="81" spans="1:32">
      <c r="A81" s="233"/>
      <c r="B81" s="233"/>
      <c r="C81" s="234"/>
      <c r="D81" s="234"/>
      <c r="E81" s="235"/>
      <c r="F81" s="230"/>
      <c r="G81" s="233"/>
      <c r="H81" s="233"/>
      <c r="I81" s="233"/>
      <c r="J81" s="236"/>
      <c r="K81" s="233"/>
      <c r="L81" s="233"/>
      <c r="M81" s="233"/>
      <c r="N81" s="233"/>
      <c r="O81" s="233"/>
      <c r="P81" s="233"/>
      <c r="Q81" s="233"/>
      <c r="R81" s="233"/>
      <c r="S81" s="233"/>
      <c r="T81" s="233"/>
      <c r="U81" s="233"/>
      <c r="V81" s="233"/>
      <c r="W81" s="237"/>
      <c r="X81" s="233"/>
      <c r="Y81" s="233"/>
      <c r="Z81" s="233"/>
      <c r="AA81" s="233"/>
      <c r="AB81" s="233"/>
      <c r="AC81" s="233"/>
      <c r="AD81" s="233"/>
      <c r="AE81" s="233"/>
      <c r="AF81" s="233"/>
    </row>
    <row r="82" spans="1:32">
      <c r="A82" s="233"/>
      <c r="B82" s="233"/>
      <c r="C82" s="234"/>
      <c r="D82" s="234"/>
      <c r="E82" s="235"/>
      <c r="F82" s="230"/>
      <c r="G82" s="233"/>
      <c r="H82" s="233"/>
      <c r="I82" s="233"/>
      <c r="J82" s="236"/>
      <c r="K82" s="233"/>
      <c r="L82" s="233"/>
      <c r="M82" s="233"/>
      <c r="N82" s="233"/>
      <c r="O82" s="233"/>
      <c r="P82" s="233"/>
      <c r="Q82" s="233"/>
      <c r="R82" s="233"/>
      <c r="S82" s="233"/>
      <c r="T82" s="233"/>
      <c r="U82" s="233"/>
      <c r="V82" s="233"/>
      <c r="W82" s="237"/>
      <c r="X82" s="233"/>
      <c r="Y82" s="233"/>
      <c r="Z82" s="233"/>
      <c r="AA82" s="233"/>
      <c r="AB82" s="233"/>
      <c r="AC82" s="233"/>
      <c r="AD82" s="233"/>
      <c r="AE82" s="233"/>
      <c r="AF82" s="233"/>
    </row>
    <row r="83" spans="1:32">
      <c r="A83" s="233"/>
      <c r="B83" s="233"/>
      <c r="C83" s="234"/>
      <c r="D83" s="234"/>
      <c r="E83" s="235"/>
      <c r="F83" s="230"/>
      <c r="G83" s="233"/>
      <c r="H83" s="233"/>
      <c r="I83" s="233"/>
      <c r="J83" s="236"/>
      <c r="K83" s="233"/>
      <c r="L83" s="233"/>
      <c r="M83" s="233"/>
      <c r="N83" s="233"/>
      <c r="O83" s="233"/>
      <c r="P83" s="233"/>
      <c r="Q83" s="233"/>
      <c r="R83" s="233"/>
      <c r="S83" s="233"/>
      <c r="T83" s="233"/>
      <c r="U83" s="233"/>
      <c r="V83" s="233"/>
      <c r="W83" s="237"/>
      <c r="X83" s="233"/>
      <c r="Y83" s="233"/>
      <c r="Z83" s="233"/>
      <c r="AA83" s="233"/>
      <c r="AB83" s="233"/>
      <c r="AC83" s="233"/>
      <c r="AD83" s="233"/>
      <c r="AE83" s="233"/>
      <c r="AF83" s="233"/>
    </row>
    <row r="84" spans="1:32">
      <c r="A84" s="233"/>
      <c r="B84" s="233"/>
      <c r="C84" s="234"/>
      <c r="D84" s="234"/>
      <c r="E84" s="235"/>
      <c r="F84" s="230"/>
      <c r="G84" s="233"/>
      <c r="H84" s="233"/>
      <c r="I84" s="233"/>
      <c r="J84" s="236"/>
      <c r="K84" s="233"/>
      <c r="L84" s="233"/>
      <c r="M84" s="233"/>
      <c r="N84" s="233"/>
      <c r="O84" s="233"/>
      <c r="P84" s="233"/>
      <c r="Q84" s="233"/>
      <c r="R84" s="233"/>
      <c r="S84" s="233"/>
      <c r="T84" s="233"/>
      <c r="U84" s="233"/>
      <c r="V84" s="233"/>
      <c r="W84" s="237"/>
      <c r="X84" s="233"/>
      <c r="Y84" s="233"/>
      <c r="Z84" s="233"/>
      <c r="AA84" s="233"/>
      <c r="AB84" s="233"/>
      <c r="AC84" s="233"/>
      <c r="AD84" s="233"/>
      <c r="AE84" s="233"/>
      <c r="AF84" s="233"/>
    </row>
    <row r="85" spans="1:32">
      <c r="A85" s="233"/>
      <c r="B85" s="233"/>
      <c r="C85" s="234"/>
      <c r="D85" s="234"/>
      <c r="E85" s="235"/>
      <c r="F85" s="230"/>
      <c r="G85" s="233"/>
      <c r="H85" s="233"/>
      <c r="I85" s="233"/>
      <c r="J85" s="236"/>
      <c r="K85" s="233"/>
      <c r="L85" s="233"/>
      <c r="M85" s="233"/>
      <c r="N85" s="233"/>
      <c r="O85" s="233"/>
      <c r="P85" s="233"/>
      <c r="Q85" s="233"/>
      <c r="R85" s="233"/>
      <c r="S85" s="233"/>
      <c r="T85" s="233"/>
      <c r="U85" s="233"/>
      <c r="V85" s="233"/>
      <c r="W85" s="237"/>
      <c r="X85" s="233"/>
      <c r="Y85" s="233"/>
      <c r="Z85" s="233"/>
      <c r="AA85" s="233"/>
      <c r="AB85" s="233"/>
      <c r="AC85" s="233"/>
      <c r="AD85" s="233"/>
      <c r="AE85" s="233"/>
      <c r="AF85" s="233"/>
    </row>
    <row r="86" spans="1:32">
      <c r="A86" s="233"/>
      <c r="B86" s="233"/>
      <c r="C86" s="234"/>
      <c r="D86" s="234"/>
      <c r="E86" s="235"/>
      <c r="F86" s="230"/>
      <c r="G86" s="233"/>
      <c r="H86" s="233"/>
      <c r="I86" s="233"/>
      <c r="J86" s="236"/>
      <c r="K86" s="233"/>
      <c r="L86" s="233"/>
      <c r="M86" s="233"/>
      <c r="N86" s="233"/>
      <c r="O86" s="233"/>
      <c r="P86" s="233"/>
      <c r="Q86" s="233"/>
      <c r="R86" s="233"/>
      <c r="S86" s="233"/>
      <c r="T86" s="233"/>
      <c r="U86" s="233"/>
      <c r="V86" s="233"/>
      <c r="W86" s="237"/>
      <c r="X86" s="233"/>
      <c r="Y86" s="233"/>
      <c r="Z86" s="233"/>
      <c r="AA86" s="233"/>
      <c r="AB86" s="233"/>
      <c r="AC86" s="233"/>
      <c r="AD86" s="233"/>
      <c r="AE86" s="233"/>
      <c r="AF86" s="233"/>
    </row>
    <row r="87" spans="1:32">
      <c r="A87" s="233"/>
      <c r="B87" s="233"/>
      <c r="C87" s="234"/>
      <c r="D87" s="234"/>
      <c r="E87" s="235"/>
      <c r="F87" s="230"/>
      <c r="G87" s="233"/>
      <c r="H87" s="233"/>
      <c r="I87" s="233"/>
      <c r="J87" s="236"/>
      <c r="K87" s="233"/>
      <c r="L87" s="233"/>
      <c r="M87" s="233"/>
      <c r="N87" s="233"/>
      <c r="O87" s="233"/>
      <c r="P87" s="233"/>
      <c r="Q87" s="233"/>
      <c r="R87" s="233"/>
      <c r="S87" s="233"/>
      <c r="T87" s="233"/>
      <c r="U87" s="233"/>
      <c r="V87" s="233"/>
      <c r="W87" s="237"/>
      <c r="X87" s="233"/>
      <c r="Y87" s="233"/>
      <c r="Z87" s="233"/>
      <c r="AA87" s="233"/>
      <c r="AB87" s="233"/>
      <c r="AC87" s="233"/>
      <c r="AD87" s="233"/>
      <c r="AE87" s="233"/>
      <c r="AF87" s="233"/>
    </row>
    <row r="88" spans="1:32">
      <c r="A88" s="233"/>
      <c r="B88" s="233"/>
      <c r="C88" s="234"/>
      <c r="D88" s="234"/>
      <c r="E88" s="235"/>
      <c r="F88" s="230"/>
      <c r="G88" s="233"/>
      <c r="H88" s="233"/>
      <c r="I88" s="233"/>
      <c r="J88" s="236"/>
      <c r="K88" s="233"/>
      <c r="L88" s="233"/>
      <c r="M88" s="233"/>
      <c r="N88" s="233"/>
      <c r="O88" s="233"/>
      <c r="P88" s="233"/>
      <c r="Q88" s="233"/>
      <c r="R88" s="233"/>
      <c r="S88" s="233"/>
      <c r="T88" s="233"/>
      <c r="U88" s="233"/>
      <c r="V88" s="233"/>
      <c r="W88" s="237"/>
      <c r="X88" s="233"/>
      <c r="Y88" s="233"/>
      <c r="Z88" s="233"/>
      <c r="AA88" s="233"/>
      <c r="AB88" s="233"/>
      <c r="AC88" s="233"/>
      <c r="AD88" s="233"/>
      <c r="AE88" s="233"/>
      <c r="AF88" s="233"/>
    </row>
    <row r="89" spans="1:32">
      <c r="A89" s="233"/>
      <c r="B89" s="233"/>
      <c r="C89" s="234"/>
      <c r="D89" s="234"/>
      <c r="E89" s="235"/>
      <c r="F89" s="230"/>
      <c r="G89" s="233"/>
      <c r="H89" s="233"/>
      <c r="I89" s="233"/>
      <c r="J89" s="236"/>
      <c r="K89" s="233"/>
      <c r="L89" s="233"/>
      <c r="M89" s="233"/>
      <c r="N89" s="233"/>
      <c r="O89" s="233"/>
      <c r="P89" s="233"/>
      <c r="Q89" s="233"/>
      <c r="R89" s="233"/>
      <c r="S89" s="233"/>
      <c r="T89" s="233"/>
      <c r="U89" s="233"/>
      <c r="V89" s="233"/>
      <c r="W89" s="237"/>
      <c r="X89" s="233"/>
      <c r="Y89" s="233"/>
      <c r="Z89" s="233"/>
      <c r="AA89" s="233"/>
      <c r="AB89" s="233"/>
      <c r="AC89" s="233"/>
      <c r="AD89" s="233"/>
      <c r="AE89" s="233"/>
      <c r="AF89" s="233"/>
    </row>
    <row r="90" spans="1:32">
      <c r="A90" s="233"/>
      <c r="B90" s="233"/>
      <c r="C90" s="234"/>
      <c r="D90" s="234"/>
      <c r="E90" s="235"/>
      <c r="F90" s="230"/>
      <c r="G90" s="233"/>
      <c r="H90" s="233"/>
      <c r="I90" s="233"/>
      <c r="J90" s="236"/>
      <c r="K90" s="233"/>
      <c r="L90" s="233"/>
      <c r="M90" s="233"/>
      <c r="N90" s="233"/>
      <c r="O90" s="233"/>
      <c r="P90" s="233"/>
      <c r="Q90" s="233"/>
      <c r="R90" s="233"/>
      <c r="S90" s="233"/>
      <c r="T90" s="233"/>
      <c r="U90" s="233"/>
      <c r="V90" s="233"/>
      <c r="W90" s="237"/>
      <c r="X90" s="233"/>
      <c r="Y90" s="233"/>
      <c r="Z90" s="233"/>
      <c r="AA90" s="233"/>
      <c r="AB90" s="233"/>
      <c r="AC90" s="233"/>
      <c r="AD90" s="233"/>
      <c r="AE90" s="233"/>
      <c r="AF90" s="233"/>
    </row>
    <row r="91" spans="1:32">
      <c r="A91" s="233"/>
      <c r="B91" s="233"/>
      <c r="C91" s="234"/>
      <c r="D91" s="234"/>
      <c r="E91" s="235"/>
      <c r="F91" s="230"/>
      <c r="G91" s="233"/>
      <c r="H91" s="233"/>
      <c r="I91" s="233"/>
      <c r="J91" s="236"/>
      <c r="K91" s="233"/>
      <c r="L91" s="233"/>
      <c r="M91" s="233"/>
      <c r="N91" s="233"/>
      <c r="O91" s="233"/>
      <c r="P91" s="233"/>
      <c r="Q91" s="233"/>
      <c r="R91" s="233"/>
      <c r="S91" s="233"/>
      <c r="T91" s="233"/>
      <c r="U91" s="233"/>
      <c r="V91" s="233"/>
      <c r="W91" s="237"/>
      <c r="X91" s="233"/>
      <c r="Y91" s="233"/>
      <c r="Z91" s="233"/>
      <c r="AA91" s="233"/>
      <c r="AB91" s="233"/>
      <c r="AC91" s="233"/>
      <c r="AD91" s="233"/>
      <c r="AE91" s="233"/>
      <c r="AF91" s="233"/>
    </row>
    <row r="92" spans="1:32">
      <c r="A92" s="233"/>
      <c r="B92" s="233"/>
      <c r="C92" s="234"/>
      <c r="D92" s="234"/>
      <c r="E92" s="235"/>
      <c r="F92" s="230"/>
      <c r="G92" s="233"/>
      <c r="H92" s="233"/>
      <c r="I92" s="233"/>
      <c r="J92" s="236"/>
      <c r="K92" s="233"/>
      <c r="L92" s="233"/>
      <c r="M92" s="233"/>
      <c r="N92" s="233"/>
      <c r="O92" s="233"/>
      <c r="P92" s="233"/>
      <c r="Q92" s="233"/>
      <c r="R92" s="233"/>
      <c r="S92" s="233"/>
      <c r="T92" s="233"/>
      <c r="U92" s="233"/>
      <c r="V92" s="233"/>
      <c r="W92" s="237"/>
      <c r="X92" s="233"/>
      <c r="Y92" s="233"/>
      <c r="Z92" s="233"/>
      <c r="AA92" s="233"/>
      <c r="AB92" s="233"/>
      <c r="AC92" s="233"/>
      <c r="AD92" s="233"/>
      <c r="AE92" s="233"/>
      <c r="AF92" s="233"/>
    </row>
    <row r="93" spans="1:32">
      <c r="A93" s="233"/>
      <c r="B93" s="233"/>
      <c r="C93" s="234"/>
      <c r="D93" s="234"/>
      <c r="E93" s="235"/>
      <c r="F93" s="230"/>
      <c r="G93" s="233"/>
      <c r="H93" s="233"/>
      <c r="I93" s="233"/>
      <c r="J93" s="236"/>
      <c r="K93" s="233"/>
      <c r="L93" s="233"/>
      <c r="M93" s="233"/>
      <c r="N93" s="233"/>
      <c r="O93" s="233"/>
      <c r="P93" s="233"/>
      <c r="Q93" s="233"/>
      <c r="R93" s="233"/>
      <c r="S93" s="233"/>
      <c r="T93" s="233"/>
      <c r="U93" s="233"/>
      <c r="V93" s="233"/>
      <c r="W93" s="237"/>
      <c r="X93" s="233"/>
      <c r="Y93" s="233"/>
      <c r="Z93" s="233"/>
      <c r="AA93" s="233"/>
      <c r="AB93" s="233"/>
      <c r="AC93" s="233"/>
      <c r="AD93" s="233"/>
      <c r="AE93" s="233"/>
      <c r="AF93" s="233"/>
    </row>
    <row r="94" spans="1:32">
      <c r="A94" s="233"/>
      <c r="B94" s="233"/>
      <c r="C94" s="234"/>
      <c r="D94" s="234"/>
      <c r="E94" s="235"/>
      <c r="F94" s="230"/>
      <c r="G94" s="233"/>
      <c r="H94" s="233"/>
      <c r="I94" s="233"/>
      <c r="J94" s="236"/>
      <c r="K94" s="233"/>
      <c r="L94" s="233"/>
      <c r="M94" s="233"/>
      <c r="N94" s="233"/>
      <c r="O94" s="233"/>
      <c r="P94" s="233"/>
      <c r="Q94" s="233"/>
      <c r="R94" s="233"/>
      <c r="S94" s="233"/>
      <c r="T94" s="233"/>
      <c r="U94" s="233"/>
      <c r="V94" s="233"/>
      <c r="W94" s="237"/>
      <c r="X94" s="233"/>
      <c r="Y94" s="233"/>
      <c r="Z94" s="233"/>
      <c r="AA94" s="233"/>
      <c r="AB94" s="233"/>
      <c r="AC94" s="233"/>
      <c r="AD94" s="233"/>
      <c r="AE94" s="233"/>
      <c r="AF94" s="233"/>
    </row>
    <row r="95" spans="1:32">
      <c r="A95" s="233"/>
      <c r="B95" s="233"/>
      <c r="C95" s="234"/>
      <c r="D95" s="234"/>
      <c r="E95" s="235"/>
      <c r="F95" s="230"/>
      <c r="G95" s="233"/>
      <c r="H95" s="233"/>
      <c r="I95" s="233"/>
      <c r="J95" s="236"/>
      <c r="K95" s="233"/>
      <c r="L95" s="233"/>
      <c r="M95" s="233"/>
      <c r="N95" s="233"/>
      <c r="O95" s="233"/>
      <c r="P95" s="233"/>
      <c r="Q95" s="233"/>
      <c r="R95" s="233"/>
      <c r="S95" s="233"/>
      <c r="T95" s="233"/>
      <c r="U95" s="233"/>
      <c r="V95" s="233"/>
      <c r="W95" s="237"/>
      <c r="X95" s="233"/>
      <c r="Y95" s="233"/>
      <c r="Z95" s="233"/>
      <c r="AA95" s="233"/>
      <c r="AB95" s="233"/>
      <c r="AC95" s="233"/>
      <c r="AD95" s="233"/>
      <c r="AE95" s="233"/>
      <c r="AF95" s="233"/>
    </row>
    <row r="96" spans="1:32">
      <c r="A96" s="238"/>
      <c r="B96" s="238"/>
      <c r="C96" s="239"/>
      <c r="D96" s="239"/>
      <c r="E96" s="240"/>
      <c r="F96" s="230"/>
      <c r="G96" s="238"/>
      <c r="H96" s="238"/>
      <c r="I96" s="238"/>
      <c r="J96" s="241"/>
      <c r="K96" s="238"/>
      <c r="L96" s="238"/>
      <c r="M96" s="238"/>
      <c r="N96" s="238"/>
      <c r="O96" s="238"/>
      <c r="P96" s="238"/>
      <c r="Q96" s="238"/>
      <c r="R96" s="238"/>
      <c r="S96" s="238"/>
      <c r="T96" s="238"/>
      <c r="U96" s="238"/>
      <c r="V96" s="238"/>
      <c r="W96" s="242"/>
      <c r="X96" s="238"/>
      <c r="Y96" s="238"/>
      <c r="Z96" s="238"/>
      <c r="AA96" s="238"/>
      <c r="AB96" s="238"/>
      <c r="AC96" s="238"/>
      <c r="AD96" s="238"/>
      <c r="AE96" s="238"/>
      <c r="AF96" s="238"/>
    </row>
    <row r="97" spans="1:32">
      <c r="A97" s="238"/>
      <c r="B97" s="238"/>
      <c r="C97" s="239"/>
      <c r="D97" s="239"/>
      <c r="E97" s="240"/>
      <c r="F97" s="230"/>
      <c r="G97" s="238"/>
      <c r="H97" s="238"/>
      <c r="I97" s="238"/>
      <c r="J97" s="241"/>
      <c r="K97" s="238"/>
      <c r="L97" s="238"/>
      <c r="M97" s="238"/>
      <c r="N97" s="238"/>
      <c r="O97" s="238"/>
      <c r="P97" s="238"/>
      <c r="Q97" s="238"/>
      <c r="R97" s="238"/>
      <c r="S97" s="238"/>
      <c r="T97" s="238"/>
      <c r="U97" s="238"/>
      <c r="V97" s="238"/>
      <c r="W97" s="242"/>
      <c r="X97" s="238"/>
      <c r="Y97" s="238"/>
      <c r="Z97" s="238"/>
      <c r="AA97" s="238"/>
      <c r="AB97" s="238"/>
      <c r="AC97" s="238"/>
      <c r="AD97" s="238"/>
      <c r="AE97" s="238"/>
      <c r="AF97" s="238"/>
    </row>
    <row r="98" spans="1:32">
      <c r="A98" s="238"/>
      <c r="B98" s="238"/>
      <c r="C98" s="239"/>
      <c r="D98" s="239"/>
      <c r="E98" s="240"/>
      <c r="F98" s="230"/>
      <c r="G98" s="238"/>
      <c r="H98" s="238"/>
      <c r="I98" s="238"/>
      <c r="J98" s="241"/>
      <c r="K98" s="238"/>
      <c r="L98" s="238"/>
      <c r="M98" s="238"/>
      <c r="N98" s="238"/>
      <c r="O98" s="238"/>
      <c r="P98" s="238"/>
      <c r="Q98" s="238"/>
      <c r="R98" s="238"/>
      <c r="S98" s="238"/>
      <c r="T98" s="238"/>
      <c r="U98" s="238"/>
      <c r="V98" s="238"/>
      <c r="W98" s="242"/>
      <c r="X98" s="238"/>
      <c r="Y98" s="238"/>
      <c r="Z98" s="238"/>
      <c r="AA98" s="238"/>
      <c r="AB98" s="238"/>
      <c r="AC98" s="238"/>
      <c r="AD98" s="238"/>
      <c r="AE98" s="238"/>
      <c r="AF98" s="238"/>
    </row>
    <row r="99" spans="1:32">
      <c r="A99" s="238"/>
      <c r="B99" s="238"/>
      <c r="C99" s="239"/>
      <c r="D99" s="239"/>
      <c r="E99" s="240"/>
      <c r="F99" s="230"/>
      <c r="G99" s="238"/>
      <c r="H99" s="238"/>
      <c r="I99" s="238"/>
      <c r="J99" s="241"/>
      <c r="K99" s="238"/>
      <c r="L99" s="238"/>
      <c r="M99" s="238"/>
      <c r="N99" s="238"/>
      <c r="O99" s="238"/>
      <c r="P99" s="238"/>
      <c r="Q99" s="238"/>
      <c r="R99" s="238"/>
      <c r="S99" s="238"/>
      <c r="T99" s="238"/>
      <c r="U99" s="238"/>
      <c r="V99" s="238"/>
      <c r="W99" s="242"/>
      <c r="X99" s="238"/>
      <c r="Y99" s="238"/>
      <c r="Z99" s="238"/>
      <c r="AA99" s="238"/>
      <c r="AB99" s="238"/>
      <c r="AC99" s="238"/>
      <c r="AD99" s="238"/>
      <c r="AE99" s="238"/>
      <c r="AF99" s="238"/>
    </row>
    <row r="100" spans="1:32">
      <c r="A100" s="238"/>
      <c r="B100" s="238"/>
      <c r="C100" s="239"/>
      <c r="D100" s="239"/>
      <c r="E100" s="240"/>
      <c r="F100" s="230"/>
      <c r="G100" s="238"/>
      <c r="H100" s="238"/>
      <c r="I100" s="238"/>
      <c r="J100" s="241"/>
      <c r="K100" s="238"/>
      <c r="L100" s="238"/>
      <c r="M100" s="238"/>
      <c r="N100" s="238"/>
      <c r="O100" s="238"/>
      <c r="P100" s="238"/>
      <c r="Q100" s="238"/>
      <c r="R100" s="238"/>
      <c r="S100" s="238"/>
      <c r="T100" s="238"/>
      <c r="U100" s="238"/>
      <c r="V100" s="238"/>
      <c r="W100" s="242"/>
      <c r="X100" s="238"/>
      <c r="Y100" s="238"/>
      <c r="Z100" s="238"/>
      <c r="AA100" s="238"/>
      <c r="AB100" s="238"/>
      <c r="AC100" s="238"/>
      <c r="AD100" s="238"/>
      <c r="AE100" s="238"/>
      <c r="AF100" s="238"/>
    </row>
    <row r="101" spans="1:32">
      <c r="A101" s="238"/>
      <c r="B101" s="238"/>
      <c r="C101" s="239"/>
      <c r="D101" s="239"/>
      <c r="E101" s="240"/>
      <c r="F101" s="230"/>
      <c r="G101" s="238"/>
      <c r="H101" s="238"/>
      <c r="I101" s="238"/>
      <c r="J101" s="241"/>
      <c r="K101" s="238"/>
      <c r="L101" s="238"/>
      <c r="M101" s="238"/>
      <c r="N101" s="238"/>
      <c r="O101" s="238"/>
      <c r="P101" s="238"/>
      <c r="Q101" s="238"/>
      <c r="R101" s="238"/>
      <c r="S101" s="238"/>
      <c r="T101" s="238"/>
      <c r="U101" s="238"/>
      <c r="V101" s="238"/>
      <c r="W101" s="242"/>
      <c r="X101" s="238"/>
      <c r="Y101" s="238"/>
      <c r="Z101" s="238"/>
      <c r="AA101" s="238"/>
      <c r="AB101" s="238"/>
      <c r="AC101" s="238"/>
      <c r="AD101" s="238"/>
      <c r="AE101" s="238"/>
      <c r="AF101" s="238"/>
    </row>
    <row r="102" spans="1:32">
      <c r="A102" s="238"/>
      <c r="B102" s="238"/>
      <c r="C102" s="239"/>
      <c r="D102" s="239"/>
      <c r="E102" s="240"/>
      <c r="F102" s="230"/>
      <c r="G102" s="238"/>
      <c r="H102" s="238"/>
      <c r="I102" s="238"/>
      <c r="J102" s="241"/>
      <c r="K102" s="238"/>
      <c r="L102" s="238"/>
      <c r="M102" s="238"/>
      <c r="N102" s="238"/>
      <c r="O102" s="238"/>
      <c r="P102" s="238"/>
      <c r="Q102" s="238"/>
      <c r="R102" s="238"/>
      <c r="S102" s="238"/>
      <c r="T102" s="238"/>
      <c r="U102" s="238"/>
      <c r="V102" s="238"/>
      <c r="W102" s="242"/>
      <c r="X102" s="238"/>
      <c r="Y102" s="238"/>
      <c r="Z102" s="238"/>
      <c r="AA102" s="238"/>
      <c r="AB102" s="238"/>
      <c r="AC102" s="238"/>
      <c r="AD102" s="238"/>
      <c r="AE102" s="238"/>
      <c r="AF102" s="238"/>
    </row>
    <row r="103" spans="1:32">
      <c r="A103" s="238"/>
      <c r="B103" s="238"/>
      <c r="C103" s="239"/>
      <c r="D103" s="239"/>
      <c r="E103" s="240"/>
      <c r="F103" s="230"/>
      <c r="G103" s="238"/>
      <c r="H103" s="238"/>
      <c r="I103" s="238"/>
      <c r="J103" s="241"/>
      <c r="K103" s="238"/>
      <c r="L103" s="238"/>
      <c r="M103" s="238"/>
      <c r="N103" s="238"/>
      <c r="O103" s="238"/>
      <c r="P103" s="238"/>
      <c r="Q103" s="238"/>
      <c r="R103" s="238"/>
      <c r="S103" s="238"/>
      <c r="T103" s="238"/>
      <c r="U103" s="238"/>
      <c r="V103" s="238"/>
      <c r="W103" s="242"/>
      <c r="X103" s="238"/>
      <c r="Y103" s="238"/>
      <c r="Z103" s="238"/>
      <c r="AA103" s="238"/>
      <c r="AB103" s="238"/>
      <c r="AC103" s="238"/>
      <c r="AD103" s="238"/>
      <c r="AE103" s="238"/>
      <c r="AF103" s="238"/>
    </row>
    <row r="104" spans="1:32">
      <c r="A104" s="238"/>
      <c r="B104" s="238"/>
      <c r="C104" s="239"/>
      <c r="D104" s="239"/>
      <c r="E104" s="240"/>
      <c r="F104" s="230"/>
      <c r="G104" s="238"/>
      <c r="H104" s="238"/>
      <c r="I104" s="238"/>
      <c r="J104" s="241"/>
      <c r="K104" s="238"/>
      <c r="L104" s="238"/>
      <c r="M104" s="238"/>
      <c r="N104" s="238"/>
      <c r="O104" s="238"/>
      <c r="P104" s="238"/>
      <c r="Q104" s="238"/>
      <c r="R104" s="238"/>
      <c r="S104" s="238"/>
      <c r="T104" s="238"/>
      <c r="U104" s="238"/>
      <c r="V104" s="238"/>
      <c r="W104" s="242"/>
      <c r="X104" s="238"/>
      <c r="Y104" s="238"/>
      <c r="Z104" s="238"/>
      <c r="AA104" s="238"/>
      <c r="AB104" s="238"/>
      <c r="AC104" s="238"/>
      <c r="AD104" s="238"/>
      <c r="AE104" s="238"/>
      <c r="AF104" s="238"/>
    </row>
    <row r="105" spans="1:32">
      <c r="A105" s="238"/>
      <c r="B105" s="238"/>
      <c r="C105" s="239"/>
      <c r="D105" s="239"/>
      <c r="E105" s="240"/>
      <c r="F105" s="230"/>
      <c r="G105" s="238"/>
      <c r="H105" s="238"/>
      <c r="I105" s="238"/>
      <c r="J105" s="241"/>
      <c r="K105" s="238"/>
      <c r="L105" s="238"/>
      <c r="M105" s="238"/>
      <c r="N105" s="238"/>
      <c r="O105" s="238"/>
      <c r="P105" s="238"/>
      <c r="Q105" s="238"/>
      <c r="R105" s="238"/>
      <c r="S105" s="238"/>
      <c r="T105" s="238"/>
      <c r="U105" s="238"/>
      <c r="V105" s="238"/>
      <c r="W105" s="242"/>
      <c r="X105" s="238"/>
      <c r="Y105" s="238"/>
      <c r="Z105" s="238"/>
      <c r="AA105" s="238"/>
      <c r="AB105" s="238"/>
      <c r="AC105" s="238"/>
      <c r="AD105" s="238"/>
      <c r="AE105" s="238"/>
      <c r="AF105" s="238"/>
    </row>
    <row r="106" spans="1:32" s="248" customFormat="1" ht="15">
      <c r="A106" s="243"/>
      <c r="B106" s="243"/>
      <c r="C106" s="244"/>
      <c r="D106" s="244"/>
      <c r="E106" s="245"/>
      <c r="F106" s="230"/>
      <c r="G106" s="243"/>
      <c r="H106" s="243"/>
      <c r="I106" s="243"/>
      <c r="J106" s="246"/>
      <c r="K106" s="243"/>
      <c r="L106" s="243"/>
      <c r="M106" s="243"/>
      <c r="N106" s="243"/>
      <c r="O106" s="243"/>
      <c r="P106" s="243"/>
      <c r="Q106" s="243"/>
      <c r="R106" s="243"/>
      <c r="S106" s="243"/>
      <c r="T106" s="243"/>
      <c r="U106" s="243"/>
      <c r="V106" s="243"/>
      <c r="W106" s="247"/>
      <c r="X106" s="243"/>
      <c r="Y106" s="243"/>
      <c r="Z106" s="243"/>
      <c r="AA106" s="243"/>
      <c r="AB106" s="243"/>
      <c r="AC106" s="243"/>
      <c r="AD106" s="243"/>
      <c r="AE106" s="243"/>
      <c r="AF106" s="243"/>
    </row>
    <row r="107" spans="1:32" s="248" customFormat="1" ht="15">
      <c r="A107" s="243"/>
      <c r="B107" s="243"/>
      <c r="C107" s="244"/>
      <c r="D107" s="244"/>
      <c r="E107" s="245"/>
      <c r="F107" s="230"/>
      <c r="G107" s="243"/>
      <c r="H107" s="243"/>
      <c r="I107" s="243"/>
      <c r="J107" s="246"/>
      <c r="K107" s="243"/>
      <c r="L107" s="243"/>
      <c r="M107" s="243"/>
      <c r="N107" s="243"/>
      <c r="O107" s="243"/>
      <c r="P107" s="243"/>
      <c r="Q107" s="243"/>
      <c r="R107" s="243"/>
      <c r="S107" s="243"/>
      <c r="T107" s="243"/>
      <c r="U107" s="243"/>
      <c r="V107" s="243"/>
      <c r="W107" s="247"/>
      <c r="X107" s="243"/>
      <c r="Y107" s="243"/>
      <c r="Z107" s="243"/>
      <c r="AA107" s="243"/>
      <c r="AB107" s="243"/>
      <c r="AC107" s="243"/>
      <c r="AD107" s="243"/>
      <c r="AE107" s="243"/>
      <c r="AF107" s="243"/>
    </row>
    <row r="108" spans="1:32" s="248" customFormat="1" ht="15">
      <c r="A108" s="243"/>
      <c r="B108" s="243"/>
      <c r="C108" s="244"/>
      <c r="D108" s="244"/>
      <c r="E108" s="245"/>
      <c r="F108" s="230"/>
      <c r="G108" s="243"/>
      <c r="H108" s="243"/>
      <c r="I108" s="243"/>
      <c r="J108" s="246"/>
      <c r="K108" s="243"/>
      <c r="L108" s="243"/>
      <c r="M108" s="243"/>
      <c r="N108" s="243"/>
      <c r="O108" s="243"/>
      <c r="P108" s="243"/>
      <c r="Q108" s="243"/>
      <c r="R108" s="243"/>
      <c r="S108" s="243"/>
      <c r="T108" s="243"/>
      <c r="U108" s="243"/>
      <c r="V108" s="243"/>
      <c r="W108" s="247"/>
      <c r="X108" s="243"/>
      <c r="Y108" s="243"/>
      <c r="Z108" s="243"/>
      <c r="AA108" s="243"/>
      <c r="AB108" s="243"/>
      <c r="AC108" s="243"/>
      <c r="AD108" s="243"/>
      <c r="AE108" s="243"/>
      <c r="AF108" s="243"/>
    </row>
    <row r="109" spans="1:32" s="248" customFormat="1" ht="15">
      <c r="A109" s="243"/>
      <c r="B109" s="243"/>
      <c r="C109" s="244"/>
      <c r="D109" s="244"/>
      <c r="E109" s="245"/>
      <c r="F109" s="230"/>
      <c r="G109" s="243"/>
      <c r="H109" s="243"/>
      <c r="I109" s="243"/>
      <c r="J109" s="246"/>
      <c r="K109" s="243"/>
      <c r="L109" s="243"/>
      <c r="M109" s="243"/>
      <c r="N109" s="243"/>
      <c r="O109" s="243"/>
      <c r="P109" s="243"/>
      <c r="Q109" s="243"/>
      <c r="R109" s="243"/>
      <c r="S109" s="243"/>
      <c r="T109" s="243"/>
      <c r="U109" s="243"/>
      <c r="V109" s="243"/>
      <c r="W109" s="247"/>
      <c r="X109" s="243"/>
      <c r="Y109" s="243"/>
      <c r="Z109" s="243"/>
      <c r="AA109" s="243"/>
      <c r="AB109" s="243"/>
      <c r="AC109" s="243"/>
      <c r="AD109" s="243"/>
      <c r="AE109" s="243"/>
      <c r="AF109" s="243"/>
    </row>
    <row r="110" spans="1:32" s="248" customFormat="1" ht="15">
      <c r="A110" s="243"/>
      <c r="B110" s="243"/>
      <c r="C110" s="244"/>
      <c r="D110" s="244"/>
      <c r="E110" s="245"/>
      <c r="F110" s="230"/>
      <c r="G110" s="243"/>
      <c r="H110" s="243"/>
      <c r="I110" s="243"/>
      <c r="J110" s="246"/>
      <c r="K110" s="243"/>
      <c r="L110" s="243"/>
      <c r="M110" s="243"/>
      <c r="N110" s="243"/>
      <c r="O110" s="243"/>
      <c r="P110" s="243"/>
      <c r="Q110" s="243"/>
      <c r="R110" s="243"/>
      <c r="S110" s="243"/>
      <c r="T110" s="243"/>
      <c r="U110" s="243"/>
      <c r="V110" s="243"/>
      <c r="W110" s="247"/>
      <c r="X110" s="243"/>
      <c r="Y110" s="243"/>
      <c r="Z110" s="243"/>
      <c r="AA110" s="243"/>
      <c r="AB110" s="243"/>
      <c r="AC110" s="243"/>
      <c r="AD110" s="243"/>
      <c r="AE110" s="243"/>
      <c r="AF110" s="243"/>
    </row>
    <row r="111" spans="1:32" s="248" customFormat="1" ht="15">
      <c r="A111" s="243"/>
      <c r="B111" s="243"/>
      <c r="C111" s="244"/>
      <c r="D111" s="244"/>
      <c r="E111" s="245"/>
      <c r="F111" s="230"/>
      <c r="G111" s="243"/>
      <c r="H111" s="243"/>
      <c r="I111" s="243"/>
      <c r="J111" s="246"/>
      <c r="K111" s="243"/>
      <c r="L111" s="243"/>
      <c r="M111" s="243"/>
      <c r="N111" s="243"/>
      <c r="O111" s="243"/>
      <c r="P111" s="243"/>
      <c r="Q111" s="243"/>
      <c r="R111" s="243"/>
      <c r="S111" s="243"/>
      <c r="T111" s="243"/>
      <c r="U111" s="243"/>
      <c r="V111" s="243"/>
      <c r="W111" s="247"/>
      <c r="X111" s="243"/>
      <c r="Y111" s="243"/>
      <c r="Z111" s="243"/>
      <c r="AA111" s="243"/>
      <c r="AB111" s="243"/>
      <c r="AC111" s="243"/>
      <c r="AD111" s="243"/>
      <c r="AE111" s="243"/>
      <c r="AF111" s="243"/>
    </row>
    <row r="112" spans="1:32" s="248" customFormat="1" ht="15">
      <c r="A112" s="243"/>
      <c r="B112" s="243"/>
      <c r="C112" s="244"/>
      <c r="D112" s="244"/>
      <c r="E112" s="245"/>
      <c r="F112" s="230"/>
      <c r="G112" s="243"/>
      <c r="H112" s="243"/>
      <c r="I112" s="243"/>
      <c r="J112" s="246"/>
      <c r="K112" s="243"/>
      <c r="L112" s="243"/>
      <c r="M112" s="243"/>
      <c r="N112" s="243"/>
      <c r="O112" s="243"/>
      <c r="P112" s="243"/>
      <c r="Q112" s="243"/>
      <c r="R112" s="243"/>
      <c r="S112" s="243"/>
      <c r="T112" s="243"/>
      <c r="U112" s="243"/>
      <c r="V112" s="243"/>
      <c r="W112" s="247"/>
      <c r="X112" s="243"/>
      <c r="Y112" s="243"/>
      <c r="Z112" s="243"/>
      <c r="AA112" s="243"/>
      <c r="AB112" s="243"/>
      <c r="AC112" s="243"/>
      <c r="AD112" s="243"/>
      <c r="AE112" s="243"/>
      <c r="AF112" s="243"/>
    </row>
    <row r="113" spans="1:32" s="248" customFormat="1" ht="15">
      <c r="A113" s="243"/>
      <c r="B113" s="243"/>
      <c r="C113" s="244"/>
      <c r="D113" s="244"/>
      <c r="E113" s="245"/>
      <c r="F113" s="230"/>
      <c r="G113" s="243"/>
      <c r="H113" s="243"/>
      <c r="I113" s="243"/>
      <c r="J113" s="246"/>
      <c r="K113" s="243"/>
      <c r="L113" s="243"/>
      <c r="M113" s="243"/>
      <c r="N113" s="243"/>
      <c r="O113" s="243"/>
      <c r="P113" s="243"/>
      <c r="Q113" s="243"/>
      <c r="R113" s="243"/>
      <c r="S113" s="243"/>
      <c r="T113" s="243"/>
      <c r="U113" s="243"/>
      <c r="V113" s="243"/>
      <c r="W113" s="247"/>
      <c r="X113" s="243"/>
      <c r="Y113" s="243"/>
      <c r="Z113" s="243"/>
      <c r="AA113" s="243"/>
      <c r="AB113" s="243"/>
      <c r="AC113" s="243"/>
      <c r="AD113" s="243"/>
      <c r="AE113" s="243"/>
      <c r="AF113" s="243"/>
    </row>
    <row r="114" spans="1:32" s="248" customFormat="1" ht="15">
      <c r="A114" s="243"/>
      <c r="B114" s="243"/>
      <c r="C114" s="244"/>
      <c r="D114" s="244"/>
      <c r="E114" s="245"/>
      <c r="F114" s="230"/>
      <c r="G114" s="243"/>
      <c r="H114" s="243"/>
      <c r="I114" s="243"/>
      <c r="J114" s="246"/>
      <c r="K114" s="243"/>
      <c r="L114" s="243"/>
      <c r="M114" s="243"/>
      <c r="N114" s="243"/>
      <c r="O114" s="243"/>
      <c r="P114" s="243"/>
      <c r="Q114" s="243"/>
      <c r="R114" s="243"/>
      <c r="S114" s="243"/>
      <c r="T114" s="243"/>
      <c r="U114" s="243"/>
      <c r="V114" s="243"/>
      <c r="W114" s="247"/>
      <c r="X114" s="243"/>
      <c r="Y114" s="243"/>
      <c r="Z114" s="243"/>
      <c r="AA114" s="243"/>
      <c r="AB114" s="243"/>
      <c r="AC114" s="243"/>
      <c r="AD114" s="243"/>
      <c r="AE114" s="243"/>
      <c r="AF114" s="243"/>
    </row>
    <row r="115" spans="1:32" s="248" customFormat="1" ht="15">
      <c r="A115" s="243"/>
      <c r="B115" s="243"/>
      <c r="C115" s="244"/>
      <c r="D115" s="244"/>
      <c r="E115" s="245"/>
      <c r="F115" s="230"/>
      <c r="G115" s="243"/>
      <c r="H115" s="243"/>
      <c r="I115" s="243"/>
      <c r="J115" s="246"/>
      <c r="K115" s="243"/>
      <c r="L115" s="243"/>
      <c r="M115" s="243"/>
      <c r="N115" s="243"/>
      <c r="O115" s="243"/>
      <c r="P115" s="243"/>
      <c r="Q115" s="243"/>
      <c r="R115" s="243"/>
      <c r="S115" s="243"/>
      <c r="T115" s="243"/>
      <c r="U115" s="243"/>
      <c r="V115" s="243"/>
      <c r="W115" s="247"/>
      <c r="X115" s="243"/>
      <c r="Y115" s="243"/>
      <c r="Z115" s="243"/>
      <c r="AA115" s="243"/>
      <c r="AB115" s="243"/>
      <c r="AC115" s="243"/>
      <c r="AD115" s="243"/>
      <c r="AE115" s="243"/>
      <c r="AF115" s="243"/>
    </row>
    <row r="116" spans="1:32" s="248" customFormat="1" ht="15">
      <c r="A116" s="243"/>
      <c r="B116" s="243"/>
      <c r="C116" s="244"/>
      <c r="D116" s="244"/>
      <c r="E116" s="245"/>
      <c r="F116" s="230"/>
      <c r="G116" s="243"/>
      <c r="H116" s="243"/>
      <c r="I116" s="243"/>
      <c r="J116" s="246"/>
      <c r="K116" s="243"/>
      <c r="L116" s="243"/>
      <c r="M116" s="243"/>
      <c r="N116" s="243"/>
      <c r="O116" s="243"/>
      <c r="P116" s="243"/>
      <c r="Q116" s="243"/>
      <c r="R116" s="243"/>
      <c r="S116" s="243"/>
      <c r="T116" s="243"/>
      <c r="U116" s="243"/>
      <c r="V116" s="243"/>
      <c r="W116" s="247"/>
      <c r="X116" s="243"/>
      <c r="Y116" s="243"/>
      <c r="Z116" s="243"/>
      <c r="AA116" s="243"/>
      <c r="AB116" s="243"/>
      <c r="AC116" s="243"/>
      <c r="AD116" s="243"/>
      <c r="AE116" s="243"/>
      <c r="AF116" s="243"/>
    </row>
    <row r="117" spans="1:32" s="248" customFormat="1" ht="15">
      <c r="A117" s="243"/>
      <c r="B117" s="243"/>
      <c r="C117" s="244"/>
      <c r="D117" s="244"/>
      <c r="E117" s="245"/>
      <c r="F117" s="230"/>
      <c r="G117" s="243"/>
      <c r="H117" s="243"/>
      <c r="I117" s="243"/>
      <c r="J117" s="246"/>
      <c r="K117" s="243"/>
      <c r="L117" s="243"/>
      <c r="M117" s="243"/>
      <c r="N117" s="243"/>
      <c r="O117" s="243"/>
      <c r="P117" s="243"/>
      <c r="Q117" s="243"/>
      <c r="R117" s="243"/>
      <c r="S117" s="243"/>
      <c r="T117" s="243"/>
      <c r="U117" s="243"/>
      <c r="V117" s="243"/>
      <c r="W117" s="247"/>
      <c r="X117" s="243"/>
      <c r="Y117" s="243"/>
      <c r="Z117" s="243"/>
      <c r="AA117" s="243"/>
      <c r="AB117" s="243"/>
      <c r="AC117" s="243"/>
      <c r="AD117" s="243"/>
      <c r="AE117" s="243"/>
      <c r="AF117" s="243"/>
    </row>
    <row r="118" spans="1:32" s="248" customFormat="1" ht="15">
      <c r="A118" s="243"/>
      <c r="B118" s="243"/>
      <c r="C118" s="244"/>
      <c r="D118" s="244"/>
      <c r="E118" s="245"/>
      <c r="F118" s="230"/>
      <c r="G118" s="243"/>
      <c r="H118" s="243"/>
      <c r="I118" s="243"/>
      <c r="J118" s="246"/>
      <c r="K118" s="243"/>
      <c r="L118" s="243"/>
      <c r="M118" s="243"/>
      <c r="N118" s="243"/>
      <c r="O118" s="243"/>
      <c r="P118" s="243"/>
      <c r="Q118" s="243"/>
      <c r="R118" s="243"/>
      <c r="S118" s="243"/>
      <c r="T118" s="243"/>
      <c r="U118" s="243"/>
      <c r="V118" s="243"/>
      <c r="W118" s="247"/>
      <c r="X118" s="243"/>
      <c r="Y118" s="243"/>
      <c r="Z118" s="243"/>
      <c r="AA118" s="243"/>
      <c r="AB118" s="243"/>
      <c r="AC118" s="243"/>
      <c r="AD118" s="243"/>
      <c r="AE118" s="243"/>
      <c r="AF118" s="243"/>
    </row>
    <row r="119" spans="1:32" s="248" customFormat="1" ht="15">
      <c r="A119" s="243"/>
      <c r="B119" s="243"/>
      <c r="C119" s="244"/>
      <c r="D119" s="244"/>
      <c r="E119" s="245"/>
      <c r="F119" s="230"/>
      <c r="G119" s="243"/>
      <c r="H119" s="243"/>
      <c r="I119" s="243"/>
      <c r="J119" s="246"/>
      <c r="K119" s="243"/>
      <c r="L119" s="243"/>
      <c r="M119" s="243"/>
      <c r="N119" s="243"/>
      <c r="O119" s="243"/>
      <c r="P119" s="243"/>
      <c r="Q119" s="243"/>
      <c r="R119" s="243"/>
      <c r="S119" s="243"/>
      <c r="T119" s="243"/>
      <c r="U119" s="243"/>
      <c r="V119" s="243"/>
      <c r="W119" s="247"/>
      <c r="X119" s="243"/>
      <c r="Y119" s="243"/>
      <c r="Z119" s="243"/>
      <c r="AA119" s="243"/>
      <c r="AB119" s="243"/>
      <c r="AC119" s="243"/>
      <c r="AD119" s="243"/>
      <c r="AE119" s="243"/>
      <c r="AF119" s="243"/>
    </row>
    <row r="120" spans="1:32" s="248" customFormat="1" ht="15">
      <c r="A120" s="243"/>
      <c r="B120" s="243"/>
      <c r="C120" s="244"/>
      <c r="D120" s="244"/>
      <c r="E120" s="245"/>
      <c r="F120" s="230"/>
      <c r="G120" s="243"/>
      <c r="H120" s="243"/>
      <c r="I120" s="243"/>
      <c r="J120" s="246"/>
      <c r="K120" s="243"/>
      <c r="L120" s="243"/>
      <c r="M120" s="243"/>
      <c r="N120" s="243"/>
      <c r="O120" s="243"/>
      <c r="P120" s="243"/>
      <c r="Q120" s="243"/>
      <c r="R120" s="243"/>
      <c r="S120" s="243"/>
      <c r="T120" s="243"/>
      <c r="U120" s="243"/>
      <c r="V120" s="243"/>
      <c r="W120" s="247"/>
      <c r="X120" s="243"/>
      <c r="Y120" s="243"/>
      <c r="Z120" s="243"/>
      <c r="AA120" s="243"/>
      <c r="AB120" s="243"/>
      <c r="AC120" s="243"/>
      <c r="AD120" s="243"/>
      <c r="AE120" s="243"/>
      <c r="AF120" s="243"/>
    </row>
    <row r="121" spans="1:32" s="248" customFormat="1" ht="15">
      <c r="A121" s="243"/>
      <c r="B121" s="243"/>
      <c r="C121" s="244"/>
      <c r="D121" s="244"/>
      <c r="E121" s="245"/>
      <c r="F121" s="230"/>
      <c r="G121" s="243"/>
      <c r="H121" s="243"/>
      <c r="I121" s="243"/>
      <c r="J121" s="246"/>
      <c r="K121" s="243"/>
      <c r="L121" s="243"/>
      <c r="M121" s="243"/>
      <c r="N121" s="243"/>
      <c r="O121" s="243"/>
      <c r="P121" s="243"/>
      <c r="Q121" s="243"/>
      <c r="R121" s="243"/>
      <c r="S121" s="243"/>
      <c r="T121" s="243"/>
      <c r="U121" s="243"/>
      <c r="V121" s="243"/>
      <c r="W121" s="247"/>
      <c r="X121" s="243"/>
      <c r="Y121" s="243"/>
      <c r="Z121" s="243"/>
      <c r="AA121" s="243"/>
      <c r="AB121" s="243"/>
      <c r="AC121" s="243"/>
      <c r="AD121" s="243"/>
      <c r="AE121" s="243"/>
      <c r="AF121" s="243"/>
    </row>
    <row r="122" spans="1:32" s="248" customFormat="1" ht="15">
      <c r="A122" s="243"/>
      <c r="B122" s="243"/>
      <c r="C122" s="244"/>
      <c r="D122" s="244"/>
      <c r="E122" s="245"/>
      <c r="F122" s="230"/>
      <c r="G122" s="243"/>
      <c r="H122" s="243"/>
      <c r="I122" s="243"/>
      <c r="J122" s="246"/>
      <c r="K122" s="243"/>
      <c r="L122" s="243"/>
      <c r="M122" s="243"/>
      <c r="N122" s="243"/>
      <c r="O122" s="243"/>
      <c r="P122" s="243"/>
      <c r="Q122" s="243"/>
      <c r="R122" s="243"/>
      <c r="S122" s="243"/>
      <c r="T122" s="243"/>
      <c r="U122" s="243"/>
      <c r="V122" s="243"/>
      <c r="W122" s="247"/>
      <c r="X122" s="243"/>
      <c r="Y122" s="243"/>
      <c r="Z122" s="243"/>
      <c r="AA122" s="243"/>
      <c r="AB122" s="243"/>
      <c r="AC122" s="243"/>
      <c r="AD122" s="243"/>
      <c r="AE122" s="243"/>
      <c r="AF122" s="243"/>
    </row>
    <row r="123" spans="1:32" s="248" customFormat="1" ht="15">
      <c r="A123" s="243"/>
      <c r="B123" s="243"/>
      <c r="C123" s="244"/>
      <c r="D123" s="244"/>
      <c r="E123" s="245"/>
      <c r="F123" s="230"/>
      <c r="G123" s="243"/>
      <c r="H123" s="243"/>
      <c r="I123" s="243"/>
      <c r="J123" s="246"/>
      <c r="K123" s="243"/>
      <c r="L123" s="243"/>
      <c r="M123" s="243"/>
      <c r="N123" s="243"/>
      <c r="O123" s="243"/>
      <c r="P123" s="243"/>
      <c r="Q123" s="243"/>
      <c r="R123" s="243"/>
      <c r="S123" s="243"/>
      <c r="T123" s="243"/>
      <c r="U123" s="243"/>
      <c r="V123" s="243"/>
      <c r="W123" s="247"/>
      <c r="X123" s="243"/>
      <c r="Y123" s="243"/>
      <c r="Z123" s="243"/>
      <c r="AA123" s="243"/>
      <c r="AB123" s="243"/>
      <c r="AC123" s="243"/>
      <c r="AD123" s="243"/>
      <c r="AE123" s="243"/>
      <c r="AF123" s="243"/>
    </row>
    <row r="124" spans="1:32" s="248" customFormat="1" ht="15">
      <c r="A124" s="243"/>
      <c r="B124" s="243"/>
      <c r="C124" s="244"/>
      <c r="D124" s="244"/>
      <c r="E124" s="245"/>
      <c r="F124" s="230"/>
      <c r="G124" s="243"/>
      <c r="H124" s="243"/>
      <c r="I124" s="243"/>
      <c r="J124" s="246"/>
      <c r="K124" s="243"/>
      <c r="L124" s="243"/>
      <c r="M124" s="243"/>
      <c r="N124" s="243"/>
      <c r="O124" s="243"/>
      <c r="P124" s="243"/>
      <c r="Q124" s="243"/>
      <c r="R124" s="243"/>
      <c r="S124" s="243"/>
      <c r="T124" s="243"/>
      <c r="U124" s="243"/>
      <c r="V124" s="243"/>
      <c r="W124" s="247"/>
      <c r="X124" s="243"/>
      <c r="Y124" s="243"/>
      <c r="Z124" s="243"/>
      <c r="AA124" s="243"/>
      <c r="AB124" s="243"/>
      <c r="AC124" s="243"/>
      <c r="AD124" s="243"/>
      <c r="AE124" s="243"/>
      <c r="AF124" s="243"/>
    </row>
    <row r="125" spans="1:32" s="248" customFormat="1" ht="15">
      <c r="A125" s="243"/>
      <c r="B125" s="243"/>
      <c r="C125" s="244"/>
      <c r="D125" s="244"/>
      <c r="E125" s="245"/>
      <c r="F125" s="230"/>
      <c r="G125" s="243"/>
      <c r="H125" s="243"/>
      <c r="I125" s="243"/>
      <c r="J125" s="246"/>
      <c r="K125" s="243"/>
      <c r="L125" s="243"/>
      <c r="M125" s="243"/>
      <c r="N125" s="243"/>
      <c r="O125" s="243"/>
      <c r="P125" s="243"/>
      <c r="Q125" s="243"/>
      <c r="R125" s="243"/>
      <c r="S125" s="243"/>
      <c r="T125" s="243"/>
      <c r="U125" s="243"/>
      <c r="V125" s="243"/>
      <c r="W125" s="247"/>
      <c r="X125" s="243"/>
      <c r="Y125" s="243"/>
      <c r="Z125" s="243"/>
      <c r="AA125" s="243"/>
      <c r="AB125" s="243"/>
      <c r="AC125" s="243"/>
      <c r="AD125" s="243"/>
      <c r="AE125" s="243"/>
      <c r="AF125" s="243"/>
    </row>
    <row r="126" spans="1:32" s="248" customFormat="1" ht="15">
      <c r="A126" s="243"/>
      <c r="B126" s="243"/>
      <c r="C126" s="244"/>
      <c r="D126" s="244"/>
      <c r="E126" s="245"/>
      <c r="F126" s="230"/>
      <c r="G126" s="243"/>
      <c r="H126" s="243"/>
      <c r="I126" s="243"/>
      <c r="J126" s="246"/>
      <c r="K126" s="243"/>
      <c r="L126" s="243"/>
      <c r="M126" s="243"/>
      <c r="N126" s="243"/>
      <c r="O126" s="243"/>
      <c r="P126" s="243"/>
      <c r="Q126" s="243"/>
      <c r="R126" s="243"/>
      <c r="S126" s="243"/>
      <c r="T126" s="243"/>
      <c r="U126" s="243"/>
      <c r="V126" s="243"/>
      <c r="W126" s="247"/>
      <c r="X126" s="243"/>
      <c r="Y126" s="243"/>
      <c r="Z126" s="243"/>
      <c r="AA126" s="243"/>
      <c r="AB126" s="243"/>
      <c r="AC126" s="243"/>
      <c r="AD126" s="243"/>
      <c r="AE126" s="243"/>
      <c r="AF126" s="243"/>
    </row>
    <row r="127" spans="1:32" s="248" customFormat="1" ht="15">
      <c r="A127" s="243"/>
      <c r="B127" s="243"/>
      <c r="C127" s="244"/>
      <c r="D127" s="244"/>
      <c r="E127" s="245"/>
      <c r="F127" s="230"/>
      <c r="G127" s="243"/>
      <c r="H127" s="243"/>
      <c r="I127" s="243"/>
      <c r="J127" s="246"/>
      <c r="K127" s="243"/>
      <c r="L127" s="243"/>
      <c r="M127" s="243"/>
      <c r="N127" s="243"/>
      <c r="O127" s="243"/>
      <c r="P127" s="243"/>
      <c r="Q127" s="243"/>
      <c r="R127" s="243"/>
      <c r="S127" s="243"/>
      <c r="T127" s="243"/>
      <c r="U127" s="243"/>
      <c r="V127" s="243"/>
      <c r="W127" s="247"/>
      <c r="X127" s="243"/>
      <c r="Y127" s="243"/>
      <c r="Z127" s="243"/>
      <c r="AA127" s="243"/>
      <c r="AB127" s="243"/>
      <c r="AC127" s="243"/>
      <c r="AD127" s="243"/>
      <c r="AE127" s="243"/>
      <c r="AF127" s="243"/>
    </row>
    <row r="128" spans="1:32" s="248" customFormat="1" ht="15">
      <c r="A128" s="243"/>
      <c r="B128" s="243"/>
      <c r="C128" s="244"/>
      <c r="D128" s="244"/>
      <c r="E128" s="245"/>
      <c r="F128" s="230"/>
      <c r="G128" s="243"/>
      <c r="H128" s="243"/>
      <c r="I128" s="243"/>
      <c r="J128" s="246"/>
      <c r="K128" s="243"/>
      <c r="L128" s="243"/>
      <c r="M128" s="243"/>
      <c r="N128" s="243"/>
      <c r="O128" s="243"/>
      <c r="P128" s="243"/>
      <c r="Q128" s="243"/>
      <c r="R128" s="243"/>
      <c r="S128" s="243"/>
      <c r="T128" s="243"/>
      <c r="U128" s="243"/>
      <c r="V128" s="243"/>
      <c r="W128" s="247"/>
      <c r="X128" s="243"/>
      <c r="Y128" s="243"/>
      <c r="Z128" s="243"/>
      <c r="AA128" s="243"/>
      <c r="AB128" s="243"/>
      <c r="AC128" s="243"/>
      <c r="AD128" s="243"/>
      <c r="AE128" s="243"/>
      <c r="AF128" s="243"/>
    </row>
    <row r="129" spans="1:32" s="248" customFormat="1" ht="15">
      <c r="A129" s="243"/>
      <c r="B129" s="243"/>
      <c r="C129" s="244"/>
      <c r="D129" s="244"/>
      <c r="E129" s="245"/>
      <c r="F129" s="230"/>
      <c r="G129" s="243"/>
      <c r="H129" s="243"/>
      <c r="I129" s="243"/>
      <c r="J129" s="246"/>
      <c r="K129" s="243"/>
      <c r="L129" s="243"/>
      <c r="M129" s="243"/>
      <c r="N129" s="243"/>
      <c r="O129" s="243"/>
      <c r="P129" s="243"/>
      <c r="Q129" s="243"/>
      <c r="R129" s="243"/>
      <c r="S129" s="243"/>
      <c r="T129" s="243"/>
      <c r="U129" s="243"/>
      <c r="V129" s="243"/>
      <c r="W129" s="247"/>
      <c r="X129" s="243"/>
      <c r="Y129" s="243"/>
      <c r="Z129" s="243"/>
      <c r="AA129" s="243"/>
      <c r="AB129" s="243"/>
      <c r="AC129" s="243"/>
      <c r="AD129" s="243"/>
      <c r="AE129" s="243"/>
      <c r="AF129" s="243"/>
    </row>
    <row r="130" spans="1:32" s="248" customFormat="1" ht="15">
      <c r="A130" s="243"/>
      <c r="B130" s="243"/>
      <c r="C130" s="244"/>
      <c r="D130" s="244"/>
      <c r="E130" s="245"/>
      <c r="F130" s="230"/>
      <c r="G130" s="243"/>
      <c r="H130" s="243"/>
      <c r="I130" s="243"/>
      <c r="J130" s="246"/>
      <c r="K130" s="243"/>
      <c r="L130" s="243"/>
      <c r="M130" s="243"/>
      <c r="N130" s="243"/>
      <c r="O130" s="243"/>
      <c r="P130" s="243"/>
      <c r="Q130" s="243"/>
      <c r="R130" s="243"/>
      <c r="S130" s="243"/>
      <c r="T130" s="243"/>
      <c r="U130" s="243"/>
      <c r="V130" s="243"/>
      <c r="W130" s="247"/>
      <c r="X130" s="243"/>
      <c r="Y130" s="243"/>
      <c r="Z130" s="243"/>
      <c r="AA130" s="243"/>
      <c r="AB130" s="243"/>
      <c r="AC130" s="243"/>
      <c r="AD130" s="243"/>
      <c r="AE130" s="243"/>
      <c r="AF130" s="243"/>
    </row>
    <row r="131" spans="1:32" s="248" customFormat="1" ht="15">
      <c r="A131" s="243"/>
      <c r="B131" s="243"/>
      <c r="C131" s="244"/>
      <c r="D131" s="244"/>
      <c r="E131" s="245"/>
      <c r="F131" s="230"/>
      <c r="G131" s="243"/>
      <c r="H131" s="243"/>
      <c r="I131" s="243"/>
      <c r="J131" s="246"/>
      <c r="K131" s="243"/>
      <c r="L131" s="243"/>
      <c r="M131" s="243"/>
      <c r="N131" s="243"/>
      <c r="O131" s="243"/>
      <c r="P131" s="243"/>
      <c r="Q131" s="243"/>
      <c r="R131" s="243"/>
      <c r="S131" s="243"/>
      <c r="T131" s="243"/>
      <c r="U131" s="243"/>
      <c r="V131" s="243"/>
      <c r="W131" s="247"/>
      <c r="X131" s="243"/>
      <c r="Y131" s="243"/>
      <c r="Z131" s="243"/>
      <c r="AA131" s="243"/>
      <c r="AB131" s="243"/>
      <c r="AC131" s="243"/>
      <c r="AD131" s="243"/>
      <c r="AE131" s="243"/>
      <c r="AF131" s="243"/>
    </row>
    <row r="132" spans="1:32" s="248" customFormat="1" ht="15">
      <c r="A132" s="243"/>
      <c r="B132" s="243"/>
      <c r="C132" s="244"/>
      <c r="D132" s="244"/>
      <c r="E132" s="245"/>
      <c r="F132" s="230"/>
      <c r="G132" s="243"/>
      <c r="H132" s="243"/>
      <c r="I132" s="243"/>
      <c r="J132" s="246"/>
      <c r="K132" s="243"/>
      <c r="L132" s="243"/>
      <c r="M132" s="243"/>
      <c r="N132" s="243"/>
      <c r="O132" s="243"/>
      <c r="P132" s="243"/>
      <c r="Q132" s="243"/>
      <c r="R132" s="243"/>
      <c r="S132" s="243"/>
      <c r="T132" s="243"/>
      <c r="U132" s="243"/>
      <c r="V132" s="243"/>
      <c r="W132" s="247"/>
      <c r="X132" s="243"/>
      <c r="Y132" s="243"/>
      <c r="Z132" s="243"/>
      <c r="AA132" s="243"/>
      <c r="AB132" s="243"/>
      <c r="AC132" s="243"/>
      <c r="AD132" s="243"/>
      <c r="AE132" s="243"/>
      <c r="AF132" s="243"/>
    </row>
    <row r="133" spans="1:32" s="248" customFormat="1" ht="15">
      <c r="A133" s="243"/>
      <c r="B133" s="243"/>
      <c r="C133" s="244"/>
      <c r="D133" s="244"/>
      <c r="E133" s="245"/>
      <c r="F133" s="230"/>
      <c r="G133" s="243"/>
      <c r="H133" s="243"/>
      <c r="I133" s="243"/>
      <c r="J133" s="246"/>
      <c r="K133" s="243"/>
      <c r="L133" s="243"/>
      <c r="M133" s="243"/>
      <c r="N133" s="243"/>
      <c r="O133" s="243"/>
      <c r="P133" s="243"/>
      <c r="Q133" s="243"/>
      <c r="R133" s="243"/>
      <c r="S133" s="243"/>
      <c r="T133" s="243"/>
      <c r="U133" s="243"/>
      <c r="V133" s="243"/>
      <c r="W133" s="247"/>
      <c r="X133" s="243"/>
      <c r="Y133" s="243"/>
      <c r="Z133" s="243"/>
      <c r="AA133" s="243"/>
      <c r="AB133" s="243"/>
      <c r="AC133" s="243"/>
      <c r="AD133" s="243"/>
      <c r="AE133" s="243"/>
      <c r="AF133" s="243"/>
    </row>
    <row r="134" spans="1:32" s="248" customFormat="1" ht="15">
      <c r="A134" s="243"/>
      <c r="B134" s="243"/>
      <c r="C134" s="244"/>
      <c r="D134" s="244"/>
      <c r="E134" s="245"/>
      <c r="F134" s="230"/>
      <c r="G134" s="243"/>
      <c r="H134" s="243"/>
      <c r="I134" s="243"/>
      <c r="J134" s="246"/>
      <c r="K134" s="243"/>
      <c r="L134" s="243"/>
      <c r="M134" s="243"/>
      <c r="N134" s="243"/>
      <c r="O134" s="243"/>
      <c r="P134" s="243"/>
      <c r="Q134" s="243"/>
      <c r="R134" s="243"/>
      <c r="S134" s="243"/>
      <c r="T134" s="243"/>
      <c r="U134" s="243"/>
      <c r="V134" s="243"/>
      <c r="W134" s="247"/>
      <c r="X134" s="243"/>
      <c r="Y134" s="243"/>
      <c r="Z134" s="243"/>
      <c r="AA134" s="243"/>
      <c r="AB134" s="243"/>
      <c r="AC134" s="243"/>
      <c r="AD134" s="243"/>
      <c r="AE134" s="243"/>
      <c r="AF134" s="243"/>
    </row>
    <row r="135" spans="1:32" s="248" customFormat="1" ht="15">
      <c r="A135" s="243"/>
      <c r="B135" s="243"/>
      <c r="C135" s="244"/>
      <c r="D135" s="244"/>
      <c r="E135" s="245"/>
      <c r="F135" s="230"/>
      <c r="G135" s="243"/>
      <c r="H135" s="243"/>
      <c r="I135" s="243"/>
      <c r="J135" s="246"/>
      <c r="K135" s="243"/>
      <c r="L135" s="243"/>
      <c r="M135" s="243"/>
      <c r="N135" s="243"/>
      <c r="O135" s="243"/>
      <c r="P135" s="243"/>
      <c r="Q135" s="243"/>
      <c r="R135" s="243"/>
      <c r="S135" s="243"/>
      <c r="T135" s="243"/>
      <c r="U135" s="243"/>
      <c r="V135" s="243"/>
      <c r="W135" s="247"/>
      <c r="X135" s="243"/>
      <c r="Y135" s="243"/>
      <c r="Z135" s="243"/>
      <c r="AA135" s="243"/>
      <c r="AB135" s="243"/>
      <c r="AC135" s="243"/>
      <c r="AD135" s="243"/>
      <c r="AE135" s="243"/>
      <c r="AF135" s="243"/>
    </row>
    <row r="136" spans="1:32" s="248" customFormat="1" ht="15">
      <c r="A136" s="243"/>
      <c r="B136" s="243"/>
      <c r="C136" s="244"/>
      <c r="D136" s="244"/>
      <c r="E136" s="245"/>
      <c r="F136" s="230"/>
      <c r="G136" s="243"/>
      <c r="H136" s="243"/>
      <c r="I136" s="243"/>
      <c r="J136" s="246"/>
      <c r="K136" s="243"/>
      <c r="L136" s="243"/>
      <c r="M136" s="243"/>
      <c r="N136" s="243"/>
      <c r="O136" s="243"/>
      <c r="P136" s="243"/>
      <c r="Q136" s="243"/>
      <c r="R136" s="243"/>
      <c r="S136" s="243"/>
      <c r="T136" s="243"/>
      <c r="U136" s="243"/>
      <c r="V136" s="243"/>
      <c r="W136" s="247"/>
      <c r="X136" s="243"/>
      <c r="Y136" s="243"/>
      <c r="Z136" s="243"/>
      <c r="AA136" s="243"/>
      <c r="AB136" s="243"/>
      <c r="AC136" s="243"/>
      <c r="AD136" s="243"/>
      <c r="AE136" s="243"/>
      <c r="AF136" s="243"/>
    </row>
    <row r="137" spans="1:32" s="248" customFormat="1" ht="15">
      <c r="A137" s="243"/>
      <c r="B137" s="243"/>
      <c r="C137" s="244"/>
      <c r="D137" s="244"/>
      <c r="E137" s="245"/>
      <c r="F137" s="230"/>
      <c r="G137" s="243"/>
      <c r="H137" s="243"/>
      <c r="I137" s="243"/>
      <c r="J137" s="246"/>
      <c r="K137" s="243"/>
      <c r="L137" s="243"/>
      <c r="M137" s="243"/>
      <c r="N137" s="243"/>
      <c r="O137" s="243"/>
      <c r="P137" s="243"/>
      <c r="Q137" s="243"/>
      <c r="R137" s="243"/>
      <c r="S137" s="243"/>
      <c r="T137" s="243"/>
      <c r="U137" s="243"/>
      <c r="V137" s="243"/>
      <c r="W137" s="247"/>
      <c r="X137" s="243"/>
      <c r="Y137" s="243"/>
      <c r="Z137" s="243"/>
      <c r="AA137" s="243"/>
      <c r="AB137" s="243"/>
      <c r="AC137" s="243"/>
      <c r="AD137" s="243"/>
      <c r="AE137" s="243"/>
      <c r="AF137" s="243"/>
    </row>
    <row r="138" spans="1:32" s="248" customFormat="1" ht="15">
      <c r="A138" s="243"/>
      <c r="B138" s="243"/>
      <c r="C138" s="244"/>
      <c r="D138" s="244"/>
      <c r="E138" s="245"/>
      <c r="F138" s="230"/>
      <c r="G138" s="243"/>
      <c r="H138" s="243"/>
      <c r="I138" s="243"/>
      <c r="J138" s="246"/>
      <c r="K138" s="243"/>
      <c r="L138" s="243"/>
      <c r="M138" s="243"/>
      <c r="N138" s="243"/>
      <c r="O138" s="243"/>
      <c r="P138" s="243"/>
      <c r="Q138" s="243"/>
      <c r="R138" s="243"/>
      <c r="S138" s="243"/>
      <c r="T138" s="243"/>
      <c r="U138" s="243"/>
      <c r="V138" s="243"/>
      <c r="W138" s="247"/>
      <c r="X138" s="243"/>
      <c r="Y138" s="243"/>
      <c r="Z138" s="243"/>
      <c r="AA138" s="243"/>
      <c r="AB138" s="243"/>
      <c r="AC138" s="243"/>
      <c r="AD138" s="243"/>
      <c r="AE138" s="243"/>
      <c r="AF138" s="243"/>
    </row>
    <row r="139" spans="1:32" s="248" customFormat="1" ht="15">
      <c r="A139" s="243"/>
      <c r="B139" s="243"/>
      <c r="C139" s="244"/>
      <c r="D139" s="244"/>
      <c r="E139" s="245"/>
      <c r="F139" s="230"/>
      <c r="G139" s="243"/>
      <c r="H139" s="243"/>
      <c r="I139" s="243"/>
      <c r="J139" s="246"/>
      <c r="K139" s="243"/>
      <c r="L139" s="243"/>
      <c r="M139" s="243"/>
      <c r="N139" s="243"/>
      <c r="O139" s="243"/>
      <c r="P139" s="243"/>
      <c r="Q139" s="243"/>
      <c r="R139" s="243"/>
      <c r="S139" s="243"/>
      <c r="T139" s="243"/>
      <c r="U139" s="243"/>
      <c r="V139" s="243"/>
      <c r="W139" s="247"/>
      <c r="X139" s="243"/>
      <c r="Y139" s="243"/>
      <c r="Z139" s="243"/>
      <c r="AA139" s="243"/>
      <c r="AB139" s="243"/>
      <c r="AC139" s="243"/>
      <c r="AD139" s="243"/>
      <c r="AE139" s="243"/>
      <c r="AF139" s="243"/>
    </row>
    <row r="140" spans="1:32" s="248" customFormat="1" ht="15">
      <c r="A140" s="243"/>
      <c r="B140" s="243"/>
      <c r="C140" s="244"/>
      <c r="D140" s="244"/>
      <c r="E140" s="245"/>
      <c r="F140" s="230"/>
      <c r="G140" s="243"/>
      <c r="H140" s="243"/>
      <c r="I140" s="243"/>
      <c r="J140" s="246"/>
      <c r="K140" s="243"/>
      <c r="L140" s="243"/>
      <c r="M140" s="243"/>
      <c r="N140" s="243"/>
      <c r="O140" s="243"/>
      <c r="P140" s="243"/>
      <c r="Q140" s="243"/>
      <c r="R140" s="243"/>
      <c r="S140" s="243"/>
      <c r="T140" s="243"/>
      <c r="U140" s="243"/>
      <c r="V140" s="243"/>
      <c r="W140" s="247"/>
      <c r="X140" s="243"/>
      <c r="Y140" s="243"/>
      <c r="Z140" s="243"/>
      <c r="AA140" s="243"/>
      <c r="AB140" s="243"/>
      <c r="AC140" s="243"/>
      <c r="AD140" s="243"/>
      <c r="AE140" s="243"/>
      <c r="AF140" s="243"/>
    </row>
    <row r="141" spans="1:32" s="248" customFormat="1" ht="15">
      <c r="A141" s="243"/>
      <c r="B141" s="243"/>
      <c r="C141" s="244"/>
      <c r="D141" s="244"/>
      <c r="E141" s="245"/>
      <c r="F141" s="230"/>
      <c r="G141" s="243"/>
      <c r="H141" s="243"/>
      <c r="I141" s="243"/>
      <c r="J141" s="246"/>
      <c r="K141" s="243"/>
      <c r="L141" s="243"/>
      <c r="M141" s="243"/>
      <c r="N141" s="243"/>
      <c r="O141" s="243"/>
      <c r="P141" s="243"/>
      <c r="Q141" s="243"/>
      <c r="R141" s="243"/>
      <c r="S141" s="243"/>
      <c r="T141" s="243"/>
      <c r="U141" s="243"/>
      <c r="V141" s="243"/>
      <c r="W141" s="247"/>
      <c r="X141" s="243"/>
      <c r="Y141" s="243"/>
      <c r="Z141" s="243"/>
      <c r="AA141" s="243"/>
      <c r="AB141" s="243"/>
      <c r="AC141" s="243"/>
      <c r="AD141" s="243"/>
      <c r="AE141" s="243"/>
      <c r="AF141" s="243"/>
    </row>
    <row r="142" spans="1:32" s="248" customFormat="1" ht="15">
      <c r="A142" s="243"/>
      <c r="B142" s="243"/>
      <c r="C142" s="244"/>
      <c r="D142" s="244"/>
      <c r="E142" s="245"/>
      <c r="F142" s="230"/>
      <c r="G142" s="243"/>
      <c r="H142" s="243"/>
      <c r="I142" s="243"/>
      <c r="J142" s="246"/>
      <c r="K142" s="243"/>
      <c r="L142" s="243"/>
      <c r="M142" s="243"/>
      <c r="N142" s="243"/>
      <c r="O142" s="243"/>
      <c r="P142" s="243"/>
      <c r="Q142" s="243"/>
      <c r="R142" s="243"/>
      <c r="S142" s="243"/>
      <c r="T142" s="243"/>
      <c r="U142" s="243"/>
      <c r="V142" s="243"/>
      <c r="W142" s="247"/>
      <c r="X142" s="243"/>
      <c r="Y142" s="243"/>
      <c r="Z142" s="243"/>
      <c r="AA142" s="243"/>
      <c r="AB142" s="243"/>
      <c r="AC142" s="243"/>
      <c r="AD142" s="243"/>
      <c r="AE142" s="243"/>
      <c r="AF142" s="243"/>
    </row>
    <row r="143" spans="1:32" s="248" customFormat="1" ht="15">
      <c r="A143" s="243"/>
      <c r="B143" s="243"/>
      <c r="C143" s="244"/>
      <c r="D143" s="244"/>
      <c r="E143" s="245"/>
      <c r="F143" s="230"/>
      <c r="G143" s="243"/>
      <c r="H143" s="243"/>
      <c r="I143" s="243"/>
      <c r="J143" s="246"/>
      <c r="K143" s="243"/>
      <c r="L143" s="243"/>
      <c r="M143" s="243"/>
      <c r="N143" s="243"/>
      <c r="O143" s="243"/>
      <c r="P143" s="243"/>
      <c r="Q143" s="243"/>
      <c r="R143" s="243"/>
      <c r="S143" s="243"/>
      <c r="T143" s="243"/>
      <c r="U143" s="243"/>
      <c r="V143" s="243"/>
      <c r="W143" s="247"/>
      <c r="X143" s="243"/>
      <c r="Y143" s="243"/>
      <c r="Z143" s="243"/>
      <c r="AA143" s="243"/>
      <c r="AB143" s="243"/>
      <c r="AC143" s="243"/>
      <c r="AD143" s="243"/>
      <c r="AE143" s="243"/>
      <c r="AF143" s="243"/>
    </row>
    <row r="144" spans="1:32" s="248" customFormat="1" ht="15">
      <c r="A144" s="243"/>
      <c r="B144" s="243"/>
      <c r="C144" s="244"/>
      <c r="D144" s="244"/>
      <c r="E144" s="245"/>
      <c r="F144" s="230"/>
      <c r="G144" s="243"/>
      <c r="H144" s="243"/>
      <c r="I144" s="243"/>
      <c r="J144" s="246"/>
      <c r="K144" s="243"/>
      <c r="L144" s="243"/>
      <c r="M144" s="243"/>
      <c r="N144" s="243"/>
      <c r="O144" s="243"/>
      <c r="P144" s="243"/>
      <c r="Q144" s="243"/>
      <c r="R144" s="243"/>
      <c r="S144" s="243"/>
      <c r="T144" s="243"/>
      <c r="U144" s="243"/>
      <c r="V144" s="243"/>
      <c r="W144" s="247"/>
      <c r="X144" s="243"/>
      <c r="Y144" s="243"/>
      <c r="Z144" s="243"/>
      <c r="AA144" s="243"/>
      <c r="AB144" s="243"/>
      <c r="AC144" s="243"/>
      <c r="AD144" s="243"/>
      <c r="AE144" s="243"/>
      <c r="AF144" s="243"/>
    </row>
    <row r="145" spans="1:32" s="248" customFormat="1" ht="15">
      <c r="A145" s="243"/>
      <c r="B145" s="243"/>
      <c r="C145" s="244"/>
      <c r="D145" s="244"/>
      <c r="E145" s="245"/>
      <c r="F145" s="230"/>
      <c r="G145" s="243"/>
      <c r="H145" s="243"/>
      <c r="I145" s="243"/>
      <c r="J145" s="246"/>
      <c r="K145" s="243"/>
      <c r="L145" s="243"/>
      <c r="M145" s="243"/>
      <c r="N145" s="243"/>
      <c r="O145" s="243"/>
      <c r="P145" s="243"/>
      <c r="Q145" s="243"/>
      <c r="R145" s="243"/>
      <c r="S145" s="243"/>
      <c r="T145" s="243"/>
      <c r="U145" s="243"/>
      <c r="V145" s="243"/>
      <c r="W145" s="247"/>
      <c r="X145" s="243"/>
      <c r="Y145" s="243"/>
      <c r="Z145" s="243"/>
      <c r="AA145" s="243"/>
      <c r="AB145" s="243"/>
      <c r="AC145" s="243"/>
      <c r="AD145" s="243"/>
      <c r="AE145" s="243"/>
      <c r="AF145" s="243"/>
    </row>
    <row r="146" spans="1:32" s="248" customFormat="1" ht="15">
      <c r="A146" s="243"/>
      <c r="B146" s="243"/>
      <c r="C146" s="244"/>
      <c r="D146" s="244"/>
      <c r="E146" s="245"/>
      <c r="F146" s="230"/>
      <c r="G146" s="243"/>
      <c r="H146" s="243"/>
      <c r="I146" s="243"/>
      <c r="J146" s="246"/>
      <c r="K146" s="243"/>
      <c r="L146" s="243"/>
      <c r="M146" s="243"/>
      <c r="N146" s="243"/>
      <c r="O146" s="243"/>
      <c r="P146" s="243"/>
      <c r="Q146" s="243"/>
      <c r="R146" s="243"/>
      <c r="S146" s="243"/>
      <c r="T146" s="243"/>
      <c r="U146" s="243"/>
      <c r="V146" s="243"/>
      <c r="W146" s="247"/>
      <c r="X146" s="243"/>
      <c r="Y146" s="243"/>
      <c r="Z146" s="243"/>
      <c r="AA146" s="243"/>
      <c r="AB146" s="243"/>
      <c r="AC146" s="243"/>
      <c r="AD146" s="243"/>
      <c r="AE146" s="243"/>
      <c r="AF146" s="243"/>
    </row>
    <row r="147" spans="1:32" s="248" customFormat="1" ht="15">
      <c r="A147" s="243"/>
      <c r="B147" s="243"/>
      <c r="C147" s="244"/>
      <c r="D147" s="244"/>
      <c r="E147" s="245"/>
      <c r="F147" s="230"/>
      <c r="G147" s="243"/>
      <c r="H147" s="243"/>
      <c r="I147" s="243"/>
      <c r="J147" s="246"/>
      <c r="K147" s="243"/>
      <c r="L147" s="243"/>
      <c r="M147" s="243"/>
      <c r="N147" s="243"/>
      <c r="O147" s="243"/>
      <c r="P147" s="243"/>
      <c r="Q147" s="243"/>
      <c r="R147" s="243"/>
      <c r="S147" s="243"/>
      <c r="T147" s="243"/>
      <c r="U147" s="243"/>
      <c r="V147" s="243"/>
      <c r="W147" s="247"/>
      <c r="X147" s="243"/>
      <c r="Y147" s="243"/>
      <c r="Z147" s="243"/>
      <c r="AA147" s="243"/>
      <c r="AB147" s="243"/>
      <c r="AC147" s="243"/>
      <c r="AD147" s="243"/>
      <c r="AE147" s="243"/>
      <c r="AF147" s="243"/>
    </row>
    <row r="148" spans="1:32" s="248" customFormat="1" ht="15">
      <c r="A148" s="243"/>
      <c r="B148" s="243"/>
      <c r="C148" s="244"/>
      <c r="D148" s="244"/>
      <c r="E148" s="245"/>
      <c r="F148" s="230"/>
      <c r="G148" s="243"/>
      <c r="H148" s="243"/>
      <c r="I148" s="243"/>
      <c r="J148" s="246"/>
      <c r="K148" s="243"/>
      <c r="L148" s="243"/>
      <c r="M148" s="243"/>
      <c r="N148" s="243"/>
      <c r="O148" s="243"/>
      <c r="P148" s="243"/>
      <c r="Q148" s="243"/>
      <c r="R148" s="243"/>
      <c r="S148" s="243"/>
      <c r="T148" s="243"/>
      <c r="U148" s="243"/>
      <c r="V148" s="243"/>
      <c r="W148" s="247"/>
      <c r="X148" s="243"/>
      <c r="Y148" s="243"/>
      <c r="Z148" s="243"/>
      <c r="AA148" s="243"/>
      <c r="AB148" s="243"/>
      <c r="AC148" s="243"/>
      <c r="AD148" s="243"/>
      <c r="AE148" s="243"/>
      <c r="AF148" s="243"/>
    </row>
    <row r="149" spans="1:32" s="248" customFormat="1" ht="15">
      <c r="A149" s="243"/>
      <c r="B149" s="243"/>
      <c r="C149" s="244"/>
      <c r="D149" s="244"/>
      <c r="E149" s="245"/>
      <c r="F149" s="230"/>
      <c r="G149" s="243"/>
      <c r="H149" s="243"/>
      <c r="I149" s="243"/>
      <c r="J149" s="246"/>
      <c r="K149" s="243"/>
      <c r="L149" s="243"/>
      <c r="M149" s="243"/>
      <c r="N149" s="243"/>
      <c r="O149" s="243"/>
      <c r="P149" s="243"/>
      <c r="Q149" s="243"/>
      <c r="R149" s="243"/>
      <c r="S149" s="243"/>
      <c r="T149" s="243"/>
      <c r="U149" s="243"/>
      <c r="V149" s="243"/>
      <c r="W149" s="247"/>
      <c r="X149" s="243"/>
      <c r="Y149" s="243"/>
      <c r="Z149" s="243"/>
      <c r="AA149" s="243"/>
      <c r="AB149" s="243"/>
      <c r="AC149" s="243"/>
      <c r="AD149" s="243"/>
      <c r="AE149" s="243"/>
      <c r="AF149" s="243"/>
    </row>
    <row r="150" spans="1:32" s="248" customFormat="1" ht="15">
      <c r="A150" s="243"/>
      <c r="B150" s="243"/>
      <c r="C150" s="244"/>
      <c r="D150" s="244"/>
      <c r="E150" s="245"/>
      <c r="F150" s="230"/>
      <c r="G150" s="243"/>
      <c r="H150" s="243"/>
      <c r="I150" s="243"/>
      <c r="J150" s="246"/>
      <c r="K150" s="243"/>
      <c r="L150" s="243"/>
      <c r="M150" s="243"/>
      <c r="N150" s="243"/>
      <c r="O150" s="243"/>
      <c r="P150" s="243"/>
      <c r="Q150" s="243"/>
      <c r="R150" s="243"/>
      <c r="S150" s="243"/>
      <c r="T150" s="243"/>
      <c r="U150" s="243"/>
      <c r="V150" s="243"/>
      <c r="W150" s="247"/>
      <c r="X150" s="243"/>
      <c r="Y150" s="243"/>
      <c r="Z150" s="243"/>
      <c r="AA150" s="243"/>
      <c r="AB150" s="243"/>
      <c r="AC150" s="243"/>
      <c r="AD150" s="243"/>
      <c r="AE150" s="243"/>
      <c r="AF150" s="243"/>
    </row>
    <row r="151" spans="1:32" s="248" customFormat="1" ht="15">
      <c r="A151" s="243"/>
      <c r="B151" s="243"/>
      <c r="C151" s="244"/>
      <c r="D151" s="244"/>
      <c r="E151" s="245"/>
      <c r="F151" s="230"/>
      <c r="G151" s="243"/>
      <c r="H151" s="243"/>
      <c r="I151" s="243"/>
      <c r="J151" s="246"/>
      <c r="K151" s="243"/>
      <c r="L151" s="243"/>
      <c r="M151" s="243"/>
      <c r="N151" s="243"/>
      <c r="O151" s="243"/>
      <c r="P151" s="243"/>
      <c r="Q151" s="243"/>
      <c r="R151" s="243"/>
      <c r="S151" s="243"/>
      <c r="T151" s="243"/>
      <c r="U151" s="243"/>
      <c r="V151" s="243"/>
      <c r="W151" s="247"/>
      <c r="X151" s="243"/>
      <c r="Y151" s="243"/>
      <c r="Z151" s="243"/>
      <c r="AA151" s="243"/>
      <c r="AB151" s="243"/>
      <c r="AC151" s="243"/>
      <c r="AD151" s="243"/>
      <c r="AE151" s="243"/>
      <c r="AF151" s="243"/>
    </row>
    <row r="152" spans="1:32" s="248" customFormat="1" ht="15">
      <c r="A152" s="243"/>
      <c r="B152" s="243"/>
      <c r="C152" s="244"/>
      <c r="D152" s="244"/>
      <c r="E152" s="245"/>
      <c r="F152" s="230"/>
      <c r="G152" s="243"/>
      <c r="H152" s="243"/>
      <c r="I152" s="243"/>
      <c r="J152" s="246"/>
      <c r="K152" s="243"/>
      <c r="L152" s="243"/>
      <c r="M152" s="243"/>
      <c r="N152" s="243"/>
      <c r="O152" s="243"/>
      <c r="P152" s="243"/>
      <c r="Q152" s="243"/>
      <c r="R152" s="243"/>
      <c r="S152" s="243"/>
      <c r="T152" s="243"/>
      <c r="U152" s="243"/>
      <c r="V152" s="243"/>
      <c r="W152" s="247"/>
      <c r="X152" s="243"/>
      <c r="Y152" s="243"/>
      <c r="Z152" s="243"/>
      <c r="AA152" s="243"/>
      <c r="AB152" s="243"/>
      <c r="AC152" s="243"/>
      <c r="AD152" s="243"/>
      <c r="AE152" s="243"/>
      <c r="AF152" s="243"/>
    </row>
    <row r="153" spans="1:32" s="248" customFormat="1" ht="15">
      <c r="A153" s="243"/>
      <c r="B153" s="243"/>
      <c r="C153" s="244"/>
      <c r="D153" s="244"/>
      <c r="E153" s="245"/>
      <c r="F153" s="230"/>
      <c r="G153" s="243"/>
      <c r="H153" s="243"/>
      <c r="I153" s="243"/>
      <c r="J153" s="246"/>
      <c r="K153" s="243"/>
      <c r="L153" s="243"/>
      <c r="M153" s="243"/>
      <c r="N153" s="243"/>
      <c r="O153" s="243"/>
      <c r="P153" s="243"/>
      <c r="Q153" s="243"/>
      <c r="R153" s="243"/>
      <c r="S153" s="243"/>
      <c r="T153" s="243"/>
      <c r="U153" s="243"/>
      <c r="V153" s="243"/>
      <c r="W153" s="247"/>
      <c r="X153" s="243"/>
      <c r="Y153" s="243"/>
      <c r="Z153" s="243"/>
      <c r="AA153" s="243"/>
      <c r="AB153" s="243"/>
      <c r="AC153" s="243"/>
      <c r="AD153" s="243"/>
      <c r="AE153" s="243"/>
      <c r="AF153" s="243"/>
    </row>
    <row r="154" spans="1:32" s="248" customFormat="1" ht="15">
      <c r="A154" s="243"/>
      <c r="B154" s="243"/>
      <c r="C154" s="244"/>
      <c r="D154" s="244"/>
      <c r="E154" s="245"/>
      <c r="F154" s="230"/>
      <c r="G154" s="243"/>
      <c r="H154" s="243"/>
      <c r="I154" s="243"/>
      <c r="J154" s="246"/>
      <c r="K154" s="243"/>
      <c r="L154" s="243"/>
      <c r="M154" s="243"/>
      <c r="N154" s="243"/>
      <c r="O154" s="243"/>
      <c r="P154" s="243"/>
      <c r="Q154" s="243"/>
      <c r="R154" s="243"/>
      <c r="S154" s="243"/>
      <c r="T154" s="243"/>
      <c r="U154" s="243"/>
      <c r="V154" s="243"/>
      <c r="W154" s="247"/>
      <c r="X154" s="243"/>
      <c r="Y154" s="243"/>
      <c r="Z154" s="243"/>
      <c r="AA154" s="243"/>
      <c r="AB154" s="243"/>
      <c r="AC154" s="243"/>
      <c r="AD154" s="243"/>
      <c r="AE154" s="243"/>
      <c r="AF154" s="243"/>
    </row>
    <row r="155" spans="1:32" s="248" customFormat="1" ht="15">
      <c r="A155" s="243"/>
      <c r="B155" s="243"/>
      <c r="C155" s="244"/>
      <c r="D155" s="244"/>
      <c r="E155" s="245"/>
      <c r="F155" s="230"/>
      <c r="G155" s="243"/>
      <c r="H155" s="243"/>
      <c r="I155" s="243"/>
      <c r="J155" s="246"/>
      <c r="K155" s="243"/>
      <c r="L155" s="243"/>
      <c r="M155" s="243"/>
      <c r="N155" s="243"/>
      <c r="O155" s="243"/>
      <c r="P155" s="243"/>
      <c r="Q155" s="243"/>
      <c r="R155" s="243"/>
      <c r="S155" s="243"/>
      <c r="T155" s="243"/>
      <c r="U155" s="243"/>
      <c r="V155" s="243"/>
      <c r="W155" s="247"/>
      <c r="X155" s="243"/>
      <c r="Y155" s="243"/>
      <c r="Z155" s="243"/>
      <c r="AA155" s="243"/>
      <c r="AB155" s="243"/>
      <c r="AC155" s="243"/>
      <c r="AD155" s="243"/>
      <c r="AE155" s="243"/>
      <c r="AF155" s="243"/>
    </row>
    <row r="156" spans="1:32" s="248" customFormat="1" ht="15">
      <c r="A156" s="243"/>
      <c r="B156" s="243"/>
      <c r="C156" s="244"/>
      <c r="D156" s="244"/>
      <c r="E156" s="245"/>
      <c r="F156" s="230"/>
      <c r="G156" s="243"/>
      <c r="H156" s="243"/>
      <c r="I156" s="243"/>
      <c r="J156" s="246"/>
      <c r="K156" s="243"/>
      <c r="L156" s="243"/>
      <c r="M156" s="243"/>
      <c r="N156" s="243"/>
      <c r="O156" s="243"/>
      <c r="P156" s="243"/>
      <c r="Q156" s="243"/>
      <c r="R156" s="243"/>
      <c r="S156" s="243"/>
      <c r="T156" s="243"/>
      <c r="U156" s="243"/>
      <c r="V156" s="243"/>
      <c r="W156" s="247"/>
      <c r="X156" s="243"/>
      <c r="Y156" s="243"/>
      <c r="Z156" s="243"/>
      <c r="AA156" s="243"/>
      <c r="AB156" s="243"/>
      <c r="AC156" s="243"/>
      <c r="AD156" s="243"/>
      <c r="AE156" s="243"/>
      <c r="AF156" s="243"/>
    </row>
    <row r="157" spans="1:32" s="248" customFormat="1" ht="15">
      <c r="A157" s="243"/>
      <c r="B157" s="243"/>
      <c r="C157" s="244"/>
      <c r="D157" s="244"/>
      <c r="E157" s="245"/>
      <c r="F157" s="230"/>
      <c r="G157" s="243"/>
      <c r="H157" s="243"/>
      <c r="I157" s="243"/>
      <c r="J157" s="246"/>
      <c r="K157" s="243"/>
      <c r="L157" s="243"/>
      <c r="M157" s="243"/>
      <c r="N157" s="243"/>
      <c r="O157" s="243"/>
      <c r="P157" s="243"/>
      <c r="Q157" s="243"/>
      <c r="R157" s="243"/>
      <c r="S157" s="243"/>
      <c r="T157" s="243"/>
      <c r="U157" s="243"/>
      <c r="V157" s="243"/>
      <c r="W157" s="247"/>
      <c r="X157" s="243"/>
      <c r="Y157" s="243"/>
      <c r="Z157" s="243"/>
      <c r="AA157" s="243"/>
      <c r="AB157" s="243"/>
      <c r="AC157" s="243"/>
      <c r="AD157" s="243"/>
      <c r="AE157" s="243"/>
      <c r="AF157" s="243"/>
    </row>
    <row r="158" spans="1:32" s="248" customFormat="1" ht="15">
      <c r="A158" s="243"/>
      <c r="B158" s="243"/>
      <c r="C158" s="244"/>
      <c r="D158" s="244"/>
      <c r="E158" s="245"/>
      <c r="F158" s="230"/>
      <c r="G158" s="243"/>
      <c r="H158" s="243"/>
      <c r="I158" s="243"/>
      <c r="J158" s="246"/>
      <c r="K158" s="243"/>
      <c r="L158" s="243"/>
      <c r="M158" s="243"/>
      <c r="N158" s="243"/>
      <c r="O158" s="243"/>
      <c r="P158" s="243"/>
      <c r="Q158" s="243"/>
      <c r="R158" s="243"/>
      <c r="S158" s="243"/>
      <c r="T158" s="243"/>
      <c r="U158" s="243"/>
      <c r="V158" s="243"/>
      <c r="W158" s="247"/>
      <c r="X158" s="243"/>
      <c r="Y158" s="243"/>
      <c r="Z158" s="243"/>
      <c r="AA158" s="243"/>
      <c r="AB158" s="243"/>
      <c r="AC158" s="243"/>
      <c r="AD158" s="243"/>
      <c r="AE158" s="243"/>
      <c r="AF158" s="243"/>
    </row>
    <row r="159" spans="1:32" s="248" customFormat="1" ht="15">
      <c r="A159" s="243"/>
      <c r="B159" s="243"/>
      <c r="C159" s="244"/>
      <c r="D159" s="244"/>
      <c r="E159" s="245"/>
      <c r="F159" s="230"/>
      <c r="G159" s="243"/>
      <c r="H159" s="243"/>
      <c r="I159" s="243"/>
      <c r="J159" s="246"/>
      <c r="K159" s="243"/>
      <c r="L159" s="243"/>
      <c r="M159" s="243"/>
      <c r="N159" s="243"/>
      <c r="O159" s="243"/>
      <c r="P159" s="243"/>
      <c r="Q159" s="243"/>
      <c r="R159" s="243"/>
      <c r="S159" s="243"/>
      <c r="T159" s="243"/>
      <c r="U159" s="243"/>
      <c r="V159" s="243"/>
      <c r="W159" s="247"/>
      <c r="X159" s="243"/>
      <c r="Y159" s="243"/>
      <c r="Z159" s="243"/>
      <c r="AA159" s="243"/>
      <c r="AB159" s="243"/>
      <c r="AC159" s="243"/>
      <c r="AD159" s="243"/>
      <c r="AE159" s="243"/>
      <c r="AF159" s="243"/>
    </row>
    <row r="160" spans="1:32" s="248" customFormat="1" ht="15">
      <c r="A160" s="243"/>
      <c r="B160" s="243"/>
      <c r="C160" s="244"/>
      <c r="D160" s="244"/>
      <c r="E160" s="245"/>
      <c r="F160" s="230"/>
      <c r="G160" s="243"/>
      <c r="H160" s="243"/>
      <c r="I160" s="243"/>
      <c r="J160" s="246"/>
      <c r="K160" s="243"/>
      <c r="L160" s="243"/>
      <c r="M160" s="243"/>
      <c r="N160" s="243"/>
      <c r="O160" s="243"/>
      <c r="P160" s="243"/>
      <c r="Q160" s="243"/>
      <c r="R160" s="243"/>
      <c r="S160" s="243"/>
      <c r="T160" s="243"/>
      <c r="U160" s="243"/>
      <c r="V160" s="243"/>
      <c r="W160" s="247"/>
      <c r="X160" s="243"/>
      <c r="Y160" s="243"/>
      <c r="Z160" s="243"/>
      <c r="AA160" s="243"/>
      <c r="AB160" s="243"/>
      <c r="AC160" s="243"/>
      <c r="AD160" s="243"/>
      <c r="AE160" s="243"/>
      <c r="AF160" s="243"/>
    </row>
    <row r="161" spans="1:32" s="248" customFormat="1" ht="15">
      <c r="A161" s="243"/>
      <c r="B161" s="243"/>
      <c r="C161" s="244"/>
      <c r="D161" s="244"/>
      <c r="E161" s="245"/>
      <c r="F161" s="230"/>
      <c r="G161" s="243"/>
      <c r="H161" s="243"/>
      <c r="I161" s="243"/>
      <c r="J161" s="246"/>
      <c r="K161" s="243"/>
      <c r="L161" s="243"/>
      <c r="M161" s="243"/>
      <c r="N161" s="243"/>
      <c r="O161" s="243"/>
      <c r="P161" s="243"/>
      <c r="Q161" s="243"/>
      <c r="R161" s="243"/>
      <c r="S161" s="243"/>
      <c r="T161" s="243"/>
      <c r="U161" s="243"/>
      <c r="V161" s="243"/>
      <c r="W161" s="247"/>
      <c r="X161" s="243"/>
      <c r="Y161" s="243"/>
      <c r="Z161" s="243"/>
      <c r="AA161" s="243"/>
      <c r="AB161" s="243"/>
      <c r="AC161" s="243"/>
      <c r="AD161" s="243"/>
      <c r="AE161" s="243"/>
      <c r="AF161" s="243"/>
    </row>
    <row r="162" spans="1:32" s="248" customFormat="1" ht="15">
      <c r="A162" s="243"/>
      <c r="B162" s="243"/>
      <c r="C162" s="244"/>
      <c r="D162" s="244"/>
      <c r="E162" s="245"/>
      <c r="F162" s="230"/>
      <c r="G162" s="243"/>
      <c r="H162" s="243"/>
      <c r="I162" s="243"/>
      <c r="J162" s="246"/>
      <c r="K162" s="243"/>
      <c r="L162" s="243"/>
      <c r="M162" s="243"/>
      <c r="N162" s="243"/>
      <c r="O162" s="243"/>
      <c r="P162" s="243"/>
      <c r="Q162" s="243"/>
      <c r="R162" s="243"/>
      <c r="S162" s="243"/>
      <c r="T162" s="243"/>
      <c r="U162" s="243"/>
      <c r="V162" s="243"/>
      <c r="W162" s="247"/>
      <c r="X162" s="243"/>
      <c r="Y162" s="243"/>
      <c r="Z162" s="243"/>
      <c r="AA162" s="243"/>
      <c r="AB162" s="243"/>
      <c r="AC162" s="243"/>
      <c r="AD162" s="243"/>
      <c r="AE162" s="243"/>
      <c r="AF162" s="243"/>
    </row>
    <row r="163" spans="1:32" s="248" customFormat="1" ht="15">
      <c r="A163" s="243"/>
      <c r="B163" s="243"/>
      <c r="C163" s="244"/>
      <c r="D163" s="244"/>
      <c r="E163" s="245"/>
      <c r="F163" s="230"/>
      <c r="G163" s="243"/>
      <c r="H163" s="243"/>
      <c r="I163" s="243"/>
      <c r="J163" s="246"/>
      <c r="K163" s="243"/>
      <c r="L163" s="243"/>
      <c r="M163" s="243"/>
      <c r="N163" s="243"/>
      <c r="O163" s="243"/>
      <c r="P163" s="243"/>
      <c r="Q163" s="243"/>
      <c r="R163" s="243"/>
      <c r="S163" s="243"/>
      <c r="T163" s="243"/>
      <c r="U163" s="243"/>
      <c r="V163" s="243"/>
      <c r="W163" s="247"/>
      <c r="X163" s="243"/>
      <c r="Y163" s="243"/>
      <c r="Z163" s="243"/>
      <c r="AA163" s="243"/>
      <c r="AB163" s="243"/>
      <c r="AC163" s="243"/>
      <c r="AD163" s="243"/>
      <c r="AE163" s="243"/>
      <c r="AF163" s="243"/>
    </row>
    <row r="164" spans="1:32" s="248" customFormat="1" ht="15">
      <c r="A164" s="243"/>
      <c r="B164" s="243"/>
      <c r="C164" s="244"/>
      <c r="D164" s="244"/>
      <c r="E164" s="245"/>
      <c r="F164" s="230"/>
      <c r="G164" s="243"/>
      <c r="H164" s="243"/>
      <c r="I164" s="243"/>
      <c r="J164" s="246"/>
      <c r="K164" s="243"/>
      <c r="L164" s="243"/>
      <c r="M164" s="243"/>
      <c r="N164" s="243"/>
      <c r="O164" s="243"/>
      <c r="P164" s="243"/>
      <c r="Q164" s="243"/>
      <c r="R164" s="243"/>
      <c r="S164" s="243"/>
      <c r="T164" s="243"/>
      <c r="U164" s="243"/>
      <c r="V164" s="243"/>
      <c r="W164" s="247"/>
      <c r="X164" s="243"/>
      <c r="Y164" s="243"/>
      <c r="Z164" s="243"/>
      <c r="AA164" s="243"/>
      <c r="AB164" s="243"/>
      <c r="AC164" s="243"/>
      <c r="AD164" s="243"/>
      <c r="AE164" s="243"/>
      <c r="AF164" s="243"/>
    </row>
    <row r="165" spans="1:32" s="248" customFormat="1" ht="15">
      <c r="A165" s="243"/>
      <c r="B165" s="243"/>
      <c r="C165" s="244"/>
      <c r="D165" s="244"/>
      <c r="E165" s="245"/>
      <c r="F165" s="230"/>
      <c r="G165" s="243"/>
      <c r="H165" s="243"/>
      <c r="I165" s="243"/>
      <c r="J165" s="246"/>
      <c r="K165" s="243"/>
      <c r="L165" s="243"/>
      <c r="M165" s="243"/>
      <c r="N165" s="243"/>
      <c r="O165" s="243"/>
      <c r="P165" s="243"/>
      <c r="Q165" s="243"/>
      <c r="R165" s="243"/>
      <c r="S165" s="243"/>
      <c r="T165" s="243"/>
      <c r="U165" s="243"/>
      <c r="V165" s="243"/>
      <c r="W165" s="247"/>
      <c r="X165" s="243"/>
      <c r="Y165" s="243"/>
      <c r="Z165" s="243"/>
      <c r="AA165" s="243"/>
      <c r="AB165" s="243"/>
      <c r="AC165" s="243"/>
      <c r="AD165" s="243"/>
      <c r="AE165" s="243"/>
      <c r="AF165" s="243"/>
    </row>
    <row r="166" spans="1:32" s="248" customFormat="1" ht="15">
      <c r="A166" s="243"/>
      <c r="B166" s="243"/>
      <c r="C166" s="244"/>
      <c r="D166" s="244"/>
      <c r="E166" s="245"/>
      <c r="F166" s="230"/>
      <c r="G166" s="243"/>
      <c r="H166" s="243"/>
      <c r="I166" s="243"/>
      <c r="J166" s="246"/>
      <c r="K166" s="243"/>
      <c r="L166" s="243"/>
      <c r="M166" s="243"/>
      <c r="N166" s="243"/>
      <c r="O166" s="243"/>
      <c r="P166" s="243"/>
      <c r="Q166" s="243"/>
      <c r="R166" s="243"/>
      <c r="S166" s="243"/>
      <c r="T166" s="243"/>
      <c r="U166" s="243"/>
      <c r="V166" s="243"/>
      <c r="W166" s="247"/>
      <c r="X166" s="243"/>
      <c r="Y166" s="243"/>
      <c r="Z166" s="243"/>
      <c r="AA166" s="243"/>
      <c r="AB166" s="243"/>
      <c r="AC166" s="243"/>
      <c r="AD166" s="243"/>
      <c r="AE166" s="243"/>
      <c r="AF166" s="243"/>
    </row>
    <row r="167" spans="1:32" s="248" customFormat="1" ht="15">
      <c r="A167" s="243"/>
      <c r="B167" s="243"/>
      <c r="C167" s="244"/>
      <c r="D167" s="244"/>
      <c r="E167" s="245"/>
      <c r="F167" s="230"/>
      <c r="G167" s="243"/>
      <c r="H167" s="243"/>
      <c r="I167" s="243"/>
      <c r="J167" s="246"/>
      <c r="K167" s="243"/>
      <c r="L167" s="243"/>
      <c r="M167" s="243"/>
      <c r="N167" s="243"/>
      <c r="O167" s="243"/>
      <c r="P167" s="243"/>
      <c r="Q167" s="243"/>
      <c r="R167" s="243"/>
      <c r="S167" s="243"/>
      <c r="T167" s="243"/>
      <c r="U167" s="243"/>
      <c r="V167" s="243"/>
      <c r="W167" s="247"/>
      <c r="X167" s="243"/>
      <c r="Y167" s="243"/>
      <c r="Z167" s="243"/>
      <c r="AA167" s="243"/>
      <c r="AB167" s="243"/>
      <c r="AC167" s="243"/>
      <c r="AD167" s="243"/>
      <c r="AE167" s="243"/>
      <c r="AF167" s="243"/>
    </row>
    <row r="168" spans="1:32" s="248" customFormat="1" ht="15">
      <c r="A168" s="243"/>
      <c r="B168" s="243"/>
      <c r="C168" s="244"/>
      <c r="D168" s="244"/>
      <c r="E168" s="245"/>
      <c r="F168" s="230"/>
      <c r="G168" s="243"/>
      <c r="H168" s="243"/>
      <c r="I168" s="243"/>
      <c r="J168" s="246"/>
      <c r="K168" s="243"/>
      <c r="L168" s="243"/>
      <c r="M168" s="243"/>
      <c r="N168" s="243"/>
      <c r="O168" s="243"/>
      <c r="P168" s="243"/>
      <c r="Q168" s="243"/>
      <c r="R168" s="243"/>
      <c r="S168" s="243"/>
      <c r="T168" s="243"/>
      <c r="U168" s="243"/>
      <c r="V168" s="243"/>
      <c r="W168" s="247"/>
      <c r="X168" s="243"/>
      <c r="Y168" s="243"/>
      <c r="Z168" s="243"/>
      <c r="AA168" s="243"/>
      <c r="AB168" s="243"/>
      <c r="AC168" s="243"/>
      <c r="AD168" s="243"/>
      <c r="AE168" s="243"/>
      <c r="AF168" s="243"/>
    </row>
    <row r="169" spans="1:32" s="248" customFormat="1" ht="15">
      <c r="A169" s="243"/>
      <c r="B169" s="243"/>
      <c r="C169" s="244"/>
      <c r="D169" s="244"/>
      <c r="E169" s="245"/>
      <c r="F169" s="230"/>
      <c r="G169" s="243"/>
      <c r="H169" s="243"/>
      <c r="I169" s="243"/>
      <c r="J169" s="246"/>
      <c r="K169" s="243"/>
      <c r="L169" s="243"/>
      <c r="M169" s="243"/>
      <c r="N169" s="243"/>
      <c r="O169" s="243"/>
      <c r="P169" s="243"/>
      <c r="Q169" s="243"/>
      <c r="R169" s="243"/>
      <c r="S169" s="243"/>
      <c r="T169" s="243"/>
      <c r="U169" s="243"/>
      <c r="V169" s="243"/>
      <c r="W169" s="247"/>
      <c r="X169" s="243"/>
      <c r="Y169" s="243"/>
      <c r="Z169" s="243"/>
      <c r="AA169" s="243"/>
      <c r="AB169" s="243"/>
      <c r="AC169" s="243"/>
      <c r="AD169" s="243"/>
      <c r="AE169" s="243"/>
      <c r="AF169" s="243"/>
    </row>
    <row r="170" spans="1:32" s="248" customFormat="1" ht="15">
      <c r="A170" s="243"/>
      <c r="B170" s="243"/>
      <c r="C170" s="244"/>
      <c r="D170" s="244"/>
      <c r="E170" s="245"/>
      <c r="F170" s="230"/>
      <c r="G170" s="243"/>
      <c r="H170" s="243"/>
      <c r="I170" s="243"/>
      <c r="J170" s="246"/>
      <c r="K170" s="243"/>
      <c r="L170" s="243"/>
      <c r="M170" s="243"/>
      <c r="N170" s="243"/>
      <c r="O170" s="243"/>
      <c r="P170" s="243"/>
      <c r="Q170" s="243"/>
      <c r="R170" s="243"/>
      <c r="S170" s="243"/>
      <c r="T170" s="243"/>
      <c r="U170" s="243"/>
      <c r="V170" s="243"/>
      <c r="W170" s="247"/>
      <c r="X170" s="243"/>
      <c r="Y170" s="243"/>
      <c r="Z170" s="243"/>
      <c r="AA170" s="243"/>
      <c r="AB170" s="243"/>
      <c r="AC170" s="243"/>
      <c r="AD170" s="243"/>
      <c r="AE170" s="243"/>
      <c r="AF170" s="243"/>
    </row>
    <row r="171" spans="1:32" s="248" customFormat="1" ht="15">
      <c r="A171" s="243"/>
      <c r="B171" s="243"/>
      <c r="C171" s="244"/>
      <c r="D171" s="244"/>
      <c r="E171" s="245"/>
      <c r="F171" s="230"/>
      <c r="G171" s="243"/>
      <c r="H171" s="243"/>
      <c r="I171" s="243"/>
      <c r="J171" s="246"/>
      <c r="K171" s="243"/>
      <c r="L171" s="243"/>
      <c r="M171" s="243"/>
      <c r="N171" s="243"/>
      <c r="O171" s="243"/>
      <c r="P171" s="243"/>
      <c r="Q171" s="243"/>
      <c r="R171" s="243"/>
      <c r="S171" s="243"/>
      <c r="T171" s="243"/>
      <c r="U171" s="243"/>
      <c r="V171" s="243"/>
      <c r="W171" s="247"/>
      <c r="X171" s="243"/>
      <c r="Y171" s="243"/>
      <c r="Z171" s="243"/>
      <c r="AA171" s="243"/>
      <c r="AB171" s="243"/>
      <c r="AC171" s="243"/>
      <c r="AD171" s="243"/>
      <c r="AE171" s="243"/>
      <c r="AF171" s="243"/>
    </row>
    <row r="172" spans="1:32" s="248" customFormat="1" ht="15">
      <c r="A172" s="243"/>
      <c r="B172" s="243"/>
      <c r="C172" s="244"/>
      <c r="D172" s="244"/>
      <c r="E172" s="245"/>
      <c r="F172" s="230"/>
      <c r="G172" s="243"/>
      <c r="H172" s="243"/>
      <c r="I172" s="243"/>
      <c r="J172" s="246"/>
      <c r="K172" s="243"/>
      <c r="L172" s="243"/>
      <c r="M172" s="243"/>
      <c r="N172" s="243"/>
      <c r="O172" s="243"/>
      <c r="P172" s="243"/>
      <c r="Q172" s="243"/>
      <c r="R172" s="243"/>
      <c r="S172" s="243"/>
      <c r="T172" s="243"/>
      <c r="U172" s="243"/>
      <c r="V172" s="243"/>
      <c r="W172" s="247"/>
      <c r="X172" s="243"/>
      <c r="Y172" s="243"/>
      <c r="Z172" s="243"/>
      <c r="AA172" s="243"/>
      <c r="AB172" s="243"/>
      <c r="AC172" s="243"/>
      <c r="AD172" s="243"/>
      <c r="AE172" s="243"/>
      <c r="AF172" s="243"/>
    </row>
    <row r="173" spans="1:32" s="248" customFormat="1" ht="15">
      <c r="A173" s="243"/>
      <c r="B173" s="243"/>
      <c r="C173" s="244"/>
      <c r="D173" s="244"/>
      <c r="E173" s="245"/>
      <c r="F173" s="230"/>
      <c r="G173" s="243"/>
      <c r="H173" s="243"/>
      <c r="I173" s="243"/>
      <c r="J173" s="246"/>
      <c r="K173" s="243"/>
      <c r="L173" s="243"/>
      <c r="M173" s="243"/>
      <c r="N173" s="243"/>
      <c r="O173" s="243"/>
      <c r="P173" s="243"/>
      <c r="Q173" s="243"/>
      <c r="R173" s="243"/>
      <c r="S173" s="243"/>
      <c r="T173" s="243"/>
      <c r="U173" s="243"/>
      <c r="V173" s="243"/>
      <c r="W173" s="247"/>
      <c r="X173" s="243"/>
      <c r="Y173" s="243"/>
      <c r="Z173" s="243"/>
      <c r="AA173" s="243"/>
      <c r="AB173" s="243"/>
      <c r="AC173" s="243"/>
      <c r="AD173" s="243"/>
      <c r="AE173" s="243"/>
      <c r="AF173" s="243"/>
    </row>
    <row r="174" spans="1:32" s="248" customFormat="1" ht="15">
      <c r="A174" s="243"/>
      <c r="B174" s="243"/>
      <c r="C174" s="244"/>
      <c r="D174" s="244"/>
      <c r="E174" s="245"/>
      <c r="F174" s="230"/>
      <c r="G174" s="243"/>
      <c r="H174" s="243"/>
      <c r="I174" s="243"/>
      <c r="J174" s="246"/>
      <c r="K174" s="243"/>
      <c r="L174" s="243"/>
      <c r="M174" s="243"/>
      <c r="N174" s="243"/>
      <c r="O174" s="243"/>
      <c r="P174" s="243"/>
      <c r="Q174" s="243"/>
      <c r="R174" s="243"/>
      <c r="S174" s="243"/>
      <c r="T174" s="243"/>
      <c r="U174" s="243"/>
      <c r="V174" s="243"/>
      <c r="W174" s="247"/>
      <c r="X174" s="243"/>
      <c r="Y174" s="243"/>
      <c r="Z174" s="243"/>
      <c r="AA174" s="243"/>
      <c r="AB174" s="243"/>
      <c r="AC174" s="243"/>
      <c r="AD174" s="243"/>
      <c r="AE174" s="243"/>
      <c r="AF174" s="243"/>
    </row>
    <row r="175" spans="1:32" s="248" customFormat="1" ht="15">
      <c r="A175" s="243"/>
      <c r="B175" s="243"/>
      <c r="C175" s="244"/>
      <c r="D175" s="244"/>
      <c r="E175" s="245"/>
      <c r="F175" s="230"/>
      <c r="G175" s="243"/>
      <c r="H175" s="243"/>
      <c r="I175" s="243"/>
      <c r="J175" s="246"/>
      <c r="K175" s="243"/>
      <c r="L175" s="243"/>
      <c r="M175" s="243"/>
      <c r="N175" s="243"/>
      <c r="O175" s="243"/>
      <c r="P175" s="243"/>
      <c r="Q175" s="243"/>
      <c r="R175" s="243"/>
      <c r="S175" s="243"/>
      <c r="T175" s="243"/>
      <c r="U175" s="243"/>
      <c r="V175" s="243"/>
      <c r="W175" s="247"/>
      <c r="X175" s="243"/>
      <c r="Y175" s="243"/>
      <c r="Z175" s="243"/>
      <c r="AA175" s="243"/>
      <c r="AB175" s="243"/>
      <c r="AC175" s="243"/>
      <c r="AD175" s="243"/>
      <c r="AE175" s="243"/>
      <c r="AF175" s="243"/>
    </row>
    <row r="176" spans="1:32" s="248" customFormat="1" ht="15">
      <c r="A176" s="243"/>
      <c r="B176" s="243"/>
      <c r="C176" s="244"/>
      <c r="D176" s="244"/>
      <c r="E176" s="245"/>
      <c r="F176" s="230"/>
      <c r="G176" s="243"/>
      <c r="H176" s="243"/>
      <c r="I176" s="243"/>
      <c r="J176" s="246"/>
      <c r="K176" s="243"/>
      <c r="L176" s="243"/>
      <c r="M176" s="243"/>
      <c r="N176" s="243"/>
      <c r="O176" s="243"/>
      <c r="P176" s="243"/>
      <c r="Q176" s="243"/>
      <c r="R176" s="243"/>
      <c r="S176" s="243"/>
      <c r="T176" s="243"/>
      <c r="U176" s="243"/>
      <c r="V176" s="243"/>
      <c r="W176" s="247"/>
      <c r="X176" s="243"/>
      <c r="Y176" s="243"/>
      <c r="Z176" s="243"/>
      <c r="AA176" s="243"/>
      <c r="AB176" s="243"/>
      <c r="AC176" s="243"/>
      <c r="AD176" s="243"/>
      <c r="AE176" s="243"/>
      <c r="AF176" s="243"/>
    </row>
    <row r="177" spans="1:32" s="248" customFormat="1" ht="15">
      <c r="A177" s="243"/>
      <c r="B177" s="243"/>
      <c r="C177" s="244"/>
      <c r="D177" s="244"/>
      <c r="E177" s="245"/>
      <c r="F177" s="230"/>
      <c r="G177" s="243"/>
      <c r="H177" s="243"/>
      <c r="I177" s="243"/>
      <c r="J177" s="246"/>
      <c r="K177" s="243"/>
      <c r="L177" s="243"/>
      <c r="M177" s="243"/>
      <c r="N177" s="243"/>
      <c r="O177" s="243"/>
      <c r="P177" s="243"/>
      <c r="Q177" s="243"/>
      <c r="R177" s="243"/>
      <c r="S177" s="243"/>
      <c r="T177" s="243"/>
      <c r="U177" s="243"/>
      <c r="V177" s="243"/>
      <c r="W177" s="247"/>
      <c r="X177" s="243"/>
      <c r="Y177" s="243"/>
      <c r="Z177" s="243"/>
      <c r="AA177" s="243"/>
      <c r="AB177" s="243"/>
      <c r="AC177" s="243"/>
      <c r="AD177" s="243"/>
      <c r="AE177" s="243"/>
      <c r="AF177" s="243"/>
    </row>
    <row r="178" spans="1:32" s="248" customFormat="1" ht="15">
      <c r="A178" s="243"/>
      <c r="B178" s="243"/>
      <c r="C178" s="244"/>
      <c r="D178" s="244"/>
      <c r="E178" s="245"/>
      <c r="F178" s="230"/>
      <c r="G178" s="243"/>
      <c r="H178" s="243"/>
      <c r="I178" s="243"/>
      <c r="J178" s="246"/>
      <c r="K178" s="243"/>
      <c r="L178" s="243"/>
      <c r="M178" s="243"/>
      <c r="N178" s="243"/>
      <c r="O178" s="243"/>
      <c r="P178" s="243"/>
      <c r="Q178" s="243"/>
      <c r="R178" s="243"/>
      <c r="S178" s="243"/>
      <c r="T178" s="243"/>
      <c r="U178" s="243"/>
      <c r="V178" s="243"/>
      <c r="W178" s="247"/>
      <c r="X178" s="243"/>
      <c r="Y178" s="243"/>
      <c r="Z178" s="243"/>
      <c r="AA178" s="243"/>
      <c r="AB178" s="243"/>
      <c r="AC178" s="243"/>
      <c r="AD178" s="243"/>
      <c r="AE178" s="243"/>
      <c r="AF178" s="243"/>
    </row>
    <row r="179" spans="1:32" s="248" customFormat="1" ht="15">
      <c r="A179" s="243"/>
      <c r="B179" s="243"/>
      <c r="C179" s="244"/>
      <c r="D179" s="244"/>
      <c r="E179" s="245"/>
      <c r="F179" s="230"/>
      <c r="G179" s="243"/>
      <c r="H179" s="243"/>
      <c r="I179" s="243"/>
      <c r="J179" s="246"/>
      <c r="K179" s="243"/>
      <c r="L179" s="243"/>
      <c r="M179" s="243"/>
      <c r="N179" s="243"/>
      <c r="O179" s="243"/>
      <c r="P179" s="243"/>
      <c r="Q179" s="243"/>
      <c r="R179" s="243"/>
      <c r="S179" s="243"/>
      <c r="T179" s="243"/>
      <c r="U179" s="243"/>
      <c r="V179" s="243"/>
      <c r="W179" s="247"/>
      <c r="X179" s="243"/>
      <c r="Y179" s="243"/>
      <c r="Z179" s="243"/>
      <c r="AA179" s="243"/>
      <c r="AB179" s="243"/>
      <c r="AC179" s="243"/>
      <c r="AD179" s="243"/>
      <c r="AE179" s="243"/>
      <c r="AF179" s="243"/>
    </row>
    <row r="180" spans="1:32" s="248" customFormat="1" ht="15">
      <c r="A180" s="243"/>
      <c r="B180" s="243"/>
      <c r="C180" s="244"/>
      <c r="D180" s="244"/>
      <c r="E180" s="245"/>
      <c r="F180" s="230"/>
      <c r="G180" s="243"/>
      <c r="H180" s="243"/>
      <c r="I180" s="243"/>
      <c r="J180" s="246"/>
      <c r="K180" s="243"/>
      <c r="L180" s="243"/>
      <c r="M180" s="243"/>
      <c r="N180" s="243"/>
      <c r="O180" s="243"/>
      <c r="P180" s="243"/>
      <c r="Q180" s="243"/>
      <c r="R180" s="243"/>
      <c r="S180" s="243"/>
      <c r="T180" s="243"/>
      <c r="U180" s="243"/>
      <c r="V180" s="243"/>
      <c r="W180" s="247"/>
      <c r="X180" s="243"/>
      <c r="Y180" s="243"/>
      <c r="Z180" s="243"/>
      <c r="AA180" s="243"/>
      <c r="AB180" s="243"/>
      <c r="AC180" s="243"/>
      <c r="AD180" s="243"/>
      <c r="AE180" s="243"/>
      <c r="AF180" s="243"/>
    </row>
    <row r="181" spans="1:32" s="248" customFormat="1" ht="15">
      <c r="A181" s="243"/>
      <c r="B181" s="243"/>
      <c r="C181" s="244"/>
      <c r="D181" s="244"/>
      <c r="E181" s="245"/>
      <c r="F181" s="230"/>
      <c r="G181" s="243"/>
      <c r="H181" s="243"/>
      <c r="I181" s="243"/>
      <c r="J181" s="246"/>
      <c r="K181" s="243"/>
      <c r="L181" s="243"/>
      <c r="M181" s="243"/>
      <c r="N181" s="243"/>
      <c r="O181" s="243"/>
      <c r="P181" s="243"/>
      <c r="Q181" s="243"/>
      <c r="R181" s="243"/>
      <c r="S181" s="243"/>
      <c r="T181" s="243"/>
      <c r="U181" s="243"/>
      <c r="V181" s="243"/>
      <c r="W181" s="247"/>
      <c r="X181" s="243"/>
      <c r="Y181" s="243"/>
      <c r="Z181" s="243"/>
      <c r="AA181" s="243"/>
      <c r="AB181" s="243"/>
      <c r="AC181" s="243"/>
      <c r="AD181" s="243"/>
      <c r="AE181" s="243"/>
      <c r="AF181" s="243"/>
    </row>
    <row r="182" spans="1:32" s="248" customFormat="1" ht="15">
      <c r="A182" s="243"/>
      <c r="B182" s="243"/>
      <c r="C182" s="244"/>
      <c r="D182" s="244"/>
      <c r="E182" s="245"/>
      <c r="F182" s="230"/>
      <c r="G182" s="243"/>
      <c r="H182" s="243"/>
      <c r="I182" s="243"/>
      <c r="J182" s="246"/>
      <c r="K182" s="243"/>
      <c r="L182" s="243"/>
      <c r="M182" s="243"/>
      <c r="N182" s="243"/>
      <c r="O182" s="243"/>
      <c r="P182" s="243"/>
      <c r="Q182" s="243"/>
      <c r="R182" s="243"/>
      <c r="S182" s="243"/>
      <c r="T182" s="243"/>
      <c r="U182" s="243"/>
      <c r="V182" s="243"/>
      <c r="W182" s="247"/>
      <c r="X182" s="243"/>
      <c r="Y182" s="243"/>
      <c r="Z182" s="243"/>
      <c r="AA182" s="243"/>
      <c r="AB182" s="243"/>
      <c r="AC182" s="243"/>
      <c r="AD182" s="243"/>
      <c r="AE182" s="243"/>
      <c r="AF182" s="243"/>
    </row>
    <row r="183" spans="1:32" s="248" customFormat="1" ht="15">
      <c r="A183" s="243"/>
      <c r="B183" s="243"/>
      <c r="C183" s="244"/>
      <c r="D183" s="244"/>
      <c r="E183" s="245"/>
      <c r="F183" s="230"/>
      <c r="G183" s="243"/>
      <c r="H183" s="243"/>
      <c r="I183" s="243"/>
      <c r="J183" s="246"/>
      <c r="K183" s="243"/>
      <c r="L183" s="243"/>
      <c r="M183" s="243"/>
      <c r="N183" s="243"/>
      <c r="O183" s="243"/>
      <c r="P183" s="243"/>
      <c r="Q183" s="243"/>
      <c r="R183" s="243"/>
      <c r="S183" s="243"/>
      <c r="T183" s="243"/>
      <c r="U183" s="243"/>
      <c r="V183" s="243"/>
      <c r="W183" s="247"/>
      <c r="X183" s="243"/>
      <c r="Y183" s="243"/>
      <c r="Z183" s="243"/>
      <c r="AA183" s="243"/>
      <c r="AB183" s="243"/>
      <c r="AC183" s="243"/>
      <c r="AD183" s="243"/>
      <c r="AE183" s="243"/>
      <c r="AF183" s="243"/>
    </row>
    <row r="184" spans="1:32" s="248" customFormat="1" ht="15">
      <c r="A184" s="243"/>
      <c r="B184" s="243"/>
      <c r="C184" s="244"/>
      <c r="D184" s="244"/>
      <c r="E184" s="245"/>
      <c r="F184" s="230"/>
      <c r="G184" s="243"/>
      <c r="H184" s="243"/>
      <c r="I184" s="243"/>
      <c r="J184" s="246"/>
      <c r="K184" s="243"/>
      <c r="L184" s="243"/>
      <c r="M184" s="243"/>
      <c r="N184" s="243"/>
      <c r="O184" s="243"/>
      <c r="P184" s="243"/>
      <c r="Q184" s="243"/>
      <c r="R184" s="243"/>
      <c r="S184" s="243"/>
      <c r="T184" s="243"/>
      <c r="U184" s="243"/>
      <c r="V184" s="243"/>
      <c r="W184" s="247"/>
      <c r="X184" s="243"/>
      <c r="Y184" s="243"/>
      <c r="Z184" s="243"/>
      <c r="AA184" s="243"/>
      <c r="AB184" s="243"/>
      <c r="AC184" s="243"/>
      <c r="AD184" s="243"/>
      <c r="AE184" s="243"/>
      <c r="AF184" s="243"/>
    </row>
    <row r="185" spans="1:32" s="248" customFormat="1" ht="15">
      <c r="A185" s="243"/>
      <c r="B185" s="243"/>
      <c r="C185" s="244"/>
      <c r="D185" s="244"/>
      <c r="E185" s="245"/>
      <c r="F185" s="230"/>
      <c r="G185" s="243"/>
      <c r="H185" s="243"/>
      <c r="I185" s="243"/>
      <c r="J185" s="246"/>
      <c r="K185" s="243"/>
      <c r="L185" s="243"/>
      <c r="M185" s="243"/>
      <c r="N185" s="243"/>
      <c r="O185" s="243"/>
      <c r="P185" s="243"/>
      <c r="Q185" s="243"/>
      <c r="R185" s="243"/>
      <c r="S185" s="243"/>
      <c r="T185" s="243"/>
      <c r="U185" s="243"/>
      <c r="V185" s="243"/>
      <c r="W185" s="247"/>
      <c r="X185" s="243"/>
      <c r="Y185" s="243"/>
      <c r="Z185" s="243"/>
      <c r="AA185" s="243"/>
      <c r="AB185" s="243"/>
      <c r="AC185" s="243"/>
      <c r="AD185" s="243"/>
      <c r="AE185" s="243"/>
      <c r="AF185" s="243"/>
    </row>
    <row r="186" spans="1:32" ht="15">
      <c r="A186" s="214"/>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c r="AA186" s="214"/>
      <c r="AB186" s="214"/>
      <c r="AC186" s="214"/>
      <c r="AD186" s="214"/>
      <c r="AE186" s="214"/>
      <c r="AF186" s="2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78"/>
  <sheetViews>
    <sheetView topLeftCell="A4" zoomScale="85" zoomScaleNormal="85" workbookViewId="0">
      <selection activeCell="C14" sqref="C14"/>
    </sheetView>
  </sheetViews>
  <sheetFormatPr defaultRowHeight="12.75"/>
  <cols>
    <col min="1" max="1" width="14.85546875" style="143" customWidth="1"/>
    <col min="2" max="2" width="17.85546875" style="143" customWidth="1"/>
    <col min="3" max="3" width="28.85546875" style="143" customWidth="1"/>
    <col min="4" max="4" width="18.42578125" style="143" customWidth="1"/>
    <col min="5" max="5" width="18.42578125" style="144" customWidth="1"/>
    <col min="6" max="6" width="19.5703125" style="143" customWidth="1"/>
    <col min="7" max="7" width="18.42578125" style="145" customWidth="1"/>
    <col min="8" max="10" width="18.42578125" style="143" customWidth="1"/>
    <col min="11" max="11" width="18.42578125" style="160" customWidth="1"/>
    <col min="12" max="12" width="18.42578125" customWidth="1"/>
    <col min="13" max="16" width="18.42578125" style="143" customWidth="1"/>
    <col min="17" max="17" width="22.42578125" bestFit="1" customWidth="1"/>
    <col min="18" max="19" width="18.42578125" customWidth="1"/>
  </cols>
  <sheetData>
    <row r="1" spans="1:19" s="102" customFormat="1" ht="26.25">
      <c r="A1" s="331" t="s">
        <v>67</v>
      </c>
      <c r="B1" s="331"/>
      <c r="C1" s="331"/>
      <c r="D1" s="331"/>
      <c r="E1" s="331"/>
      <c r="F1" s="331"/>
      <c r="G1" s="331"/>
      <c r="H1" s="331"/>
      <c r="I1" s="100" t="s">
        <v>47</v>
      </c>
      <c r="J1" s="101"/>
      <c r="K1" s="101"/>
      <c r="L1" s="101"/>
      <c r="M1" s="101"/>
      <c r="N1" s="101"/>
      <c r="O1" s="101"/>
      <c r="P1" s="101"/>
      <c r="Q1" s="101"/>
      <c r="R1" s="101"/>
      <c r="S1" s="101"/>
    </row>
    <row r="2" spans="1:19" s="102" customFormat="1">
      <c r="A2" s="101"/>
      <c r="B2" s="101"/>
      <c r="C2" s="101"/>
      <c r="D2" s="101"/>
      <c r="E2" s="103"/>
      <c r="F2" s="101"/>
      <c r="G2" s="104"/>
      <c r="H2" s="101"/>
      <c r="I2" s="101"/>
      <c r="J2" s="101"/>
      <c r="K2" s="101"/>
      <c r="L2" s="101"/>
      <c r="M2" s="101"/>
      <c r="N2" s="101"/>
      <c r="O2" s="101"/>
      <c r="P2" s="101"/>
      <c r="Q2" s="101"/>
      <c r="R2" s="101"/>
      <c r="S2" s="101"/>
    </row>
    <row r="3" spans="1:19" s="102" customFormat="1">
      <c r="A3" s="101"/>
      <c r="B3" s="101"/>
      <c r="C3" s="101"/>
      <c r="D3" s="101"/>
      <c r="E3" s="103"/>
      <c r="F3" s="101"/>
      <c r="G3" s="104"/>
      <c r="H3" s="101"/>
      <c r="I3" s="101"/>
      <c r="J3" s="101"/>
      <c r="K3" s="101"/>
      <c r="L3" s="101"/>
      <c r="M3" s="101"/>
      <c r="N3" s="101"/>
      <c r="O3" s="101"/>
      <c r="P3" s="101"/>
      <c r="Q3" s="101"/>
      <c r="R3" s="101"/>
      <c r="S3" s="101"/>
    </row>
    <row r="4" spans="1:19" s="102" customFormat="1" ht="42.75">
      <c r="A4" s="105"/>
      <c r="B4" s="105"/>
      <c r="C4" s="105"/>
      <c r="D4" s="105"/>
      <c r="E4" s="106"/>
      <c r="F4" s="105"/>
      <c r="G4" s="107"/>
      <c r="H4" s="105"/>
      <c r="I4" s="108"/>
      <c r="J4" s="108" t="s">
        <v>49</v>
      </c>
      <c r="K4" s="109" t="s">
        <v>49</v>
      </c>
      <c r="L4" s="101"/>
      <c r="M4" s="101"/>
      <c r="N4" s="101"/>
      <c r="O4" s="101"/>
      <c r="P4" s="101"/>
      <c r="Q4" s="101"/>
      <c r="R4" s="101"/>
      <c r="S4" s="101"/>
    </row>
    <row r="5" spans="1:19" s="119" customFormat="1" ht="47.25" customHeight="1" thickBot="1">
      <c r="A5" s="110" t="s">
        <v>49</v>
      </c>
      <c r="B5" s="110" t="s">
        <v>49</v>
      </c>
      <c r="C5" s="110" t="s">
        <v>49</v>
      </c>
      <c r="D5" s="110" t="s">
        <v>49</v>
      </c>
      <c r="E5" s="111" t="s">
        <v>49</v>
      </c>
      <c r="F5" s="110" t="s">
        <v>49</v>
      </c>
      <c r="G5" s="112" t="s">
        <v>49</v>
      </c>
      <c r="H5" s="110" t="s">
        <v>49</v>
      </c>
      <c r="I5" s="113" t="s">
        <v>68</v>
      </c>
      <c r="J5" s="113" t="s">
        <v>68</v>
      </c>
      <c r="K5" s="114" t="s">
        <v>68</v>
      </c>
      <c r="L5" s="115" t="s">
        <v>51</v>
      </c>
      <c r="M5" s="115" t="s">
        <v>51</v>
      </c>
      <c r="N5" s="115" t="s">
        <v>51</v>
      </c>
      <c r="O5" s="116" t="s">
        <v>69</v>
      </c>
      <c r="P5" s="117"/>
      <c r="Q5" s="118" t="s">
        <v>70</v>
      </c>
      <c r="R5" s="118" t="s">
        <v>70</v>
      </c>
      <c r="S5" s="118" t="s">
        <v>70</v>
      </c>
    </row>
    <row r="6" spans="1:19" s="130" customFormat="1" ht="64.5" customHeight="1">
      <c r="A6" s="120" t="s">
        <v>53</v>
      </c>
      <c r="B6" s="120" t="s">
        <v>54</v>
      </c>
      <c r="C6" s="120" t="s">
        <v>55</v>
      </c>
      <c r="D6" s="120" t="s">
        <v>56</v>
      </c>
      <c r="E6" s="121" t="s">
        <v>8</v>
      </c>
      <c r="F6" s="120" t="s">
        <v>57</v>
      </c>
      <c r="G6" s="122" t="s">
        <v>71</v>
      </c>
      <c r="H6" s="123" t="s">
        <v>58</v>
      </c>
      <c r="I6" s="124" t="s">
        <v>72</v>
      </c>
      <c r="J6" s="124" t="s">
        <v>73</v>
      </c>
      <c r="K6" s="125" t="s">
        <v>74</v>
      </c>
      <c r="L6" s="126" t="s">
        <v>60</v>
      </c>
      <c r="M6" s="126" t="s">
        <v>61</v>
      </c>
      <c r="N6" s="126" t="s">
        <v>62</v>
      </c>
      <c r="O6" s="127" t="s">
        <v>75</v>
      </c>
      <c r="P6" s="128" t="s">
        <v>76</v>
      </c>
      <c r="Q6" s="129" t="s">
        <v>77</v>
      </c>
      <c r="R6" s="129" t="s">
        <v>78</v>
      </c>
      <c r="S6" s="129" t="s">
        <v>79</v>
      </c>
    </row>
    <row r="7" spans="1:19" s="179" customFormat="1" ht="24.75" customHeight="1">
      <c r="A7" s="135"/>
      <c r="B7" s="136"/>
      <c r="C7" s="95"/>
      <c r="D7" s="137"/>
      <c r="E7" s="138"/>
      <c r="F7" s="95"/>
      <c r="G7" s="175"/>
      <c r="H7" s="133"/>
      <c r="I7" s="133"/>
      <c r="J7" s="133"/>
      <c r="K7" s="134"/>
      <c r="L7" s="95"/>
      <c r="M7" s="135"/>
      <c r="N7" s="95"/>
      <c r="O7" s="176"/>
      <c r="P7" s="135"/>
      <c r="Q7" s="177"/>
      <c r="R7" s="177"/>
      <c r="S7" s="178"/>
    </row>
    <row r="8" spans="1:19" s="179" customFormat="1" ht="24.75" customHeight="1">
      <c r="A8" s="135"/>
      <c r="B8" s="132"/>
      <c r="C8" s="95"/>
      <c r="D8" s="137"/>
      <c r="E8" s="138"/>
      <c r="F8" s="95"/>
      <c r="G8" s="169"/>
      <c r="H8" s="133"/>
      <c r="I8" s="133"/>
      <c r="J8" s="133"/>
      <c r="K8" s="134"/>
      <c r="L8" s="95"/>
      <c r="M8" s="135"/>
      <c r="N8" s="95"/>
      <c r="O8" s="136"/>
      <c r="P8" s="135"/>
      <c r="Q8" s="136"/>
      <c r="R8" s="136"/>
      <c r="S8" s="135"/>
    </row>
    <row r="9" spans="1:19" s="179" customFormat="1" ht="24.75" customHeight="1">
      <c r="A9" s="135"/>
      <c r="B9" s="132"/>
      <c r="C9" s="95"/>
      <c r="D9" s="137"/>
      <c r="E9" s="138"/>
      <c r="F9" s="95"/>
      <c r="G9" s="169"/>
      <c r="H9" s="133"/>
      <c r="I9" s="133"/>
      <c r="J9" s="133"/>
      <c r="K9" s="134"/>
      <c r="L9" s="95"/>
      <c r="M9" s="135"/>
      <c r="N9" s="95"/>
      <c r="O9" s="136"/>
      <c r="P9" s="135"/>
      <c r="Q9" s="136"/>
      <c r="R9" s="136"/>
      <c r="S9" s="135"/>
    </row>
    <row r="10" spans="1:19" s="179" customFormat="1" ht="24.75" customHeight="1">
      <c r="A10" s="135"/>
      <c r="B10" s="136"/>
      <c r="C10" s="136"/>
      <c r="D10" s="137"/>
      <c r="E10" s="138"/>
      <c r="F10" s="136"/>
      <c r="G10" s="175"/>
      <c r="H10" s="133"/>
      <c r="I10" s="133"/>
      <c r="J10" s="133"/>
      <c r="K10" s="134"/>
      <c r="L10" s="95"/>
      <c r="M10" s="135"/>
      <c r="N10" s="95"/>
      <c r="O10" s="136"/>
      <c r="P10" s="135"/>
      <c r="Q10" s="180"/>
      <c r="R10" s="180"/>
      <c r="S10" s="181"/>
    </row>
    <row r="11" spans="1:19" s="179" customFormat="1" ht="24.75" customHeight="1">
      <c r="A11" s="135"/>
      <c r="B11" s="136"/>
      <c r="C11" s="95"/>
      <c r="D11" s="137"/>
      <c r="E11" s="138"/>
      <c r="F11" s="95"/>
      <c r="G11" s="169"/>
      <c r="H11" s="133"/>
      <c r="I11" s="133"/>
      <c r="J11" s="136"/>
      <c r="K11" s="182"/>
      <c r="L11" s="95"/>
      <c r="M11" s="135"/>
      <c r="N11" s="95"/>
      <c r="O11" s="136"/>
      <c r="P11" s="135"/>
      <c r="Q11" s="180"/>
      <c r="R11" s="180"/>
      <c r="S11" s="181"/>
    </row>
    <row r="12" spans="1:19" s="179" customFormat="1" ht="24.75" customHeight="1">
      <c r="A12" s="135"/>
      <c r="B12" s="132"/>
      <c r="C12" s="95"/>
      <c r="D12" s="137"/>
      <c r="E12" s="138"/>
      <c r="F12" s="95"/>
      <c r="G12" s="169"/>
      <c r="H12" s="133"/>
      <c r="I12" s="133"/>
      <c r="J12" s="136"/>
      <c r="K12" s="182"/>
      <c r="L12" s="95"/>
      <c r="M12" s="135"/>
      <c r="N12" s="95"/>
      <c r="O12" s="136"/>
      <c r="P12" s="135"/>
      <c r="Q12" s="180"/>
      <c r="R12" s="180"/>
      <c r="S12" s="181"/>
    </row>
    <row r="13" spans="1:19" s="179" customFormat="1" ht="24.75" customHeight="1">
      <c r="A13" s="135"/>
      <c r="B13" s="132"/>
      <c r="C13" s="136"/>
      <c r="D13" s="137"/>
      <c r="E13" s="138"/>
      <c r="F13" s="136"/>
      <c r="G13" s="169"/>
      <c r="H13" s="133"/>
      <c r="I13" s="133"/>
      <c r="J13" s="133"/>
      <c r="K13" s="134"/>
      <c r="L13" s="95"/>
      <c r="M13" s="137"/>
      <c r="N13" s="95"/>
      <c r="O13" s="95"/>
      <c r="P13" s="135"/>
      <c r="Q13" s="183"/>
      <c r="R13" s="184"/>
      <c r="S13" s="185"/>
    </row>
    <row r="14" spans="1:19" s="179" customFormat="1" ht="24.75" customHeight="1" thickBot="1">
      <c r="A14" s="135"/>
      <c r="B14" s="136"/>
      <c r="C14" s="95"/>
      <c r="D14" s="137"/>
      <c r="E14" s="186"/>
      <c r="F14" s="136"/>
      <c r="G14" s="175"/>
      <c r="H14" s="133"/>
      <c r="I14" s="133"/>
      <c r="J14" s="133"/>
      <c r="K14" s="134"/>
      <c r="L14" s="95"/>
      <c r="M14" s="137"/>
      <c r="N14" s="95"/>
      <c r="O14" s="95"/>
      <c r="P14" s="135"/>
      <c r="Q14" s="180"/>
      <c r="R14" s="180"/>
      <c r="S14" s="181"/>
    </row>
    <row r="15" spans="1:19" s="179" customFormat="1" ht="24.75" customHeight="1" thickBot="1">
      <c r="A15" s="135"/>
      <c r="B15" s="187"/>
      <c r="C15" s="95"/>
      <c r="D15" s="137"/>
      <c r="E15" s="138"/>
      <c r="F15" s="95"/>
      <c r="G15" s="175"/>
      <c r="H15" s="133"/>
      <c r="I15" s="133"/>
      <c r="J15" s="133"/>
      <c r="K15" s="134"/>
      <c r="L15" s="95"/>
      <c r="M15" s="135"/>
      <c r="N15" s="95"/>
      <c r="O15" s="95"/>
      <c r="P15" s="135"/>
      <c r="Q15" s="188"/>
      <c r="R15" s="189"/>
      <c r="S15" s="190"/>
    </row>
    <row r="16" spans="1:19" s="179" customFormat="1" ht="24.75" customHeight="1" thickBot="1">
      <c r="A16" s="135"/>
      <c r="B16" s="187"/>
      <c r="C16" s="95"/>
      <c r="D16" s="137"/>
      <c r="E16" s="138"/>
      <c r="F16" s="95"/>
      <c r="G16" s="175"/>
      <c r="H16" s="133"/>
      <c r="I16" s="133"/>
      <c r="J16" s="133"/>
      <c r="K16" s="134"/>
      <c r="L16" s="95"/>
      <c r="M16" s="135"/>
      <c r="N16" s="95"/>
      <c r="O16" s="95"/>
      <c r="P16" s="135"/>
      <c r="Q16" s="188"/>
      <c r="R16" s="189"/>
      <c r="S16" s="190"/>
    </row>
    <row r="17" spans="1:19" s="179" customFormat="1" ht="24.75" customHeight="1" thickBot="1">
      <c r="A17" s="135"/>
      <c r="B17" s="187"/>
      <c r="C17" s="95"/>
      <c r="D17" s="137"/>
      <c r="E17" s="138"/>
      <c r="F17" s="95"/>
      <c r="G17" s="175"/>
      <c r="H17" s="133"/>
      <c r="I17" s="133"/>
      <c r="J17" s="133"/>
      <c r="K17" s="134"/>
      <c r="L17" s="95"/>
      <c r="M17" s="135"/>
      <c r="N17" s="95"/>
      <c r="O17" s="95"/>
      <c r="P17" s="135"/>
      <c r="Q17" s="188"/>
      <c r="R17" s="189"/>
      <c r="S17" s="190"/>
    </row>
    <row r="18" spans="1:19" s="179" customFormat="1" ht="24.75" customHeight="1" thickBot="1">
      <c r="A18" s="135"/>
      <c r="B18" s="187"/>
      <c r="C18" s="95"/>
      <c r="D18" s="137"/>
      <c r="E18" s="138"/>
      <c r="F18" s="95"/>
      <c r="G18" s="175"/>
      <c r="H18" s="133"/>
      <c r="I18" s="133"/>
      <c r="J18" s="133"/>
      <c r="K18" s="134"/>
      <c r="L18" s="95"/>
      <c r="M18" s="135"/>
      <c r="N18" s="95"/>
      <c r="O18" s="95"/>
      <c r="P18" s="135"/>
      <c r="Q18" s="188"/>
      <c r="R18" s="189"/>
      <c r="S18" s="190"/>
    </row>
    <row r="19" spans="1:19" s="179" customFormat="1" ht="24.75" customHeight="1" thickBot="1">
      <c r="A19" s="135"/>
      <c r="B19" s="187"/>
      <c r="C19" s="95"/>
      <c r="D19" s="137"/>
      <c r="E19" s="138"/>
      <c r="F19" s="95"/>
      <c r="G19" s="175"/>
      <c r="H19" s="133"/>
      <c r="I19" s="133"/>
      <c r="J19" s="133"/>
      <c r="K19" s="134"/>
      <c r="L19" s="95"/>
      <c r="M19" s="135"/>
      <c r="N19" s="95"/>
      <c r="O19" s="95"/>
      <c r="P19" s="135"/>
      <c r="Q19" s="188"/>
      <c r="R19" s="189"/>
      <c r="S19" s="190"/>
    </row>
    <row r="20" spans="1:19" s="179" customFormat="1" ht="24.75" customHeight="1" thickBot="1">
      <c r="A20" s="135"/>
      <c r="B20" s="187"/>
      <c r="C20" s="95"/>
      <c r="D20" s="137"/>
      <c r="E20" s="138"/>
      <c r="F20" s="95"/>
      <c r="G20" s="175"/>
      <c r="H20" s="133"/>
      <c r="I20" s="133"/>
      <c r="J20" s="133"/>
      <c r="K20" s="134"/>
      <c r="L20" s="95"/>
      <c r="M20" s="135"/>
      <c r="N20" s="95"/>
      <c r="O20" s="95"/>
      <c r="P20" s="135"/>
      <c r="Q20" s="188"/>
      <c r="R20" s="189"/>
      <c r="S20" s="190"/>
    </row>
    <row r="21" spans="1:19" s="179" customFormat="1" ht="24.75" customHeight="1" thickBot="1">
      <c r="A21" s="135"/>
      <c r="B21" s="187"/>
      <c r="C21" s="95"/>
      <c r="D21" s="137"/>
      <c r="E21" s="138"/>
      <c r="F21" s="95"/>
      <c r="G21" s="175"/>
      <c r="H21" s="133"/>
      <c r="I21" s="133"/>
      <c r="J21" s="133"/>
      <c r="K21" s="134"/>
      <c r="L21" s="95"/>
      <c r="M21" s="135"/>
      <c r="N21" s="95"/>
      <c r="O21" s="95"/>
      <c r="P21" s="135"/>
      <c r="Q21" s="188"/>
      <c r="R21" s="189"/>
      <c r="S21" s="190"/>
    </row>
    <row r="22" spans="1:19" s="179" customFormat="1" ht="24.75" customHeight="1" thickBot="1">
      <c r="A22" s="135"/>
      <c r="B22" s="187"/>
      <c r="C22" s="95"/>
      <c r="D22" s="137"/>
      <c r="E22" s="138"/>
      <c r="F22" s="95"/>
      <c r="G22" s="175"/>
      <c r="H22" s="133"/>
      <c r="I22" s="133"/>
      <c r="J22" s="133"/>
      <c r="K22" s="134"/>
      <c r="L22" s="95"/>
      <c r="M22" s="135"/>
      <c r="N22" s="95"/>
      <c r="O22" s="95"/>
      <c r="P22" s="135"/>
      <c r="Q22" s="188"/>
      <c r="R22" s="189"/>
      <c r="S22" s="190"/>
    </row>
    <row r="23" spans="1:19" s="179" customFormat="1" ht="24.75" customHeight="1" thickBot="1">
      <c r="A23" s="135"/>
      <c r="B23" s="187"/>
      <c r="C23" s="95"/>
      <c r="D23" s="137"/>
      <c r="E23" s="138"/>
      <c r="F23" s="95"/>
      <c r="G23" s="175"/>
      <c r="H23" s="133"/>
      <c r="I23" s="133"/>
      <c r="J23" s="133"/>
      <c r="K23" s="134"/>
      <c r="L23" s="95"/>
      <c r="M23" s="135"/>
      <c r="N23" s="95"/>
      <c r="O23" s="95"/>
      <c r="P23" s="135"/>
      <c r="Q23" s="188"/>
      <c r="R23" s="189"/>
      <c r="S23" s="190"/>
    </row>
    <row r="24" spans="1:19" s="179" customFormat="1" ht="24.75" customHeight="1" thickBot="1">
      <c r="A24" s="135"/>
      <c r="B24" s="187"/>
      <c r="C24" s="95"/>
      <c r="D24" s="137"/>
      <c r="E24" s="138"/>
      <c r="F24" s="95"/>
      <c r="G24" s="175"/>
      <c r="H24" s="133"/>
      <c r="I24" s="133"/>
      <c r="J24" s="133"/>
      <c r="K24" s="134"/>
      <c r="L24" s="95"/>
      <c r="M24" s="135"/>
      <c r="N24" s="95"/>
      <c r="O24" s="95"/>
      <c r="P24" s="135"/>
      <c r="Q24" s="188"/>
      <c r="R24" s="189"/>
      <c r="S24" s="190"/>
    </row>
    <row r="25" spans="1:19" s="179" customFormat="1" ht="24.75" customHeight="1" thickBot="1">
      <c r="A25" s="135"/>
      <c r="B25" s="187"/>
      <c r="C25" s="95"/>
      <c r="D25" s="137"/>
      <c r="E25" s="138"/>
      <c r="F25" s="95"/>
      <c r="G25" s="175"/>
      <c r="H25" s="133"/>
      <c r="I25" s="133"/>
      <c r="J25" s="133"/>
      <c r="K25" s="134"/>
      <c r="L25" s="95"/>
      <c r="M25" s="135"/>
      <c r="N25" s="95"/>
      <c r="O25" s="95"/>
      <c r="P25" s="135"/>
      <c r="Q25" s="188"/>
      <c r="R25" s="189"/>
      <c r="S25" s="190"/>
    </row>
    <row r="26" spans="1:19" s="179" customFormat="1" ht="24.75" customHeight="1" thickBot="1">
      <c r="A26" s="135"/>
      <c r="B26" s="187"/>
      <c r="C26" s="95"/>
      <c r="D26" s="137"/>
      <c r="E26" s="138"/>
      <c r="F26" s="95"/>
      <c r="G26" s="175"/>
      <c r="H26" s="133"/>
      <c r="I26" s="133"/>
      <c r="J26" s="133"/>
      <c r="K26" s="134"/>
      <c r="L26" s="95"/>
      <c r="M26" s="135"/>
      <c r="N26" s="95"/>
      <c r="O26" s="95"/>
      <c r="P26" s="135"/>
      <c r="Q26" s="188"/>
      <c r="R26" s="189"/>
      <c r="S26" s="190"/>
    </row>
    <row r="27" spans="1:19" s="179" customFormat="1" ht="24.75" customHeight="1" thickBot="1">
      <c r="A27" s="135"/>
      <c r="B27" s="187"/>
      <c r="C27" s="95"/>
      <c r="D27" s="137"/>
      <c r="E27" s="138"/>
      <c r="F27" s="95"/>
      <c r="G27" s="175"/>
      <c r="H27" s="133"/>
      <c r="I27" s="133"/>
      <c r="J27" s="133"/>
      <c r="K27" s="134"/>
      <c r="L27" s="95"/>
      <c r="M27" s="135"/>
      <c r="N27" s="95"/>
      <c r="O27" s="95"/>
      <c r="P27" s="135"/>
      <c r="Q27" s="188"/>
      <c r="R27" s="189"/>
      <c r="S27" s="190"/>
    </row>
    <row r="28" spans="1:19" s="179" customFormat="1" ht="24.75" customHeight="1" thickBot="1">
      <c r="A28" s="135"/>
      <c r="B28" s="187"/>
      <c r="C28" s="95"/>
      <c r="D28" s="137"/>
      <c r="E28" s="138"/>
      <c r="F28" s="95"/>
      <c r="G28" s="175"/>
      <c r="H28" s="133"/>
      <c r="I28" s="133"/>
      <c r="J28" s="133"/>
      <c r="K28" s="134"/>
      <c r="L28" s="95"/>
      <c r="M28" s="135"/>
      <c r="N28" s="95"/>
      <c r="O28" s="95"/>
      <c r="P28" s="135"/>
      <c r="Q28" s="188"/>
      <c r="R28" s="189"/>
      <c r="S28" s="190"/>
    </row>
    <row r="29" spans="1:19" s="179" customFormat="1" ht="24.75" customHeight="1" thickBot="1">
      <c r="A29" s="135"/>
      <c r="B29" s="187"/>
      <c r="C29" s="95"/>
      <c r="D29" s="137"/>
      <c r="E29" s="138"/>
      <c r="F29" s="95"/>
      <c r="G29" s="175"/>
      <c r="H29" s="133"/>
      <c r="I29" s="133"/>
      <c r="J29" s="133"/>
      <c r="K29" s="134"/>
      <c r="L29" s="95"/>
      <c r="M29" s="135"/>
      <c r="N29" s="95"/>
      <c r="O29" s="95"/>
      <c r="P29" s="135"/>
      <c r="Q29" s="188"/>
      <c r="R29" s="189"/>
      <c r="S29" s="190"/>
    </row>
    <row r="30" spans="1:19" s="179" customFormat="1" ht="24.75" customHeight="1" thickBot="1">
      <c r="A30" s="135"/>
      <c r="B30" s="187"/>
      <c r="C30" s="95"/>
      <c r="D30" s="137"/>
      <c r="E30" s="138"/>
      <c r="F30" s="95"/>
      <c r="G30" s="175"/>
      <c r="H30" s="133"/>
      <c r="I30" s="133"/>
      <c r="J30" s="133"/>
      <c r="K30" s="134"/>
      <c r="L30" s="95"/>
      <c r="M30" s="135"/>
      <c r="N30" s="95"/>
      <c r="O30" s="95"/>
      <c r="P30" s="135"/>
      <c r="Q30" s="188"/>
      <c r="R30" s="189"/>
      <c r="S30" s="190"/>
    </row>
    <row r="31" spans="1:19" s="179" customFormat="1" ht="24.75" customHeight="1" thickBot="1">
      <c r="A31" s="135"/>
      <c r="B31" s="187"/>
      <c r="C31" s="95"/>
      <c r="D31" s="137"/>
      <c r="E31" s="138"/>
      <c r="F31" s="95"/>
      <c r="G31" s="175"/>
      <c r="H31" s="133"/>
      <c r="I31" s="133"/>
      <c r="J31" s="133"/>
      <c r="K31" s="134"/>
      <c r="L31" s="95"/>
      <c r="M31" s="135"/>
      <c r="N31" s="95"/>
      <c r="O31" s="95"/>
      <c r="P31" s="135"/>
      <c r="Q31" s="188"/>
      <c r="R31" s="189"/>
      <c r="S31" s="190"/>
    </row>
    <row r="32" spans="1:19" s="179" customFormat="1" ht="24.75" customHeight="1">
      <c r="A32" s="135"/>
      <c r="B32" s="187"/>
      <c r="C32" s="95"/>
      <c r="D32" s="137"/>
      <c r="E32" s="138"/>
      <c r="F32" s="95"/>
      <c r="G32" s="175"/>
      <c r="H32" s="133"/>
      <c r="I32" s="133"/>
      <c r="J32" s="133"/>
      <c r="K32" s="134"/>
      <c r="L32" s="95"/>
      <c r="M32" s="135"/>
      <c r="N32" s="95"/>
      <c r="O32" s="95"/>
      <c r="P32" s="135"/>
      <c r="Q32" s="188"/>
      <c r="R32" s="189"/>
      <c r="S32" s="190"/>
    </row>
    <row r="33" spans="1:19" ht="24.75" customHeight="1">
      <c r="A33" s="68"/>
      <c r="B33" s="72"/>
      <c r="C33" s="67"/>
      <c r="D33" s="68"/>
      <c r="E33" s="73"/>
      <c r="F33" s="67"/>
      <c r="G33" s="71"/>
      <c r="H33" s="74"/>
      <c r="I33" s="74"/>
      <c r="J33" s="74"/>
      <c r="K33" s="75"/>
      <c r="L33" s="142"/>
      <c r="M33" s="68"/>
      <c r="N33" s="67"/>
      <c r="O33" s="69"/>
      <c r="P33" s="69"/>
      <c r="Q33" s="70"/>
      <c r="R33" s="70"/>
      <c r="S33" s="70"/>
    </row>
    <row r="34" spans="1:19" ht="24.75" customHeight="1">
      <c r="A34" s="68"/>
      <c r="B34" s="72"/>
      <c r="C34" s="67"/>
      <c r="D34" s="68"/>
      <c r="E34" s="73"/>
      <c r="F34" s="67"/>
      <c r="G34" s="71"/>
      <c r="H34" s="74"/>
      <c r="I34" s="74"/>
      <c r="J34" s="74"/>
      <c r="K34" s="75"/>
      <c r="L34" s="142"/>
      <c r="M34" s="68"/>
      <c r="N34" s="67"/>
      <c r="O34" s="69"/>
      <c r="P34" s="69"/>
      <c r="Q34" s="70"/>
      <c r="R34" s="70"/>
      <c r="S34" s="70"/>
    </row>
    <row r="35" spans="1:19" ht="24.75" customHeight="1">
      <c r="A35" s="68"/>
      <c r="B35" s="72"/>
      <c r="C35" s="67"/>
      <c r="D35" s="68"/>
      <c r="E35" s="73"/>
      <c r="F35" s="67"/>
      <c r="G35" s="71"/>
      <c r="H35" s="74"/>
      <c r="I35" s="74"/>
      <c r="J35" s="74"/>
      <c r="K35" s="75"/>
      <c r="L35" s="142"/>
      <c r="M35" s="68"/>
      <c r="N35" s="67"/>
      <c r="O35" s="69"/>
      <c r="P35" s="69"/>
      <c r="Q35" s="70"/>
      <c r="R35" s="70"/>
      <c r="S35" s="70"/>
    </row>
    <row r="36" spans="1:19" ht="24.75" customHeight="1">
      <c r="A36" s="131"/>
      <c r="B36" s="72"/>
      <c r="C36" s="67"/>
      <c r="D36" s="68"/>
      <c r="E36" s="73"/>
      <c r="F36" s="67"/>
      <c r="G36" s="71"/>
      <c r="H36" s="74"/>
      <c r="I36" s="74"/>
      <c r="J36" s="74"/>
      <c r="K36" s="75"/>
      <c r="L36" s="142"/>
      <c r="M36" s="68"/>
      <c r="N36" s="67"/>
      <c r="O36" s="69"/>
      <c r="P36" s="69"/>
      <c r="Q36" s="70"/>
      <c r="R36" s="70"/>
      <c r="S36" s="70"/>
    </row>
    <row r="37" spans="1:19" ht="24.75" customHeight="1">
      <c r="A37" s="68"/>
      <c r="B37" s="72"/>
      <c r="C37" s="67"/>
      <c r="D37" s="68"/>
      <c r="E37" s="73"/>
      <c r="F37" s="67"/>
      <c r="G37" s="71"/>
      <c r="H37" s="74"/>
      <c r="I37" s="74"/>
      <c r="J37" s="74"/>
      <c r="K37" s="75"/>
      <c r="L37" s="142"/>
      <c r="M37" s="68"/>
      <c r="N37" s="67"/>
      <c r="O37" s="69"/>
      <c r="P37" s="69"/>
      <c r="Q37" s="70"/>
      <c r="R37" s="70"/>
      <c r="S37" s="70"/>
    </row>
    <row r="38" spans="1:19" ht="24.75" customHeight="1">
      <c r="A38" s="68"/>
      <c r="B38" s="72"/>
      <c r="C38" s="67"/>
      <c r="D38" s="68"/>
      <c r="E38" s="73"/>
      <c r="F38" s="67"/>
      <c r="G38" s="71"/>
      <c r="H38" s="74"/>
      <c r="I38" s="74"/>
      <c r="J38" s="74"/>
      <c r="K38" s="75"/>
      <c r="L38" s="142"/>
      <c r="M38" s="68"/>
      <c r="N38" s="67"/>
      <c r="O38" s="69"/>
      <c r="P38" s="69"/>
      <c r="Q38" s="70"/>
      <c r="R38" s="70"/>
      <c r="S38" s="70"/>
    </row>
    <row r="39" spans="1:19" ht="24.75" customHeight="1">
      <c r="A39" s="68"/>
      <c r="B39" s="72"/>
      <c r="C39" s="67"/>
      <c r="D39" s="68"/>
      <c r="E39" s="73"/>
      <c r="F39" s="67"/>
      <c r="G39" s="71"/>
      <c r="H39" s="74"/>
      <c r="I39" s="74"/>
      <c r="J39" s="74"/>
      <c r="K39" s="75"/>
      <c r="L39" s="142"/>
      <c r="M39" s="68"/>
      <c r="N39" s="67"/>
      <c r="O39" s="69"/>
      <c r="P39" s="69"/>
      <c r="Q39" s="70"/>
      <c r="R39" s="70"/>
      <c r="S39" s="70"/>
    </row>
    <row r="40" spans="1:19" ht="24.75" customHeight="1">
      <c r="A40" s="68"/>
      <c r="B40" s="72"/>
      <c r="C40" s="67"/>
      <c r="D40" s="68"/>
      <c r="E40" s="73"/>
      <c r="F40" s="67"/>
      <c r="G40" s="71"/>
      <c r="H40" s="74"/>
      <c r="I40" s="74"/>
      <c r="J40" s="74"/>
      <c r="K40" s="75"/>
      <c r="L40" s="142"/>
      <c r="M40" s="68"/>
      <c r="N40" s="67"/>
      <c r="O40" s="69"/>
      <c r="P40" s="69"/>
      <c r="Q40" s="70"/>
      <c r="R40" s="70"/>
      <c r="S40" s="70"/>
    </row>
    <row r="41" spans="1:19" ht="24.75" customHeight="1">
      <c r="A41" s="68"/>
      <c r="B41" s="72"/>
      <c r="C41" s="67"/>
      <c r="D41" s="68"/>
      <c r="E41" s="73"/>
      <c r="F41" s="67"/>
      <c r="G41" s="140"/>
      <c r="H41" s="74"/>
      <c r="I41" s="74"/>
      <c r="J41" s="74"/>
      <c r="K41" s="75"/>
      <c r="L41" s="70"/>
      <c r="M41" s="68"/>
      <c r="N41" s="69"/>
      <c r="O41" s="69"/>
      <c r="P41" s="69"/>
      <c r="Q41" s="70"/>
      <c r="R41" s="70"/>
      <c r="S41" s="70"/>
    </row>
    <row r="42" spans="1:19" ht="24.75" customHeight="1">
      <c r="A42" s="68"/>
      <c r="B42" s="72"/>
      <c r="C42" s="67"/>
      <c r="D42" s="68"/>
      <c r="E42" s="73"/>
      <c r="F42" s="67"/>
      <c r="G42" s="140"/>
      <c r="H42" s="74"/>
      <c r="I42" s="74"/>
      <c r="J42" s="74"/>
      <c r="K42" s="75"/>
      <c r="L42" s="70"/>
      <c r="M42" s="68"/>
      <c r="N42" s="69"/>
      <c r="O42" s="69"/>
      <c r="P42" s="69"/>
      <c r="Q42" s="70"/>
      <c r="R42" s="70"/>
      <c r="S42" s="70"/>
    </row>
    <row r="43" spans="1:19" ht="24.75" customHeight="1">
      <c r="A43" s="68"/>
      <c r="B43" s="72"/>
      <c r="C43" s="67"/>
      <c r="D43" s="68"/>
      <c r="E43" s="73"/>
      <c r="F43" s="67"/>
      <c r="G43" s="140"/>
      <c r="H43" s="74"/>
      <c r="I43" s="74"/>
      <c r="J43" s="74"/>
      <c r="K43" s="75"/>
      <c r="L43" s="70"/>
      <c r="M43" s="68"/>
      <c r="N43" s="69"/>
      <c r="O43" s="69"/>
      <c r="P43" s="69"/>
      <c r="Q43" s="70"/>
      <c r="R43" s="70"/>
      <c r="S43" s="70"/>
    </row>
    <row r="44" spans="1:19" ht="24.75" customHeight="1">
      <c r="A44" s="68"/>
      <c r="B44" s="72"/>
      <c r="C44" s="67"/>
      <c r="D44" s="68"/>
      <c r="E44" s="73"/>
      <c r="F44" s="67"/>
      <c r="G44" s="140"/>
      <c r="H44" s="74"/>
      <c r="I44" s="74"/>
      <c r="J44" s="74"/>
      <c r="K44" s="75"/>
      <c r="L44" s="70"/>
      <c r="M44" s="68"/>
      <c r="N44" s="69"/>
      <c r="O44" s="69"/>
      <c r="P44" s="69"/>
      <c r="Q44" s="70"/>
      <c r="R44" s="70"/>
      <c r="S44" s="70"/>
    </row>
    <row r="45" spans="1:19" ht="24.75" customHeight="1">
      <c r="A45" s="68"/>
      <c r="B45" s="72"/>
      <c r="C45" s="67"/>
      <c r="D45" s="68"/>
      <c r="E45" s="73"/>
      <c r="F45" s="67"/>
      <c r="G45" s="140"/>
      <c r="H45" s="74"/>
      <c r="I45" s="74"/>
      <c r="J45" s="74"/>
      <c r="K45" s="75"/>
      <c r="L45" s="70"/>
      <c r="M45" s="68"/>
      <c r="N45" s="69"/>
      <c r="O45" s="69"/>
      <c r="P45" s="69"/>
      <c r="Q45" s="70"/>
      <c r="R45" s="70"/>
      <c r="S45" s="70"/>
    </row>
    <row r="46" spans="1:19" ht="24.75" customHeight="1">
      <c r="I46" s="74"/>
      <c r="J46" s="74"/>
      <c r="K46" s="75"/>
      <c r="L46" s="70"/>
      <c r="M46" s="68"/>
      <c r="N46" s="69"/>
      <c r="O46" s="69"/>
      <c r="P46" s="69"/>
      <c r="Q46" s="70"/>
      <c r="R46" s="70"/>
      <c r="S46" s="70"/>
    </row>
    <row r="47" spans="1:19" ht="24.75" customHeight="1">
      <c r="I47" s="69"/>
      <c r="J47" s="69"/>
      <c r="K47" s="141"/>
      <c r="L47" s="70"/>
      <c r="M47" s="68"/>
      <c r="N47" s="69"/>
      <c r="O47" s="69"/>
      <c r="P47" s="69"/>
      <c r="Q47" s="70"/>
      <c r="R47" s="70"/>
      <c r="S47" s="70"/>
    </row>
    <row r="48" spans="1:19" ht="24.75" customHeight="1">
      <c r="A48" s="68"/>
      <c r="B48" s="72"/>
      <c r="C48" s="67"/>
      <c r="D48" s="68"/>
      <c r="E48" s="73"/>
      <c r="F48" s="67"/>
      <c r="G48" s="140"/>
      <c r="H48" s="74"/>
      <c r="I48" s="69"/>
      <c r="J48" s="69"/>
      <c r="K48" s="141"/>
      <c r="L48" s="70"/>
      <c r="M48" s="68"/>
      <c r="N48" s="69"/>
      <c r="O48" s="69"/>
      <c r="P48" s="69"/>
      <c r="Q48" s="70"/>
      <c r="R48" s="70"/>
      <c r="S48" s="70"/>
    </row>
    <row r="49" spans="1:19" ht="24.75" customHeight="1">
      <c r="A49" s="68"/>
      <c r="B49" s="72"/>
      <c r="C49" s="67"/>
      <c r="D49" s="68"/>
      <c r="E49" s="73"/>
      <c r="F49" s="67"/>
      <c r="G49" s="140"/>
      <c r="H49" s="74"/>
      <c r="I49" s="69"/>
      <c r="J49" s="69"/>
      <c r="K49" s="141"/>
      <c r="L49" s="70"/>
      <c r="M49" s="68"/>
      <c r="N49" s="69"/>
      <c r="O49" s="69"/>
      <c r="P49" s="69"/>
      <c r="Q49" s="70"/>
      <c r="R49" s="70"/>
      <c r="S49" s="70"/>
    </row>
    <row r="50" spans="1:19" ht="24.75" customHeight="1">
      <c r="A50" s="68"/>
      <c r="B50" s="72"/>
      <c r="C50" s="67"/>
      <c r="D50" s="68"/>
      <c r="E50" s="73"/>
      <c r="F50" s="67"/>
      <c r="G50" s="140"/>
      <c r="H50" s="74"/>
      <c r="I50" s="69"/>
      <c r="J50" s="69"/>
      <c r="K50" s="141"/>
      <c r="L50" s="70"/>
      <c r="M50" s="68"/>
      <c r="N50" s="69"/>
      <c r="O50" s="69"/>
      <c r="P50" s="69"/>
      <c r="Q50" s="70"/>
      <c r="R50" s="70"/>
      <c r="S50" s="70"/>
    </row>
    <row r="51" spans="1:19" ht="24.75" customHeight="1">
      <c r="A51" s="68"/>
      <c r="B51" s="72"/>
      <c r="C51" s="67"/>
      <c r="D51" s="68"/>
      <c r="E51" s="73"/>
      <c r="F51" s="67"/>
      <c r="G51" s="140"/>
      <c r="H51" s="74"/>
      <c r="I51" s="69"/>
      <c r="J51" s="69"/>
      <c r="K51" s="141"/>
      <c r="L51" s="70"/>
      <c r="M51" s="68"/>
      <c r="N51" s="69"/>
      <c r="O51" s="69"/>
      <c r="P51" s="69"/>
      <c r="Q51" s="70"/>
      <c r="R51" s="70"/>
      <c r="S51" s="70"/>
    </row>
    <row r="52" spans="1:19" ht="24.75" customHeight="1">
      <c r="A52" s="68"/>
      <c r="B52" s="72"/>
      <c r="C52" s="67"/>
      <c r="D52" s="68"/>
      <c r="E52" s="73"/>
      <c r="F52" s="67"/>
      <c r="G52" s="140"/>
      <c r="H52" s="74"/>
      <c r="I52" s="69"/>
      <c r="J52" s="69"/>
      <c r="K52" s="141"/>
      <c r="L52" s="70"/>
      <c r="M52" s="68"/>
      <c r="N52" s="69"/>
      <c r="O52" s="69"/>
      <c r="P52" s="69"/>
      <c r="Q52" s="70"/>
      <c r="R52" s="70"/>
      <c r="S52" s="70"/>
    </row>
    <row r="53" spans="1:19" ht="24.75" customHeight="1">
      <c r="A53" s="68"/>
      <c r="B53" s="72"/>
      <c r="C53" s="67"/>
      <c r="D53" s="68"/>
      <c r="E53" s="73"/>
      <c r="F53" s="67"/>
      <c r="G53" s="140"/>
      <c r="H53" s="74"/>
      <c r="I53" s="69"/>
      <c r="J53" s="69"/>
      <c r="K53" s="141"/>
      <c r="L53" s="142"/>
      <c r="M53" s="68"/>
      <c r="N53" s="67"/>
      <c r="O53" s="69"/>
      <c r="P53" s="69"/>
      <c r="Q53" s="70"/>
      <c r="R53" s="70"/>
      <c r="S53" s="70"/>
    </row>
    <row r="54" spans="1:19" ht="24.75" customHeight="1">
      <c r="A54" s="68"/>
      <c r="B54" s="72"/>
      <c r="C54" s="67"/>
      <c r="D54" s="68"/>
      <c r="E54" s="73"/>
      <c r="F54" s="67"/>
      <c r="G54" s="140"/>
      <c r="H54" s="74"/>
      <c r="I54" s="69"/>
      <c r="J54" s="69"/>
      <c r="K54" s="141"/>
      <c r="L54" s="142"/>
      <c r="M54" s="68"/>
      <c r="N54" s="67"/>
      <c r="O54" s="69"/>
      <c r="P54" s="69"/>
      <c r="Q54" s="70"/>
      <c r="R54" s="70"/>
      <c r="S54" s="70"/>
    </row>
    <row r="55" spans="1:19" ht="24.75" customHeight="1">
      <c r="A55" s="146"/>
      <c r="B55" s="147"/>
      <c r="C55" s="148"/>
      <c r="D55" s="146"/>
      <c r="E55" s="149"/>
      <c r="F55" s="148"/>
      <c r="G55" s="150"/>
      <c r="H55" s="151"/>
      <c r="I55" s="152"/>
      <c r="J55" s="152"/>
      <c r="K55" s="153"/>
      <c r="L55" s="142"/>
      <c r="M55" s="68"/>
      <c r="N55" s="67"/>
      <c r="O55" s="67"/>
      <c r="P55" s="68"/>
      <c r="Q55" s="70"/>
      <c r="R55" s="152"/>
      <c r="S55" s="139"/>
    </row>
    <row r="56" spans="1:19" ht="24.75" customHeight="1">
      <c r="A56" s="146"/>
      <c r="B56" s="147"/>
      <c r="C56" s="148"/>
      <c r="D56" s="146"/>
      <c r="E56" s="149"/>
      <c r="F56" s="148"/>
      <c r="G56" s="150"/>
      <c r="H56" s="151"/>
      <c r="I56" s="152"/>
      <c r="J56" s="152"/>
      <c r="K56" s="153"/>
      <c r="L56" s="142"/>
      <c r="M56" s="68"/>
      <c r="N56" s="67"/>
      <c r="O56" s="67"/>
      <c r="P56" s="68"/>
      <c r="Q56" s="70"/>
      <c r="R56" s="152"/>
      <c r="S56" s="70"/>
    </row>
    <row r="57" spans="1:19" ht="24.75" customHeight="1">
      <c r="A57" s="146"/>
      <c r="B57" s="147"/>
      <c r="C57" s="148"/>
      <c r="D57" s="146"/>
      <c r="E57" s="149"/>
      <c r="F57" s="148"/>
      <c r="G57" s="150"/>
      <c r="H57" s="151"/>
      <c r="I57" s="152"/>
      <c r="J57" s="152"/>
      <c r="K57" s="153"/>
      <c r="L57" s="142"/>
      <c r="M57" s="68"/>
      <c r="N57" s="67"/>
      <c r="O57" s="67"/>
      <c r="P57" s="68"/>
      <c r="Q57" s="70"/>
      <c r="R57" s="152"/>
      <c r="S57" s="139"/>
    </row>
    <row r="58" spans="1:19" ht="24.75" customHeight="1">
      <c r="A58" s="68"/>
      <c r="B58" s="72"/>
      <c r="C58" s="67"/>
      <c r="D58" s="68"/>
      <c r="E58" s="73"/>
      <c r="F58" s="67"/>
      <c r="G58" s="71"/>
      <c r="H58" s="74"/>
      <c r="I58" s="69"/>
      <c r="J58" s="69"/>
      <c r="K58" s="141"/>
      <c r="L58" s="70"/>
      <c r="M58" s="68"/>
      <c r="N58" s="69"/>
      <c r="O58" s="69"/>
      <c r="P58" s="69"/>
      <c r="Q58" s="70"/>
      <c r="R58" s="70"/>
      <c r="S58" s="70"/>
    </row>
    <row r="59" spans="1:19" ht="24.75" customHeight="1">
      <c r="A59" s="68"/>
      <c r="B59" s="72"/>
      <c r="C59" s="67"/>
      <c r="D59" s="68"/>
      <c r="E59" s="73"/>
      <c r="F59" s="67"/>
      <c r="G59" s="71"/>
      <c r="H59" s="74"/>
      <c r="I59" s="69"/>
      <c r="J59" s="69"/>
      <c r="K59" s="141"/>
      <c r="L59" s="70"/>
      <c r="M59" s="68"/>
      <c r="N59" s="69"/>
      <c r="O59" s="69"/>
      <c r="P59" s="69"/>
      <c r="Q59" s="70"/>
      <c r="R59" s="70"/>
      <c r="S59" s="70"/>
    </row>
    <row r="60" spans="1:19" ht="24.75" customHeight="1">
      <c r="A60" s="68"/>
      <c r="B60" s="72"/>
      <c r="C60" s="67"/>
      <c r="D60" s="68"/>
      <c r="E60" s="73"/>
      <c r="F60" s="67"/>
      <c r="G60" s="140"/>
      <c r="H60" s="74"/>
      <c r="I60" s="69"/>
      <c r="J60" s="69"/>
      <c r="K60" s="141"/>
      <c r="L60" s="70"/>
      <c r="M60" s="68"/>
      <c r="N60" s="69"/>
      <c r="O60" s="69"/>
      <c r="P60" s="69"/>
      <c r="Q60" s="70"/>
      <c r="R60" s="70"/>
      <c r="S60" s="70"/>
    </row>
    <row r="61" spans="1:19" ht="24.75" customHeight="1">
      <c r="A61" s="68"/>
      <c r="B61" s="72"/>
      <c r="C61" s="67"/>
      <c r="D61" s="68"/>
      <c r="E61" s="73"/>
      <c r="F61" s="67"/>
      <c r="G61" s="140"/>
      <c r="H61" s="74"/>
      <c r="I61" s="69"/>
      <c r="J61" s="69"/>
      <c r="K61" s="141"/>
      <c r="L61" s="70"/>
      <c r="M61" s="68"/>
      <c r="N61" s="69"/>
      <c r="O61" s="69"/>
      <c r="P61" s="69"/>
      <c r="Q61" s="70"/>
      <c r="R61" s="70"/>
      <c r="S61" s="70"/>
    </row>
    <row r="62" spans="1:19" ht="24.75" customHeight="1">
      <c r="A62" s="68"/>
      <c r="B62" s="72"/>
      <c r="C62" s="67"/>
      <c r="D62" s="68"/>
      <c r="E62" s="73"/>
      <c r="F62" s="67"/>
      <c r="G62" s="140"/>
      <c r="H62" s="74"/>
      <c r="I62" s="69"/>
      <c r="J62" s="69"/>
      <c r="K62" s="141"/>
      <c r="L62" s="70"/>
      <c r="M62" s="68"/>
      <c r="N62" s="69"/>
      <c r="O62" s="69"/>
      <c r="P62" s="69"/>
      <c r="Q62" s="70"/>
      <c r="R62" s="70"/>
      <c r="S62" s="70"/>
    </row>
    <row r="63" spans="1:19" ht="24.75" customHeight="1">
      <c r="A63" s="68"/>
      <c r="B63" s="72"/>
      <c r="C63" s="69"/>
      <c r="D63" s="68"/>
      <c r="E63" s="73"/>
      <c r="F63" s="69"/>
      <c r="G63" s="140"/>
      <c r="H63" s="74"/>
      <c r="I63" s="69"/>
      <c r="J63" s="69"/>
      <c r="K63" s="141"/>
      <c r="L63" s="70"/>
      <c r="M63" s="68"/>
      <c r="N63" s="69"/>
      <c r="O63" s="69"/>
      <c r="P63" s="69"/>
      <c r="Q63" s="70"/>
      <c r="R63" s="70"/>
      <c r="S63" s="70"/>
    </row>
    <row r="64" spans="1:19" ht="24.75" customHeight="1">
      <c r="A64" s="68"/>
      <c r="B64" s="72"/>
      <c r="C64" s="69"/>
      <c r="D64" s="68"/>
      <c r="E64" s="73"/>
      <c r="F64" s="69"/>
      <c r="G64" s="140"/>
      <c r="H64" s="74"/>
      <c r="I64" s="69"/>
      <c r="J64" s="69"/>
      <c r="K64" s="141"/>
      <c r="L64" s="70"/>
      <c r="M64" s="68"/>
      <c r="N64" s="69"/>
      <c r="O64" s="69"/>
      <c r="P64" s="69"/>
      <c r="Q64" s="70"/>
      <c r="R64" s="70"/>
      <c r="S64" s="70"/>
    </row>
    <row r="65" spans="1:19" ht="24.75" customHeight="1">
      <c r="A65" s="68"/>
      <c r="B65" s="72"/>
      <c r="C65" s="69"/>
      <c r="D65" s="68"/>
      <c r="E65" s="73"/>
      <c r="F65" s="69"/>
      <c r="G65" s="140"/>
      <c r="H65" s="74"/>
      <c r="I65" s="69"/>
      <c r="J65" s="69"/>
      <c r="K65" s="141"/>
      <c r="L65" s="70"/>
      <c r="M65" s="68"/>
      <c r="N65" s="69"/>
      <c r="O65" s="69"/>
      <c r="P65" s="69"/>
      <c r="Q65" s="70"/>
      <c r="R65" s="70"/>
      <c r="S65" s="70"/>
    </row>
    <row r="66" spans="1:19" ht="24.75" customHeight="1">
      <c r="A66" s="68"/>
      <c r="B66" s="72"/>
      <c r="C66" s="69"/>
      <c r="D66" s="68"/>
      <c r="E66" s="73"/>
      <c r="F66" s="69"/>
      <c r="G66" s="140"/>
      <c r="H66" s="74"/>
      <c r="I66" s="69"/>
      <c r="J66" s="69"/>
      <c r="K66" s="141"/>
      <c r="L66" s="70"/>
      <c r="M66" s="68"/>
      <c r="N66" s="69"/>
      <c r="O66" s="69"/>
      <c r="P66" s="69"/>
      <c r="Q66" s="70"/>
      <c r="R66" s="70"/>
      <c r="S66" s="70"/>
    </row>
    <row r="67" spans="1:19" ht="24.75" customHeight="1">
      <c r="A67" s="68"/>
      <c r="B67" s="72"/>
      <c r="C67" s="69"/>
      <c r="D67" s="68"/>
      <c r="E67" s="73"/>
      <c r="F67" s="69"/>
      <c r="G67" s="140"/>
      <c r="H67" s="74"/>
      <c r="I67" s="69"/>
      <c r="J67" s="69"/>
      <c r="K67" s="141"/>
      <c r="L67" s="70"/>
      <c r="M67" s="68"/>
      <c r="N67" s="69"/>
      <c r="O67" s="69"/>
      <c r="P67" s="69"/>
      <c r="Q67" s="70"/>
      <c r="R67" s="70"/>
      <c r="S67" s="70"/>
    </row>
    <row r="68" spans="1:19" ht="24.75" customHeight="1">
      <c r="A68" s="68"/>
      <c r="B68" s="72"/>
      <c r="C68" s="69"/>
      <c r="D68" s="68"/>
      <c r="E68" s="73"/>
      <c r="F68" s="69"/>
      <c r="G68" s="140"/>
      <c r="H68" s="74"/>
      <c r="I68" s="69"/>
      <c r="J68" s="69"/>
      <c r="K68" s="141"/>
      <c r="L68" s="70"/>
      <c r="M68" s="68"/>
      <c r="N68" s="69"/>
      <c r="O68" s="69"/>
      <c r="P68" s="69"/>
      <c r="Q68" s="70"/>
      <c r="R68" s="70"/>
      <c r="S68" s="70"/>
    </row>
    <row r="69" spans="1:19" ht="24.75" customHeight="1">
      <c r="A69" s="68"/>
      <c r="B69" s="72"/>
      <c r="C69" s="69"/>
      <c r="D69" s="68"/>
      <c r="E69" s="73"/>
      <c r="F69" s="69"/>
      <c r="G69" s="140"/>
      <c r="H69" s="74"/>
      <c r="I69" s="69"/>
      <c r="J69" s="69"/>
      <c r="K69" s="141"/>
      <c r="L69" s="70"/>
      <c r="M69" s="68"/>
      <c r="N69" s="69"/>
      <c r="O69" s="69"/>
      <c r="P69" s="69"/>
      <c r="Q69" s="70"/>
      <c r="R69" s="70"/>
      <c r="S69" s="70"/>
    </row>
    <row r="70" spans="1:19" ht="24.75" customHeight="1">
      <c r="A70" s="68"/>
      <c r="B70" s="69"/>
      <c r="C70" s="69"/>
      <c r="D70" s="68"/>
      <c r="E70" s="73"/>
      <c r="F70" s="69"/>
      <c r="G70" s="140"/>
      <c r="H70" s="69"/>
      <c r="I70" s="69"/>
      <c r="J70" s="69"/>
      <c r="K70" s="141"/>
      <c r="L70" s="70"/>
      <c r="M70" s="68"/>
      <c r="N70" s="69"/>
      <c r="O70" s="69"/>
      <c r="P70" s="69"/>
      <c r="Q70" s="70"/>
      <c r="R70" s="70"/>
      <c r="S70" s="70"/>
    </row>
    <row r="71" spans="1:19" ht="24.75" customHeight="1">
      <c r="A71" s="154"/>
      <c r="B71" s="79"/>
      <c r="C71" s="79"/>
      <c r="D71" s="81"/>
      <c r="E71" s="155"/>
      <c r="F71" s="79"/>
      <c r="G71" s="156"/>
      <c r="H71" s="79"/>
      <c r="I71" s="79"/>
      <c r="J71" s="79"/>
      <c r="K71" s="157"/>
      <c r="L71" s="80"/>
      <c r="M71" s="81"/>
      <c r="N71" s="79"/>
      <c r="O71" s="79"/>
      <c r="P71" s="79"/>
      <c r="Q71" s="80"/>
      <c r="R71" s="80"/>
      <c r="S71" s="158"/>
    </row>
    <row r="72" spans="1:19" ht="24.75" customHeight="1">
      <c r="A72" s="154"/>
      <c r="B72" s="79"/>
      <c r="C72" s="79"/>
      <c r="D72" s="81"/>
      <c r="E72" s="155"/>
      <c r="F72" s="79"/>
      <c r="G72" s="156"/>
      <c r="H72" s="79"/>
      <c r="I72" s="79"/>
      <c r="J72" s="79"/>
      <c r="K72" s="157"/>
      <c r="L72" s="80"/>
      <c r="M72" s="81"/>
      <c r="N72" s="79"/>
      <c r="O72" s="79"/>
      <c r="P72" s="79"/>
      <c r="Q72" s="80"/>
      <c r="R72" s="80"/>
      <c r="S72" s="158"/>
    </row>
    <row r="73" spans="1:19">
      <c r="A73" s="159"/>
      <c r="S73" s="158"/>
    </row>
    <row r="74" spans="1:19">
      <c r="A74" s="159"/>
      <c r="S74" s="158"/>
    </row>
    <row r="75" spans="1:19">
      <c r="A75" s="159"/>
      <c r="K75" s="161"/>
      <c r="S75" s="158"/>
    </row>
    <row r="76" spans="1:19">
      <c r="A76" s="159"/>
      <c r="S76" s="158"/>
    </row>
    <row r="77" spans="1:19">
      <c r="A77" s="159"/>
      <c r="S77" s="158"/>
    </row>
    <row r="78" spans="1:19">
      <c r="A78" s="162"/>
      <c r="B78" s="163"/>
      <c r="C78" s="163"/>
      <c r="D78" s="163"/>
      <c r="E78" s="164"/>
      <c r="F78" s="163"/>
      <c r="G78" s="165"/>
      <c r="H78" s="163"/>
      <c r="I78" s="163"/>
      <c r="J78" s="163"/>
      <c r="K78" s="166"/>
      <c r="L78" s="167"/>
      <c r="M78" s="163"/>
      <c r="N78" s="163"/>
      <c r="O78" s="163"/>
      <c r="P78" s="163"/>
      <c r="Q78" s="167"/>
      <c r="R78" s="167"/>
      <c r="S78" s="168"/>
    </row>
  </sheetData>
  <mergeCells count="1">
    <mergeCell ref="A1:H1"/>
  </mergeCells>
  <pageMargins left="0.7" right="0.7" top="0.75" bottom="0.75" header="0.3" footer="0.3"/>
  <pageSetup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90"/>
  <sheetViews>
    <sheetView workbookViewId="0">
      <selection activeCell="C21" sqref="C21"/>
    </sheetView>
  </sheetViews>
  <sheetFormatPr defaultColWidth="19.5703125" defaultRowHeight="12.75"/>
  <cols>
    <col min="1" max="2" width="12.7109375" bestFit="1" customWidth="1"/>
    <col min="3" max="3" width="20.5703125" bestFit="1" customWidth="1"/>
    <col min="4" max="4" width="19.42578125" bestFit="1" customWidth="1"/>
    <col min="5" max="5" width="13.42578125" bestFit="1" customWidth="1"/>
    <col min="7" max="7" width="19" bestFit="1" customWidth="1"/>
    <col min="8" max="8" width="18.85546875" bestFit="1" customWidth="1"/>
    <col min="9" max="9" width="16.5703125" bestFit="1" customWidth="1"/>
    <col min="10" max="10" width="15.28515625" bestFit="1" customWidth="1"/>
    <col min="11" max="11" width="13.7109375" bestFit="1" customWidth="1"/>
    <col min="13" max="13" width="18.7109375" bestFit="1" customWidth="1"/>
    <col min="14" max="14" width="12.42578125" bestFit="1" customWidth="1"/>
  </cols>
  <sheetData>
    <row r="1" spans="1:15">
      <c r="A1" s="332" t="s">
        <v>48</v>
      </c>
      <c r="B1" s="333"/>
      <c r="C1" s="333"/>
      <c r="D1" s="333"/>
      <c r="E1" s="333"/>
      <c r="F1" s="333"/>
      <c r="G1" s="333"/>
      <c r="H1" s="333"/>
      <c r="I1" s="333"/>
      <c r="J1" s="333"/>
      <c r="K1" s="333"/>
      <c r="L1" s="333"/>
      <c r="M1" s="333"/>
      <c r="N1" s="333"/>
    </row>
    <row r="2" spans="1:15">
      <c r="A2" s="333"/>
      <c r="B2" s="333"/>
      <c r="C2" s="333"/>
      <c r="D2" s="333"/>
      <c r="E2" s="333"/>
      <c r="F2" s="333"/>
      <c r="G2" s="333"/>
      <c r="H2" s="333"/>
      <c r="I2" s="333"/>
      <c r="J2" s="333"/>
      <c r="K2" s="333"/>
      <c r="L2" s="333"/>
      <c r="M2" s="333"/>
      <c r="N2" s="333"/>
    </row>
    <row r="3" spans="1:15">
      <c r="A3" s="333"/>
      <c r="B3" s="333"/>
      <c r="C3" s="333"/>
      <c r="D3" s="333"/>
      <c r="E3" s="333"/>
      <c r="F3" s="333"/>
      <c r="G3" s="333"/>
      <c r="H3" s="333"/>
      <c r="I3" s="333"/>
      <c r="J3" s="333"/>
      <c r="K3" s="333"/>
      <c r="L3" s="333"/>
      <c r="M3" s="333"/>
      <c r="N3" s="333"/>
    </row>
    <row r="4" spans="1:15" ht="46.5" customHeight="1" thickBot="1">
      <c r="A4" s="82" t="s">
        <v>49</v>
      </c>
      <c r="B4" s="82" t="s">
        <v>49</v>
      </c>
      <c r="C4" s="82" t="s">
        <v>49</v>
      </c>
      <c r="D4" s="82" t="s">
        <v>49</v>
      </c>
      <c r="E4" s="83" t="s">
        <v>49</v>
      </c>
      <c r="F4" s="82" t="s">
        <v>49</v>
      </c>
      <c r="G4" s="82" t="s">
        <v>49</v>
      </c>
      <c r="H4" s="82" t="s">
        <v>50</v>
      </c>
      <c r="I4" s="84" t="s">
        <v>51</v>
      </c>
      <c r="J4" s="84" t="s">
        <v>51</v>
      </c>
      <c r="K4" s="84" t="s">
        <v>51</v>
      </c>
      <c r="L4" s="85" t="s">
        <v>52</v>
      </c>
      <c r="M4" s="85" t="s">
        <v>52</v>
      </c>
      <c r="N4" s="85" t="s">
        <v>52</v>
      </c>
      <c r="O4" s="85" t="s">
        <v>52</v>
      </c>
    </row>
    <row r="5" spans="1:15" ht="57" customHeight="1" thickBot="1">
      <c r="A5" s="86" t="s">
        <v>53</v>
      </c>
      <c r="B5" s="86" t="s">
        <v>54</v>
      </c>
      <c r="C5" s="86" t="s">
        <v>55</v>
      </c>
      <c r="D5" s="86" t="s">
        <v>56</v>
      </c>
      <c r="E5" s="87" t="s">
        <v>8</v>
      </c>
      <c r="F5" s="86" t="s">
        <v>57</v>
      </c>
      <c r="G5" s="88" t="s">
        <v>58</v>
      </c>
      <c r="H5" s="86" t="s">
        <v>59</v>
      </c>
      <c r="I5" s="89" t="s">
        <v>60</v>
      </c>
      <c r="J5" s="89" t="s">
        <v>61</v>
      </c>
      <c r="K5" s="89" t="s">
        <v>62</v>
      </c>
      <c r="L5" s="90" t="s">
        <v>63</v>
      </c>
      <c r="M5" s="91" t="s">
        <v>64</v>
      </c>
      <c r="N5" s="91" t="s">
        <v>65</v>
      </c>
      <c r="O5" s="91" t="s">
        <v>66</v>
      </c>
    </row>
    <row r="6" spans="1:15" s="179" customFormat="1">
      <c r="A6" s="92"/>
      <c r="B6" s="93"/>
      <c r="C6" s="93"/>
      <c r="D6" s="92"/>
      <c r="E6" s="94"/>
      <c r="F6" s="93"/>
      <c r="G6" s="93"/>
      <c r="H6" s="93"/>
      <c r="I6" s="93"/>
      <c r="J6" s="92"/>
      <c r="K6" s="95"/>
      <c r="L6" s="171"/>
      <c r="M6" s="170"/>
      <c r="N6" s="171"/>
      <c r="O6" s="191"/>
    </row>
    <row r="7" spans="1:15" s="179" customFormat="1">
      <c r="A7" s="92"/>
      <c r="B7" s="93"/>
      <c r="C7" s="93"/>
      <c r="D7" s="92"/>
      <c r="E7" s="94"/>
      <c r="F7" s="93"/>
      <c r="G7" s="93"/>
      <c r="H7" s="93"/>
      <c r="I7" s="93"/>
      <c r="J7" s="92"/>
      <c r="K7" s="95"/>
      <c r="L7" s="171"/>
      <c r="M7" s="170"/>
      <c r="N7" s="171"/>
      <c r="O7" s="191"/>
    </row>
    <row r="8" spans="1:15" s="179" customFormat="1">
      <c r="A8" s="170"/>
      <c r="B8" s="171"/>
      <c r="C8" s="171"/>
      <c r="D8" s="170"/>
      <c r="E8" s="172"/>
      <c r="F8" s="171"/>
      <c r="G8" s="171"/>
      <c r="H8" s="171"/>
      <c r="I8" s="93"/>
      <c r="J8" s="92"/>
      <c r="K8" s="93"/>
      <c r="L8" s="171"/>
      <c r="M8" s="170"/>
      <c r="N8" s="171"/>
      <c r="O8" s="191"/>
    </row>
    <row r="9" spans="1:15" s="179" customFormat="1">
      <c r="A9" s="170"/>
      <c r="B9" s="171"/>
      <c r="C9" s="171"/>
      <c r="D9" s="170"/>
      <c r="E9" s="172"/>
      <c r="F9" s="171"/>
      <c r="G9" s="171"/>
      <c r="H9" s="171"/>
      <c r="I9" s="93"/>
      <c r="J9" s="92"/>
      <c r="K9" s="93"/>
      <c r="L9" s="171"/>
      <c r="M9" s="170"/>
      <c r="N9" s="171"/>
      <c r="O9" s="191"/>
    </row>
    <row r="10" spans="1:15" s="179" customFormat="1">
      <c r="A10" s="170"/>
      <c r="B10" s="171"/>
      <c r="C10" s="171"/>
      <c r="D10" s="170"/>
      <c r="E10" s="172"/>
      <c r="F10" s="171"/>
      <c r="G10" s="171"/>
      <c r="H10" s="171"/>
      <c r="I10" s="93"/>
      <c r="J10" s="92"/>
      <c r="K10" s="93"/>
      <c r="L10" s="171"/>
      <c r="M10" s="170"/>
      <c r="N10" s="171"/>
      <c r="O10" s="191"/>
    </row>
    <row r="11" spans="1:15" s="179" customFormat="1">
      <c r="A11" s="170"/>
      <c r="B11" s="171"/>
      <c r="C11" s="171"/>
      <c r="D11" s="170"/>
      <c r="E11" s="172"/>
      <c r="F11" s="171"/>
      <c r="G11" s="171"/>
      <c r="H11" s="171"/>
      <c r="I11" s="93"/>
      <c r="J11" s="170"/>
      <c r="K11" s="93"/>
      <c r="L11" s="171"/>
      <c r="M11" s="170"/>
      <c r="N11" s="171"/>
      <c r="O11" s="191"/>
    </row>
    <row r="12" spans="1:15" s="179" customFormat="1">
      <c r="A12" s="170"/>
      <c r="B12" s="171"/>
      <c r="C12" s="171"/>
      <c r="D12" s="170"/>
      <c r="E12" s="172"/>
      <c r="F12" s="171"/>
      <c r="G12" s="171"/>
      <c r="H12" s="171"/>
      <c r="I12" s="93"/>
      <c r="J12" s="170"/>
      <c r="K12" s="93"/>
      <c r="L12" s="171"/>
      <c r="M12" s="170"/>
      <c r="N12" s="171"/>
      <c r="O12" s="191"/>
    </row>
    <row r="13" spans="1:15" s="179" customFormat="1">
      <c r="A13" s="170"/>
      <c r="B13" s="171"/>
      <c r="C13" s="171"/>
      <c r="D13" s="170"/>
      <c r="E13" s="172"/>
      <c r="F13" s="171"/>
      <c r="G13" s="171"/>
      <c r="H13" s="171"/>
      <c r="I13" s="93"/>
      <c r="J13" s="170"/>
      <c r="K13" s="93"/>
      <c r="L13" s="171"/>
      <c r="M13" s="170"/>
      <c r="N13" s="171"/>
      <c r="O13" s="191"/>
    </row>
    <row r="14" spans="1:15" s="179" customFormat="1">
      <c r="A14" s="170"/>
      <c r="B14" s="171"/>
      <c r="C14" s="171"/>
      <c r="D14" s="170"/>
      <c r="E14" s="172"/>
      <c r="F14" s="171"/>
      <c r="G14" s="171"/>
      <c r="H14" s="171"/>
      <c r="I14" s="93"/>
      <c r="J14" s="170"/>
      <c r="K14" s="93"/>
      <c r="L14" s="171"/>
      <c r="M14" s="170"/>
      <c r="N14" s="171"/>
      <c r="O14" s="191"/>
    </row>
    <row r="15" spans="1:15" s="179" customFormat="1">
      <c r="A15" s="170"/>
      <c r="B15" s="171"/>
      <c r="C15" s="171"/>
      <c r="D15" s="170"/>
      <c r="E15" s="172"/>
      <c r="F15" s="171"/>
      <c r="G15" s="171"/>
      <c r="H15" s="171"/>
      <c r="I15" s="171"/>
      <c r="J15" s="170"/>
      <c r="K15" s="171"/>
      <c r="L15" s="171"/>
      <c r="M15" s="170"/>
      <c r="N15" s="171"/>
      <c r="O15" s="191"/>
    </row>
    <row r="16" spans="1:15">
      <c r="A16" s="96"/>
      <c r="B16" s="97"/>
      <c r="C16" s="97"/>
      <c r="D16" s="96"/>
      <c r="E16" s="98"/>
      <c r="F16" s="97"/>
      <c r="G16" s="97"/>
      <c r="H16" s="97"/>
      <c r="I16" s="97"/>
      <c r="J16" s="96"/>
      <c r="K16" s="97"/>
      <c r="L16" s="97"/>
      <c r="M16" s="96"/>
      <c r="N16" s="97"/>
      <c r="O16" s="99"/>
    </row>
    <row r="17" spans="1:15">
      <c r="A17" s="96"/>
      <c r="B17" s="97"/>
      <c r="C17" s="97"/>
      <c r="D17" s="96"/>
      <c r="E17" s="98"/>
      <c r="F17" s="97"/>
      <c r="G17" s="97"/>
      <c r="H17" s="97"/>
      <c r="I17" s="97"/>
      <c r="J17" s="96"/>
      <c r="K17" s="97"/>
      <c r="L17" s="97"/>
      <c r="M17" s="96"/>
      <c r="N17" s="97"/>
      <c r="O17" s="99"/>
    </row>
    <row r="18" spans="1:15">
      <c r="A18" s="96"/>
      <c r="B18" s="97"/>
      <c r="C18" s="97"/>
      <c r="D18" s="96"/>
      <c r="E18" s="98"/>
      <c r="F18" s="97"/>
      <c r="G18" s="97"/>
      <c r="H18" s="97"/>
      <c r="I18" s="97"/>
      <c r="J18" s="96"/>
      <c r="K18" s="97"/>
      <c r="L18" s="97"/>
      <c r="M18" s="96"/>
      <c r="N18" s="97"/>
      <c r="O18" s="99"/>
    </row>
    <row r="19" spans="1:15">
      <c r="A19" s="96"/>
      <c r="B19" s="97"/>
      <c r="C19" s="97"/>
      <c r="D19" s="96"/>
      <c r="E19" s="98"/>
      <c r="F19" s="97"/>
      <c r="G19" s="97"/>
      <c r="H19" s="97"/>
      <c r="I19" s="97"/>
      <c r="J19" s="96"/>
      <c r="K19" s="97"/>
      <c r="L19" s="97"/>
      <c r="M19" s="96"/>
      <c r="N19" s="97"/>
      <c r="O19" s="99"/>
    </row>
    <row r="20" spans="1:15">
      <c r="A20" s="96"/>
      <c r="B20" s="97"/>
      <c r="C20" s="97"/>
      <c r="D20" s="96"/>
      <c r="E20" s="98"/>
      <c r="F20" s="97"/>
      <c r="G20" s="97"/>
      <c r="H20" s="97"/>
      <c r="I20" s="97"/>
      <c r="J20" s="96"/>
      <c r="K20" s="97"/>
      <c r="L20" s="97"/>
      <c r="M20" s="96"/>
      <c r="N20" s="97"/>
      <c r="O20" s="99"/>
    </row>
    <row r="21" spans="1:15">
      <c r="A21" s="96"/>
      <c r="B21" s="97"/>
      <c r="C21" s="97"/>
      <c r="D21" s="96"/>
      <c r="E21" s="98"/>
      <c r="F21" s="97"/>
      <c r="G21" s="97"/>
      <c r="H21" s="97"/>
      <c r="I21" s="97"/>
      <c r="J21" s="96"/>
      <c r="K21" s="97"/>
      <c r="L21" s="97"/>
      <c r="M21" s="96"/>
      <c r="N21" s="97"/>
      <c r="O21" s="99"/>
    </row>
    <row r="22" spans="1:15">
      <c r="A22" s="96"/>
      <c r="B22" s="97"/>
      <c r="C22" s="97"/>
      <c r="D22" s="96"/>
      <c r="E22" s="98"/>
      <c r="F22" s="97"/>
      <c r="G22" s="97"/>
      <c r="H22" s="97"/>
      <c r="I22" s="97"/>
      <c r="J22" s="96"/>
      <c r="K22" s="97"/>
      <c r="L22" s="97"/>
      <c r="M22" s="96"/>
      <c r="N22" s="97"/>
      <c r="O22" s="99"/>
    </row>
    <row r="23" spans="1:15">
      <c r="A23" s="96"/>
      <c r="B23" s="97"/>
      <c r="C23" s="97"/>
      <c r="D23" s="96"/>
      <c r="E23" s="98"/>
      <c r="F23" s="97"/>
      <c r="G23" s="97"/>
      <c r="H23" s="97"/>
      <c r="I23" s="97"/>
      <c r="J23" s="96"/>
      <c r="K23" s="97"/>
      <c r="L23" s="97"/>
      <c r="M23" s="96"/>
      <c r="N23" s="97"/>
      <c r="O23" s="99"/>
    </row>
    <row r="24" spans="1:15">
      <c r="A24" s="96"/>
      <c r="B24" s="97"/>
      <c r="C24" s="97"/>
      <c r="D24" s="96"/>
      <c r="E24" s="98"/>
      <c r="F24" s="97"/>
      <c r="G24" s="97"/>
      <c r="H24" s="97"/>
      <c r="I24" s="97"/>
      <c r="J24" s="96"/>
      <c r="K24" s="97"/>
      <c r="L24" s="97"/>
      <c r="M24" s="96"/>
      <c r="N24" s="97"/>
      <c r="O24" s="99"/>
    </row>
    <row r="25" spans="1:15">
      <c r="A25" s="96"/>
      <c r="B25" s="97"/>
      <c r="C25" s="97"/>
      <c r="D25" s="96"/>
      <c r="E25" s="98"/>
      <c r="F25" s="97"/>
      <c r="G25" s="97"/>
      <c r="H25" s="97"/>
      <c r="I25" s="97"/>
      <c r="J25" s="96"/>
      <c r="K25" s="97"/>
      <c r="L25" s="97"/>
      <c r="M25" s="96"/>
      <c r="N25" s="97"/>
      <c r="O25" s="99"/>
    </row>
    <row r="26" spans="1:15">
      <c r="A26" s="96"/>
      <c r="B26" s="97"/>
      <c r="C26" s="97"/>
      <c r="D26" s="96"/>
      <c r="E26" s="98"/>
      <c r="F26" s="97"/>
      <c r="G26" s="97"/>
      <c r="H26" s="97"/>
      <c r="I26" s="97"/>
      <c r="J26" s="96"/>
      <c r="K26" s="97"/>
      <c r="L26" s="97"/>
      <c r="M26" s="96"/>
      <c r="N26" s="97"/>
      <c r="O26" s="99"/>
    </row>
    <row r="27" spans="1:15">
      <c r="A27" s="96"/>
      <c r="B27" s="97"/>
      <c r="C27" s="97"/>
      <c r="D27" s="96"/>
      <c r="E27" s="98"/>
      <c r="F27" s="97"/>
      <c r="G27" s="97"/>
      <c r="H27" s="97"/>
      <c r="I27" s="97"/>
      <c r="J27" s="96"/>
      <c r="K27" s="97"/>
      <c r="L27" s="97"/>
      <c r="M27" s="96"/>
      <c r="N27" s="97"/>
      <c r="O27" s="99"/>
    </row>
    <row r="28" spans="1:15">
      <c r="A28" s="96"/>
      <c r="B28" s="97"/>
      <c r="C28" s="97"/>
      <c r="D28" s="96"/>
      <c r="E28" s="98"/>
      <c r="F28" s="97"/>
      <c r="G28" s="97"/>
      <c r="H28" s="97"/>
      <c r="I28" s="97"/>
      <c r="J28" s="96"/>
      <c r="K28" s="97"/>
      <c r="L28" s="97"/>
      <c r="M28" s="96"/>
      <c r="N28" s="97"/>
      <c r="O28" s="99"/>
    </row>
    <row r="29" spans="1:15">
      <c r="A29" s="96"/>
      <c r="B29" s="97"/>
      <c r="C29" s="97"/>
      <c r="D29" s="96"/>
      <c r="E29" s="98"/>
      <c r="F29" s="97"/>
      <c r="G29" s="97"/>
      <c r="H29" s="97"/>
      <c r="I29" s="97"/>
      <c r="J29" s="96"/>
      <c r="K29" s="97"/>
      <c r="L29" s="97"/>
      <c r="M29" s="96"/>
      <c r="N29" s="97"/>
      <c r="O29" s="99"/>
    </row>
    <row r="30" spans="1:15">
      <c r="A30" s="96"/>
      <c r="B30" s="97"/>
      <c r="C30" s="97"/>
      <c r="D30" s="96"/>
      <c r="E30" s="98"/>
      <c r="F30" s="97"/>
      <c r="G30" s="97"/>
      <c r="H30" s="97"/>
      <c r="I30" s="97"/>
      <c r="J30" s="96"/>
      <c r="K30" s="97"/>
      <c r="L30" s="97"/>
      <c r="M30" s="96"/>
      <c r="N30" s="97"/>
      <c r="O30" s="99"/>
    </row>
    <row r="31" spans="1:15">
      <c r="A31" s="96"/>
      <c r="B31" s="97"/>
      <c r="C31" s="97"/>
      <c r="D31" s="96"/>
      <c r="E31" s="98"/>
      <c r="F31" s="97"/>
      <c r="G31" s="97"/>
      <c r="H31" s="97"/>
      <c r="I31" s="97"/>
      <c r="J31" s="96"/>
      <c r="K31" s="97"/>
      <c r="L31" s="97"/>
      <c r="M31" s="96"/>
      <c r="N31" s="97"/>
      <c r="O31" s="99"/>
    </row>
    <row r="32" spans="1:15">
      <c r="A32" s="96"/>
      <c r="B32" s="97"/>
      <c r="C32" s="97"/>
      <c r="D32" s="96"/>
      <c r="E32" s="98"/>
      <c r="F32" s="97"/>
      <c r="G32" s="97"/>
      <c r="H32" s="97"/>
      <c r="I32" s="97"/>
      <c r="J32" s="96"/>
      <c r="K32" s="97"/>
      <c r="L32" s="97"/>
      <c r="M32" s="96"/>
      <c r="N32" s="97"/>
      <c r="O32" s="99"/>
    </row>
    <row r="33" spans="1:15">
      <c r="A33" s="96"/>
      <c r="B33" s="97"/>
      <c r="C33" s="97"/>
      <c r="D33" s="96"/>
      <c r="E33" s="98"/>
      <c r="F33" s="97"/>
      <c r="G33" s="97"/>
      <c r="H33" s="97"/>
      <c r="I33" s="97"/>
      <c r="J33" s="96"/>
      <c r="K33" s="97"/>
      <c r="L33" s="97"/>
      <c r="M33" s="96"/>
      <c r="N33" s="97"/>
      <c r="O33" s="99"/>
    </row>
    <row r="34" spans="1:15">
      <c r="A34" s="96"/>
      <c r="B34" s="97"/>
      <c r="C34" s="97"/>
      <c r="D34" s="96"/>
      <c r="E34" s="98"/>
      <c r="F34" s="97"/>
      <c r="G34" s="97"/>
      <c r="H34" s="97"/>
      <c r="I34" s="97"/>
      <c r="J34" s="96"/>
      <c r="K34" s="97"/>
      <c r="L34" s="97"/>
      <c r="M34" s="96"/>
      <c r="N34" s="97"/>
      <c r="O34" s="99"/>
    </row>
    <row r="35" spans="1:15">
      <c r="A35" s="96"/>
      <c r="B35" s="97"/>
      <c r="C35" s="97"/>
      <c r="D35" s="96"/>
      <c r="E35" s="98"/>
      <c r="F35" s="97"/>
      <c r="G35" s="97"/>
      <c r="H35" s="97"/>
      <c r="I35" s="97"/>
      <c r="J35" s="96"/>
      <c r="K35" s="97"/>
      <c r="L35" s="97"/>
      <c r="M35" s="96"/>
      <c r="N35" s="97"/>
      <c r="O35" s="99"/>
    </row>
    <row r="36" spans="1:15">
      <c r="A36" s="96"/>
      <c r="B36" s="97"/>
      <c r="C36" s="97"/>
      <c r="D36" s="96"/>
      <c r="E36" s="98"/>
      <c r="F36" s="97"/>
      <c r="G36" s="97"/>
      <c r="H36" s="97"/>
      <c r="I36" s="97"/>
      <c r="J36" s="96"/>
      <c r="K36" s="97"/>
      <c r="L36" s="97"/>
      <c r="M36" s="96"/>
      <c r="N36" s="97"/>
      <c r="O36" s="99"/>
    </row>
    <row r="37" spans="1:15">
      <c r="A37" s="96"/>
      <c r="B37" s="97"/>
      <c r="C37" s="97"/>
      <c r="D37" s="96"/>
      <c r="E37" s="98"/>
      <c r="F37" s="97"/>
      <c r="G37" s="97"/>
      <c r="H37" s="97"/>
      <c r="I37" s="97"/>
      <c r="J37" s="96"/>
      <c r="K37" s="97"/>
      <c r="L37" s="97"/>
      <c r="M37" s="96"/>
      <c r="N37" s="97"/>
      <c r="O37" s="99"/>
    </row>
    <row r="38" spans="1:15">
      <c r="A38" s="96"/>
      <c r="B38" s="97"/>
      <c r="C38" s="97"/>
      <c r="D38" s="96"/>
      <c r="E38" s="98"/>
      <c r="F38" s="97"/>
      <c r="G38" s="97"/>
      <c r="H38" s="97"/>
      <c r="I38" s="97"/>
      <c r="J38" s="96"/>
      <c r="K38" s="97"/>
      <c r="L38" s="97"/>
      <c r="M38" s="96"/>
      <c r="N38" s="97"/>
      <c r="O38" s="99"/>
    </row>
    <row r="39" spans="1:15">
      <c r="A39" s="96"/>
      <c r="B39" s="97"/>
      <c r="C39" s="97"/>
      <c r="D39" s="96"/>
      <c r="E39" s="98"/>
      <c r="F39" s="97"/>
      <c r="G39" s="97"/>
      <c r="H39" s="97"/>
      <c r="I39" s="97"/>
      <c r="J39" s="96"/>
      <c r="K39" s="97"/>
      <c r="L39" s="97"/>
      <c r="M39" s="96"/>
      <c r="N39" s="97"/>
      <c r="O39" s="99"/>
    </row>
    <row r="40" spans="1:15">
      <c r="A40" s="96"/>
      <c r="B40" s="97"/>
      <c r="C40" s="97"/>
      <c r="D40" s="96"/>
      <c r="E40" s="98"/>
      <c r="F40" s="97"/>
      <c r="G40" s="97"/>
      <c r="H40" s="97"/>
      <c r="I40" s="97"/>
      <c r="J40" s="96"/>
      <c r="K40" s="97"/>
      <c r="L40" s="97"/>
      <c r="M40" s="96"/>
      <c r="N40" s="97"/>
      <c r="O40" s="99"/>
    </row>
    <row r="41" spans="1:15">
      <c r="A41" s="96"/>
      <c r="B41" s="97"/>
      <c r="C41" s="97"/>
      <c r="D41" s="96"/>
      <c r="E41" s="98"/>
      <c r="F41" s="97"/>
      <c r="G41" s="97"/>
      <c r="H41" s="97"/>
      <c r="I41" s="97"/>
      <c r="J41" s="96"/>
      <c r="K41" s="97"/>
      <c r="L41" s="97"/>
      <c r="M41" s="96"/>
      <c r="N41" s="97"/>
      <c r="O41" s="99"/>
    </row>
    <row r="42" spans="1:15">
      <c r="A42" s="96"/>
      <c r="B42" s="97"/>
      <c r="C42" s="97"/>
      <c r="D42" s="96"/>
      <c r="E42" s="98"/>
      <c r="F42" s="97"/>
      <c r="G42" s="97"/>
      <c r="H42" s="97"/>
      <c r="I42" s="97"/>
      <c r="J42" s="96"/>
      <c r="K42" s="97"/>
      <c r="L42" s="97"/>
      <c r="M42" s="96"/>
      <c r="N42" s="97"/>
      <c r="O42" s="99"/>
    </row>
    <row r="43" spans="1:15">
      <c r="A43" s="96"/>
      <c r="B43" s="97"/>
      <c r="C43" s="97"/>
      <c r="D43" s="96"/>
      <c r="E43" s="98"/>
      <c r="F43" s="97"/>
      <c r="G43" s="97"/>
      <c r="H43" s="97"/>
      <c r="I43" s="97"/>
      <c r="J43" s="96"/>
      <c r="K43" s="97"/>
      <c r="L43" s="97"/>
      <c r="M43" s="96"/>
      <c r="N43" s="97"/>
      <c r="O43" s="99"/>
    </row>
    <row r="44" spans="1:15">
      <c r="A44" s="96"/>
      <c r="B44" s="97"/>
      <c r="C44" s="97"/>
      <c r="D44" s="96"/>
      <c r="E44" s="98"/>
      <c r="F44" s="97"/>
      <c r="G44" s="97"/>
      <c r="H44" s="97"/>
      <c r="I44" s="97"/>
      <c r="J44" s="96"/>
      <c r="K44" s="97"/>
      <c r="L44" s="97"/>
      <c r="M44" s="96"/>
      <c r="N44" s="97"/>
      <c r="O44" s="99"/>
    </row>
    <row r="45" spans="1:15">
      <c r="A45" s="96"/>
      <c r="B45" s="97"/>
      <c r="C45" s="97"/>
      <c r="D45" s="96"/>
      <c r="E45" s="98"/>
      <c r="F45" s="97"/>
      <c r="G45" s="97"/>
      <c r="H45" s="97"/>
      <c r="I45" s="97"/>
      <c r="J45" s="96"/>
      <c r="K45" s="97"/>
      <c r="L45" s="97"/>
      <c r="M45" s="96"/>
      <c r="N45" s="97"/>
      <c r="O45" s="99"/>
    </row>
    <row r="46" spans="1:15">
      <c r="A46" s="96"/>
      <c r="B46" s="97"/>
      <c r="C46" s="97"/>
      <c r="D46" s="96"/>
      <c r="E46" s="98"/>
      <c r="F46" s="97"/>
      <c r="G46" s="97"/>
      <c r="H46" s="97"/>
      <c r="I46" s="97"/>
      <c r="J46" s="96"/>
      <c r="K46" s="97"/>
      <c r="L46" s="97"/>
      <c r="M46" s="96"/>
      <c r="N46" s="97"/>
      <c r="O46" s="99"/>
    </row>
    <row r="47" spans="1:15">
      <c r="A47" s="96"/>
      <c r="B47" s="97"/>
      <c r="C47" s="97"/>
      <c r="D47" s="96"/>
      <c r="E47" s="98"/>
      <c r="F47" s="97"/>
      <c r="G47" s="97"/>
      <c r="H47" s="97"/>
      <c r="I47" s="97"/>
      <c r="J47" s="96"/>
      <c r="K47" s="97"/>
      <c r="L47" s="97"/>
      <c r="M47" s="96"/>
      <c r="N47" s="97"/>
      <c r="O47" s="99"/>
    </row>
    <row r="48" spans="1:15">
      <c r="A48" s="96"/>
      <c r="B48" s="97"/>
      <c r="C48" s="97"/>
      <c r="D48" s="96"/>
      <c r="E48" s="98"/>
      <c r="F48" s="97"/>
      <c r="G48" s="97"/>
      <c r="H48" s="97"/>
      <c r="I48" s="97"/>
      <c r="J48" s="96"/>
      <c r="K48" s="97"/>
      <c r="L48" s="97"/>
      <c r="M48" s="96"/>
      <c r="N48" s="97"/>
      <c r="O48" s="99"/>
    </row>
    <row r="49" spans="1:15">
      <c r="A49" s="96"/>
      <c r="B49" s="97"/>
      <c r="C49" s="97"/>
      <c r="D49" s="96"/>
      <c r="E49" s="98"/>
      <c r="F49" s="97"/>
      <c r="G49" s="97"/>
      <c r="H49" s="97"/>
      <c r="I49" s="97"/>
      <c r="J49" s="96"/>
      <c r="K49" s="97"/>
      <c r="L49" s="97"/>
      <c r="M49" s="96"/>
      <c r="N49" s="97"/>
      <c r="O49" s="99"/>
    </row>
    <row r="50" spans="1:15">
      <c r="A50" s="96"/>
      <c r="B50" s="97"/>
      <c r="C50" s="97"/>
      <c r="D50" s="96"/>
      <c r="E50" s="98"/>
      <c r="F50" s="97"/>
      <c r="G50" s="97"/>
      <c r="H50" s="97"/>
      <c r="I50" s="97"/>
      <c r="J50" s="96"/>
      <c r="K50" s="97"/>
      <c r="L50" s="97"/>
      <c r="M50" s="96"/>
      <c r="N50" s="97"/>
      <c r="O50" s="99"/>
    </row>
    <row r="51" spans="1:15">
      <c r="A51" s="96"/>
      <c r="B51" s="97"/>
      <c r="C51" s="97"/>
      <c r="D51" s="96"/>
      <c r="E51" s="98"/>
      <c r="F51" s="97"/>
      <c r="G51" s="97"/>
      <c r="H51" s="97"/>
      <c r="I51" s="97"/>
      <c r="J51" s="96"/>
      <c r="K51" s="97"/>
      <c r="L51" s="97"/>
      <c r="M51" s="96"/>
      <c r="N51" s="97"/>
      <c r="O51" s="99"/>
    </row>
    <row r="52" spans="1:15">
      <c r="A52" s="96"/>
      <c r="B52" s="97"/>
      <c r="C52" s="97"/>
      <c r="D52" s="96"/>
      <c r="E52" s="98"/>
      <c r="F52" s="97"/>
      <c r="G52" s="97"/>
      <c r="H52" s="97"/>
      <c r="I52" s="97"/>
      <c r="J52" s="96"/>
      <c r="K52" s="97"/>
      <c r="L52" s="97"/>
      <c r="M52" s="96"/>
      <c r="N52" s="97"/>
      <c r="O52" s="99"/>
    </row>
    <row r="53" spans="1:15">
      <c r="A53" s="96"/>
      <c r="B53" s="97"/>
      <c r="C53" s="97"/>
      <c r="D53" s="96"/>
      <c r="E53" s="98"/>
      <c r="F53" s="97"/>
      <c r="G53" s="97"/>
      <c r="H53" s="97"/>
      <c r="I53" s="97"/>
      <c r="J53" s="96"/>
      <c r="K53" s="97"/>
      <c r="L53" s="97"/>
      <c r="M53" s="96"/>
      <c r="N53" s="97"/>
      <c r="O53" s="99"/>
    </row>
    <row r="54" spans="1:15">
      <c r="A54" s="96"/>
      <c r="B54" s="97"/>
      <c r="C54" s="97"/>
      <c r="D54" s="96"/>
      <c r="E54" s="98"/>
      <c r="F54" s="97"/>
      <c r="G54" s="97"/>
      <c r="H54" s="97"/>
      <c r="I54" s="97"/>
      <c r="J54" s="96"/>
      <c r="K54" s="97"/>
      <c r="L54" s="97"/>
      <c r="M54" s="96"/>
      <c r="N54" s="97"/>
      <c r="O54" s="99"/>
    </row>
    <row r="55" spans="1:15">
      <c r="A55" s="96"/>
      <c r="B55" s="97"/>
      <c r="C55" s="97"/>
      <c r="D55" s="96"/>
      <c r="E55" s="98"/>
      <c r="F55" s="97"/>
      <c r="G55" s="97"/>
      <c r="H55" s="97"/>
      <c r="I55" s="97"/>
      <c r="J55" s="96"/>
      <c r="K55" s="97"/>
      <c r="L55" s="97"/>
      <c r="M55" s="96"/>
      <c r="N55" s="97"/>
      <c r="O55" s="99"/>
    </row>
    <row r="56" spans="1:15">
      <c r="A56" s="96"/>
      <c r="B56" s="97"/>
      <c r="C56" s="97"/>
      <c r="D56" s="96"/>
      <c r="E56" s="98"/>
      <c r="F56" s="97"/>
      <c r="G56" s="97"/>
      <c r="H56" s="97"/>
      <c r="I56" s="97"/>
      <c r="J56" s="96"/>
      <c r="K56" s="97"/>
      <c r="L56" s="97"/>
      <c r="M56" s="96"/>
      <c r="N56" s="97"/>
      <c r="O56" s="99"/>
    </row>
    <row r="57" spans="1:15">
      <c r="A57" s="96"/>
      <c r="B57" s="97"/>
      <c r="C57" s="97"/>
      <c r="D57" s="96"/>
      <c r="E57" s="98"/>
      <c r="F57" s="97"/>
      <c r="G57" s="97"/>
      <c r="H57" s="97"/>
      <c r="I57" s="97"/>
      <c r="J57" s="96"/>
      <c r="K57" s="97"/>
      <c r="L57" s="97"/>
      <c r="M57" s="96"/>
      <c r="N57" s="97"/>
      <c r="O57" s="99"/>
    </row>
    <row r="58" spans="1:15">
      <c r="A58" s="96"/>
      <c r="B58" s="97"/>
      <c r="C58" s="97"/>
      <c r="D58" s="96"/>
      <c r="E58" s="98"/>
      <c r="F58" s="97"/>
      <c r="G58" s="97"/>
      <c r="H58" s="97"/>
      <c r="I58" s="97"/>
      <c r="J58" s="96"/>
      <c r="K58" s="97"/>
      <c r="L58" s="97"/>
      <c r="M58" s="96"/>
      <c r="N58" s="97"/>
      <c r="O58" s="99"/>
    </row>
    <row r="59" spans="1:15">
      <c r="A59" s="96"/>
      <c r="B59" s="97"/>
      <c r="C59" s="97"/>
      <c r="D59" s="96"/>
      <c r="E59" s="98"/>
      <c r="F59" s="97"/>
      <c r="G59" s="97"/>
      <c r="H59" s="97"/>
      <c r="I59" s="97"/>
      <c r="J59" s="96"/>
      <c r="K59" s="97"/>
      <c r="L59" s="97"/>
      <c r="M59" s="96"/>
      <c r="N59" s="97"/>
      <c r="O59" s="99"/>
    </row>
    <row r="60" spans="1:15">
      <c r="A60" s="96"/>
      <c r="B60" s="97"/>
      <c r="C60" s="97"/>
      <c r="D60" s="96"/>
      <c r="E60" s="98"/>
      <c r="F60" s="97"/>
      <c r="G60" s="97"/>
      <c r="H60" s="97"/>
      <c r="I60" s="97"/>
      <c r="J60" s="96"/>
      <c r="K60" s="97"/>
      <c r="L60" s="97"/>
      <c r="M60" s="96"/>
      <c r="N60" s="97"/>
      <c r="O60" s="99"/>
    </row>
    <row r="61" spans="1:15">
      <c r="A61" s="96"/>
      <c r="B61" s="97"/>
      <c r="C61" s="97"/>
      <c r="D61" s="96"/>
      <c r="E61" s="98"/>
      <c r="F61" s="97"/>
      <c r="G61" s="97"/>
      <c r="H61" s="97"/>
      <c r="I61" s="97"/>
      <c r="J61" s="96"/>
      <c r="K61" s="97"/>
      <c r="L61" s="97"/>
      <c r="M61" s="96"/>
      <c r="N61" s="97"/>
      <c r="O61" s="99"/>
    </row>
    <row r="62" spans="1:15">
      <c r="A62" s="96"/>
      <c r="B62" s="97"/>
      <c r="C62" s="97"/>
      <c r="D62" s="96"/>
      <c r="E62" s="98"/>
      <c r="F62" s="97"/>
      <c r="G62" s="97"/>
      <c r="H62" s="97"/>
      <c r="I62" s="97"/>
      <c r="J62" s="96"/>
      <c r="K62" s="97"/>
      <c r="L62" s="97"/>
      <c r="M62" s="96"/>
      <c r="N62" s="97"/>
      <c r="O62" s="99"/>
    </row>
    <row r="63" spans="1:15">
      <c r="A63" s="96"/>
      <c r="B63" s="97"/>
      <c r="C63" s="97"/>
      <c r="D63" s="96"/>
      <c r="E63" s="98"/>
      <c r="F63" s="97"/>
      <c r="G63" s="97"/>
      <c r="H63" s="97"/>
      <c r="I63" s="97"/>
      <c r="J63" s="96"/>
      <c r="K63" s="97"/>
      <c r="L63" s="97"/>
      <c r="M63" s="96"/>
      <c r="N63" s="97"/>
      <c r="O63" s="99"/>
    </row>
    <row r="64" spans="1:15">
      <c r="A64" s="96"/>
      <c r="B64" s="97"/>
      <c r="C64" s="97"/>
      <c r="D64" s="96"/>
      <c r="E64" s="98"/>
      <c r="F64" s="97"/>
      <c r="G64" s="97"/>
      <c r="H64" s="97"/>
      <c r="I64" s="97"/>
      <c r="J64" s="96"/>
      <c r="K64" s="97"/>
      <c r="L64" s="97"/>
      <c r="M64" s="96"/>
      <c r="N64" s="97"/>
      <c r="O64" s="99"/>
    </row>
    <row r="65" spans="1:15">
      <c r="A65" s="96"/>
      <c r="B65" s="97"/>
      <c r="C65" s="97"/>
      <c r="D65" s="96"/>
      <c r="E65" s="98"/>
      <c r="F65" s="97"/>
      <c r="G65" s="97"/>
      <c r="H65" s="97"/>
      <c r="I65" s="97"/>
      <c r="J65" s="96"/>
      <c r="K65" s="97"/>
      <c r="L65" s="97"/>
      <c r="M65" s="96"/>
      <c r="N65" s="97"/>
      <c r="O65" s="99"/>
    </row>
    <row r="66" spans="1:15">
      <c r="A66" s="96"/>
      <c r="B66" s="97"/>
      <c r="C66" s="97"/>
      <c r="D66" s="96"/>
      <c r="E66" s="98"/>
      <c r="F66" s="97"/>
      <c r="G66" s="97"/>
      <c r="H66" s="97"/>
      <c r="I66" s="97"/>
      <c r="J66" s="96"/>
      <c r="K66" s="97"/>
      <c r="L66" s="97"/>
      <c r="M66" s="96"/>
      <c r="N66" s="97"/>
      <c r="O66" s="99"/>
    </row>
    <row r="67" spans="1:15">
      <c r="A67" s="96"/>
      <c r="B67" s="97"/>
      <c r="C67" s="97"/>
      <c r="D67" s="96"/>
      <c r="E67" s="98"/>
      <c r="F67" s="97"/>
      <c r="G67" s="97"/>
      <c r="H67" s="97"/>
      <c r="I67" s="97"/>
      <c r="J67" s="96"/>
      <c r="K67" s="97"/>
      <c r="L67" s="97"/>
      <c r="M67" s="96"/>
      <c r="N67" s="97"/>
      <c r="O67" s="99"/>
    </row>
    <row r="68" spans="1:15">
      <c r="A68" s="96"/>
      <c r="B68" s="97"/>
      <c r="C68" s="97"/>
      <c r="D68" s="96"/>
      <c r="E68" s="98"/>
      <c r="F68" s="97"/>
      <c r="G68" s="97"/>
      <c r="H68" s="97"/>
      <c r="I68" s="97"/>
      <c r="J68" s="96"/>
      <c r="K68" s="97"/>
      <c r="L68" s="97"/>
      <c r="M68" s="96"/>
      <c r="N68" s="97"/>
      <c r="O68" s="99"/>
    </row>
    <row r="69" spans="1:15">
      <c r="A69" s="96"/>
      <c r="B69" s="97"/>
      <c r="C69" s="97"/>
      <c r="D69" s="96"/>
      <c r="E69" s="98"/>
      <c r="F69" s="97"/>
      <c r="G69" s="97"/>
      <c r="H69" s="97"/>
      <c r="I69" s="97"/>
      <c r="J69" s="96"/>
      <c r="K69" s="97"/>
      <c r="L69" s="97"/>
      <c r="M69" s="96"/>
      <c r="N69" s="97"/>
      <c r="O69" s="99"/>
    </row>
    <row r="70" spans="1:15">
      <c r="A70" s="96"/>
      <c r="B70" s="97"/>
      <c r="C70" s="97"/>
      <c r="D70" s="96"/>
      <c r="E70" s="98"/>
      <c r="F70" s="97"/>
      <c r="G70" s="97"/>
      <c r="H70" s="97"/>
      <c r="I70" s="97"/>
      <c r="J70" s="96"/>
      <c r="K70" s="97"/>
      <c r="L70" s="97"/>
      <c r="M70" s="96"/>
      <c r="N70" s="97"/>
      <c r="O70" s="99"/>
    </row>
    <row r="71" spans="1:15">
      <c r="A71" s="96"/>
      <c r="B71" s="97"/>
      <c r="C71" s="97"/>
      <c r="D71" s="96"/>
      <c r="E71" s="98"/>
      <c r="F71" s="97"/>
      <c r="G71" s="97"/>
      <c r="H71" s="97"/>
      <c r="I71" s="97"/>
      <c r="J71" s="96"/>
      <c r="K71" s="97"/>
      <c r="L71" s="97"/>
      <c r="M71" s="96"/>
      <c r="N71" s="97"/>
      <c r="O71" s="99"/>
    </row>
    <row r="72" spans="1:15">
      <c r="A72" s="96"/>
      <c r="B72" s="97"/>
      <c r="C72" s="97"/>
      <c r="D72" s="96"/>
      <c r="E72" s="98"/>
      <c r="F72" s="97"/>
      <c r="G72" s="97"/>
      <c r="H72" s="97"/>
      <c r="I72" s="97"/>
      <c r="J72" s="96"/>
      <c r="K72" s="97"/>
      <c r="L72" s="97"/>
      <c r="M72" s="96"/>
      <c r="N72" s="97"/>
      <c r="O72" s="99"/>
    </row>
    <row r="73" spans="1:15">
      <c r="A73" s="96"/>
      <c r="B73" s="97"/>
      <c r="C73" s="97"/>
      <c r="D73" s="96"/>
      <c r="E73" s="98"/>
      <c r="F73" s="97"/>
      <c r="G73" s="97"/>
      <c r="H73" s="97"/>
      <c r="I73" s="97"/>
      <c r="J73" s="96"/>
      <c r="K73" s="97"/>
      <c r="L73" s="97"/>
      <c r="M73" s="96"/>
      <c r="N73" s="97"/>
      <c r="O73" s="99"/>
    </row>
    <row r="74" spans="1:15">
      <c r="A74" s="96"/>
      <c r="B74" s="97"/>
      <c r="C74" s="97"/>
      <c r="D74" s="96"/>
      <c r="E74" s="98"/>
      <c r="F74" s="97"/>
      <c r="G74" s="97"/>
      <c r="H74" s="97"/>
      <c r="I74" s="97"/>
      <c r="J74" s="96"/>
      <c r="K74" s="97"/>
      <c r="L74" s="97"/>
      <c r="M74" s="96"/>
      <c r="N74" s="97"/>
      <c r="O74" s="99"/>
    </row>
    <row r="75" spans="1:15">
      <c r="A75" s="96"/>
      <c r="B75" s="97"/>
      <c r="C75" s="97"/>
      <c r="D75" s="96"/>
      <c r="E75" s="98"/>
      <c r="F75" s="97"/>
      <c r="G75" s="97"/>
      <c r="H75" s="97"/>
      <c r="I75" s="97"/>
      <c r="J75" s="96"/>
      <c r="K75" s="97"/>
      <c r="L75" s="97"/>
      <c r="M75" s="96"/>
      <c r="N75" s="97"/>
      <c r="O75" s="99"/>
    </row>
    <row r="76" spans="1:15">
      <c r="A76" s="96"/>
      <c r="B76" s="97"/>
      <c r="C76" s="97"/>
      <c r="D76" s="96"/>
      <c r="E76" s="98"/>
      <c r="F76" s="97"/>
      <c r="G76" s="97"/>
      <c r="H76" s="97"/>
      <c r="I76" s="97"/>
      <c r="J76" s="96"/>
      <c r="K76" s="97"/>
      <c r="L76" s="97"/>
      <c r="M76" s="96"/>
      <c r="N76" s="97"/>
      <c r="O76" s="99"/>
    </row>
    <row r="77" spans="1:15">
      <c r="A77" s="96"/>
      <c r="B77" s="97"/>
      <c r="C77" s="97"/>
      <c r="D77" s="96"/>
      <c r="E77" s="98"/>
      <c r="F77" s="97"/>
      <c r="G77" s="97"/>
      <c r="H77" s="97"/>
      <c r="I77" s="97"/>
      <c r="J77" s="96"/>
      <c r="K77" s="97"/>
      <c r="L77" s="97"/>
      <c r="M77" s="96"/>
      <c r="N77" s="97"/>
      <c r="O77" s="99"/>
    </row>
    <row r="78" spans="1:15">
      <c r="A78" s="96"/>
      <c r="B78" s="97"/>
      <c r="C78" s="97"/>
      <c r="D78" s="96"/>
      <c r="E78" s="98"/>
      <c r="F78" s="97"/>
      <c r="G78" s="97"/>
      <c r="H78" s="97"/>
      <c r="I78" s="97"/>
      <c r="J78" s="96"/>
      <c r="K78" s="97"/>
      <c r="L78" s="97"/>
      <c r="M78" s="96"/>
      <c r="N78" s="97"/>
      <c r="O78" s="99"/>
    </row>
    <row r="79" spans="1:15">
      <c r="A79" s="96"/>
      <c r="B79" s="97"/>
      <c r="C79" s="97"/>
      <c r="D79" s="96"/>
      <c r="E79" s="98"/>
      <c r="F79" s="97"/>
      <c r="G79" s="97"/>
      <c r="H79" s="97"/>
      <c r="I79" s="97"/>
      <c r="J79" s="96"/>
      <c r="K79" s="97"/>
      <c r="L79" s="97"/>
      <c r="M79" s="96"/>
      <c r="N79" s="97"/>
      <c r="O79" s="99"/>
    </row>
    <row r="80" spans="1:15">
      <c r="A80" s="96"/>
      <c r="B80" s="97"/>
      <c r="C80" s="97"/>
      <c r="D80" s="96"/>
      <c r="E80" s="98"/>
      <c r="F80" s="97"/>
      <c r="G80" s="97"/>
      <c r="H80" s="97"/>
      <c r="I80" s="97"/>
      <c r="J80" s="96"/>
      <c r="K80" s="97"/>
      <c r="L80" s="97"/>
      <c r="M80" s="96"/>
      <c r="N80" s="97"/>
      <c r="O80" s="99"/>
    </row>
    <row r="81" spans="1:15">
      <c r="A81" s="96"/>
      <c r="B81" s="97"/>
      <c r="C81" s="97"/>
      <c r="D81" s="96"/>
      <c r="E81" s="98"/>
      <c r="F81" s="97"/>
      <c r="G81" s="97"/>
      <c r="H81" s="97"/>
      <c r="I81" s="97"/>
      <c r="J81" s="96"/>
      <c r="K81" s="97"/>
      <c r="L81" s="97"/>
      <c r="M81" s="96"/>
      <c r="N81" s="97"/>
      <c r="O81" s="99"/>
    </row>
    <row r="82" spans="1:15">
      <c r="A82" s="96"/>
      <c r="B82" s="97"/>
      <c r="C82" s="97"/>
      <c r="D82" s="96"/>
      <c r="E82" s="98"/>
      <c r="F82" s="97"/>
      <c r="G82" s="97"/>
      <c r="H82" s="97"/>
      <c r="I82" s="97"/>
      <c r="J82" s="96"/>
      <c r="K82" s="97"/>
      <c r="L82" s="97"/>
      <c r="M82" s="96"/>
      <c r="N82" s="97"/>
      <c r="O82" s="99"/>
    </row>
    <row r="83" spans="1:15">
      <c r="A83" s="96"/>
      <c r="B83" s="97"/>
      <c r="C83" s="97"/>
      <c r="D83" s="96"/>
      <c r="E83" s="98"/>
      <c r="F83" s="97"/>
      <c r="G83" s="97"/>
      <c r="H83" s="97"/>
      <c r="I83" s="97"/>
      <c r="J83" s="96"/>
      <c r="K83" s="97"/>
      <c r="L83" s="97"/>
      <c r="M83" s="96"/>
      <c r="N83" s="97"/>
      <c r="O83" s="99"/>
    </row>
    <row r="84" spans="1:15">
      <c r="A84" s="96"/>
      <c r="B84" s="97"/>
      <c r="C84" s="97"/>
      <c r="D84" s="96"/>
      <c r="E84" s="98"/>
      <c r="F84" s="97"/>
      <c r="G84" s="97"/>
      <c r="H84" s="97"/>
      <c r="I84" s="97"/>
      <c r="J84" s="96"/>
      <c r="K84" s="97"/>
      <c r="L84" s="97"/>
      <c r="M84" s="96"/>
      <c r="N84" s="97"/>
      <c r="O84" s="99"/>
    </row>
    <row r="85" spans="1:15">
      <c r="A85" s="96"/>
      <c r="B85" s="97"/>
      <c r="C85" s="97"/>
      <c r="D85" s="96"/>
      <c r="E85" s="98"/>
      <c r="F85" s="97"/>
      <c r="G85" s="97"/>
      <c r="H85" s="97"/>
      <c r="I85" s="97"/>
      <c r="J85" s="96"/>
      <c r="K85" s="97"/>
      <c r="L85" s="97"/>
      <c r="M85" s="96"/>
      <c r="N85" s="97"/>
      <c r="O85" s="99"/>
    </row>
    <row r="86" spans="1:15">
      <c r="A86" s="96"/>
      <c r="B86" s="97"/>
      <c r="C86" s="97"/>
      <c r="D86" s="96"/>
      <c r="E86" s="98"/>
      <c r="F86" s="97"/>
      <c r="G86" s="97"/>
      <c r="H86" s="97"/>
      <c r="I86" s="97"/>
      <c r="J86" s="96"/>
      <c r="K86" s="97"/>
      <c r="L86" s="97"/>
      <c r="M86" s="96"/>
      <c r="N86" s="97"/>
      <c r="O86" s="99"/>
    </row>
    <row r="87" spans="1:15">
      <c r="A87" s="96"/>
      <c r="B87" s="97"/>
      <c r="C87" s="97"/>
      <c r="D87" s="96"/>
      <c r="E87" s="98"/>
      <c r="F87" s="97"/>
      <c r="G87" s="97"/>
      <c r="H87" s="97"/>
      <c r="I87" s="97"/>
      <c r="J87" s="96"/>
      <c r="K87" s="97"/>
      <c r="L87" s="97"/>
      <c r="M87" s="96"/>
      <c r="N87" s="97"/>
      <c r="O87" s="99"/>
    </row>
    <row r="88" spans="1:15">
      <c r="A88" s="96"/>
      <c r="B88" s="97"/>
      <c r="C88" s="97"/>
      <c r="D88" s="96"/>
      <c r="E88" s="98"/>
      <c r="F88" s="97"/>
      <c r="G88" s="97"/>
      <c r="H88" s="97"/>
      <c r="I88" s="97"/>
      <c r="J88" s="96"/>
      <c r="K88" s="97"/>
      <c r="L88" s="97"/>
      <c r="M88" s="96"/>
      <c r="N88" s="97"/>
      <c r="O88" s="99"/>
    </row>
    <row r="89" spans="1:15">
      <c r="A89" s="96"/>
      <c r="B89" s="97"/>
      <c r="C89" s="97"/>
      <c r="D89" s="96"/>
      <c r="E89" s="98"/>
      <c r="F89" s="97"/>
      <c r="G89" s="97"/>
      <c r="H89" s="97"/>
      <c r="I89" s="97"/>
      <c r="J89" s="96"/>
      <c r="K89" s="97"/>
      <c r="L89" s="97"/>
      <c r="M89" s="96"/>
      <c r="N89" s="97"/>
      <c r="O89" s="99"/>
    </row>
    <row r="90" spans="1:15">
      <c r="A90" s="96"/>
      <c r="B90" s="97"/>
      <c r="C90" s="97"/>
      <c r="D90" s="96"/>
      <c r="E90" s="98"/>
      <c r="F90" s="97"/>
      <c r="G90" s="97"/>
      <c r="H90" s="97"/>
      <c r="I90" s="97"/>
      <c r="J90" s="96"/>
      <c r="K90" s="97"/>
      <c r="L90" s="97"/>
      <c r="M90" s="96"/>
      <c r="N90" s="97"/>
      <c r="O90" s="99"/>
    </row>
  </sheetData>
  <mergeCells count="1">
    <mergeCell ref="A1:N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2.75"/>
  <cols>
    <col min="3" max="3" width="10" bestFit="1" customWidth="1"/>
    <col min="7" max="7" width="11" bestFit="1" customWidth="1"/>
    <col min="9" max="9" width="10" bestFit="1" customWidth="1"/>
    <col min="11" max="12" width="10" bestFit="1" customWidth="1"/>
    <col min="14" max="14" width="10" bestFit="1" customWidth="1"/>
  </cols>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20"/>
  <sheetViews>
    <sheetView zoomScale="115" zoomScaleNormal="115" workbookViewId="0">
      <selection activeCell="A12" sqref="A12"/>
    </sheetView>
  </sheetViews>
  <sheetFormatPr defaultRowHeight="12.75"/>
  <cols>
    <col min="4" max="4" width="10" bestFit="1" customWidth="1"/>
    <col min="9" max="9" width="10" bestFit="1" customWidth="1"/>
    <col min="11" max="11" width="10" bestFit="1" customWidth="1"/>
    <col min="15" max="15" width="10.140625" bestFit="1" customWidth="1"/>
    <col min="16" max="16" width="13.28515625" bestFit="1" customWidth="1"/>
    <col min="18" max="18" width="14" bestFit="1" customWidth="1"/>
  </cols>
  <sheetData>
    <row r="1" spans="1:19" ht="15">
      <c r="A1" s="198" t="s">
        <v>81</v>
      </c>
      <c r="K1" s="201" t="s">
        <v>91</v>
      </c>
      <c r="L1" s="201" t="s">
        <v>92</v>
      </c>
      <c r="O1" s="64" t="s">
        <v>53</v>
      </c>
      <c r="P1" s="203" t="s">
        <v>93</v>
      </c>
      <c r="Q1" s="203" t="s">
        <v>94</v>
      </c>
      <c r="R1" s="203" t="s">
        <v>96</v>
      </c>
      <c r="S1" s="203" t="s">
        <v>95</v>
      </c>
    </row>
    <row r="2" spans="1:19" ht="15">
      <c r="A2" s="198" t="s">
        <v>82</v>
      </c>
      <c r="K2" s="204"/>
      <c r="L2" s="202"/>
      <c r="O2" s="135"/>
      <c r="P2" s="136"/>
      <c r="Q2" t="e">
        <f>VLOOKUP(P2,$K$1:$L$42,2,0)</f>
        <v>#N/A</v>
      </c>
      <c r="R2" t="e">
        <f>LEFT(Q2,1)</f>
        <v>#N/A</v>
      </c>
      <c r="S2" t="e">
        <f>R2&amp;"D13"</f>
        <v>#N/A</v>
      </c>
    </row>
    <row r="3" spans="1:19" ht="15">
      <c r="A3" s="198" t="s">
        <v>348</v>
      </c>
      <c r="K3" s="204"/>
      <c r="L3" s="202"/>
      <c r="O3" s="135"/>
      <c r="P3" s="132"/>
      <c r="Q3" t="e">
        <f t="shared" ref="Q3:Q39" si="0">VLOOKUP(P3,$K$1:$L$42,2,0)</f>
        <v>#N/A</v>
      </c>
      <c r="R3" t="e">
        <f t="shared" ref="R3:R16" si="1">LEFT(Q3,1)</f>
        <v>#N/A</v>
      </c>
      <c r="S3" t="e">
        <f t="shared" ref="S3:S16" si="2">R3&amp;"D13"</f>
        <v>#N/A</v>
      </c>
    </row>
    <row r="4" spans="1:19" ht="15">
      <c r="A4" s="198" t="s">
        <v>83</v>
      </c>
      <c r="K4" s="204"/>
      <c r="L4" s="202"/>
      <c r="O4" s="135"/>
      <c r="P4" s="132"/>
      <c r="Q4" t="e">
        <f t="shared" si="0"/>
        <v>#N/A</v>
      </c>
      <c r="R4" t="e">
        <f t="shared" si="1"/>
        <v>#N/A</v>
      </c>
      <c r="S4" t="e">
        <f t="shared" si="2"/>
        <v>#N/A</v>
      </c>
    </row>
    <row r="5" spans="1:19" ht="15">
      <c r="A5" s="198" t="s">
        <v>84</v>
      </c>
      <c r="K5" s="204"/>
      <c r="L5" s="202"/>
      <c r="O5" s="135"/>
      <c r="P5" s="136"/>
      <c r="Q5" t="e">
        <f t="shared" si="0"/>
        <v>#N/A</v>
      </c>
      <c r="R5" t="e">
        <f t="shared" si="1"/>
        <v>#N/A</v>
      </c>
      <c r="S5" t="e">
        <f t="shared" si="2"/>
        <v>#N/A</v>
      </c>
    </row>
    <row r="6" spans="1:19" ht="15">
      <c r="A6" s="198" t="s">
        <v>85</v>
      </c>
      <c r="K6" s="204"/>
      <c r="L6" s="202"/>
      <c r="O6" s="135"/>
      <c r="P6" s="136"/>
      <c r="Q6" t="e">
        <f t="shared" si="0"/>
        <v>#N/A</v>
      </c>
      <c r="R6" t="e">
        <f t="shared" si="1"/>
        <v>#N/A</v>
      </c>
      <c r="S6" t="e">
        <f t="shared" si="2"/>
        <v>#N/A</v>
      </c>
    </row>
    <row r="7" spans="1:19" ht="15">
      <c r="A7" s="198" t="s">
        <v>81</v>
      </c>
      <c r="K7" s="204"/>
      <c r="L7" s="202"/>
      <c r="O7" s="135"/>
      <c r="P7" s="132"/>
      <c r="Q7" t="e">
        <f t="shared" si="0"/>
        <v>#N/A</v>
      </c>
      <c r="R7" t="e">
        <f t="shared" si="1"/>
        <v>#N/A</v>
      </c>
      <c r="S7" t="e">
        <f t="shared" si="2"/>
        <v>#N/A</v>
      </c>
    </row>
    <row r="8" spans="1:19" ht="15">
      <c r="A8" s="198" t="s">
        <v>86</v>
      </c>
      <c r="K8" s="204"/>
      <c r="L8" s="202"/>
      <c r="O8" s="135"/>
      <c r="P8" s="132"/>
      <c r="Q8" t="e">
        <f t="shared" si="0"/>
        <v>#N/A</v>
      </c>
      <c r="R8" t="e">
        <f t="shared" si="1"/>
        <v>#N/A</v>
      </c>
      <c r="S8" t="e">
        <f t="shared" si="2"/>
        <v>#N/A</v>
      </c>
    </row>
    <row r="9" spans="1:19" ht="15.75" thickBot="1">
      <c r="A9" s="198" t="s">
        <v>348</v>
      </c>
      <c r="K9" s="204"/>
      <c r="L9" s="202"/>
      <c r="O9" s="135"/>
      <c r="P9" s="136"/>
      <c r="Q9" t="e">
        <f t="shared" si="0"/>
        <v>#N/A</v>
      </c>
      <c r="R9" t="e">
        <f t="shared" si="1"/>
        <v>#N/A</v>
      </c>
      <c r="S9" t="e">
        <f t="shared" si="2"/>
        <v>#N/A</v>
      </c>
    </row>
    <row r="10" spans="1:19" ht="15.75" thickBot="1">
      <c r="A10" s="198" t="s">
        <v>83</v>
      </c>
      <c r="K10" s="204"/>
      <c r="L10" s="202"/>
      <c r="O10" s="135"/>
      <c r="P10" s="187"/>
      <c r="Q10" t="e">
        <f t="shared" si="0"/>
        <v>#N/A</v>
      </c>
      <c r="R10" t="e">
        <f t="shared" si="1"/>
        <v>#N/A</v>
      </c>
      <c r="S10" t="e">
        <f t="shared" si="2"/>
        <v>#N/A</v>
      </c>
    </row>
    <row r="11" spans="1:19" ht="15.75" thickBot="1">
      <c r="A11" s="198" t="s">
        <v>84</v>
      </c>
      <c r="K11" s="204"/>
      <c r="L11" s="202"/>
      <c r="O11" s="135"/>
      <c r="P11" s="187"/>
      <c r="Q11" t="e">
        <f t="shared" si="0"/>
        <v>#N/A</v>
      </c>
      <c r="R11" t="e">
        <f t="shared" si="1"/>
        <v>#N/A</v>
      </c>
      <c r="S11" t="e">
        <f t="shared" si="2"/>
        <v>#N/A</v>
      </c>
    </row>
    <row r="12" spans="1:19" ht="13.5" thickBot="1">
      <c r="K12" s="204"/>
      <c r="L12" s="202"/>
      <c r="O12" s="135"/>
      <c r="P12" s="187"/>
      <c r="Q12" t="e">
        <f t="shared" si="0"/>
        <v>#N/A</v>
      </c>
      <c r="R12" t="e">
        <f t="shared" si="1"/>
        <v>#N/A</v>
      </c>
      <c r="S12" t="e">
        <f t="shared" si="2"/>
        <v>#N/A</v>
      </c>
    </row>
    <row r="13" spans="1:19" ht="13.5" thickBot="1">
      <c r="K13" s="204"/>
      <c r="L13" s="202"/>
      <c r="O13" s="135"/>
      <c r="P13" s="187"/>
      <c r="Q13" t="e">
        <f t="shared" si="0"/>
        <v>#N/A</v>
      </c>
      <c r="R13" t="e">
        <f t="shared" si="1"/>
        <v>#N/A</v>
      </c>
      <c r="S13" t="e">
        <f t="shared" si="2"/>
        <v>#N/A</v>
      </c>
    </row>
    <row r="14" spans="1:19" ht="13.5" thickBot="1">
      <c r="B14" s="64" t="s">
        <v>87</v>
      </c>
      <c r="K14" s="204"/>
      <c r="L14" s="202"/>
      <c r="O14" s="135"/>
      <c r="P14" s="187"/>
      <c r="Q14" t="e">
        <f t="shared" si="0"/>
        <v>#N/A</v>
      </c>
      <c r="R14" t="e">
        <f t="shared" si="1"/>
        <v>#N/A</v>
      </c>
      <c r="S14" t="e">
        <f t="shared" si="2"/>
        <v>#N/A</v>
      </c>
    </row>
    <row r="15" spans="1:19" ht="13.5" thickBot="1">
      <c r="A15" s="199" t="s">
        <v>88</v>
      </c>
      <c r="C15" s="199" t="s">
        <v>89</v>
      </c>
      <c r="D15" s="95"/>
      <c r="E15" s="199" t="s">
        <v>89</v>
      </c>
      <c r="F15" t="s">
        <v>90</v>
      </c>
      <c r="G15" s="200" t="str">
        <f>+C15&amp;D15&amp;E15&amp;F15</f>
        <v>'',</v>
      </c>
      <c r="K15" s="204"/>
      <c r="L15" s="202"/>
      <c r="O15" s="135"/>
      <c r="P15" s="187"/>
      <c r="Q15" t="e">
        <f t="shared" si="0"/>
        <v>#N/A</v>
      </c>
      <c r="R15" t="e">
        <f t="shared" si="1"/>
        <v>#N/A</v>
      </c>
      <c r="S15" t="e">
        <f t="shared" si="2"/>
        <v>#N/A</v>
      </c>
    </row>
    <row r="16" spans="1:19" ht="13.5" thickBot="1">
      <c r="A16" s="199" t="s">
        <v>88</v>
      </c>
      <c r="C16" s="199" t="s">
        <v>89</v>
      </c>
      <c r="D16" s="74"/>
      <c r="E16" s="199" t="s">
        <v>89</v>
      </c>
      <c r="F16" t="s">
        <v>90</v>
      </c>
      <c r="G16" s="200" t="str">
        <f t="shared" ref="G16:G79" si="3">+C16&amp;D16&amp;E16&amp;F16</f>
        <v>'',</v>
      </c>
      <c r="K16" s="204"/>
      <c r="L16" s="202"/>
      <c r="O16" s="135"/>
      <c r="P16" s="187"/>
      <c r="Q16" t="e">
        <f t="shared" si="0"/>
        <v>#N/A</v>
      </c>
      <c r="R16" t="e">
        <f t="shared" si="1"/>
        <v>#N/A</v>
      </c>
      <c r="S16" t="e">
        <f t="shared" si="2"/>
        <v>#N/A</v>
      </c>
    </row>
    <row r="17" spans="1:19">
      <c r="A17" s="199" t="s">
        <v>88</v>
      </c>
      <c r="C17" s="199" t="s">
        <v>89</v>
      </c>
      <c r="D17" s="132"/>
      <c r="E17" s="199" t="s">
        <v>89</v>
      </c>
      <c r="F17" t="s">
        <v>90</v>
      </c>
      <c r="G17" s="200" t="str">
        <f t="shared" si="3"/>
        <v>'',</v>
      </c>
      <c r="K17" s="204"/>
      <c r="L17" s="202"/>
      <c r="O17" s="135"/>
      <c r="P17" s="187"/>
      <c r="Q17" t="e">
        <f t="shared" si="0"/>
        <v>#N/A</v>
      </c>
      <c r="R17" t="e">
        <f t="shared" ref="R17:R39" si="4">LEFT(Q17,1)</f>
        <v>#N/A</v>
      </c>
      <c r="S17" t="e">
        <f t="shared" ref="S17:S39" si="5">R17&amp;"D13"</f>
        <v>#N/A</v>
      </c>
    </row>
    <row r="18" spans="1:19">
      <c r="A18" s="199" t="s">
        <v>88</v>
      </c>
      <c r="C18" s="199" t="s">
        <v>89</v>
      </c>
      <c r="D18" s="205"/>
      <c r="E18" s="199" t="s">
        <v>89</v>
      </c>
      <c r="F18" t="s">
        <v>90</v>
      </c>
      <c r="G18" s="200" t="str">
        <f t="shared" si="3"/>
        <v>'',</v>
      </c>
      <c r="K18" s="208"/>
      <c r="O18" s="135"/>
      <c r="Q18" t="e">
        <f t="shared" si="0"/>
        <v>#N/A</v>
      </c>
      <c r="R18" t="e">
        <f t="shared" si="4"/>
        <v>#N/A</v>
      </c>
      <c r="S18" t="e">
        <f t="shared" si="5"/>
        <v>#N/A</v>
      </c>
    </row>
    <row r="19" spans="1:19">
      <c r="A19" s="199" t="s">
        <v>88</v>
      </c>
      <c r="C19" s="199" t="s">
        <v>89</v>
      </c>
      <c r="D19" s="136"/>
      <c r="E19" s="199" t="s">
        <v>89</v>
      </c>
      <c r="F19" t="s">
        <v>90</v>
      </c>
      <c r="G19" s="200" t="str">
        <f t="shared" si="3"/>
        <v>'',</v>
      </c>
      <c r="K19" s="208"/>
      <c r="O19" s="135"/>
      <c r="Q19" t="e">
        <f t="shared" si="0"/>
        <v>#N/A</v>
      </c>
      <c r="R19" t="e">
        <f t="shared" si="4"/>
        <v>#N/A</v>
      </c>
      <c r="S19" t="e">
        <f t="shared" si="5"/>
        <v>#N/A</v>
      </c>
    </row>
    <row r="20" spans="1:19">
      <c r="A20" s="199" t="s">
        <v>88</v>
      </c>
      <c r="C20" s="199" t="s">
        <v>89</v>
      </c>
      <c r="D20" s="205"/>
      <c r="E20" s="199" t="s">
        <v>89</v>
      </c>
      <c r="F20" t="s">
        <v>90</v>
      </c>
      <c r="G20" s="200" t="str">
        <f t="shared" si="3"/>
        <v>'',</v>
      </c>
      <c r="K20" s="208"/>
      <c r="O20" s="135"/>
      <c r="Q20" t="e">
        <f t="shared" si="0"/>
        <v>#N/A</v>
      </c>
      <c r="R20" t="e">
        <f t="shared" si="4"/>
        <v>#N/A</v>
      </c>
      <c r="S20" t="e">
        <f t="shared" si="5"/>
        <v>#N/A</v>
      </c>
    </row>
    <row r="21" spans="1:19">
      <c r="A21" s="199" t="s">
        <v>88</v>
      </c>
      <c r="C21" s="199" t="s">
        <v>89</v>
      </c>
      <c r="D21" s="69"/>
      <c r="E21" s="199" t="s">
        <v>89</v>
      </c>
      <c r="F21" t="s">
        <v>90</v>
      </c>
      <c r="G21" s="200" t="str">
        <f t="shared" si="3"/>
        <v>'',</v>
      </c>
      <c r="K21" s="208"/>
      <c r="O21" s="135"/>
      <c r="Q21" t="e">
        <f t="shared" si="0"/>
        <v>#N/A</v>
      </c>
      <c r="R21" t="e">
        <f t="shared" si="4"/>
        <v>#N/A</v>
      </c>
      <c r="S21" t="e">
        <f t="shared" si="5"/>
        <v>#N/A</v>
      </c>
    </row>
    <row r="22" spans="1:19">
      <c r="A22" s="199" t="s">
        <v>88</v>
      </c>
      <c r="C22" s="199" t="s">
        <v>89</v>
      </c>
      <c r="D22" s="69"/>
      <c r="E22" s="199" t="s">
        <v>89</v>
      </c>
      <c r="F22" t="s">
        <v>90</v>
      </c>
      <c r="G22" s="200" t="str">
        <f t="shared" si="3"/>
        <v>'',</v>
      </c>
      <c r="K22" s="208"/>
      <c r="O22" s="135"/>
      <c r="Q22" t="e">
        <f t="shared" si="0"/>
        <v>#N/A</v>
      </c>
      <c r="R22" t="e">
        <f t="shared" si="4"/>
        <v>#N/A</v>
      </c>
      <c r="S22" t="e">
        <f t="shared" si="5"/>
        <v>#N/A</v>
      </c>
    </row>
    <row r="23" spans="1:19">
      <c r="A23" s="199" t="s">
        <v>88</v>
      </c>
      <c r="C23" s="199" t="s">
        <v>89</v>
      </c>
      <c r="D23" s="206"/>
      <c r="E23" s="199" t="s">
        <v>89</v>
      </c>
      <c r="F23" t="s">
        <v>90</v>
      </c>
      <c r="G23" s="200" t="str">
        <f t="shared" si="3"/>
        <v>'',</v>
      </c>
      <c r="K23" s="208"/>
      <c r="O23" s="135"/>
      <c r="Q23" t="e">
        <f t="shared" si="0"/>
        <v>#N/A</v>
      </c>
      <c r="R23" t="e">
        <f t="shared" si="4"/>
        <v>#N/A</v>
      </c>
      <c r="S23" t="e">
        <f t="shared" si="5"/>
        <v>#N/A</v>
      </c>
    </row>
    <row r="24" spans="1:19">
      <c r="A24" s="199" t="s">
        <v>88</v>
      </c>
      <c r="C24" s="199" t="s">
        <v>89</v>
      </c>
      <c r="D24" s="206"/>
      <c r="E24" s="199" t="s">
        <v>89</v>
      </c>
      <c r="F24" t="s">
        <v>90</v>
      </c>
      <c r="G24" s="200" t="str">
        <f t="shared" si="3"/>
        <v>'',</v>
      </c>
      <c r="K24" s="208"/>
      <c r="O24" s="135"/>
      <c r="Q24" t="e">
        <f t="shared" si="0"/>
        <v>#N/A</v>
      </c>
      <c r="R24" t="e">
        <f t="shared" si="4"/>
        <v>#N/A</v>
      </c>
      <c r="S24" t="e">
        <f t="shared" si="5"/>
        <v>#N/A</v>
      </c>
    </row>
    <row r="25" spans="1:19">
      <c r="A25" s="199" t="s">
        <v>88</v>
      </c>
      <c r="C25" s="199" t="s">
        <v>89</v>
      </c>
      <c r="D25" s="69"/>
      <c r="E25" s="199" t="s">
        <v>89</v>
      </c>
      <c r="F25" t="s">
        <v>90</v>
      </c>
      <c r="G25" s="200" t="str">
        <f t="shared" si="3"/>
        <v>'',</v>
      </c>
      <c r="K25" s="208"/>
      <c r="O25" s="135"/>
      <c r="Q25" t="e">
        <f t="shared" si="0"/>
        <v>#N/A</v>
      </c>
      <c r="R25" t="e">
        <f t="shared" si="4"/>
        <v>#N/A</v>
      </c>
      <c r="S25" t="e">
        <f t="shared" si="5"/>
        <v>#N/A</v>
      </c>
    </row>
    <row r="26" spans="1:19">
      <c r="A26" s="199" t="s">
        <v>88</v>
      </c>
      <c r="C26" s="199" t="s">
        <v>89</v>
      </c>
      <c r="D26" s="69"/>
      <c r="E26" s="199" t="s">
        <v>89</v>
      </c>
      <c r="F26" t="s">
        <v>90</v>
      </c>
      <c r="G26" s="200" t="str">
        <f t="shared" si="3"/>
        <v>'',</v>
      </c>
      <c r="K26" s="208"/>
      <c r="O26" s="135"/>
      <c r="Q26" t="e">
        <f t="shared" si="0"/>
        <v>#N/A</v>
      </c>
      <c r="R26" t="e">
        <f t="shared" si="4"/>
        <v>#N/A</v>
      </c>
      <c r="S26" t="e">
        <f t="shared" si="5"/>
        <v>#N/A</v>
      </c>
    </row>
    <row r="27" spans="1:19">
      <c r="A27" s="199" t="s">
        <v>88</v>
      </c>
      <c r="C27" s="199" t="s">
        <v>89</v>
      </c>
      <c r="D27" s="69"/>
      <c r="E27" s="199" t="s">
        <v>89</v>
      </c>
      <c r="F27" t="s">
        <v>90</v>
      </c>
      <c r="G27" s="200" t="str">
        <f t="shared" si="3"/>
        <v>'',</v>
      </c>
      <c r="K27" s="208"/>
      <c r="O27" s="135"/>
      <c r="Q27" t="e">
        <f t="shared" si="0"/>
        <v>#N/A</v>
      </c>
      <c r="R27" t="e">
        <f t="shared" si="4"/>
        <v>#N/A</v>
      </c>
      <c r="S27" t="e">
        <f t="shared" si="5"/>
        <v>#N/A</v>
      </c>
    </row>
    <row r="28" spans="1:19">
      <c r="A28" s="199" t="s">
        <v>88</v>
      </c>
      <c r="C28" s="199" t="s">
        <v>89</v>
      </c>
      <c r="D28" s="69"/>
      <c r="E28" s="199" t="s">
        <v>89</v>
      </c>
      <c r="F28" t="s">
        <v>90</v>
      </c>
      <c r="G28" s="200" t="str">
        <f t="shared" si="3"/>
        <v>'',</v>
      </c>
      <c r="K28" s="208"/>
      <c r="O28" s="135"/>
      <c r="Q28" t="e">
        <f t="shared" si="0"/>
        <v>#N/A</v>
      </c>
      <c r="R28" t="e">
        <f t="shared" si="4"/>
        <v>#N/A</v>
      </c>
      <c r="S28" t="e">
        <f t="shared" si="5"/>
        <v>#N/A</v>
      </c>
    </row>
    <row r="29" spans="1:19">
      <c r="A29" s="199" t="s">
        <v>88</v>
      </c>
      <c r="C29" s="199" t="s">
        <v>89</v>
      </c>
      <c r="D29" s="69"/>
      <c r="E29" s="199" t="s">
        <v>89</v>
      </c>
      <c r="F29" t="s">
        <v>90</v>
      </c>
      <c r="G29" s="200" t="str">
        <f t="shared" si="3"/>
        <v>'',</v>
      </c>
      <c r="K29" s="208"/>
      <c r="O29" s="135"/>
      <c r="Q29" t="e">
        <f t="shared" si="0"/>
        <v>#N/A</v>
      </c>
      <c r="R29" t="e">
        <f t="shared" si="4"/>
        <v>#N/A</v>
      </c>
      <c r="S29" t="e">
        <f t="shared" si="5"/>
        <v>#N/A</v>
      </c>
    </row>
    <row r="30" spans="1:19">
      <c r="A30" s="199" t="s">
        <v>88</v>
      </c>
      <c r="C30" s="199" t="s">
        <v>89</v>
      </c>
      <c r="D30" s="69"/>
      <c r="E30" s="199" t="s">
        <v>89</v>
      </c>
      <c r="F30" t="s">
        <v>90</v>
      </c>
      <c r="G30" s="200" t="str">
        <f t="shared" si="3"/>
        <v>'',</v>
      </c>
      <c r="K30" s="208"/>
      <c r="O30" s="135"/>
      <c r="Q30" t="e">
        <f t="shared" si="0"/>
        <v>#N/A</v>
      </c>
      <c r="R30" t="e">
        <f t="shared" si="4"/>
        <v>#N/A</v>
      </c>
      <c r="S30" t="e">
        <f t="shared" si="5"/>
        <v>#N/A</v>
      </c>
    </row>
    <row r="31" spans="1:19">
      <c r="A31" s="199" t="s">
        <v>88</v>
      </c>
      <c r="C31" s="199" t="s">
        <v>89</v>
      </c>
      <c r="D31" s="69"/>
      <c r="E31" s="199" t="s">
        <v>89</v>
      </c>
      <c r="F31" t="s">
        <v>90</v>
      </c>
      <c r="G31" s="200" t="str">
        <f t="shared" si="3"/>
        <v>'',</v>
      </c>
      <c r="K31" s="208"/>
      <c r="O31" s="135"/>
      <c r="Q31" t="e">
        <f t="shared" si="0"/>
        <v>#N/A</v>
      </c>
      <c r="R31" t="e">
        <f t="shared" si="4"/>
        <v>#N/A</v>
      </c>
      <c r="S31" t="e">
        <f t="shared" si="5"/>
        <v>#N/A</v>
      </c>
    </row>
    <row r="32" spans="1:19">
      <c r="A32" s="199" t="s">
        <v>88</v>
      </c>
      <c r="C32" s="199" t="s">
        <v>89</v>
      </c>
      <c r="D32" s="136"/>
      <c r="E32" s="199" t="s">
        <v>89</v>
      </c>
      <c r="F32" t="s">
        <v>90</v>
      </c>
      <c r="G32" s="200" t="str">
        <f t="shared" si="3"/>
        <v>'',</v>
      </c>
      <c r="K32" s="208"/>
      <c r="O32" s="135"/>
      <c r="Q32" t="e">
        <f t="shared" si="0"/>
        <v>#N/A</v>
      </c>
      <c r="R32" t="e">
        <f t="shared" si="4"/>
        <v>#N/A</v>
      </c>
      <c r="S32" t="e">
        <f t="shared" si="5"/>
        <v>#N/A</v>
      </c>
    </row>
    <row r="33" spans="1:19">
      <c r="A33" s="199" t="s">
        <v>88</v>
      </c>
      <c r="C33" s="199" t="s">
        <v>89</v>
      </c>
      <c r="D33" s="207"/>
      <c r="E33" s="199" t="s">
        <v>89</v>
      </c>
      <c r="F33" t="s">
        <v>90</v>
      </c>
      <c r="G33" s="200" t="str">
        <f t="shared" si="3"/>
        <v>'',</v>
      </c>
      <c r="K33" s="208"/>
      <c r="O33" s="135"/>
      <c r="Q33" t="e">
        <f t="shared" si="0"/>
        <v>#N/A</v>
      </c>
      <c r="R33" t="e">
        <f t="shared" si="4"/>
        <v>#N/A</v>
      </c>
      <c r="S33" t="e">
        <f t="shared" si="5"/>
        <v>#N/A</v>
      </c>
    </row>
    <row r="34" spans="1:19">
      <c r="A34" s="199" t="s">
        <v>88</v>
      </c>
      <c r="C34" s="199" t="s">
        <v>89</v>
      </c>
      <c r="D34" s="69"/>
      <c r="E34" s="199" t="s">
        <v>89</v>
      </c>
      <c r="F34" t="s">
        <v>90</v>
      </c>
      <c r="G34" s="200" t="str">
        <f t="shared" si="3"/>
        <v>'',</v>
      </c>
      <c r="K34" s="208"/>
      <c r="O34" s="135"/>
      <c r="Q34" t="e">
        <f t="shared" si="0"/>
        <v>#N/A</v>
      </c>
      <c r="R34" t="e">
        <f t="shared" si="4"/>
        <v>#N/A</v>
      </c>
      <c r="S34" t="e">
        <f t="shared" si="5"/>
        <v>#N/A</v>
      </c>
    </row>
    <row r="35" spans="1:19">
      <c r="A35" s="199" t="s">
        <v>88</v>
      </c>
      <c r="C35" s="199" t="s">
        <v>89</v>
      </c>
      <c r="D35" s="69"/>
      <c r="E35" s="199" t="s">
        <v>89</v>
      </c>
      <c r="F35" t="s">
        <v>90</v>
      </c>
      <c r="G35" s="200" t="str">
        <f t="shared" si="3"/>
        <v>'',</v>
      </c>
      <c r="K35" s="208"/>
      <c r="O35" s="135"/>
      <c r="Q35" t="e">
        <f t="shared" si="0"/>
        <v>#N/A</v>
      </c>
      <c r="R35" t="e">
        <f t="shared" si="4"/>
        <v>#N/A</v>
      </c>
      <c r="S35" t="e">
        <f t="shared" si="5"/>
        <v>#N/A</v>
      </c>
    </row>
    <row r="36" spans="1:19">
      <c r="A36" s="199" t="s">
        <v>88</v>
      </c>
      <c r="C36" s="199" t="s">
        <v>89</v>
      </c>
      <c r="D36" s="69"/>
      <c r="E36" s="199" t="s">
        <v>89</v>
      </c>
      <c r="F36" t="s">
        <v>90</v>
      </c>
      <c r="G36" s="200" t="str">
        <f t="shared" si="3"/>
        <v>'',</v>
      </c>
      <c r="K36" s="208"/>
      <c r="O36" s="135"/>
      <c r="Q36" t="e">
        <f t="shared" si="0"/>
        <v>#N/A</v>
      </c>
      <c r="R36" t="e">
        <f t="shared" si="4"/>
        <v>#N/A</v>
      </c>
      <c r="S36" t="e">
        <f t="shared" si="5"/>
        <v>#N/A</v>
      </c>
    </row>
    <row r="37" spans="1:19">
      <c r="A37" s="199" t="s">
        <v>88</v>
      </c>
      <c r="C37" s="199" t="s">
        <v>89</v>
      </c>
      <c r="D37" s="69"/>
      <c r="E37" s="199" t="s">
        <v>89</v>
      </c>
      <c r="F37" t="s">
        <v>90</v>
      </c>
      <c r="G37" s="200" t="str">
        <f t="shared" si="3"/>
        <v>'',</v>
      </c>
      <c r="K37" s="208"/>
      <c r="O37" s="135"/>
      <c r="Q37" t="e">
        <f t="shared" si="0"/>
        <v>#N/A</v>
      </c>
      <c r="R37" t="e">
        <f t="shared" si="4"/>
        <v>#N/A</v>
      </c>
      <c r="S37" t="e">
        <f t="shared" si="5"/>
        <v>#N/A</v>
      </c>
    </row>
    <row r="38" spans="1:19">
      <c r="A38" s="199" t="s">
        <v>88</v>
      </c>
      <c r="C38" s="199" t="s">
        <v>89</v>
      </c>
      <c r="D38" s="69"/>
      <c r="E38" s="199" t="s">
        <v>89</v>
      </c>
      <c r="F38" t="s">
        <v>90</v>
      </c>
      <c r="G38" s="200" t="str">
        <f t="shared" si="3"/>
        <v>'',</v>
      </c>
      <c r="K38" s="208"/>
      <c r="O38" s="135"/>
      <c r="Q38" t="e">
        <f t="shared" si="0"/>
        <v>#N/A</v>
      </c>
      <c r="R38" t="e">
        <f t="shared" si="4"/>
        <v>#N/A</v>
      </c>
      <c r="S38" t="e">
        <f t="shared" si="5"/>
        <v>#N/A</v>
      </c>
    </row>
    <row r="39" spans="1:19">
      <c r="A39" s="199" t="s">
        <v>88</v>
      </c>
      <c r="C39" s="199" t="s">
        <v>89</v>
      </c>
      <c r="D39" s="69"/>
      <c r="E39" s="199" t="s">
        <v>89</v>
      </c>
      <c r="F39" t="s">
        <v>90</v>
      </c>
      <c r="G39" s="200" t="str">
        <f t="shared" si="3"/>
        <v>'',</v>
      </c>
      <c r="K39" s="208"/>
      <c r="O39" s="135"/>
      <c r="Q39" t="e">
        <f t="shared" si="0"/>
        <v>#N/A</v>
      </c>
      <c r="R39" t="e">
        <f t="shared" si="4"/>
        <v>#N/A</v>
      </c>
      <c r="S39" t="e">
        <f t="shared" si="5"/>
        <v>#N/A</v>
      </c>
    </row>
    <row r="40" spans="1:19">
      <c r="A40" s="199" t="s">
        <v>88</v>
      </c>
      <c r="C40" s="199" t="s">
        <v>89</v>
      </c>
      <c r="D40" s="69"/>
      <c r="E40" s="199" t="s">
        <v>89</v>
      </c>
      <c r="F40" t="s">
        <v>90</v>
      </c>
      <c r="G40" s="200" t="str">
        <f t="shared" si="3"/>
        <v>'',</v>
      </c>
      <c r="K40" s="208"/>
    </row>
    <row r="41" spans="1:19">
      <c r="A41" s="199" t="s">
        <v>88</v>
      </c>
      <c r="C41" s="199" t="s">
        <v>89</v>
      </c>
      <c r="D41" s="69"/>
      <c r="E41" s="199" t="s">
        <v>89</v>
      </c>
      <c r="F41" t="s">
        <v>90</v>
      </c>
      <c r="G41" s="200" t="str">
        <f t="shared" si="3"/>
        <v>'',</v>
      </c>
    </row>
    <row r="42" spans="1:19">
      <c r="A42" s="199" t="s">
        <v>88</v>
      </c>
      <c r="C42" s="199" t="s">
        <v>89</v>
      </c>
      <c r="D42" s="69"/>
      <c r="E42" s="199" t="s">
        <v>89</v>
      </c>
      <c r="F42" t="s">
        <v>90</v>
      </c>
      <c r="G42" s="200" t="str">
        <f t="shared" si="3"/>
        <v>'',</v>
      </c>
    </row>
    <row r="43" spans="1:19">
      <c r="A43" s="199" t="s">
        <v>88</v>
      </c>
      <c r="C43" s="199" t="s">
        <v>89</v>
      </c>
      <c r="D43" s="69"/>
      <c r="E43" s="199" t="s">
        <v>89</v>
      </c>
      <c r="F43" t="s">
        <v>90</v>
      </c>
      <c r="G43" s="200" t="str">
        <f t="shared" si="3"/>
        <v>'',</v>
      </c>
    </row>
    <row r="44" spans="1:19">
      <c r="A44" s="199" t="s">
        <v>88</v>
      </c>
      <c r="C44" s="199" t="s">
        <v>89</v>
      </c>
      <c r="D44" s="69"/>
      <c r="E44" s="199" t="s">
        <v>89</v>
      </c>
      <c r="F44" t="s">
        <v>90</v>
      </c>
      <c r="G44" s="200" t="str">
        <f t="shared" si="3"/>
        <v>'',</v>
      </c>
    </row>
    <row r="45" spans="1:19">
      <c r="A45" s="199" t="s">
        <v>88</v>
      </c>
      <c r="C45" s="199" t="s">
        <v>89</v>
      </c>
      <c r="D45" s="69"/>
      <c r="E45" s="199" t="s">
        <v>89</v>
      </c>
      <c r="F45" t="s">
        <v>90</v>
      </c>
      <c r="G45" s="200" t="str">
        <f t="shared" si="3"/>
        <v>'',</v>
      </c>
    </row>
    <row r="46" spans="1:19">
      <c r="A46" s="199" t="s">
        <v>88</v>
      </c>
      <c r="C46" s="199" t="s">
        <v>89</v>
      </c>
      <c r="D46" s="69"/>
      <c r="E46" s="199" t="s">
        <v>89</v>
      </c>
      <c r="F46" t="s">
        <v>90</v>
      </c>
      <c r="G46" s="200" t="str">
        <f t="shared" si="3"/>
        <v>'',</v>
      </c>
    </row>
    <row r="47" spans="1:19">
      <c r="A47" s="199" t="s">
        <v>88</v>
      </c>
      <c r="C47" s="199" t="s">
        <v>89</v>
      </c>
      <c r="D47" s="69"/>
      <c r="E47" s="199" t="s">
        <v>89</v>
      </c>
      <c r="F47" t="s">
        <v>90</v>
      </c>
      <c r="G47" s="200" t="str">
        <f t="shared" si="3"/>
        <v>'',</v>
      </c>
    </row>
    <row r="48" spans="1:19">
      <c r="A48" s="199" t="s">
        <v>88</v>
      </c>
      <c r="C48" s="199" t="s">
        <v>89</v>
      </c>
      <c r="D48" s="69"/>
      <c r="E48" s="199" t="s">
        <v>89</v>
      </c>
      <c r="F48" t="s">
        <v>90</v>
      </c>
      <c r="G48" s="200" t="str">
        <f t="shared" si="3"/>
        <v>'',</v>
      </c>
    </row>
    <row r="49" spans="1:7">
      <c r="A49" s="199" t="s">
        <v>88</v>
      </c>
      <c r="C49" s="199" t="s">
        <v>89</v>
      </c>
      <c r="D49" s="69"/>
      <c r="E49" s="199" t="s">
        <v>89</v>
      </c>
      <c r="F49" t="s">
        <v>90</v>
      </c>
      <c r="G49" s="200" t="str">
        <f t="shared" si="3"/>
        <v>'',</v>
      </c>
    </row>
    <row r="50" spans="1:7">
      <c r="A50" s="199" t="s">
        <v>88</v>
      </c>
      <c r="C50" s="199" t="s">
        <v>89</v>
      </c>
      <c r="D50" s="69"/>
      <c r="E50" s="199" t="s">
        <v>89</v>
      </c>
      <c r="F50" t="s">
        <v>90</v>
      </c>
      <c r="G50" s="200" t="str">
        <f t="shared" si="3"/>
        <v>'',</v>
      </c>
    </row>
    <row r="51" spans="1:7">
      <c r="A51" s="199" t="s">
        <v>88</v>
      </c>
      <c r="C51" s="199" t="s">
        <v>89</v>
      </c>
      <c r="D51" s="69"/>
      <c r="E51" s="199" t="s">
        <v>89</v>
      </c>
      <c r="F51" t="s">
        <v>90</v>
      </c>
      <c r="G51" s="200" t="str">
        <f t="shared" si="3"/>
        <v>'',</v>
      </c>
    </row>
    <row r="52" spans="1:7">
      <c r="A52" s="199" t="s">
        <v>88</v>
      </c>
      <c r="C52" s="199" t="s">
        <v>89</v>
      </c>
      <c r="D52" s="69"/>
      <c r="E52" s="199" t="s">
        <v>89</v>
      </c>
      <c r="F52" t="s">
        <v>90</v>
      </c>
      <c r="G52" s="200" t="str">
        <f t="shared" si="3"/>
        <v>'',</v>
      </c>
    </row>
    <row r="53" spans="1:7">
      <c r="A53" s="199" t="s">
        <v>88</v>
      </c>
      <c r="C53" s="199" t="s">
        <v>89</v>
      </c>
      <c r="E53" s="199" t="s">
        <v>89</v>
      </c>
      <c r="F53" t="s">
        <v>90</v>
      </c>
      <c r="G53" s="200" t="str">
        <f t="shared" si="3"/>
        <v>'',</v>
      </c>
    </row>
    <row r="54" spans="1:7">
      <c r="A54" s="199" t="s">
        <v>88</v>
      </c>
      <c r="C54" s="199" t="s">
        <v>89</v>
      </c>
      <c r="E54" s="199" t="s">
        <v>89</v>
      </c>
      <c r="F54" t="s">
        <v>90</v>
      </c>
      <c r="G54" s="200" t="str">
        <f t="shared" si="3"/>
        <v>'',</v>
      </c>
    </row>
    <row r="55" spans="1:7">
      <c r="A55" s="199" t="s">
        <v>88</v>
      </c>
      <c r="C55" s="199" t="s">
        <v>89</v>
      </c>
      <c r="E55" s="199" t="s">
        <v>89</v>
      </c>
      <c r="F55" t="s">
        <v>90</v>
      </c>
      <c r="G55" s="200" t="str">
        <f t="shared" si="3"/>
        <v>'',</v>
      </c>
    </row>
    <row r="56" spans="1:7">
      <c r="A56" s="199" t="s">
        <v>88</v>
      </c>
      <c r="C56" s="199" t="s">
        <v>89</v>
      </c>
      <c r="E56" s="199" t="s">
        <v>89</v>
      </c>
      <c r="F56" t="s">
        <v>90</v>
      </c>
      <c r="G56" s="200" t="str">
        <f t="shared" si="3"/>
        <v>'',</v>
      </c>
    </row>
    <row r="57" spans="1:7">
      <c r="A57" s="199" t="s">
        <v>88</v>
      </c>
      <c r="C57" s="199" t="s">
        <v>89</v>
      </c>
      <c r="E57" s="199" t="s">
        <v>89</v>
      </c>
      <c r="F57" t="s">
        <v>90</v>
      </c>
      <c r="G57" s="200" t="str">
        <f t="shared" si="3"/>
        <v>'',</v>
      </c>
    </row>
    <row r="58" spans="1:7">
      <c r="A58" s="199" t="s">
        <v>88</v>
      </c>
      <c r="C58" s="199" t="s">
        <v>89</v>
      </c>
      <c r="E58" s="199" t="s">
        <v>89</v>
      </c>
      <c r="F58" t="s">
        <v>90</v>
      </c>
      <c r="G58" s="200" t="str">
        <f t="shared" si="3"/>
        <v>'',</v>
      </c>
    </row>
    <row r="59" spans="1:7">
      <c r="A59" s="199" t="s">
        <v>88</v>
      </c>
      <c r="C59" s="199" t="s">
        <v>89</v>
      </c>
      <c r="E59" s="199" t="s">
        <v>89</v>
      </c>
      <c r="F59" t="s">
        <v>90</v>
      </c>
      <c r="G59" s="200" t="str">
        <f t="shared" si="3"/>
        <v>'',</v>
      </c>
    </row>
    <row r="60" spans="1:7">
      <c r="A60" s="199" t="s">
        <v>88</v>
      </c>
      <c r="C60" s="199" t="s">
        <v>89</v>
      </c>
      <c r="E60" s="199" t="s">
        <v>89</v>
      </c>
      <c r="F60" t="s">
        <v>90</v>
      </c>
      <c r="G60" s="200" t="str">
        <f t="shared" si="3"/>
        <v>'',</v>
      </c>
    </row>
    <row r="61" spans="1:7">
      <c r="A61" s="199" t="s">
        <v>88</v>
      </c>
      <c r="C61" s="199" t="s">
        <v>89</v>
      </c>
      <c r="E61" s="199" t="s">
        <v>89</v>
      </c>
      <c r="F61" t="s">
        <v>90</v>
      </c>
      <c r="G61" s="200" t="str">
        <f t="shared" si="3"/>
        <v>'',</v>
      </c>
    </row>
    <row r="62" spans="1:7">
      <c r="A62" s="199" t="s">
        <v>88</v>
      </c>
      <c r="C62" s="199" t="s">
        <v>89</v>
      </c>
      <c r="E62" s="199" t="s">
        <v>89</v>
      </c>
      <c r="F62" t="s">
        <v>90</v>
      </c>
      <c r="G62" s="200" t="str">
        <f t="shared" si="3"/>
        <v>'',</v>
      </c>
    </row>
    <row r="63" spans="1:7">
      <c r="A63" s="199" t="s">
        <v>88</v>
      </c>
      <c r="C63" s="199" t="s">
        <v>89</v>
      </c>
      <c r="E63" s="199" t="s">
        <v>89</v>
      </c>
      <c r="F63" t="s">
        <v>90</v>
      </c>
      <c r="G63" s="200" t="str">
        <f t="shared" si="3"/>
        <v>'',</v>
      </c>
    </row>
    <row r="64" spans="1:7">
      <c r="A64" s="199" t="s">
        <v>88</v>
      </c>
      <c r="C64" s="199" t="s">
        <v>89</v>
      </c>
      <c r="E64" s="199" t="s">
        <v>89</v>
      </c>
      <c r="F64" t="s">
        <v>90</v>
      </c>
      <c r="G64" s="200" t="str">
        <f t="shared" si="3"/>
        <v>'',</v>
      </c>
    </row>
    <row r="65" spans="1:7">
      <c r="A65" s="199" t="s">
        <v>88</v>
      </c>
      <c r="C65" s="199" t="s">
        <v>89</v>
      </c>
      <c r="E65" s="199" t="s">
        <v>89</v>
      </c>
      <c r="F65" t="s">
        <v>90</v>
      </c>
      <c r="G65" s="200" t="str">
        <f t="shared" si="3"/>
        <v>'',</v>
      </c>
    </row>
    <row r="66" spans="1:7">
      <c r="A66" s="199" t="s">
        <v>88</v>
      </c>
      <c r="C66" s="199" t="s">
        <v>89</v>
      </c>
      <c r="E66" s="199" t="s">
        <v>89</v>
      </c>
      <c r="F66" t="s">
        <v>90</v>
      </c>
      <c r="G66" s="200" t="str">
        <f t="shared" si="3"/>
        <v>'',</v>
      </c>
    </row>
    <row r="67" spans="1:7">
      <c r="A67" s="199" t="s">
        <v>88</v>
      </c>
      <c r="C67" s="199" t="s">
        <v>89</v>
      </c>
      <c r="E67" s="199" t="s">
        <v>89</v>
      </c>
      <c r="F67" t="s">
        <v>90</v>
      </c>
      <c r="G67" s="200" t="str">
        <f t="shared" si="3"/>
        <v>'',</v>
      </c>
    </row>
    <row r="68" spans="1:7">
      <c r="A68" s="199" t="s">
        <v>88</v>
      </c>
      <c r="C68" s="199" t="s">
        <v>89</v>
      </c>
      <c r="E68" s="199" t="s">
        <v>89</v>
      </c>
      <c r="F68" t="s">
        <v>90</v>
      </c>
      <c r="G68" s="200" t="str">
        <f t="shared" si="3"/>
        <v>'',</v>
      </c>
    </row>
    <row r="69" spans="1:7">
      <c r="A69" s="199" t="s">
        <v>88</v>
      </c>
      <c r="C69" s="199" t="s">
        <v>89</v>
      </c>
      <c r="E69" s="199" t="s">
        <v>89</v>
      </c>
      <c r="F69" t="s">
        <v>90</v>
      </c>
      <c r="G69" s="200" t="str">
        <f t="shared" si="3"/>
        <v>'',</v>
      </c>
    </row>
    <row r="70" spans="1:7">
      <c r="A70" s="199" t="s">
        <v>88</v>
      </c>
      <c r="C70" s="199" t="s">
        <v>89</v>
      </c>
      <c r="E70" s="199" t="s">
        <v>89</v>
      </c>
      <c r="F70" t="s">
        <v>90</v>
      </c>
      <c r="G70" s="200" t="str">
        <f t="shared" si="3"/>
        <v>'',</v>
      </c>
    </row>
    <row r="71" spans="1:7">
      <c r="A71" s="199" t="s">
        <v>88</v>
      </c>
      <c r="C71" s="199" t="s">
        <v>89</v>
      </c>
      <c r="E71" s="199" t="s">
        <v>89</v>
      </c>
      <c r="F71" t="s">
        <v>90</v>
      </c>
      <c r="G71" s="200" t="str">
        <f t="shared" si="3"/>
        <v>'',</v>
      </c>
    </row>
    <row r="72" spans="1:7">
      <c r="A72" s="199" t="s">
        <v>88</v>
      </c>
      <c r="C72" s="199" t="s">
        <v>89</v>
      </c>
      <c r="E72" s="199" t="s">
        <v>89</v>
      </c>
      <c r="F72" t="s">
        <v>90</v>
      </c>
      <c r="G72" s="200" t="str">
        <f t="shared" si="3"/>
        <v>'',</v>
      </c>
    </row>
    <row r="73" spans="1:7">
      <c r="A73" s="199" t="s">
        <v>88</v>
      </c>
      <c r="C73" s="199" t="s">
        <v>89</v>
      </c>
      <c r="E73" s="199" t="s">
        <v>89</v>
      </c>
      <c r="F73" t="s">
        <v>90</v>
      </c>
      <c r="G73" s="200" t="str">
        <f t="shared" si="3"/>
        <v>'',</v>
      </c>
    </row>
    <row r="74" spans="1:7">
      <c r="A74" s="199" t="s">
        <v>88</v>
      </c>
      <c r="C74" s="199" t="s">
        <v>89</v>
      </c>
      <c r="E74" s="199" t="s">
        <v>89</v>
      </c>
      <c r="F74" t="s">
        <v>90</v>
      </c>
      <c r="G74" s="200" t="str">
        <f t="shared" si="3"/>
        <v>'',</v>
      </c>
    </row>
    <row r="75" spans="1:7">
      <c r="A75" s="199" t="s">
        <v>88</v>
      </c>
      <c r="C75" s="199" t="s">
        <v>89</v>
      </c>
      <c r="E75" s="199" t="s">
        <v>89</v>
      </c>
      <c r="F75" t="s">
        <v>90</v>
      </c>
      <c r="G75" s="200" t="str">
        <f t="shared" si="3"/>
        <v>'',</v>
      </c>
    </row>
    <row r="76" spans="1:7">
      <c r="A76" s="199" t="s">
        <v>88</v>
      </c>
      <c r="C76" s="199" t="s">
        <v>89</v>
      </c>
      <c r="E76" s="199" t="s">
        <v>89</v>
      </c>
      <c r="F76" t="s">
        <v>90</v>
      </c>
      <c r="G76" s="200" t="str">
        <f t="shared" si="3"/>
        <v>'',</v>
      </c>
    </row>
    <row r="77" spans="1:7">
      <c r="A77" s="199" t="s">
        <v>88</v>
      </c>
      <c r="C77" s="199" t="s">
        <v>89</v>
      </c>
      <c r="E77" s="199" t="s">
        <v>89</v>
      </c>
      <c r="F77" t="s">
        <v>90</v>
      </c>
      <c r="G77" s="200" t="str">
        <f t="shared" si="3"/>
        <v>'',</v>
      </c>
    </row>
    <row r="78" spans="1:7">
      <c r="A78" s="199" t="s">
        <v>88</v>
      </c>
      <c r="C78" s="199" t="s">
        <v>89</v>
      </c>
      <c r="E78" s="199" t="s">
        <v>89</v>
      </c>
      <c r="F78" t="s">
        <v>90</v>
      </c>
      <c r="G78" s="200" t="str">
        <f t="shared" si="3"/>
        <v>'',</v>
      </c>
    </row>
    <row r="79" spans="1:7">
      <c r="A79" s="199" t="s">
        <v>88</v>
      </c>
      <c r="C79" s="199" t="s">
        <v>89</v>
      </c>
      <c r="E79" s="199" t="s">
        <v>89</v>
      </c>
      <c r="F79" t="s">
        <v>90</v>
      </c>
      <c r="G79" s="200" t="str">
        <f t="shared" si="3"/>
        <v>'',</v>
      </c>
    </row>
    <row r="80" spans="1:7">
      <c r="A80" s="199" t="s">
        <v>88</v>
      </c>
      <c r="C80" s="199" t="s">
        <v>89</v>
      </c>
      <c r="E80" s="199" t="s">
        <v>89</v>
      </c>
      <c r="F80" t="s">
        <v>90</v>
      </c>
      <c r="G80" s="200" t="str">
        <f t="shared" ref="G80:G143" si="6">+C80&amp;D80&amp;E80&amp;F80</f>
        <v>'',</v>
      </c>
    </row>
    <row r="81" spans="1:7">
      <c r="A81" s="199" t="s">
        <v>88</v>
      </c>
      <c r="C81" s="199" t="s">
        <v>89</v>
      </c>
      <c r="E81" s="199" t="s">
        <v>89</v>
      </c>
      <c r="F81" t="s">
        <v>90</v>
      </c>
      <c r="G81" s="200" t="str">
        <f t="shared" si="6"/>
        <v>'',</v>
      </c>
    </row>
    <row r="82" spans="1:7">
      <c r="A82" s="199" t="s">
        <v>88</v>
      </c>
      <c r="C82" s="199" t="s">
        <v>89</v>
      </c>
      <c r="E82" s="199" t="s">
        <v>89</v>
      </c>
      <c r="F82" t="s">
        <v>90</v>
      </c>
      <c r="G82" s="200" t="str">
        <f t="shared" si="6"/>
        <v>'',</v>
      </c>
    </row>
    <row r="83" spans="1:7">
      <c r="A83" s="199" t="s">
        <v>88</v>
      </c>
      <c r="C83" s="199" t="s">
        <v>89</v>
      </c>
      <c r="E83" s="199" t="s">
        <v>89</v>
      </c>
      <c r="F83" t="s">
        <v>90</v>
      </c>
      <c r="G83" s="200" t="str">
        <f t="shared" si="6"/>
        <v>'',</v>
      </c>
    </row>
    <row r="84" spans="1:7">
      <c r="A84" s="199" t="s">
        <v>88</v>
      </c>
      <c r="C84" s="199" t="s">
        <v>89</v>
      </c>
      <c r="E84" s="199" t="s">
        <v>89</v>
      </c>
      <c r="F84" t="s">
        <v>90</v>
      </c>
      <c r="G84" s="200" t="str">
        <f t="shared" si="6"/>
        <v>'',</v>
      </c>
    </row>
    <row r="85" spans="1:7">
      <c r="A85" s="199" t="s">
        <v>88</v>
      </c>
      <c r="C85" s="199" t="s">
        <v>89</v>
      </c>
      <c r="E85" s="199" t="s">
        <v>89</v>
      </c>
      <c r="F85" t="s">
        <v>90</v>
      </c>
      <c r="G85" s="200" t="str">
        <f t="shared" si="6"/>
        <v>'',</v>
      </c>
    </row>
    <row r="86" spans="1:7">
      <c r="A86" s="199" t="s">
        <v>88</v>
      </c>
      <c r="C86" s="199" t="s">
        <v>89</v>
      </c>
      <c r="E86" s="199" t="s">
        <v>89</v>
      </c>
      <c r="F86" t="s">
        <v>90</v>
      </c>
      <c r="G86" s="200" t="str">
        <f t="shared" si="6"/>
        <v>'',</v>
      </c>
    </row>
    <row r="87" spans="1:7">
      <c r="A87" s="199" t="s">
        <v>88</v>
      </c>
      <c r="C87" s="199" t="s">
        <v>89</v>
      </c>
      <c r="E87" s="199" t="s">
        <v>89</v>
      </c>
      <c r="F87" t="s">
        <v>90</v>
      </c>
      <c r="G87" s="200" t="str">
        <f t="shared" si="6"/>
        <v>'',</v>
      </c>
    </row>
    <row r="88" spans="1:7">
      <c r="A88" s="199" t="s">
        <v>88</v>
      </c>
      <c r="C88" s="199" t="s">
        <v>89</v>
      </c>
      <c r="E88" s="199" t="s">
        <v>89</v>
      </c>
      <c r="F88" t="s">
        <v>90</v>
      </c>
      <c r="G88" s="200" t="str">
        <f t="shared" si="6"/>
        <v>'',</v>
      </c>
    </row>
    <row r="89" spans="1:7">
      <c r="A89" s="199" t="s">
        <v>88</v>
      </c>
      <c r="C89" s="199" t="s">
        <v>89</v>
      </c>
      <c r="E89" s="199" t="s">
        <v>89</v>
      </c>
      <c r="F89" t="s">
        <v>90</v>
      </c>
      <c r="G89" s="200" t="str">
        <f t="shared" si="6"/>
        <v>'',</v>
      </c>
    </row>
    <row r="90" spans="1:7">
      <c r="A90" s="199" t="s">
        <v>88</v>
      </c>
      <c r="C90" s="199" t="s">
        <v>89</v>
      </c>
      <c r="E90" s="199" t="s">
        <v>89</v>
      </c>
      <c r="F90" t="s">
        <v>90</v>
      </c>
      <c r="G90" s="200" t="str">
        <f t="shared" si="6"/>
        <v>'',</v>
      </c>
    </row>
    <row r="91" spans="1:7">
      <c r="A91" s="199" t="s">
        <v>88</v>
      </c>
      <c r="C91" s="199" t="s">
        <v>89</v>
      </c>
      <c r="E91" s="199" t="s">
        <v>89</v>
      </c>
      <c r="F91" t="s">
        <v>90</v>
      </c>
      <c r="G91" s="200" t="str">
        <f t="shared" si="6"/>
        <v>'',</v>
      </c>
    </row>
    <row r="92" spans="1:7">
      <c r="A92" s="199" t="s">
        <v>88</v>
      </c>
      <c r="C92" s="199" t="s">
        <v>89</v>
      </c>
      <c r="E92" s="199" t="s">
        <v>89</v>
      </c>
      <c r="F92" t="s">
        <v>90</v>
      </c>
      <c r="G92" s="200" t="str">
        <f t="shared" si="6"/>
        <v>'',</v>
      </c>
    </row>
    <row r="93" spans="1:7">
      <c r="A93" s="199" t="s">
        <v>88</v>
      </c>
      <c r="C93" s="199" t="s">
        <v>89</v>
      </c>
      <c r="E93" s="199" t="s">
        <v>89</v>
      </c>
      <c r="F93" t="s">
        <v>90</v>
      </c>
      <c r="G93" s="200" t="str">
        <f t="shared" si="6"/>
        <v>'',</v>
      </c>
    </row>
    <row r="94" spans="1:7">
      <c r="A94" s="199" t="s">
        <v>88</v>
      </c>
      <c r="C94" s="199" t="s">
        <v>89</v>
      </c>
      <c r="E94" s="199" t="s">
        <v>89</v>
      </c>
      <c r="F94" t="s">
        <v>90</v>
      </c>
      <c r="G94" s="200" t="str">
        <f t="shared" si="6"/>
        <v>'',</v>
      </c>
    </row>
    <row r="95" spans="1:7">
      <c r="A95" s="199" t="s">
        <v>88</v>
      </c>
      <c r="C95" s="199" t="s">
        <v>89</v>
      </c>
      <c r="E95" s="199" t="s">
        <v>89</v>
      </c>
      <c r="F95" t="s">
        <v>90</v>
      </c>
      <c r="G95" s="200" t="str">
        <f t="shared" si="6"/>
        <v>'',</v>
      </c>
    </row>
    <row r="96" spans="1:7">
      <c r="A96" s="199" t="s">
        <v>88</v>
      </c>
      <c r="C96" s="199" t="s">
        <v>89</v>
      </c>
      <c r="E96" s="199" t="s">
        <v>89</v>
      </c>
      <c r="F96" t="s">
        <v>90</v>
      </c>
      <c r="G96" s="200" t="str">
        <f t="shared" si="6"/>
        <v>'',</v>
      </c>
    </row>
    <row r="97" spans="1:7">
      <c r="A97" s="199" t="s">
        <v>88</v>
      </c>
      <c r="C97" s="199" t="s">
        <v>89</v>
      </c>
      <c r="E97" s="199" t="s">
        <v>89</v>
      </c>
      <c r="F97" t="s">
        <v>90</v>
      </c>
      <c r="G97" s="200" t="str">
        <f t="shared" si="6"/>
        <v>'',</v>
      </c>
    </row>
    <row r="98" spans="1:7">
      <c r="A98" s="199" t="s">
        <v>88</v>
      </c>
      <c r="C98" s="199" t="s">
        <v>89</v>
      </c>
      <c r="E98" s="199" t="s">
        <v>89</v>
      </c>
      <c r="F98" t="s">
        <v>90</v>
      </c>
      <c r="G98" s="200" t="str">
        <f t="shared" si="6"/>
        <v>'',</v>
      </c>
    </row>
    <row r="99" spans="1:7">
      <c r="A99" s="199" t="s">
        <v>88</v>
      </c>
      <c r="C99" s="199" t="s">
        <v>89</v>
      </c>
      <c r="E99" s="199" t="s">
        <v>89</v>
      </c>
      <c r="F99" t="s">
        <v>90</v>
      </c>
      <c r="G99" s="200" t="str">
        <f t="shared" si="6"/>
        <v>'',</v>
      </c>
    </row>
    <row r="100" spans="1:7">
      <c r="A100" s="199" t="s">
        <v>88</v>
      </c>
      <c r="C100" s="199" t="s">
        <v>89</v>
      </c>
      <c r="E100" s="199" t="s">
        <v>89</v>
      </c>
      <c r="F100" t="s">
        <v>90</v>
      </c>
      <c r="G100" s="200" t="str">
        <f t="shared" si="6"/>
        <v>'',</v>
      </c>
    </row>
    <row r="101" spans="1:7">
      <c r="A101" s="199" t="s">
        <v>88</v>
      </c>
      <c r="C101" s="199" t="s">
        <v>89</v>
      </c>
      <c r="E101" s="199" t="s">
        <v>89</v>
      </c>
      <c r="F101" t="s">
        <v>90</v>
      </c>
      <c r="G101" s="200" t="str">
        <f t="shared" si="6"/>
        <v>'',</v>
      </c>
    </row>
    <row r="102" spans="1:7">
      <c r="A102" s="199" t="s">
        <v>88</v>
      </c>
      <c r="C102" s="199" t="s">
        <v>89</v>
      </c>
      <c r="E102" s="199" t="s">
        <v>89</v>
      </c>
      <c r="F102" t="s">
        <v>90</v>
      </c>
      <c r="G102" s="200" t="str">
        <f t="shared" si="6"/>
        <v>'',</v>
      </c>
    </row>
    <row r="103" spans="1:7">
      <c r="A103" s="199" t="s">
        <v>88</v>
      </c>
      <c r="C103" s="199" t="s">
        <v>89</v>
      </c>
      <c r="E103" s="199" t="s">
        <v>89</v>
      </c>
      <c r="F103" t="s">
        <v>90</v>
      </c>
      <c r="G103" s="200" t="str">
        <f t="shared" si="6"/>
        <v>'',</v>
      </c>
    </row>
    <row r="104" spans="1:7">
      <c r="A104" s="199" t="s">
        <v>88</v>
      </c>
      <c r="C104" s="199" t="s">
        <v>89</v>
      </c>
      <c r="E104" s="199" t="s">
        <v>89</v>
      </c>
      <c r="F104" t="s">
        <v>90</v>
      </c>
      <c r="G104" s="200" t="str">
        <f t="shared" si="6"/>
        <v>'',</v>
      </c>
    </row>
    <row r="105" spans="1:7">
      <c r="A105" s="199" t="s">
        <v>88</v>
      </c>
      <c r="C105" s="199" t="s">
        <v>89</v>
      </c>
      <c r="E105" s="199" t="s">
        <v>89</v>
      </c>
      <c r="F105" t="s">
        <v>90</v>
      </c>
      <c r="G105" s="200" t="str">
        <f t="shared" si="6"/>
        <v>'',</v>
      </c>
    </row>
    <row r="106" spans="1:7">
      <c r="A106" s="199" t="s">
        <v>88</v>
      </c>
      <c r="C106" s="199" t="s">
        <v>89</v>
      </c>
      <c r="E106" s="199" t="s">
        <v>89</v>
      </c>
      <c r="F106" t="s">
        <v>90</v>
      </c>
      <c r="G106" s="200" t="str">
        <f t="shared" si="6"/>
        <v>'',</v>
      </c>
    </row>
    <row r="107" spans="1:7">
      <c r="A107" s="199" t="s">
        <v>88</v>
      </c>
      <c r="C107" s="199" t="s">
        <v>89</v>
      </c>
      <c r="E107" s="199" t="s">
        <v>89</v>
      </c>
      <c r="F107" t="s">
        <v>90</v>
      </c>
      <c r="G107" s="200" t="str">
        <f t="shared" si="6"/>
        <v>'',</v>
      </c>
    </row>
    <row r="108" spans="1:7">
      <c r="A108" s="199" t="s">
        <v>88</v>
      </c>
      <c r="C108" s="199" t="s">
        <v>89</v>
      </c>
      <c r="E108" s="199" t="s">
        <v>89</v>
      </c>
      <c r="F108" t="s">
        <v>90</v>
      </c>
      <c r="G108" s="200" t="str">
        <f t="shared" si="6"/>
        <v>'',</v>
      </c>
    </row>
    <row r="109" spans="1:7">
      <c r="A109" s="199" t="s">
        <v>88</v>
      </c>
      <c r="C109" s="199" t="s">
        <v>89</v>
      </c>
      <c r="E109" s="199" t="s">
        <v>89</v>
      </c>
      <c r="F109" t="s">
        <v>90</v>
      </c>
      <c r="G109" s="200" t="str">
        <f t="shared" si="6"/>
        <v>'',</v>
      </c>
    </row>
    <row r="110" spans="1:7">
      <c r="A110" s="199" t="s">
        <v>88</v>
      </c>
      <c r="C110" s="199" t="s">
        <v>89</v>
      </c>
      <c r="E110" s="199" t="s">
        <v>89</v>
      </c>
      <c r="F110" t="s">
        <v>90</v>
      </c>
      <c r="G110" s="200" t="str">
        <f t="shared" si="6"/>
        <v>'',</v>
      </c>
    </row>
    <row r="111" spans="1:7">
      <c r="A111" s="199" t="s">
        <v>88</v>
      </c>
      <c r="C111" s="199" t="s">
        <v>89</v>
      </c>
      <c r="E111" s="199" t="s">
        <v>89</v>
      </c>
      <c r="F111" t="s">
        <v>90</v>
      </c>
      <c r="G111" s="200" t="str">
        <f t="shared" si="6"/>
        <v>'',</v>
      </c>
    </row>
    <row r="112" spans="1:7">
      <c r="A112" s="199" t="s">
        <v>88</v>
      </c>
      <c r="C112" s="199" t="s">
        <v>89</v>
      </c>
      <c r="E112" s="199" t="s">
        <v>89</v>
      </c>
      <c r="F112" t="s">
        <v>90</v>
      </c>
      <c r="G112" s="200" t="str">
        <f t="shared" si="6"/>
        <v>'',</v>
      </c>
    </row>
    <row r="113" spans="1:7">
      <c r="A113" s="199" t="s">
        <v>88</v>
      </c>
      <c r="C113" s="199" t="s">
        <v>89</v>
      </c>
      <c r="E113" s="199" t="s">
        <v>89</v>
      </c>
      <c r="F113" t="s">
        <v>90</v>
      </c>
      <c r="G113" s="200" t="str">
        <f t="shared" si="6"/>
        <v>'',</v>
      </c>
    </row>
    <row r="114" spans="1:7">
      <c r="A114" s="199" t="s">
        <v>88</v>
      </c>
      <c r="C114" s="199" t="s">
        <v>89</v>
      </c>
      <c r="E114" s="199" t="s">
        <v>89</v>
      </c>
      <c r="F114" t="s">
        <v>90</v>
      </c>
      <c r="G114" s="200" t="str">
        <f t="shared" si="6"/>
        <v>'',</v>
      </c>
    </row>
    <row r="115" spans="1:7">
      <c r="A115" s="199" t="s">
        <v>88</v>
      </c>
      <c r="C115" s="199" t="s">
        <v>89</v>
      </c>
      <c r="E115" s="199" t="s">
        <v>89</v>
      </c>
      <c r="F115" t="s">
        <v>90</v>
      </c>
      <c r="G115" s="200" t="str">
        <f t="shared" si="6"/>
        <v>'',</v>
      </c>
    </row>
    <row r="116" spans="1:7">
      <c r="A116" s="199" t="s">
        <v>88</v>
      </c>
      <c r="C116" s="199" t="s">
        <v>89</v>
      </c>
      <c r="E116" s="199" t="s">
        <v>89</v>
      </c>
      <c r="F116" t="s">
        <v>90</v>
      </c>
      <c r="G116" s="200" t="str">
        <f t="shared" si="6"/>
        <v>'',</v>
      </c>
    </row>
    <row r="117" spans="1:7">
      <c r="A117" s="199" t="s">
        <v>88</v>
      </c>
      <c r="C117" s="199" t="s">
        <v>89</v>
      </c>
      <c r="E117" s="199" t="s">
        <v>89</v>
      </c>
      <c r="F117" t="s">
        <v>90</v>
      </c>
      <c r="G117" s="200" t="str">
        <f t="shared" si="6"/>
        <v>'',</v>
      </c>
    </row>
    <row r="118" spans="1:7">
      <c r="A118" s="199" t="s">
        <v>88</v>
      </c>
      <c r="C118" s="199" t="s">
        <v>89</v>
      </c>
      <c r="E118" s="199" t="s">
        <v>89</v>
      </c>
      <c r="F118" t="s">
        <v>90</v>
      </c>
      <c r="G118" s="200" t="str">
        <f t="shared" si="6"/>
        <v>'',</v>
      </c>
    </row>
    <row r="119" spans="1:7">
      <c r="A119" s="199" t="s">
        <v>88</v>
      </c>
      <c r="C119" s="199" t="s">
        <v>89</v>
      </c>
      <c r="E119" s="199" t="s">
        <v>89</v>
      </c>
      <c r="F119" t="s">
        <v>90</v>
      </c>
      <c r="G119" s="200" t="str">
        <f t="shared" si="6"/>
        <v>'',</v>
      </c>
    </row>
    <row r="120" spans="1:7">
      <c r="A120" s="199" t="s">
        <v>88</v>
      </c>
      <c r="C120" s="199" t="s">
        <v>89</v>
      </c>
      <c r="E120" s="199" t="s">
        <v>89</v>
      </c>
      <c r="F120" t="s">
        <v>90</v>
      </c>
      <c r="G120" s="200" t="str">
        <f t="shared" si="6"/>
        <v>'',</v>
      </c>
    </row>
    <row r="121" spans="1:7">
      <c r="A121" s="199" t="s">
        <v>88</v>
      </c>
      <c r="C121" s="199" t="s">
        <v>89</v>
      </c>
      <c r="E121" s="199" t="s">
        <v>89</v>
      </c>
      <c r="F121" t="s">
        <v>90</v>
      </c>
      <c r="G121" s="200" t="str">
        <f t="shared" si="6"/>
        <v>'',</v>
      </c>
    </row>
    <row r="122" spans="1:7">
      <c r="A122" s="199" t="s">
        <v>88</v>
      </c>
      <c r="C122" s="199" t="s">
        <v>89</v>
      </c>
      <c r="E122" s="199" t="s">
        <v>89</v>
      </c>
      <c r="F122" t="s">
        <v>90</v>
      </c>
      <c r="G122" s="200" t="str">
        <f t="shared" si="6"/>
        <v>'',</v>
      </c>
    </row>
    <row r="123" spans="1:7">
      <c r="A123" s="199" t="s">
        <v>88</v>
      </c>
      <c r="C123" s="199" t="s">
        <v>89</v>
      </c>
      <c r="E123" s="199" t="s">
        <v>89</v>
      </c>
      <c r="F123" t="s">
        <v>90</v>
      </c>
      <c r="G123" s="200" t="str">
        <f t="shared" si="6"/>
        <v>'',</v>
      </c>
    </row>
    <row r="124" spans="1:7">
      <c r="A124" s="199" t="s">
        <v>88</v>
      </c>
      <c r="C124" s="199" t="s">
        <v>89</v>
      </c>
      <c r="E124" s="199" t="s">
        <v>89</v>
      </c>
      <c r="F124" t="s">
        <v>90</v>
      </c>
      <c r="G124" s="200" t="str">
        <f t="shared" si="6"/>
        <v>'',</v>
      </c>
    </row>
    <row r="125" spans="1:7">
      <c r="A125" s="199" t="s">
        <v>88</v>
      </c>
      <c r="C125" s="199" t="s">
        <v>89</v>
      </c>
      <c r="E125" s="199" t="s">
        <v>89</v>
      </c>
      <c r="F125" t="s">
        <v>90</v>
      </c>
      <c r="G125" s="200" t="str">
        <f t="shared" si="6"/>
        <v>'',</v>
      </c>
    </row>
    <row r="126" spans="1:7">
      <c r="A126" s="199" t="s">
        <v>88</v>
      </c>
      <c r="C126" s="199" t="s">
        <v>89</v>
      </c>
      <c r="E126" s="199" t="s">
        <v>89</v>
      </c>
      <c r="F126" t="s">
        <v>90</v>
      </c>
      <c r="G126" s="200" t="str">
        <f t="shared" si="6"/>
        <v>'',</v>
      </c>
    </row>
    <row r="127" spans="1:7">
      <c r="A127" s="199" t="s">
        <v>88</v>
      </c>
      <c r="C127" s="199" t="s">
        <v>89</v>
      </c>
      <c r="E127" s="199" t="s">
        <v>89</v>
      </c>
      <c r="F127" t="s">
        <v>90</v>
      </c>
      <c r="G127" s="200" t="str">
        <f t="shared" si="6"/>
        <v>'',</v>
      </c>
    </row>
    <row r="128" spans="1:7">
      <c r="A128" s="199" t="s">
        <v>88</v>
      </c>
      <c r="C128" s="199" t="s">
        <v>89</v>
      </c>
      <c r="E128" s="199" t="s">
        <v>89</v>
      </c>
      <c r="F128" t="s">
        <v>90</v>
      </c>
      <c r="G128" s="200" t="str">
        <f t="shared" si="6"/>
        <v>'',</v>
      </c>
    </row>
    <row r="129" spans="1:7">
      <c r="A129" s="199" t="s">
        <v>88</v>
      </c>
      <c r="C129" s="199" t="s">
        <v>89</v>
      </c>
      <c r="E129" s="199" t="s">
        <v>89</v>
      </c>
      <c r="F129" t="s">
        <v>90</v>
      </c>
      <c r="G129" s="200" t="str">
        <f t="shared" si="6"/>
        <v>'',</v>
      </c>
    </row>
    <row r="130" spans="1:7">
      <c r="A130" s="199" t="s">
        <v>88</v>
      </c>
      <c r="C130" s="199" t="s">
        <v>89</v>
      </c>
      <c r="E130" s="199" t="s">
        <v>89</v>
      </c>
      <c r="F130" t="s">
        <v>90</v>
      </c>
      <c r="G130" s="200" t="str">
        <f t="shared" si="6"/>
        <v>'',</v>
      </c>
    </row>
    <row r="131" spans="1:7">
      <c r="A131" s="199" t="s">
        <v>88</v>
      </c>
      <c r="C131" s="199" t="s">
        <v>89</v>
      </c>
      <c r="E131" s="199" t="s">
        <v>89</v>
      </c>
      <c r="F131" t="s">
        <v>90</v>
      </c>
      <c r="G131" s="200" t="str">
        <f t="shared" si="6"/>
        <v>'',</v>
      </c>
    </row>
    <row r="132" spans="1:7">
      <c r="A132" s="199" t="s">
        <v>88</v>
      </c>
      <c r="C132" s="199" t="s">
        <v>89</v>
      </c>
      <c r="E132" s="199" t="s">
        <v>89</v>
      </c>
      <c r="F132" t="s">
        <v>90</v>
      </c>
      <c r="G132" s="200" t="str">
        <f t="shared" si="6"/>
        <v>'',</v>
      </c>
    </row>
    <row r="133" spans="1:7">
      <c r="A133" s="199" t="s">
        <v>88</v>
      </c>
      <c r="C133" s="199" t="s">
        <v>89</v>
      </c>
      <c r="E133" s="199" t="s">
        <v>89</v>
      </c>
      <c r="F133" t="s">
        <v>90</v>
      </c>
      <c r="G133" s="200" t="str">
        <f t="shared" si="6"/>
        <v>'',</v>
      </c>
    </row>
    <row r="134" spans="1:7">
      <c r="A134" s="199" t="s">
        <v>88</v>
      </c>
      <c r="C134" s="199" t="s">
        <v>89</v>
      </c>
      <c r="E134" s="199" t="s">
        <v>89</v>
      </c>
      <c r="F134" t="s">
        <v>90</v>
      </c>
      <c r="G134" s="200" t="str">
        <f t="shared" si="6"/>
        <v>'',</v>
      </c>
    </row>
    <row r="135" spans="1:7">
      <c r="A135" s="199" t="s">
        <v>88</v>
      </c>
      <c r="C135" s="199" t="s">
        <v>89</v>
      </c>
      <c r="E135" s="199" t="s">
        <v>89</v>
      </c>
      <c r="F135" t="s">
        <v>90</v>
      </c>
      <c r="G135" s="200" t="str">
        <f t="shared" si="6"/>
        <v>'',</v>
      </c>
    </row>
    <row r="136" spans="1:7">
      <c r="A136" s="199" t="s">
        <v>88</v>
      </c>
      <c r="C136" s="199" t="s">
        <v>89</v>
      </c>
      <c r="E136" s="199" t="s">
        <v>89</v>
      </c>
      <c r="F136" t="s">
        <v>90</v>
      </c>
      <c r="G136" s="200" t="str">
        <f t="shared" si="6"/>
        <v>'',</v>
      </c>
    </row>
    <row r="137" spans="1:7">
      <c r="A137" s="199" t="s">
        <v>88</v>
      </c>
      <c r="C137" s="199" t="s">
        <v>89</v>
      </c>
      <c r="E137" s="199" t="s">
        <v>89</v>
      </c>
      <c r="F137" t="s">
        <v>90</v>
      </c>
      <c r="G137" s="200" t="str">
        <f t="shared" si="6"/>
        <v>'',</v>
      </c>
    </row>
    <row r="138" spans="1:7">
      <c r="A138" s="199" t="s">
        <v>88</v>
      </c>
      <c r="C138" s="199" t="s">
        <v>89</v>
      </c>
      <c r="E138" s="199" t="s">
        <v>89</v>
      </c>
      <c r="F138" t="s">
        <v>90</v>
      </c>
      <c r="G138" s="200" t="str">
        <f t="shared" si="6"/>
        <v>'',</v>
      </c>
    </row>
    <row r="139" spans="1:7">
      <c r="A139" s="199" t="s">
        <v>88</v>
      </c>
      <c r="C139" s="199" t="s">
        <v>89</v>
      </c>
      <c r="E139" s="199" t="s">
        <v>89</v>
      </c>
      <c r="F139" t="s">
        <v>90</v>
      </c>
      <c r="G139" s="200" t="str">
        <f t="shared" si="6"/>
        <v>'',</v>
      </c>
    </row>
    <row r="140" spans="1:7">
      <c r="A140" s="199" t="s">
        <v>88</v>
      </c>
      <c r="C140" s="199" t="s">
        <v>89</v>
      </c>
      <c r="E140" s="199" t="s">
        <v>89</v>
      </c>
      <c r="F140" t="s">
        <v>90</v>
      </c>
      <c r="G140" s="200" t="str">
        <f t="shared" si="6"/>
        <v>'',</v>
      </c>
    </row>
    <row r="141" spans="1:7">
      <c r="A141" s="199" t="s">
        <v>88</v>
      </c>
      <c r="C141" s="199" t="s">
        <v>89</v>
      </c>
      <c r="E141" s="199" t="s">
        <v>89</v>
      </c>
      <c r="F141" t="s">
        <v>90</v>
      </c>
      <c r="G141" s="200" t="str">
        <f t="shared" si="6"/>
        <v>'',</v>
      </c>
    </row>
    <row r="142" spans="1:7">
      <c r="A142" s="199" t="s">
        <v>88</v>
      </c>
      <c r="C142" s="199" t="s">
        <v>89</v>
      </c>
      <c r="E142" s="199" t="s">
        <v>89</v>
      </c>
      <c r="F142" t="s">
        <v>90</v>
      </c>
      <c r="G142" s="200" t="str">
        <f t="shared" si="6"/>
        <v>'',</v>
      </c>
    </row>
    <row r="143" spans="1:7">
      <c r="A143" s="199" t="s">
        <v>88</v>
      </c>
      <c r="C143" s="199" t="s">
        <v>89</v>
      </c>
      <c r="E143" s="199" t="s">
        <v>89</v>
      </c>
      <c r="F143" t="s">
        <v>90</v>
      </c>
      <c r="G143" s="200" t="str">
        <f t="shared" si="6"/>
        <v>'',</v>
      </c>
    </row>
    <row r="144" spans="1:7">
      <c r="A144" s="199" t="s">
        <v>88</v>
      </c>
      <c r="C144" s="199" t="s">
        <v>89</v>
      </c>
      <c r="E144" s="199" t="s">
        <v>89</v>
      </c>
      <c r="F144" t="s">
        <v>90</v>
      </c>
      <c r="G144" s="200" t="str">
        <f t="shared" ref="G144:G207" si="7">+C144&amp;D144&amp;E144&amp;F144</f>
        <v>'',</v>
      </c>
    </row>
    <row r="145" spans="1:7">
      <c r="A145" s="199" t="s">
        <v>88</v>
      </c>
      <c r="C145" s="199" t="s">
        <v>89</v>
      </c>
      <c r="E145" s="199" t="s">
        <v>89</v>
      </c>
      <c r="F145" t="s">
        <v>90</v>
      </c>
      <c r="G145" s="200" t="str">
        <f t="shared" si="7"/>
        <v>'',</v>
      </c>
    </row>
    <row r="146" spans="1:7">
      <c r="A146" s="199" t="s">
        <v>88</v>
      </c>
      <c r="C146" s="199" t="s">
        <v>89</v>
      </c>
      <c r="E146" s="199" t="s">
        <v>89</v>
      </c>
      <c r="F146" t="s">
        <v>90</v>
      </c>
      <c r="G146" s="200" t="str">
        <f t="shared" si="7"/>
        <v>'',</v>
      </c>
    </row>
    <row r="147" spans="1:7">
      <c r="A147" s="199" t="s">
        <v>88</v>
      </c>
      <c r="C147" s="199" t="s">
        <v>89</v>
      </c>
      <c r="E147" s="199" t="s">
        <v>89</v>
      </c>
      <c r="F147" t="s">
        <v>90</v>
      </c>
      <c r="G147" s="200" t="str">
        <f t="shared" si="7"/>
        <v>'',</v>
      </c>
    </row>
    <row r="148" spans="1:7">
      <c r="A148" s="199" t="s">
        <v>88</v>
      </c>
      <c r="C148" s="199" t="s">
        <v>89</v>
      </c>
      <c r="E148" s="199" t="s">
        <v>89</v>
      </c>
      <c r="F148" t="s">
        <v>90</v>
      </c>
      <c r="G148" s="200" t="str">
        <f t="shared" si="7"/>
        <v>'',</v>
      </c>
    </row>
    <row r="149" spans="1:7">
      <c r="A149" s="199" t="s">
        <v>88</v>
      </c>
      <c r="C149" s="199" t="s">
        <v>89</v>
      </c>
      <c r="E149" s="199" t="s">
        <v>89</v>
      </c>
      <c r="F149" t="s">
        <v>90</v>
      </c>
      <c r="G149" s="200" t="str">
        <f t="shared" si="7"/>
        <v>'',</v>
      </c>
    </row>
    <row r="150" spans="1:7">
      <c r="A150" s="199" t="s">
        <v>88</v>
      </c>
      <c r="C150" s="199" t="s">
        <v>89</v>
      </c>
      <c r="E150" s="199" t="s">
        <v>89</v>
      </c>
      <c r="F150" t="s">
        <v>90</v>
      </c>
      <c r="G150" s="200" t="str">
        <f t="shared" si="7"/>
        <v>'',</v>
      </c>
    </row>
    <row r="151" spans="1:7">
      <c r="A151" s="199" t="s">
        <v>88</v>
      </c>
      <c r="C151" s="199" t="s">
        <v>89</v>
      </c>
      <c r="E151" s="199" t="s">
        <v>89</v>
      </c>
      <c r="F151" t="s">
        <v>90</v>
      </c>
      <c r="G151" s="200" t="str">
        <f t="shared" si="7"/>
        <v>'',</v>
      </c>
    </row>
    <row r="152" spans="1:7">
      <c r="A152" s="199" t="s">
        <v>88</v>
      </c>
      <c r="C152" s="199" t="s">
        <v>89</v>
      </c>
      <c r="E152" s="199" t="s">
        <v>89</v>
      </c>
      <c r="F152" t="s">
        <v>90</v>
      </c>
      <c r="G152" s="200" t="str">
        <f t="shared" si="7"/>
        <v>'',</v>
      </c>
    </row>
    <row r="153" spans="1:7">
      <c r="A153" s="199" t="s">
        <v>88</v>
      </c>
      <c r="C153" s="199" t="s">
        <v>89</v>
      </c>
      <c r="E153" s="199" t="s">
        <v>89</v>
      </c>
      <c r="F153" t="s">
        <v>90</v>
      </c>
      <c r="G153" s="200" t="str">
        <f t="shared" si="7"/>
        <v>'',</v>
      </c>
    </row>
    <row r="154" spans="1:7">
      <c r="A154" s="199" t="s">
        <v>88</v>
      </c>
      <c r="C154" s="199" t="s">
        <v>89</v>
      </c>
      <c r="E154" s="199" t="s">
        <v>89</v>
      </c>
      <c r="F154" t="s">
        <v>90</v>
      </c>
      <c r="G154" s="200" t="str">
        <f t="shared" si="7"/>
        <v>'',</v>
      </c>
    </row>
    <row r="155" spans="1:7">
      <c r="A155" s="199" t="s">
        <v>88</v>
      </c>
      <c r="C155" s="199" t="s">
        <v>89</v>
      </c>
      <c r="E155" s="199" t="s">
        <v>89</v>
      </c>
      <c r="F155" t="s">
        <v>90</v>
      </c>
      <c r="G155" s="200" t="str">
        <f t="shared" si="7"/>
        <v>'',</v>
      </c>
    </row>
    <row r="156" spans="1:7">
      <c r="A156" s="199" t="s">
        <v>88</v>
      </c>
      <c r="C156" s="199" t="s">
        <v>89</v>
      </c>
      <c r="E156" s="199" t="s">
        <v>89</v>
      </c>
      <c r="F156" t="s">
        <v>90</v>
      </c>
      <c r="G156" s="200" t="str">
        <f t="shared" si="7"/>
        <v>'',</v>
      </c>
    </row>
    <row r="157" spans="1:7">
      <c r="A157" s="199" t="s">
        <v>88</v>
      </c>
      <c r="C157" s="199" t="s">
        <v>89</v>
      </c>
      <c r="E157" s="199" t="s">
        <v>89</v>
      </c>
      <c r="F157" t="s">
        <v>90</v>
      </c>
      <c r="G157" s="200" t="str">
        <f t="shared" si="7"/>
        <v>'',</v>
      </c>
    </row>
    <row r="158" spans="1:7">
      <c r="A158" s="199" t="s">
        <v>88</v>
      </c>
      <c r="C158" s="199" t="s">
        <v>89</v>
      </c>
      <c r="E158" s="199" t="s">
        <v>89</v>
      </c>
      <c r="F158" t="s">
        <v>90</v>
      </c>
      <c r="G158" s="200" t="str">
        <f t="shared" si="7"/>
        <v>'',</v>
      </c>
    </row>
    <row r="159" spans="1:7">
      <c r="A159" s="199" t="s">
        <v>88</v>
      </c>
      <c r="C159" s="199" t="s">
        <v>89</v>
      </c>
      <c r="E159" s="199" t="s">
        <v>89</v>
      </c>
      <c r="F159" t="s">
        <v>90</v>
      </c>
      <c r="G159" s="200" t="str">
        <f t="shared" si="7"/>
        <v>'',</v>
      </c>
    </row>
    <row r="160" spans="1:7">
      <c r="A160" s="199" t="s">
        <v>88</v>
      </c>
      <c r="C160" s="199" t="s">
        <v>89</v>
      </c>
      <c r="E160" s="199" t="s">
        <v>89</v>
      </c>
      <c r="F160" t="s">
        <v>90</v>
      </c>
      <c r="G160" s="200" t="str">
        <f t="shared" si="7"/>
        <v>'',</v>
      </c>
    </row>
    <row r="161" spans="1:7">
      <c r="A161" s="199" t="s">
        <v>88</v>
      </c>
      <c r="C161" s="199" t="s">
        <v>89</v>
      </c>
      <c r="E161" s="199" t="s">
        <v>89</v>
      </c>
      <c r="F161" t="s">
        <v>90</v>
      </c>
      <c r="G161" s="200" t="str">
        <f t="shared" si="7"/>
        <v>'',</v>
      </c>
    </row>
    <row r="162" spans="1:7">
      <c r="A162" s="199" t="s">
        <v>88</v>
      </c>
      <c r="C162" s="199" t="s">
        <v>89</v>
      </c>
      <c r="E162" s="199" t="s">
        <v>89</v>
      </c>
      <c r="F162" t="s">
        <v>90</v>
      </c>
      <c r="G162" s="200" t="str">
        <f t="shared" si="7"/>
        <v>'',</v>
      </c>
    </row>
    <row r="163" spans="1:7">
      <c r="A163" s="199" t="s">
        <v>88</v>
      </c>
      <c r="C163" s="199" t="s">
        <v>89</v>
      </c>
      <c r="E163" s="199" t="s">
        <v>89</v>
      </c>
      <c r="F163" t="s">
        <v>90</v>
      </c>
      <c r="G163" s="200" t="str">
        <f t="shared" si="7"/>
        <v>'',</v>
      </c>
    </row>
    <row r="164" spans="1:7">
      <c r="A164" s="199" t="s">
        <v>88</v>
      </c>
      <c r="C164" s="199" t="s">
        <v>89</v>
      </c>
      <c r="E164" s="199" t="s">
        <v>89</v>
      </c>
      <c r="F164" t="s">
        <v>90</v>
      </c>
      <c r="G164" s="200" t="str">
        <f t="shared" si="7"/>
        <v>'',</v>
      </c>
    </row>
    <row r="165" spans="1:7">
      <c r="A165" s="199" t="s">
        <v>88</v>
      </c>
      <c r="C165" s="199" t="s">
        <v>89</v>
      </c>
      <c r="E165" s="199" t="s">
        <v>89</v>
      </c>
      <c r="F165" t="s">
        <v>90</v>
      </c>
      <c r="G165" s="200" t="str">
        <f t="shared" si="7"/>
        <v>'',</v>
      </c>
    </row>
    <row r="166" spans="1:7">
      <c r="A166" s="199" t="s">
        <v>88</v>
      </c>
      <c r="C166" s="199" t="s">
        <v>89</v>
      </c>
      <c r="E166" s="199" t="s">
        <v>89</v>
      </c>
      <c r="F166" t="s">
        <v>90</v>
      </c>
      <c r="G166" s="200" t="str">
        <f t="shared" si="7"/>
        <v>'',</v>
      </c>
    </row>
    <row r="167" spans="1:7">
      <c r="A167" s="199" t="s">
        <v>88</v>
      </c>
      <c r="C167" s="199" t="s">
        <v>89</v>
      </c>
      <c r="E167" s="199" t="s">
        <v>89</v>
      </c>
      <c r="F167" t="s">
        <v>90</v>
      </c>
      <c r="G167" s="200" t="str">
        <f t="shared" si="7"/>
        <v>'',</v>
      </c>
    </row>
    <row r="168" spans="1:7">
      <c r="A168" s="199" t="s">
        <v>88</v>
      </c>
      <c r="C168" s="199" t="s">
        <v>89</v>
      </c>
      <c r="E168" s="199" t="s">
        <v>89</v>
      </c>
      <c r="F168" t="s">
        <v>90</v>
      </c>
      <c r="G168" s="200" t="str">
        <f t="shared" si="7"/>
        <v>'',</v>
      </c>
    </row>
    <row r="169" spans="1:7">
      <c r="A169" s="199" t="s">
        <v>88</v>
      </c>
      <c r="C169" s="199" t="s">
        <v>89</v>
      </c>
      <c r="E169" s="199" t="s">
        <v>89</v>
      </c>
      <c r="F169" t="s">
        <v>90</v>
      </c>
      <c r="G169" s="200" t="str">
        <f t="shared" si="7"/>
        <v>'',</v>
      </c>
    </row>
    <row r="170" spans="1:7">
      <c r="A170" s="199" t="s">
        <v>88</v>
      </c>
      <c r="C170" s="199" t="s">
        <v>89</v>
      </c>
      <c r="E170" s="199" t="s">
        <v>89</v>
      </c>
      <c r="F170" t="s">
        <v>90</v>
      </c>
      <c r="G170" s="200" t="str">
        <f t="shared" si="7"/>
        <v>'',</v>
      </c>
    </row>
    <row r="171" spans="1:7">
      <c r="A171" s="199" t="s">
        <v>88</v>
      </c>
      <c r="C171" s="199" t="s">
        <v>89</v>
      </c>
      <c r="E171" s="199" t="s">
        <v>89</v>
      </c>
      <c r="F171" t="s">
        <v>90</v>
      </c>
      <c r="G171" s="200" t="str">
        <f t="shared" si="7"/>
        <v>'',</v>
      </c>
    </row>
    <row r="172" spans="1:7">
      <c r="A172" s="199" t="s">
        <v>88</v>
      </c>
      <c r="C172" s="199" t="s">
        <v>89</v>
      </c>
      <c r="E172" s="199" t="s">
        <v>89</v>
      </c>
      <c r="F172" t="s">
        <v>90</v>
      </c>
      <c r="G172" s="200" t="str">
        <f t="shared" si="7"/>
        <v>'',</v>
      </c>
    </row>
    <row r="173" spans="1:7">
      <c r="A173" s="199" t="s">
        <v>88</v>
      </c>
      <c r="C173" s="199" t="s">
        <v>89</v>
      </c>
      <c r="E173" s="199" t="s">
        <v>89</v>
      </c>
      <c r="F173" t="s">
        <v>90</v>
      </c>
      <c r="G173" s="200" t="str">
        <f t="shared" si="7"/>
        <v>'',</v>
      </c>
    </row>
    <row r="174" spans="1:7">
      <c r="A174" s="199" t="s">
        <v>88</v>
      </c>
      <c r="C174" s="199" t="s">
        <v>89</v>
      </c>
      <c r="E174" s="199" t="s">
        <v>89</v>
      </c>
      <c r="F174" t="s">
        <v>90</v>
      </c>
      <c r="G174" s="200" t="str">
        <f t="shared" si="7"/>
        <v>'',</v>
      </c>
    </row>
    <row r="175" spans="1:7">
      <c r="A175" s="199" t="s">
        <v>88</v>
      </c>
      <c r="C175" s="199" t="s">
        <v>89</v>
      </c>
      <c r="E175" s="199" t="s">
        <v>89</v>
      </c>
      <c r="F175" t="s">
        <v>90</v>
      </c>
      <c r="G175" s="200" t="str">
        <f t="shared" si="7"/>
        <v>'',</v>
      </c>
    </row>
    <row r="176" spans="1:7">
      <c r="A176" s="199" t="s">
        <v>88</v>
      </c>
      <c r="C176" s="199" t="s">
        <v>89</v>
      </c>
      <c r="E176" s="199" t="s">
        <v>89</v>
      </c>
      <c r="F176" t="s">
        <v>90</v>
      </c>
      <c r="G176" s="200" t="str">
        <f t="shared" si="7"/>
        <v>'',</v>
      </c>
    </row>
    <row r="177" spans="1:7">
      <c r="A177" s="199" t="s">
        <v>88</v>
      </c>
      <c r="C177" s="199" t="s">
        <v>89</v>
      </c>
      <c r="E177" s="199" t="s">
        <v>89</v>
      </c>
      <c r="F177" t="s">
        <v>90</v>
      </c>
      <c r="G177" s="200" t="str">
        <f t="shared" si="7"/>
        <v>'',</v>
      </c>
    </row>
    <row r="178" spans="1:7">
      <c r="A178" s="199" t="s">
        <v>88</v>
      </c>
      <c r="C178" s="199" t="s">
        <v>89</v>
      </c>
      <c r="E178" s="199" t="s">
        <v>89</v>
      </c>
      <c r="F178" t="s">
        <v>90</v>
      </c>
      <c r="G178" s="200" t="str">
        <f t="shared" si="7"/>
        <v>'',</v>
      </c>
    </row>
    <row r="179" spans="1:7">
      <c r="A179" s="199" t="s">
        <v>88</v>
      </c>
      <c r="C179" s="199" t="s">
        <v>89</v>
      </c>
      <c r="E179" s="199" t="s">
        <v>89</v>
      </c>
      <c r="F179" t="s">
        <v>90</v>
      </c>
      <c r="G179" s="200" t="str">
        <f t="shared" si="7"/>
        <v>'',</v>
      </c>
    </row>
    <row r="180" spans="1:7">
      <c r="A180" s="199" t="s">
        <v>88</v>
      </c>
      <c r="C180" s="199" t="s">
        <v>89</v>
      </c>
      <c r="E180" s="199" t="s">
        <v>89</v>
      </c>
      <c r="F180" t="s">
        <v>90</v>
      </c>
      <c r="G180" s="200" t="str">
        <f t="shared" si="7"/>
        <v>'',</v>
      </c>
    </row>
    <row r="181" spans="1:7">
      <c r="A181" s="199" t="s">
        <v>88</v>
      </c>
      <c r="C181" s="199" t="s">
        <v>89</v>
      </c>
      <c r="E181" s="199" t="s">
        <v>89</v>
      </c>
      <c r="F181" t="s">
        <v>90</v>
      </c>
      <c r="G181" s="200" t="str">
        <f t="shared" si="7"/>
        <v>'',</v>
      </c>
    </row>
    <row r="182" spans="1:7">
      <c r="A182" s="199" t="s">
        <v>88</v>
      </c>
      <c r="C182" s="199" t="s">
        <v>89</v>
      </c>
      <c r="E182" s="199" t="s">
        <v>89</v>
      </c>
      <c r="F182" t="s">
        <v>90</v>
      </c>
      <c r="G182" s="200" t="str">
        <f t="shared" si="7"/>
        <v>'',</v>
      </c>
    </row>
    <row r="183" spans="1:7">
      <c r="A183" s="199" t="s">
        <v>88</v>
      </c>
      <c r="C183" s="199" t="s">
        <v>89</v>
      </c>
      <c r="E183" s="199" t="s">
        <v>89</v>
      </c>
      <c r="F183" t="s">
        <v>90</v>
      </c>
      <c r="G183" s="200" t="str">
        <f t="shared" si="7"/>
        <v>'',</v>
      </c>
    </row>
    <row r="184" spans="1:7">
      <c r="A184" s="199" t="s">
        <v>88</v>
      </c>
      <c r="C184" s="199" t="s">
        <v>89</v>
      </c>
      <c r="E184" s="199" t="s">
        <v>89</v>
      </c>
      <c r="F184" t="s">
        <v>90</v>
      </c>
      <c r="G184" s="200" t="str">
        <f t="shared" si="7"/>
        <v>'',</v>
      </c>
    </row>
    <row r="185" spans="1:7">
      <c r="A185" s="199" t="s">
        <v>88</v>
      </c>
      <c r="C185" s="199" t="s">
        <v>89</v>
      </c>
      <c r="E185" s="199" t="s">
        <v>89</v>
      </c>
      <c r="F185" t="s">
        <v>90</v>
      </c>
      <c r="G185" s="200" t="str">
        <f t="shared" si="7"/>
        <v>'',</v>
      </c>
    </row>
    <row r="186" spans="1:7">
      <c r="A186" s="199" t="s">
        <v>88</v>
      </c>
      <c r="C186" s="199" t="s">
        <v>89</v>
      </c>
      <c r="E186" s="199" t="s">
        <v>89</v>
      </c>
      <c r="F186" t="s">
        <v>90</v>
      </c>
      <c r="G186" s="200" t="str">
        <f t="shared" si="7"/>
        <v>'',</v>
      </c>
    </row>
    <row r="187" spans="1:7">
      <c r="A187" s="199" t="s">
        <v>88</v>
      </c>
      <c r="C187" s="199" t="s">
        <v>89</v>
      </c>
      <c r="E187" s="199" t="s">
        <v>89</v>
      </c>
      <c r="F187" t="s">
        <v>90</v>
      </c>
      <c r="G187" s="200" t="str">
        <f t="shared" si="7"/>
        <v>'',</v>
      </c>
    </row>
    <row r="188" spans="1:7">
      <c r="A188" s="199" t="s">
        <v>88</v>
      </c>
      <c r="C188" s="199" t="s">
        <v>89</v>
      </c>
      <c r="E188" s="199" t="s">
        <v>89</v>
      </c>
      <c r="F188" t="s">
        <v>90</v>
      </c>
      <c r="G188" s="200" t="str">
        <f t="shared" si="7"/>
        <v>'',</v>
      </c>
    </row>
    <row r="189" spans="1:7">
      <c r="A189" s="199" t="s">
        <v>88</v>
      </c>
      <c r="C189" s="199" t="s">
        <v>89</v>
      </c>
      <c r="E189" s="199" t="s">
        <v>89</v>
      </c>
      <c r="F189" t="s">
        <v>90</v>
      </c>
      <c r="G189" s="200" t="str">
        <f t="shared" si="7"/>
        <v>'',</v>
      </c>
    </row>
    <row r="190" spans="1:7">
      <c r="A190" s="199" t="s">
        <v>88</v>
      </c>
      <c r="C190" s="199" t="s">
        <v>89</v>
      </c>
      <c r="E190" s="199" t="s">
        <v>89</v>
      </c>
      <c r="F190" t="s">
        <v>90</v>
      </c>
      <c r="G190" s="200" t="str">
        <f t="shared" si="7"/>
        <v>'',</v>
      </c>
    </row>
    <row r="191" spans="1:7">
      <c r="A191" s="199" t="s">
        <v>88</v>
      </c>
      <c r="C191" s="199" t="s">
        <v>89</v>
      </c>
      <c r="E191" s="199" t="s">
        <v>89</v>
      </c>
      <c r="F191" t="s">
        <v>90</v>
      </c>
      <c r="G191" s="200" t="str">
        <f t="shared" si="7"/>
        <v>'',</v>
      </c>
    </row>
    <row r="192" spans="1:7">
      <c r="A192" s="199" t="s">
        <v>88</v>
      </c>
      <c r="C192" s="199" t="s">
        <v>89</v>
      </c>
      <c r="E192" s="199" t="s">
        <v>89</v>
      </c>
      <c r="F192" t="s">
        <v>90</v>
      </c>
      <c r="G192" s="200" t="str">
        <f t="shared" si="7"/>
        <v>'',</v>
      </c>
    </row>
    <row r="193" spans="1:7">
      <c r="A193" s="199" t="s">
        <v>88</v>
      </c>
      <c r="C193" s="199" t="s">
        <v>89</v>
      </c>
      <c r="E193" s="199" t="s">
        <v>89</v>
      </c>
      <c r="F193" t="s">
        <v>90</v>
      </c>
      <c r="G193" s="200" t="str">
        <f t="shared" si="7"/>
        <v>'',</v>
      </c>
    </row>
    <row r="194" spans="1:7">
      <c r="A194" s="199" t="s">
        <v>88</v>
      </c>
      <c r="C194" s="199" t="s">
        <v>89</v>
      </c>
      <c r="E194" s="199" t="s">
        <v>89</v>
      </c>
      <c r="F194" t="s">
        <v>90</v>
      </c>
      <c r="G194" s="200" t="str">
        <f t="shared" si="7"/>
        <v>'',</v>
      </c>
    </row>
    <row r="195" spans="1:7">
      <c r="A195" s="199" t="s">
        <v>88</v>
      </c>
      <c r="C195" s="199" t="s">
        <v>89</v>
      </c>
      <c r="E195" s="199" t="s">
        <v>89</v>
      </c>
      <c r="F195" t="s">
        <v>90</v>
      </c>
      <c r="G195" s="200" t="str">
        <f t="shared" si="7"/>
        <v>'',</v>
      </c>
    </row>
    <row r="196" spans="1:7">
      <c r="A196" s="199" t="s">
        <v>88</v>
      </c>
      <c r="C196" s="199" t="s">
        <v>89</v>
      </c>
      <c r="E196" s="199" t="s">
        <v>89</v>
      </c>
      <c r="F196" t="s">
        <v>90</v>
      </c>
      <c r="G196" s="200" t="str">
        <f t="shared" si="7"/>
        <v>'',</v>
      </c>
    </row>
    <row r="197" spans="1:7">
      <c r="A197" s="199" t="s">
        <v>88</v>
      </c>
      <c r="C197" s="199" t="s">
        <v>89</v>
      </c>
      <c r="E197" s="199" t="s">
        <v>89</v>
      </c>
      <c r="F197" t="s">
        <v>90</v>
      </c>
      <c r="G197" s="200" t="str">
        <f t="shared" si="7"/>
        <v>'',</v>
      </c>
    </row>
    <row r="198" spans="1:7">
      <c r="A198" s="199" t="s">
        <v>88</v>
      </c>
      <c r="C198" s="199" t="s">
        <v>89</v>
      </c>
      <c r="E198" s="199" t="s">
        <v>89</v>
      </c>
      <c r="F198" t="s">
        <v>90</v>
      </c>
      <c r="G198" s="200" t="str">
        <f t="shared" si="7"/>
        <v>'',</v>
      </c>
    </row>
    <row r="199" spans="1:7">
      <c r="A199" s="199" t="s">
        <v>88</v>
      </c>
      <c r="C199" s="199" t="s">
        <v>89</v>
      </c>
      <c r="E199" s="199" t="s">
        <v>89</v>
      </c>
      <c r="F199" t="s">
        <v>90</v>
      </c>
      <c r="G199" s="200" t="str">
        <f t="shared" si="7"/>
        <v>'',</v>
      </c>
    </row>
    <row r="200" spans="1:7">
      <c r="A200" s="199" t="s">
        <v>88</v>
      </c>
      <c r="C200" s="199" t="s">
        <v>89</v>
      </c>
      <c r="E200" s="199" t="s">
        <v>89</v>
      </c>
      <c r="F200" t="s">
        <v>90</v>
      </c>
      <c r="G200" s="200" t="str">
        <f t="shared" si="7"/>
        <v>'',</v>
      </c>
    </row>
    <row r="201" spans="1:7">
      <c r="A201" s="199" t="s">
        <v>88</v>
      </c>
      <c r="C201" s="199" t="s">
        <v>89</v>
      </c>
      <c r="E201" s="199" t="s">
        <v>89</v>
      </c>
      <c r="F201" t="s">
        <v>90</v>
      </c>
      <c r="G201" s="200" t="str">
        <f t="shared" si="7"/>
        <v>'',</v>
      </c>
    </row>
    <row r="202" spans="1:7">
      <c r="A202" s="199" t="s">
        <v>88</v>
      </c>
      <c r="C202" s="199" t="s">
        <v>89</v>
      </c>
      <c r="E202" s="199" t="s">
        <v>89</v>
      </c>
      <c r="F202" t="s">
        <v>90</v>
      </c>
      <c r="G202" s="200" t="str">
        <f t="shared" si="7"/>
        <v>'',</v>
      </c>
    </row>
    <row r="203" spans="1:7">
      <c r="A203" s="199" t="s">
        <v>88</v>
      </c>
      <c r="C203" s="199" t="s">
        <v>89</v>
      </c>
      <c r="E203" s="199" t="s">
        <v>89</v>
      </c>
      <c r="F203" t="s">
        <v>90</v>
      </c>
      <c r="G203" s="200" t="str">
        <f t="shared" si="7"/>
        <v>'',</v>
      </c>
    </row>
    <row r="204" spans="1:7">
      <c r="A204" s="199" t="s">
        <v>88</v>
      </c>
      <c r="C204" s="199" t="s">
        <v>89</v>
      </c>
      <c r="E204" s="199" t="s">
        <v>89</v>
      </c>
      <c r="F204" t="s">
        <v>90</v>
      </c>
      <c r="G204" s="200" t="str">
        <f t="shared" si="7"/>
        <v>'',</v>
      </c>
    </row>
    <row r="205" spans="1:7">
      <c r="A205" s="199" t="s">
        <v>88</v>
      </c>
      <c r="C205" s="199" t="s">
        <v>89</v>
      </c>
      <c r="E205" s="199" t="s">
        <v>89</v>
      </c>
      <c r="F205" t="s">
        <v>90</v>
      </c>
      <c r="G205" s="200" t="str">
        <f t="shared" si="7"/>
        <v>'',</v>
      </c>
    </row>
    <row r="206" spans="1:7">
      <c r="A206" s="199" t="s">
        <v>88</v>
      </c>
      <c r="C206" s="199" t="s">
        <v>89</v>
      </c>
      <c r="E206" s="199" t="s">
        <v>89</v>
      </c>
      <c r="F206" t="s">
        <v>90</v>
      </c>
      <c r="G206" s="200" t="str">
        <f t="shared" si="7"/>
        <v>'',</v>
      </c>
    </row>
    <row r="207" spans="1:7">
      <c r="A207" s="199" t="s">
        <v>88</v>
      </c>
      <c r="C207" s="199" t="s">
        <v>89</v>
      </c>
      <c r="E207" s="199" t="s">
        <v>89</v>
      </c>
      <c r="F207" t="s">
        <v>90</v>
      </c>
      <c r="G207" s="200" t="str">
        <f t="shared" si="7"/>
        <v>'',</v>
      </c>
    </row>
    <row r="208" spans="1:7">
      <c r="A208" s="199" t="s">
        <v>88</v>
      </c>
      <c r="C208" s="199" t="s">
        <v>89</v>
      </c>
      <c r="E208" s="199" t="s">
        <v>89</v>
      </c>
      <c r="F208" t="s">
        <v>90</v>
      </c>
      <c r="G208" s="200" t="str">
        <f t="shared" ref="G208:G271" si="8">+C208&amp;D208&amp;E208&amp;F208</f>
        <v>'',</v>
      </c>
    </row>
    <row r="209" spans="1:7">
      <c r="A209" s="199" t="s">
        <v>88</v>
      </c>
      <c r="C209" s="199" t="s">
        <v>89</v>
      </c>
      <c r="E209" s="199" t="s">
        <v>89</v>
      </c>
      <c r="F209" t="s">
        <v>90</v>
      </c>
      <c r="G209" s="200" t="str">
        <f t="shared" si="8"/>
        <v>'',</v>
      </c>
    </row>
    <row r="210" spans="1:7">
      <c r="A210" s="199" t="s">
        <v>88</v>
      </c>
      <c r="C210" s="199" t="s">
        <v>89</v>
      </c>
      <c r="E210" s="199" t="s">
        <v>89</v>
      </c>
      <c r="F210" t="s">
        <v>90</v>
      </c>
      <c r="G210" s="200" t="str">
        <f t="shared" si="8"/>
        <v>'',</v>
      </c>
    </row>
    <row r="211" spans="1:7">
      <c r="A211" s="199" t="s">
        <v>88</v>
      </c>
      <c r="C211" s="199" t="s">
        <v>89</v>
      </c>
      <c r="E211" s="199" t="s">
        <v>89</v>
      </c>
      <c r="F211" t="s">
        <v>90</v>
      </c>
      <c r="G211" s="200" t="str">
        <f t="shared" si="8"/>
        <v>'',</v>
      </c>
    </row>
    <row r="212" spans="1:7">
      <c r="A212" s="199" t="s">
        <v>88</v>
      </c>
      <c r="C212" s="199" t="s">
        <v>89</v>
      </c>
      <c r="E212" s="199" t="s">
        <v>89</v>
      </c>
      <c r="F212" t="s">
        <v>90</v>
      </c>
      <c r="G212" s="200" t="str">
        <f t="shared" si="8"/>
        <v>'',</v>
      </c>
    </row>
    <row r="213" spans="1:7">
      <c r="A213" s="199" t="s">
        <v>88</v>
      </c>
      <c r="C213" s="199" t="s">
        <v>89</v>
      </c>
      <c r="E213" s="199" t="s">
        <v>89</v>
      </c>
      <c r="F213" t="s">
        <v>90</v>
      </c>
      <c r="G213" s="200" t="str">
        <f t="shared" si="8"/>
        <v>'',</v>
      </c>
    </row>
    <row r="214" spans="1:7">
      <c r="A214" s="199" t="s">
        <v>88</v>
      </c>
      <c r="C214" s="199" t="s">
        <v>89</v>
      </c>
      <c r="E214" s="199" t="s">
        <v>89</v>
      </c>
      <c r="F214" t="s">
        <v>90</v>
      </c>
      <c r="G214" s="200" t="str">
        <f t="shared" si="8"/>
        <v>'',</v>
      </c>
    </row>
    <row r="215" spans="1:7">
      <c r="A215" s="199" t="s">
        <v>88</v>
      </c>
      <c r="C215" s="199" t="s">
        <v>89</v>
      </c>
      <c r="E215" s="199" t="s">
        <v>89</v>
      </c>
      <c r="F215" t="s">
        <v>90</v>
      </c>
      <c r="G215" s="200" t="str">
        <f t="shared" si="8"/>
        <v>'',</v>
      </c>
    </row>
    <row r="216" spans="1:7">
      <c r="A216" s="199" t="s">
        <v>88</v>
      </c>
      <c r="C216" s="199" t="s">
        <v>89</v>
      </c>
      <c r="E216" s="199" t="s">
        <v>89</v>
      </c>
      <c r="F216" t="s">
        <v>90</v>
      </c>
      <c r="G216" s="200" t="str">
        <f t="shared" si="8"/>
        <v>'',</v>
      </c>
    </row>
    <row r="217" spans="1:7">
      <c r="A217" s="199" t="s">
        <v>88</v>
      </c>
      <c r="C217" s="199" t="s">
        <v>89</v>
      </c>
      <c r="E217" s="199" t="s">
        <v>89</v>
      </c>
      <c r="F217" t="s">
        <v>90</v>
      </c>
      <c r="G217" s="200" t="str">
        <f t="shared" si="8"/>
        <v>'',</v>
      </c>
    </row>
    <row r="218" spans="1:7">
      <c r="A218" s="199" t="s">
        <v>88</v>
      </c>
      <c r="C218" s="199" t="s">
        <v>89</v>
      </c>
      <c r="E218" s="199" t="s">
        <v>89</v>
      </c>
      <c r="F218" t="s">
        <v>90</v>
      </c>
      <c r="G218" s="200" t="str">
        <f t="shared" si="8"/>
        <v>'',</v>
      </c>
    </row>
    <row r="219" spans="1:7">
      <c r="A219" s="199" t="s">
        <v>88</v>
      </c>
      <c r="C219" s="199" t="s">
        <v>89</v>
      </c>
      <c r="E219" s="199" t="s">
        <v>89</v>
      </c>
      <c r="F219" t="s">
        <v>90</v>
      </c>
      <c r="G219" s="200" t="str">
        <f t="shared" si="8"/>
        <v>'',</v>
      </c>
    </row>
    <row r="220" spans="1:7">
      <c r="A220" s="199" t="s">
        <v>88</v>
      </c>
      <c r="C220" s="199" t="s">
        <v>89</v>
      </c>
      <c r="E220" s="199" t="s">
        <v>89</v>
      </c>
      <c r="F220" t="s">
        <v>90</v>
      </c>
      <c r="G220" s="200" t="str">
        <f t="shared" si="8"/>
        <v>'',</v>
      </c>
    </row>
    <row r="221" spans="1:7">
      <c r="A221" s="199" t="s">
        <v>88</v>
      </c>
      <c r="C221" s="199" t="s">
        <v>89</v>
      </c>
      <c r="E221" s="199" t="s">
        <v>89</v>
      </c>
      <c r="F221" t="s">
        <v>90</v>
      </c>
      <c r="G221" s="200" t="str">
        <f t="shared" si="8"/>
        <v>'',</v>
      </c>
    </row>
    <row r="222" spans="1:7">
      <c r="A222" s="199" t="s">
        <v>88</v>
      </c>
      <c r="C222" s="199" t="s">
        <v>89</v>
      </c>
      <c r="E222" s="199" t="s">
        <v>89</v>
      </c>
      <c r="F222" t="s">
        <v>90</v>
      </c>
      <c r="G222" s="200" t="str">
        <f t="shared" si="8"/>
        <v>'',</v>
      </c>
    </row>
    <row r="223" spans="1:7">
      <c r="A223" s="199" t="s">
        <v>88</v>
      </c>
      <c r="C223" s="199" t="s">
        <v>89</v>
      </c>
      <c r="E223" s="199" t="s">
        <v>89</v>
      </c>
      <c r="F223" t="s">
        <v>90</v>
      </c>
      <c r="G223" s="200" t="str">
        <f t="shared" si="8"/>
        <v>'',</v>
      </c>
    </row>
    <row r="224" spans="1:7">
      <c r="A224" s="199" t="s">
        <v>88</v>
      </c>
      <c r="C224" s="199" t="s">
        <v>89</v>
      </c>
      <c r="E224" s="199" t="s">
        <v>89</v>
      </c>
      <c r="F224" t="s">
        <v>90</v>
      </c>
      <c r="G224" s="200" t="str">
        <f t="shared" si="8"/>
        <v>'',</v>
      </c>
    </row>
    <row r="225" spans="1:7">
      <c r="A225" s="199" t="s">
        <v>88</v>
      </c>
      <c r="C225" s="199" t="s">
        <v>89</v>
      </c>
      <c r="E225" s="199" t="s">
        <v>89</v>
      </c>
      <c r="F225" t="s">
        <v>90</v>
      </c>
      <c r="G225" s="200" t="str">
        <f t="shared" si="8"/>
        <v>'',</v>
      </c>
    </row>
    <row r="226" spans="1:7">
      <c r="A226" s="199" t="s">
        <v>88</v>
      </c>
      <c r="C226" s="199" t="s">
        <v>89</v>
      </c>
      <c r="E226" s="199" t="s">
        <v>89</v>
      </c>
      <c r="F226" t="s">
        <v>90</v>
      </c>
      <c r="G226" s="200" t="str">
        <f t="shared" si="8"/>
        <v>'',</v>
      </c>
    </row>
    <row r="227" spans="1:7">
      <c r="A227" s="199" t="s">
        <v>88</v>
      </c>
      <c r="C227" s="199" t="s">
        <v>89</v>
      </c>
      <c r="E227" s="199" t="s">
        <v>89</v>
      </c>
      <c r="F227" t="s">
        <v>90</v>
      </c>
      <c r="G227" s="200" t="str">
        <f t="shared" si="8"/>
        <v>'',</v>
      </c>
    </row>
    <row r="228" spans="1:7">
      <c r="A228" s="199" t="s">
        <v>88</v>
      </c>
      <c r="C228" s="199" t="s">
        <v>89</v>
      </c>
      <c r="E228" s="199" t="s">
        <v>89</v>
      </c>
      <c r="F228" t="s">
        <v>90</v>
      </c>
      <c r="G228" s="200" t="str">
        <f t="shared" si="8"/>
        <v>'',</v>
      </c>
    </row>
    <row r="229" spans="1:7">
      <c r="A229" s="199" t="s">
        <v>88</v>
      </c>
      <c r="C229" s="199" t="s">
        <v>89</v>
      </c>
      <c r="E229" s="199" t="s">
        <v>89</v>
      </c>
      <c r="F229" t="s">
        <v>90</v>
      </c>
      <c r="G229" s="200" t="str">
        <f t="shared" si="8"/>
        <v>'',</v>
      </c>
    </row>
    <row r="230" spans="1:7">
      <c r="A230" s="199" t="s">
        <v>88</v>
      </c>
      <c r="C230" s="199" t="s">
        <v>89</v>
      </c>
      <c r="E230" s="199" t="s">
        <v>89</v>
      </c>
      <c r="F230" t="s">
        <v>90</v>
      </c>
      <c r="G230" s="200" t="str">
        <f t="shared" si="8"/>
        <v>'',</v>
      </c>
    </row>
    <row r="231" spans="1:7">
      <c r="A231" s="199" t="s">
        <v>88</v>
      </c>
      <c r="C231" s="199" t="s">
        <v>89</v>
      </c>
      <c r="E231" s="199" t="s">
        <v>89</v>
      </c>
      <c r="F231" t="s">
        <v>90</v>
      </c>
      <c r="G231" s="200" t="str">
        <f t="shared" si="8"/>
        <v>'',</v>
      </c>
    </row>
    <row r="232" spans="1:7">
      <c r="A232" s="199" t="s">
        <v>88</v>
      </c>
      <c r="C232" s="199" t="s">
        <v>89</v>
      </c>
      <c r="E232" s="199" t="s">
        <v>89</v>
      </c>
      <c r="F232" t="s">
        <v>90</v>
      </c>
      <c r="G232" s="200" t="str">
        <f t="shared" si="8"/>
        <v>'',</v>
      </c>
    </row>
    <row r="233" spans="1:7">
      <c r="A233" s="199" t="s">
        <v>88</v>
      </c>
      <c r="C233" s="199" t="s">
        <v>89</v>
      </c>
      <c r="E233" s="199" t="s">
        <v>89</v>
      </c>
      <c r="F233" t="s">
        <v>90</v>
      </c>
      <c r="G233" s="200" t="str">
        <f t="shared" si="8"/>
        <v>'',</v>
      </c>
    </row>
    <row r="234" spans="1:7">
      <c r="A234" s="199" t="s">
        <v>88</v>
      </c>
      <c r="C234" s="199" t="s">
        <v>89</v>
      </c>
      <c r="E234" s="199" t="s">
        <v>89</v>
      </c>
      <c r="F234" t="s">
        <v>90</v>
      </c>
      <c r="G234" s="200" t="str">
        <f t="shared" si="8"/>
        <v>'',</v>
      </c>
    </row>
    <row r="235" spans="1:7">
      <c r="A235" s="199" t="s">
        <v>88</v>
      </c>
      <c r="C235" s="199" t="s">
        <v>89</v>
      </c>
      <c r="E235" s="199" t="s">
        <v>89</v>
      </c>
      <c r="F235" t="s">
        <v>90</v>
      </c>
      <c r="G235" s="200" t="str">
        <f t="shared" si="8"/>
        <v>'',</v>
      </c>
    </row>
    <row r="236" spans="1:7">
      <c r="A236" s="199" t="s">
        <v>88</v>
      </c>
      <c r="C236" s="199" t="s">
        <v>89</v>
      </c>
      <c r="E236" s="199" t="s">
        <v>89</v>
      </c>
      <c r="F236" t="s">
        <v>90</v>
      </c>
      <c r="G236" s="200" t="str">
        <f t="shared" si="8"/>
        <v>'',</v>
      </c>
    </row>
    <row r="237" spans="1:7">
      <c r="A237" s="199" t="s">
        <v>88</v>
      </c>
      <c r="C237" s="199" t="s">
        <v>89</v>
      </c>
      <c r="E237" s="199" t="s">
        <v>89</v>
      </c>
      <c r="F237" t="s">
        <v>90</v>
      </c>
      <c r="G237" s="200" t="str">
        <f t="shared" si="8"/>
        <v>'',</v>
      </c>
    </row>
    <row r="238" spans="1:7">
      <c r="A238" s="199" t="s">
        <v>88</v>
      </c>
      <c r="C238" s="199" t="s">
        <v>89</v>
      </c>
      <c r="E238" s="199" t="s">
        <v>89</v>
      </c>
      <c r="F238" t="s">
        <v>90</v>
      </c>
      <c r="G238" s="200" t="str">
        <f t="shared" si="8"/>
        <v>'',</v>
      </c>
    </row>
    <row r="239" spans="1:7">
      <c r="A239" s="199" t="s">
        <v>88</v>
      </c>
      <c r="C239" s="199" t="s">
        <v>89</v>
      </c>
      <c r="E239" s="199" t="s">
        <v>89</v>
      </c>
      <c r="F239" t="s">
        <v>90</v>
      </c>
      <c r="G239" s="200" t="str">
        <f t="shared" si="8"/>
        <v>'',</v>
      </c>
    </row>
    <row r="240" spans="1:7">
      <c r="A240" s="199" t="s">
        <v>88</v>
      </c>
      <c r="C240" s="199" t="s">
        <v>89</v>
      </c>
      <c r="E240" s="199" t="s">
        <v>89</v>
      </c>
      <c r="F240" t="s">
        <v>90</v>
      </c>
      <c r="G240" s="200" t="str">
        <f t="shared" si="8"/>
        <v>'',</v>
      </c>
    </row>
    <row r="241" spans="1:7">
      <c r="A241" s="199" t="s">
        <v>88</v>
      </c>
      <c r="C241" s="199" t="s">
        <v>89</v>
      </c>
      <c r="E241" s="199" t="s">
        <v>89</v>
      </c>
      <c r="F241" t="s">
        <v>90</v>
      </c>
      <c r="G241" s="200" t="str">
        <f t="shared" si="8"/>
        <v>'',</v>
      </c>
    </row>
    <row r="242" spans="1:7">
      <c r="A242" s="199" t="s">
        <v>88</v>
      </c>
      <c r="C242" s="199" t="s">
        <v>89</v>
      </c>
      <c r="E242" s="199" t="s">
        <v>89</v>
      </c>
      <c r="F242" t="s">
        <v>90</v>
      </c>
      <c r="G242" s="200" t="str">
        <f t="shared" si="8"/>
        <v>'',</v>
      </c>
    </row>
    <row r="243" spans="1:7">
      <c r="A243" s="199" t="s">
        <v>88</v>
      </c>
      <c r="C243" s="199" t="s">
        <v>89</v>
      </c>
      <c r="E243" s="199" t="s">
        <v>89</v>
      </c>
      <c r="F243" t="s">
        <v>90</v>
      </c>
      <c r="G243" s="200" t="str">
        <f t="shared" si="8"/>
        <v>'',</v>
      </c>
    </row>
    <row r="244" spans="1:7">
      <c r="A244" s="199" t="s">
        <v>88</v>
      </c>
      <c r="C244" s="199" t="s">
        <v>89</v>
      </c>
      <c r="E244" s="199" t="s">
        <v>89</v>
      </c>
      <c r="F244" t="s">
        <v>90</v>
      </c>
      <c r="G244" s="200" t="str">
        <f t="shared" si="8"/>
        <v>'',</v>
      </c>
    </row>
    <row r="245" spans="1:7">
      <c r="A245" s="199" t="s">
        <v>88</v>
      </c>
      <c r="C245" s="199" t="s">
        <v>89</v>
      </c>
      <c r="E245" s="199" t="s">
        <v>89</v>
      </c>
      <c r="F245" t="s">
        <v>90</v>
      </c>
      <c r="G245" s="200" t="str">
        <f t="shared" si="8"/>
        <v>'',</v>
      </c>
    </row>
    <row r="246" spans="1:7">
      <c r="A246" s="199" t="s">
        <v>88</v>
      </c>
      <c r="C246" s="199" t="s">
        <v>89</v>
      </c>
      <c r="E246" s="199" t="s">
        <v>89</v>
      </c>
      <c r="F246" t="s">
        <v>90</v>
      </c>
      <c r="G246" s="200" t="str">
        <f t="shared" si="8"/>
        <v>'',</v>
      </c>
    </row>
    <row r="247" spans="1:7">
      <c r="A247" s="199" t="s">
        <v>88</v>
      </c>
      <c r="C247" s="199" t="s">
        <v>89</v>
      </c>
      <c r="E247" s="199" t="s">
        <v>89</v>
      </c>
      <c r="F247" t="s">
        <v>90</v>
      </c>
      <c r="G247" s="200" t="str">
        <f t="shared" si="8"/>
        <v>'',</v>
      </c>
    </row>
    <row r="248" spans="1:7">
      <c r="A248" s="199" t="s">
        <v>88</v>
      </c>
      <c r="C248" s="199" t="s">
        <v>89</v>
      </c>
      <c r="E248" s="199" t="s">
        <v>89</v>
      </c>
      <c r="F248" t="s">
        <v>90</v>
      </c>
      <c r="G248" s="200" t="str">
        <f t="shared" si="8"/>
        <v>'',</v>
      </c>
    </row>
    <row r="249" spans="1:7">
      <c r="A249" s="199" t="s">
        <v>88</v>
      </c>
      <c r="C249" s="199" t="s">
        <v>89</v>
      </c>
      <c r="E249" s="199" t="s">
        <v>89</v>
      </c>
      <c r="F249" t="s">
        <v>90</v>
      </c>
      <c r="G249" s="200" t="str">
        <f t="shared" si="8"/>
        <v>'',</v>
      </c>
    </row>
    <row r="250" spans="1:7">
      <c r="A250" s="199" t="s">
        <v>88</v>
      </c>
      <c r="C250" s="199" t="s">
        <v>89</v>
      </c>
      <c r="E250" s="199" t="s">
        <v>89</v>
      </c>
      <c r="F250" t="s">
        <v>90</v>
      </c>
      <c r="G250" s="200" t="str">
        <f t="shared" si="8"/>
        <v>'',</v>
      </c>
    </row>
    <row r="251" spans="1:7">
      <c r="A251" s="199" t="s">
        <v>88</v>
      </c>
      <c r="C251" s="199" t="s">
        <v>89</v>
      </c>
      <c r="E251" s="199" t="s">
        <v>89</v>
      </c>
      <c r="F251" t="s">
        <v>90</v>
      </c>
      <c r="G251" s="200" t="str">
        <f t="shared" si="8"/>
        <v>'',</v>
      </c>
    </row>
    <row r="252" spans="1:7">
      <c r="A252" s="199" t="s">
        <v>88</v>
      </c>
      <c r="C252" s="199" t="s">
        <v>89</v>
      </c>
      <c r="E252" s="199" t="s">
        <v>89</v>
      </c>
      <c r="F252" t="s">
        <v>90</v>
      </c>
      <c r="G252" s="200" t="str">
        <f t="shared" si="8"/>
        <v>'',</v>
      </c>
    </row>
    <row r="253" spans="1:7">
      <c r="A253" s="199" t="s">
        <v>88</v>
      </c>
      <c r="C253" s="199" t="s">
        <v>89</v>
      </c>
      <c r="E253" s="199" t="s">
        <v>89</v>
      </c>
      <c r="F253" t="s">
        <v>90</v>
      </c>
      <c r="G253" s="200" t="str">
        <f t="shared" si="8"/>
        <v>'',</v>
      </c>
    </row>
    <row r="254" spans="1:7">
      <c r="A254" s="199" t="s">
        <v>88</v>
      </c>
      <c r="C254" s="199" t="s">
        <v>89</v>
      </c>
      <c r="E254" s="199" t="s">
        <v>89</v>
      </c>
      <c r="F254" t="s">
        <v>90</v>
      </c>
      <c r="G254" s="200" t="str">
        <f t="shared" si="8"/>
        <v>'',</v>
      </c>
    </row>
    <row r="255" spans="1:7">
      <c r="A255" s="199" t="s">
        <v>88</v>
      </c>
      <c r="C255" s="199" t="s">
        <v>89</v>
      </c>
      <c r="E255" s="199" t="s">
        <v>89</v>
      </c>
      <c r="F255" t="s">
        <v>90</v>
      </c>
      <c r="G255" s="200" t="str">
        <f t="shared" si="8"/>
        <v>'',</v>
      </c>
    </row>
    <row r="256" spans="1:7">
      <c r="A256" s="199" t="s">
        <v>88</v>
      </c>
      <c r="C256" s="199" t="s">
        <v>89</v>
      </c>
      <c r="E256" s="199" t="s">
        <v>89</v>
      </c>
      <c r="F256" t="s">
        <v>90</v>
      </c>
      <c r="G256" s="200" t="str">
        <f t="shared" si="8"/>
        <v>'',</v>
      </c>
    </row>
    <row r="257" spans="1:7">
      <c r="A257" s="199" t="s">
        <v>88</v>
      </c>
      <c r="C257" s="199" t="s">
        <v>89</v>
      </c>
      <c r="E257" s="199" t="s">
        <v>89</v>
      </c>
      <c r="F257" t="s">
        <v>90</v>
      </c>
      <c r="G257" s="200" t="str">
        <f t="shared" si="8"/>
        <v>'',</v>
      </c>
    </row>
    <row r="258" spans="1:7">
      <c r="A258" s="199" t="s">
        <v>88</v>
      </c>
      <c r="C258" s="199" t="s">
        <v>89</v>
      </c>
      <c r="E258" s="199" t="s">
        <v>89</v>
      </c>
      <c r="F258" t="s">
        <v>90</v>
      </c>
      <c r="G258" s="200" t="str">
        <f t="shared" si="8"/>
        <v>'',</v>
      </c>
    </row>
    <row r="259" spans="1:7">
      <c r="A259" s="199" t="s">
        <v>88</v>
      </c>
      <c r="C259" s="199" t="s">
        <v>89</v>
      </c>
      <c r="E259" s="199" t="s">
        <v>89</v>
      </c>
      <c r="F259" t="s">
        <v>90</v>
      </c>
      <c r="G259" s="200" t="str">
        <f t="shared" si="8"/>
        <v>'',</v>
      </c>
    </row>
    <row r="260" spans="1:7">
      <c r="A260" s="199" t="s">
        <v>88</v>
      </c>
      <c r="C260" s="199" t="s">
        <v>89</v>
      </c>
      <c r="E260" s="199" t="s">
        <v>89</v>
      </c>
      <c r="F260" t="s">
        <v>90</v>
      </c>
      <c r="G260" s="200" t="str">
        <f t="shared" si="8"/>
        <v>'',</v>
      </c>
    </row>
    <row r="261" spans="1:7">
      <c r="A261" s="199" t="s">
        <v>88</v>
      </c>
      <c r="C261" s="199" t="s">
        <v>89</v>
      </c>
      <c r="E261" s="199" t="s">
        <v>89</v>
      </c>
      <c r="F261" t="s">
        <v>90</v>
      </c>
      <c r="G261" s="200" t="str">
        <f t="shared" si="8"/>
        <v>'',</v>
      </c>
    </row>
    <row r="262" spans="1:7">
      <c r="A262" s="199" t="s">
        <v>88</v>
      </c>
      <c r="C262" s="199" t="s">
        <v>89</v>
      </c>
      <c r="E262" s="199" t="s">
        <v>89</v>
      </c>
      <c r="F262" t="s">
        <v>90</v>
      </c>
      <c r="G262" s="200" t="str">
        <f t="shared" si="8"/>
        <v>'',</v>
      </c>
    </row>
    <row r="263" spans="1:7">
      <c r="A263" s="199" t="s">
        <v>88</v>
      </c>
      <c r="C263" s="199" t="s">
        <v>89</v>
      </c>
      <c r="E263" s="199" t="s">
        <v>89</v>
      </c>
      <c r="F263" t="s">
        <v>90</v>
      </c>
      <c r="G263" s="200" t="str">
        <f t="shared" si="8"/>
        <v>'',</v>
      </c>
    </row>
    <row r="264" spans="1:7">
      <c r="A264" s="199" t="s">
        <v>88</v>
      </c>
      <c r="C264" s="199" t="s">
        <v>89</v>
      </c>
      <c r="E264" s="199" t="s">
        <v>89</v>
      </c>
      <c r="F264" t="s">
        <v>90</v>
      </c>
      <c r="G264" s="200" t="str">
        <f t="shared" si="8"/>
        <v>'',</v>
      </c>
    </row>
    <row r="265" spans="1:7">
      <c r="A265" s="199" t="s">
        <v>88</v>
      </c>
      <c r="C265" s="199" t="s">
        <v>89</v>
      </c>
      <c r="E265" s="199" t="s">
        <v>89</v>
      </c>
      <c r="F265" t="s">
        <v>90</v>
      </c>
      <c r="G265" s="200" t="str">
        <f t="shared" si="8"/>
        <v>'',</v>
      </c>
    </row>
    <row r="266" spans="1:7">
      <c r="A266" s="199" t="s">
        <v>88</v>
      </c>
      <c r="C266" s="199" t="s">
        <v>89</v>
      </c>
      <c r="E266" s="199" t="s">
        <v>89</v>
      </c>
      <c r="F266" t="s">
        <v>90</v>
      </c>
      <c r="G266" s="200" t="str">
        <f t="shared" si="8"/>
        <v>'',</v>
      </c>
    </row>
    <row r="267" spans="1:7">
      <c r="A267" s="199" t="s">
        <v>88</v>
      </c>
      <c r="C267" s="199" t="s">
        <v>89</v>
      </c>
      <c r="E267" s="199" t="s">
        <v>89</v>
      </c>
      <c r="F267" t="s">
        <v>90</v>
      </c>
      <c r="G267" s="200" t="str">
        <f t="shared" si="8"/>
        <v>'',</v>
      </c>
    </row>
    <row r="268" spans="1:7">
      <c r="A268" s="199" t="s">
        <v>88</v>
      </c>
      <c r="C268" s="199" t="s">
        <v>89</v>
      </c>
      <c r="E268" s="199" t="s">
        <v>89</v>
      </c>
      <c r="F268" t="s">
        <v>90</v>
      </c>
      <c r="G268" s="200" t="str">
        <f t="shared" si="8"/>
        <v>'',</v>
      </c>
    </row>
    <row r="269" spans="1:7">
      <c r="A269" s="199" t="s">
        <v>88</v>
      </c>
      <c r="C269" s="199" t="s">
        <v>89</v>
      </c>
      <c r="E269" s="199" t="s">
        <v>89</v>
      </c>
      <c r="F269" t="s">
        <v>90</v>
      </c>
      <c r="G269" s="200" t="str">
        <f t="shared" si="8"/>
        <v>'',</v>
      </c>
    </row>
    <row r="270" spans="1:7">
      <c r="A270" s="199" t="s">
        <v>88</v>
      </c>
      <c r="C270" s="199" t="s">
        <v>89</v>
      </c>
      <c r="E270" s="199" t="s">
        <v>89</v>
      </c>
      <c r="F270" t="s">
        <v>90</v>
      </c>
      <c r="G270" s="200" t="str">
        <f t="shared" si="8"/>
        <v>'',</v>
      </c>
    </row>
    <row r="271" spans="1:7">
      <c r="A271" s="199" t="s">
        <v>88</v>
      </c>
      <c r="C271" s="199" t="s">
        <v>89</v>
      </c>
      <c r="E271" s="199" t="s">
        <v>89</v>
      </c>
      <c r="F271" t="s">
        <v>90</v>
      </c>
      <c r="G271" s="200" t="str">
        <f t="shared" si="8"/>
        <v>'',</v>
      </c>
    </row>
    <row r="272" spans="1:7">
      <c r="A272" s="199" t="s">
        <v>88</v>
      </c>
      <c r="C272" s="199" t="s">
        <v>89</v>
      </c>
      <c r="E272" s="199" t="s">
        <v>89</v>
      </c>
      <c r="F272" t="s">
        <v>90</v>
      </c>
      <c r="G272" s="200" t="str">
        <f t="shared" ref="G272:G335" si="9">+C272&amp;D272&amp;E272&amp;F272</f>
        <v>'',</v>
      </c>
    </row>
    <row r="273" spans="1:7">
      <c r="A273" s="199" t="s">
        <v>88</v>
      </c>
      <c r="C273" s="199" t="s">
        <v>89</v>
      </c>
      <c r="E273" s="199" t="s">
        <v>89</v>
      </c>
      <c r="F273" t="s">
        <v>90</v>
      </c>
      <c r="G273" s="200" t="str">
        <f t="shared" si="9"/>
        <v>'',</v>
      </c>
    </row>
    <row r="274" spans="1:7">
      <c r="A274" s="199" t="s">
        <v>88</v>
      </c>
      <c r="C274" s="199" t="s">
        <v>89</v>
      </c>
      <c r="E274" s="199" t="s">
        <v>89</v>
      </c>
      <c r="F274" t="s">
        <v>90</v>
      </c>
      <c r="G274" s="200" t="str">
        <f t="shared" si="9"/>
        <v>'',</v>
      </c>
    </row>
    <row r="275" spans="1:7">
      <c r="A275" s="199" t="s">
        <v>88</v>
      </c>
      <c r="C275" s="199" t="s">
        <v>89</v>
      </c>
      <c r="E275" s="199" t="s">
        <v>89</v>
      </c>
      <c r="F275" t="s">
        <v>90</v>
      </c>
      <c r="G275" s="200" t="str">
        <f t="shared" si="9"/>
        <v>'',</v>
      </c>
    </row>
    <row r="276" spans="1:7">
      <c r="A276" s="199" t="s">
        <v>88</v>
      </c>
      <c r="C276" s="199" t="s">
        <v>89</v>
      </c>
      <c r="E276" s="199" t="s">
        <v>89</v>
      </c>
      <c r="F276" t="s">
        <v>90</v>
      </c>
      <c r="G276" s="200" t="str">
        <f t="shared" si="9"/>
        <v>'',</v>
      </c>
    </row>
    <row r="277" spans="1:7">
      <c r="A277" s="199" t="s">
        <v>88</v>
      </c>
      <c r="C277" s="199" t="s">
        <v>89</v>
      </c>
      <c r="E277" s="199" t="s">
        <v>89</v>
      </c>
      <c r="F277" t="s">
        <v>90</v>
      </c>
      <c r="G277" s="200" t="str">
        <f t="shared" si="9"/>
        <v>'',</v>
      </c>
    </row>
    <row r="278" spans="1:7">
      <c r="A278" s="199" t="s">
        <v>88</v>
      </c>
      <c r="C278" s="199" t="s">
        <v>89</v>
      </c>
      <c r="E278" s="199" t="s">
        <v>89</v>
      </c>
      <c r="F278" t="s">
        <v>90</v>
      </c>
      <c r="G278" s="200" t="str">
        <f t="shared" si="9"/>
        <v>'',</v>
      </c>
    </row>
    <row r="279" spans="1:7">
      <c r="A279" s="199" t="s">
        <v>88</v>
      </c>
      <c r="C279" s="199" t="s">
        <v>89</v>
      </c>
      <c r="E279" s="199" t="s">
        <v>89</v>
      </c>
      <c r="F279" t="s">
        <v>90</v>
      </c>
      <c r="G279" s="200" t="str">
        <f t="shared" si="9"/>
        <v>'',</v>
      </c>
    </row>
    <row r="280" spans="1:7">
      <c r="A280" s="199" t="s">
        <v>88</v>
      </c>
      <c r="C280" s="199" t="s">
        <v>89</v>
      </c>
      <c r="E280" s="199" t="s">
        <v>89</v>
      </c>
      <c r="F280" t="s">
        <v>90</v>
      </c>
      <c r="G280" s="200" t="str">
        <f t="shared" si="9"/>
        <v>'',</v>
      </c>
    </row>
    <row r="281" spans="1:7">
      <c r="A281" s="199" t="s">
        <v>88</v>
      </c>
      <c r="C281" s="199" t="s">
        <v>89</v>
      </c>
      <c r="E281" s="199" t="s">
        <v>89</v>
      </c>
      <c r="F281" t="s">
        <v>90</v>
      </c>
      <c r="G281" s="200" t="str">
        <f t="shared" si="9"/>
        <v>'',</v>
      </c>
    </row>
    <row r="282" spans="1:7">
      <c r="A282" s="199" t="s">
        <v>88</v>
      </c>
      <c r="C282" s="199" t="s">
        <v>89</v>
      </c>
      <c r="E282" s="199" t="s">
        <v>89</v>
      </c>
      <c r="F282" t="s">
        <v>90</v>
      </c>
      <c r="G282" s="200" t="str">
        <f t="shared" si="9"/>
        <v>'',</v>
      </c>
    </row>
    <row r="283" spans="1:7">
      <c r="A283" s="199" t="s">
        <v>88</v>
      </c>
      <c r="C283" s="199" t="s">
        <v>89</v>
      </c>
      <c r="E283" s="199" t="s">
        <v>89</v>
      </c>
      <c r="F283" t="s">
        <v>90</v>
      </c>
      <c r="G283" s="200" t="str">
        <f t="shared" si="9"/>
        <v>'',</v>
      </c>
    </row>
    <row r="284" spans="1:7">
      <c r="A284" s="199" t="s">
        <v>88</v>
      </c>
      <c r="C284" s="199" t="s">
        <v>89</v>
      </c>
      <c r="E284" s="199" t="s">
        <v>89</v>
      </c>
      <c r="F284" t="s">
        <v>90</v>
      </c>
      <c r="G284" s="200" t="str">
        <f t="shared" si="9"/>
        <v>'',</v>
      </c>
    </row>
    <row r="285" spans="1:7">
      <c r="A285" s="199" t="s">
        <v>88</v>
      </c>
      <c r="C285" s="199" t="s">
        <v>89</v>
      </c>
      <c r="E285" s="199" t="s">
        <v>89</v>
      </c>
      <c r="F285" t="s">
        <v>90</v>
      </c>
      <c r="G285" s="200" t="str">
        <f t="shared" si="9"/>
        <v>'',</v>
      </c>
    </row>
    <row r="286" spans="1:7">
      <c r="A286" s="199" t="s">
        <v>88</v>
      </c>
      <c r="C286" s="199" t="s">
        <v>89</v>
      </c>
      <c r="E286" s="199" t="s">
        <v>89</v>
      </c>
      <c r="F286" t="s">
        <v>90</v>
      </c>
      <c r="G286" s="200" t="str">
        <f t="shared" si="9"/>
        <v>'',</v>
      </c>
    </row>
    <row r="287" spans="1:7">
      <c r="A287" s="199" t="s">
        <v>88</v>
      </c>
      <c r="C287" s="199" t="s">
        <v>89</v>
      </c>
      <c r="E287" s="199" t="s">
        <v>89</v>
      </c>
      <c r="F287" t="s">
        <v>90</v>
      </c>
      <c r="G287" s="200" t="str">
        <f t="shared" si="9"/>
        <v>'',</v>
      </c>
    </row>
    <row r="288" spans="1:7">
      <c r="A288" s="199" t="s">
        <v>88</v>
      </c>
      <c r="C288" s="199" t="s">
        <v>89</v>
      </c>
      <c r="E288" s="199" t="s">
        <v>89</v>
      </c>
      <c r="F288" t="s">
        <v>90</v>
      </c>
      <c r="G288" s="200" t="str">
        <f t="shared" si="9"/>
        <v>'',</v>
      </c>
    </row>
    <row r="289" spans="1:7">
      <c r="A289" s="199" t="s">
        <v>88</v>
      </c>
      <c r="C289" s="199" t="s">
        <v>89</v>
      </c>
      <c r="E289" s="199" t="s">
        <v>89</v>
      </c>
      <c r="F289" t="s">
        <v>90</v>
      </c>
      <c r="G289" s="200" t="str">
        <f t="shared" si="9"/>
        <v>'',</v>
      </c>
    </row>
    <row r="290" spans="1:7">
      <c r="A290" s="199" t="s">
        <v>88</v>
      </c>
      <c r="C290" s="199" t="s">
        <v>89</v>
      </c>
      <c r="E290" s="199" t="s">
        <v>89</v>
      </c>
      <c r="F290" t="s">
        <v>90</v>
      </c>
      <c r="G290" s="200" t="str">
        <f t="shared" si="9"/>
        <v>'',</v>
      </c>
    </row>
    <row r="291" spans="1:7">
      <c r="A291" s="199" t="s">
        <v>88</v>
      </c>
      <c r="C291" s="199" t="s">
        <v>89</v>
      </c>
      <c r="E291" s="199" t="s">
        <v>89</v>
      </c>
      <c r="F291" t="s">
        <v>90</v>
      </c>
      <c r="G291" s="200" t="str">
        <f t="shared" si="9"/>
        <v>'',</v>
      </c>
    </row>
    <row r="292" spans="1:7">
      <c r="A292" s="199" t="s">
        <v>88</v>
      </c>
      <c r="C292" s="199" t="s">
        <v>89</v>
      </c>
      <c r="E292" s="199" t="s">
        <v>89</v>
      </c>
      <c r="F292" t="s">
        <v>90</v>
      </c>
      <c r="G292" s="200" t="str">
        <f t="shared" si="9"/>
        <v>'',</v>
      </c>
    </row>
    <row r="293" spans="1:7">
      <c r="A293" s="199" t="s">
        <v>88</v>
      </c>
      <c r="C293" s="199" t="s">
        <v>89</v>
      </c>
      <c r="E293" s="199" t="s">
        <v>89</v>
      </c>
      <c r="F293" t="s">
        <v>90</v>
      </c>
      <c r="G293" s="200" t="str">
        <f t="shared" si="9"/>
        <v>'',</v>
      </c>
    </row>
    <row r="294" spans="1:7">
      <c r="A294" s="199" t="s">
        <v>88</v>
      </c>
      <c r="C294" s="199" t="s">
        <v>89</v>
      </c>
      <c r="E294" s="199" t="s">
        <v>89</v>
      </c>
      <c r="F294" t="s">
        <v>90</v>
      </c>
      <c r="G294" s="200" t="str">
        <f t="shared" si="9"/>
        <v>'',</v>
      </c>
    </row>
    <row r="295" spans="1:7">
      <c r="A295" s="199" t="s">
        <v>88</v>
      </c>
      <c r="C295" s="199" t="s">
        <v>89</v>
      </c>
      <c r="E295" s="199" t="s">
        <v>89</v>
      </c>
      <c r="F295" t="s">
        <v>90</v>
      </c>
      <c r="G295" s="200" t="str">
        <f t="shared" si="9"/>
        <v>'',</v>
      </c>
    </row>
    <row r="296" spans="1:7">
      <c r="A296" s="199" t="s">
        <v>88</v>
      </c>
      <c r="C296" s="199" t="s">
        <v>89</v>
      </c>
      <c r="E296" s="199" t="s">
        <v>89</v>
      </c>
      <c r="F296" t="s">
        <v>90</v>
      </c>
      <c r="G296" s="200" t="str">
        <f t="shared" si="9"/>
        <v>'',</v>
      </c>
    </row>
    <row r="297" spans="1:7">
      <c r="A297" s="199" t="s">
        <v>88</v>
      </c>
      <c r="C297" s="199" t="s">
        <v>89</v>
      </c>
      <c r="E297" s="199" t="s">
        <v>89</v>
      </c>
      <c r="F297" t="s">
        <v>90</v>
      </c>
      <c r="G297" s="200" t="str">
        <f t="shared" si="9"/>
        <v>'',</v>
      </c>
    </row>
    <row r="298" spans="1:7">
      <c r="A298" s="199" t="s">
        <v>88</v>
      </c>
      <c r="C298" s="199" t="s">
        <v>89</v>
      </c>
      <c r="E298" s="199" t="s">
        <v>89</v>
      </c>
      <c r="F298" t="s">
        <v>90</v>
      </c>
      <c r="G298" s="200" t="str">
        <f t="shared" si="9"/>
        <v>'',</v>
      </c>
    </row>
    <row r="299" spans="1:7">
      <c r="A299" s="199" t="s">
        <v>88</v>
      </c>
      <c r="C299" s="199" t="s">
        <v>89</v>
      </c>
      <c r="E299" s="199" t="s">
        <v>89</v>
      </c>
      <c r="F299" t="s">
        <v>90</v>
      </c>
      <c r="G299" s="200" t="str">
        <f t="shared" si="9"/>
        <v>'',</v>
      </c>
    </row>
    <row r="300" spans="1:7">
      <c r="A300" s="199" t="s">
        <v>88</v>
      </c>
      <c r="C300" s="199" t="s">
        <v>89</v>
      </c>
      <c r="E300" s="199" t="s">
        <v>89</v>
      </c>
      <c r="F300" t="s">
        <v>90</v>
      </c>
      <c r="G300" s="200" t="str">
        <f t="shared" si="9"/>
        <v>'',</v>
      </c>
    </row>
    <row r="301" spans="1:7">
      <c r="A301" s="199" t="s">
        <v>88</v>
      </c>
      <c r="C301" s="199" t="s">
        <v>89</v>
      </c>
      <c r="E301" s="199" t="s">
        <v>89</v>
      </c>
      <c r="F301" t="s">
        <v>90</v>
      </c>
      <c r="G301" s="200" t="str">
        <f t="shared" si="9"/>
        <v>'',</v>
      </c>
    </row>
    <row r="302" spans="1:7">
      <c r="A302" s="199" t="s">
        <v>88</v>
      </c>
      <c r="C302" s="199" t="s">
        <v>89</v>
      </c>
      <c r="E302" s="199" t="s">
        <v>89</v>
      </c>
      <c r="F302" t="s">
        <v>90</v>
      </c>
      <c r="G302" s="200" t="str">
        <f t="shared" si="9"/>
        <v>'',</v>
      </c>
    </row>
    <row r="303" spans="1:7">
      <c r="A303" s="199" t="s">
        <v>88</v>
      </c>
      <c r="C303" s="199" t="s">
        <v>89</v>
      </c>
      <c r="E303" s="199" t="s">
        <v>89</v>
      </c>
      <c r="F303" t="s">
        <v>90</v>
      </c>
      <c r="G303" s="200" t="str">
        <f t="shared" si="9"/>
        <v>'',</v>
      </c>
    </row>
    <row r="304" spans="1:7">
      <c r="A304" s="199" t="s">
        <v>88</v>
      </c>
      <c r="C304" s="199" t="s">
        <v>89</v>
      </c>
      <c r="E304" s="199" t="s">
        <v>89</v>
      </c>
      <c r="F304" t="s">
        <v>90</v>
      </c>
      <c r="G304" s="200" t="str">
        <f t="shared" si="9"/>
        <v>'',</v>
      </c>
    </row>
    <row r="305" spans="1:7">
      <c r="A305" s="199" t="s">
        <v>88</v>
      </c>
      <c r="C305" s="199" t="s">
        <v>89</v>
      </c>
      <c r="E305" s="199" t="s">
        <v>89</v>
      </c>
      <c r="F305" t="s">
        <v>90</v>
      </c>
      <c r="G305" s="200" t="str">
        <f t="shared" si="9"/>
        <v>'',</v>
      </c>
    </row>
    <row r="306" spans="1:7">
      <c r="A306" s="199" t="s">
        <v>88</v>
      </c>
      <c r="C306" s="199" t="s">
        <v>89</v>
      </c>
      <c r="E306" s="199" t="s">
        <v>89</v>
      </c>
      <c r="F306" t="s">
        <v>90</v>
      </c>
      <c r="G306" s="200" t="str">
        <f t="shared" si="9"/>
        <v>'',</v>
      </c>
    </row>
    <row r="307" spans="1:7">
      <c r="A307" s="199" t="s">
        <v>88</v>
      </c>
      <c r="C307" s="199" t="s">
        <v>89</v>
      </c>
      <c r="E307" s="199" t="s">
        <v>89</v>
      </c>
      <c r="F307" t="s">
        <v>90</v>
      </c>
      <c r="G307" s="200" t="str">
        <f t="shared" si="9"/>
        <v>'',</v>
      </c>
    </row>
    <row r="308" spans="1:7">
      <c r="A308" s="199" t="s">
        <v>88</v>
      </c>
      <c r="C308" s="199" t="s">
        <v>89</v>
      </c>
      <c r="E308" s="199" t="s">
        <v>89</v>
      </c>
      <c r="F308" t="s">
        <v>90</v>
      </c>
      <c r="G308" s="200" t="str">
        <f t="shared" si="9"/>
        <v>'',</v>
      </c>
    </row>
    <row r="309" spans="1:7">
      <c r="A309" s="199" t="s">
        <v>88</v>
      </c>
      <c r="C309" s="199" t="s">
        <v>89</v>
      </c>
      <c r="E309" s="199" t="s">
        <v>89</v>
      </c>
      <c r="F309" t="s">
        <v>90</v>
      </c>
      <c r="G309" s="200" t="str">
        <f t="shared" si="9"/>
        <v>'',</v>
      </c>
    </row>
    <row r="310" spans="1:7">
      <c r="A310" s="199" t="s">
        <v>88</v>
      </c>
      <c r="C310" s="199" t="s">
        <v>89</v>
      </c>
      <c r="E310" s="199" t="s">
        <v>89</v>
      </c>
      <c r="F310" t="s">
        <v>90</v>
      </c>
      <c r="G310" s="200" t="str">
        <f t="shared" si="9"/>
        <v>'',</v>
      </c>
    </row>
    <row r="311" spans="1:7">
      <c r="A311" s="199" t="s">
        <v>88</v>
      </c>
      <c r="C311" s="199" t="s">
        <v>89</v>
      </c>
      <c r="E311" s="199" t="s">
        <v>89</v>
      </c>
      <c r="F311" t="s">
        <v>90</v>
      </c>
      <c r="G311" s="200" t="str">
        <f t="shared" si="9"/>
        <v>'',</v>
      </c>
    </row>
    <row r="312" spans="1:7">
      <c r="A312" s="199" t="s">
        <v>88</v>
      </c>
      <c r="C312" s="199" t="s">
        <v>89</v>
      </c>
      <c r="E312" s="199" t="s">
        <v>89</v>
      </c>
      <c r="F312" t="s">
        <v>90</v>
      </c>
      <c r="G312" s="200" t="str">
        <f t="shared" si="9"/>
        <v>'',</v>
      </c>
    </row>
    <row r="313" spans="1:7">
      <c r="A313" s="199" t="s">
        <v>88</v>
      </c>
      <c r="C313" s="199" t="s">
        <v>89</v>
      </c>
      <c r="E313" s="199" t="s">
        <v>89</v>
      </c>
      <c r="F313" t="s">
        <v>90</v>
      </c>
      <c r="G313" s="200" t="str">
        <f t="shared" si="9"/>
        <v>'',</v>
      </c>
    </row>
    <row r="314" spans="1:7">
      <c r="A314" s="199" t="s">
        <v>88</v>
      </c>
      <c r="C314" s="199" t="s">
        <v>89</v>
      </c>
      <c r="E314" s="199" t="s">
        <v>89</v>
      </c>
      <c r="F314" t="s">
        <v>90</v>
      </c>
      <c r="G314" s="200" t="str">
        <f t="shared" si="9"/>
        <v>'',</v>
      </c>
    </row>
    <row r="315" spans="1:7">
      <c r="A315" s="199" t="s">
        <v>88</v>
      </c>
      <c r="C315" s="199" t="s">
        <v>89</v>
      </c>
      <c r="E315" s="199" t="s">
        <v>89</v>
      </c>
      <c r="F315" t="s">
        <v>90</v>
      </c>
      <c r="G315" s="200" t="str">
        <f t="shared" si="9"/>
        <v>'',</v>
      </c>
    </row>
    <row r="316" spans="1:7">
      <c r="A316" s="199" t="s">
        <v>88</v>
      </c>
      <c r="C316" s="199" t="s">
        <v>89</v>
      </c>
      <c r="E316" s="199" t="s">
        <v>89</v>
      </c>
      <c r="F316" t="s">
        <v>90</v>
      </c>
      <c r="G316" s="200" t="str">
        <f t="shared" si="9"/>
        <v>'',</v>
      </c>
    </row>
    <row r="317" spans="1:7">
      <c r="A317" s="199" t="s">
        <v>88</v>
      </c>
      <c r="C317" s="199" t="s">
        <v>89</v>
      </c>
      <c r="E317" s="199" t="s">
        <v>89</v>
      </c>
      <c r="F317" t="s">
        <v>90</v>
      </c>
      <c r="G317" s="200" t="str">
        <f t="shared" si="9"/>
        <v>'',</v>
      </c>
    </row>
    <row r="318" spans="1:7">
      <c r="A318" s="199" t="s">
        <v>88</v>
      </c>
      <c r="C318" s="199" t="s">
        <v>89</v>
      </c>
      <c r="E318" s="199" t="s">
        <v>89</v>
      </c>
      <c r="F318" t="s">
        <v>90</v>
      </c>
      <c r="G318" s="200" t="str">
        <f t="shared" si="9"/>
        <v>'',</v>
      </c>
    </row>
    <row r="319" spans="1:7">
      <c r="A319" s="199" t="s">
        <v>88</v>
      </c>
      <c r="C319" s="199" t="s">
        <v>89</v>
      </c>
      <c r="E319" s="199" t="s">
        <v>89</v>
      </c>
      <c r="F319" t="s">
        <v>90</v>
      </c>
      <c r="G319" s="200" t="str">
        <f t="shared" si="9"/>
        <v>'',</v>
      </c>
    </row>
    <row r="320" spans="1:7">
      <c r="A320" s="199" t="s">
        <v>88</v>
      </c>
      <c r="C320" s="199" t="s">
        <v>89</v>
      </c>
      <c r="E320" s="199" t="s">
        <v>89</v>
      </c>
      <c r="F320" t="s">
        <v>90</v>
      </c>
      <c r="G320" s="200" t="str">
        <f t="shared" si="9"/>
        <v>'',</v>
      </c>
    </row>
    <row r="321" spans="1:7">
      <c r="A321" s="199" t="s">
        <v>88</v>
      </c>
      <c r="C321" s="199" t="s">
        <v>89</v>
      </c>
      <c r="E321" s="199" t="s">
        <v>89</v>
      </c>
      <c r="F321" t="s">
        <v>90</v>
      </c>
      <c r="G321" s="200" t="str">
        <f t="shared" si="9"/>
        <v>'',</v>
      </c>
    </row>
    <row r="322" spans="1:7">
      <c r="A322" s="199" t="s">
        <v>88</v>
      </c>
      <c r="C322" s="199" t="s">
        <v>89</v>
      </c>
      <c r="E322" s="199" t="s">
        <v>89</v>
      </c>
      <c r="F322" t="s">
        <v>90</v>
      </c>
      <c r="G322" s="200" t="str">
        <f t="shared" si="9"/>
        <v>'',</v>
      </c>
    </row>
    <row r="323" spans="1:7">
      <c r="A323" s="199" t="s">
        <v>88</v>
      </c>
      <c r="C323" s="199" t="s">
        <v>89</v>
      </c>
      <c r="E323" s="199" t="s">
        <v>89</v>
      </c>
      <c r="F323" t="s">
        <v>90</v>
      </c>
      <c r="G323" s="200" t="str">
        <f t="shared" si="9"/>
        <v>'',</v>
      </c>
    </row>
    <row r="324" spans="1:7">
      <c r="A324" s="199" t="s">
        <v>88</v>
      </c>
      <c r="C324" s="199" t="s">
        <v>89</v>
      </c>
      <c r="E324" s="199" t="s">
        <v>89</v>
      </c>
      <c r="F324" t="s">
        <v>90</v>
      </c>
      <c r="G324" s="200" t="str">
        <f t="shared" si="9"/>
        <v>'',</v>
      </c>
    </row>
    <row r="325" spans="1:7">
      <c r="A325" s="199" t="s">
        <v>88</v>
      </c>
      <c r="C325" s="199" t="s">
        <v>89</v>
      </c>
      <c r="E325" s="199" t="s">
        <v>89</v>
      </c>
      <c r="F325" t="s">
        <v>90</v>
      </c>
      <c r="G325" s="200" t="str">
        <f t="shared" si="9"/>
        <v>'',</v>
      </c>
    </row>
    <row r="326" spans="1:7">
      <c r="A326" s="199" t="s">
        <v>88</v>
      </c>
      <c r="C326" s="199" t="s">
        <v>89</v>
      </c>
      <c r="E326" s="199" t="s">
        <v>89</v>
      </c>
      <c r="F326" t="s">
        <v>90</v>
      </c>
      <c r="G326" s="200" t="str">
        <f t="shared" si="9"/>
        <v>'',</v>
      </c>
    </row>
    <row r="327" spans="1:7">
      <c r="A327" s="199" t="s">
        <v>88</v>
      </c>
      <c r="C327" s="199" t="s">
        <v>89</v>
      </c>
      <c r="E327" s="199" t="s">
        <v>89</v>
      </c>
      <c r="F327" t="s">
        <v>90</v>
      </c>
      <c r="G327" s="200" t="str">
        <f t="shared" si="9"/>
        <v>'',</v>
      </c>
    </row>
    <row r="328" spans="1:7">
      <c r="A328" s="199" t="s">
        <v>88</v>
      </c>
      <c r="C328" s="199" t="s">
        <v>89</v>
      </c>
      <c r="E328" s="199" t="s">
        <v>89</v>
      </c>
      <c r="F328" t="s">
        <v>90</v>
      </c>
      <c r="G328" s="200" t="str">
        <f t="shared" si="9"/>
        <v>'',</v>
      </c>
    </row>
    <row r="329" spans="1:7">
      <c r="A329" s="199" t="s">
        <v>88</v>
      </c>
      <c r="C329" s="199" t="s">
        <v>89</v>
      </c>
      <c r="E329" s="199" t="s">
        <v>89</v>
      </c>
      <c r="F329" t="s">
        <v>90</v>
      </c>
      <c r="G329" s="200" t="str">
        <f t="shared" si="9"/>
        <v>'',</v>
      </c>
    </row>
    <row r="330" spans="1:7">
      <c r="A330" s="199" t="s">
        <v>88</v>
      </c>
      <c r="C330" s="199" t="s">
        <v>89</v>
      </c>
      <c r="E330" s="199" t="s">
        <v>89</v>
      </c>
      <c r="F330" t="s">
        <v>90</v>
      </c>
      <c r="G330" s="200" t="str">
        <f t="shared" si="9"/>
        <v>'',</v>
      </c>
    </row>
    <row r="331" spans="1:7">
      <c r="A331" s="199" t="s">
        <v>88</v>
      </c>
      <c r="C331" s="199" t="s">
        <v>89</v>
      </c>
      <c r="E331" s="199" t="s">
        <v>89</v>
      </c>
      <c r="F331" t="s">
        <v>90</v>
      </c>
      <c r="G331" s="200" t="str">
        <f t="shared" si="9"/>
        <v>'',</v>
      </c>
    </row>
    <row r="332" spans="1:7">
      <c r="A332" s="199" t="s">
        <v>88</v>
      </c>
      <c r="C332" s="199" t="s">
        <v>89</v>
      </c>
      <c r="E332" s="199" t="s">
        <v>89</v>
      </c>
      <c r="F332" t="s">
        <v>90</v>
      </c>
      <c r="G332" s="200" t="str">
        <f t="shared" si="9"/>
        <v>'',</v>
      </c>
    </row>
    <row r="333" spans="1:7">
      <c r="A333" s="199" t="s">
        <v>88</v>
      </c>
      <c r="C333" s="199" t="s">
        <v>89</v>
      </c>
      <c r="E333" s="199" t="s">
        <v>89</v>
      </c>
      <c r="F333" t="s">
        <v>90</v>
      </c>
      <c r="G333" s="200" t="str">
        <f t="shared" si="9"/>
        <v>'',</v>
      </c>
    </row>
    <row r="334" spans="1:7">
      <c r="A334" s="199" t="s">
        <v>88</v>
      </c>
      <c r="C334" s="199" t="s">
        <v>89</v>
      </c>
      <c r="E334" s="199" t="s">
        <v>89</v>
      </c>
      <c r="F334" t="s">
        <v>90</v>
      </c>
      <c r="G334" s="200" t="str">
        <f t="shared" si="9"/>
        <v>'',</v>
      </c>
    </row>
    <row r="335" spans="1:7">
      <c r="A335" s="199" t="s">
        <v>88</v>
      </c>
      <c r="C335" s="199" t="s">
        <v>89</v>
      </c>
      <c r="E335" s="199" t="s">
        <v>89</v>
      </c>
      <c r="F335" t="s">
        <v>90</v>
      </c>
      <c r="G335" s="200" t="str">
        <f t="shared" si="9"/>
        <v>'',</v>
      </c>
    </row>
    <row r="336" spans="1:7">
      <c r="A336" s="199" t="s">
        <v>88</v>
      </c>
      <c r="C336" s="199" t="s">
        <v>89</v>
      </c>
      <c r="E336" s="199" t="s">
        <v>89</v>
      </c>
      <c r="F336" t="s">
        <v>90</v>
      </c>
      <c r="G336" s="200" t="str">
        <f t="shared" ref="G336:G399" si="10">+C336&amp;D336&amp;E336&amp;F336</f>
        <v>'',</v>
      </c>
    </row>
    <row r="337" spans="1:7">
      <c r="A337" s="199" t="s">
        <v>88</v>
      </c>
      <c r="C337" s="199" t="s">
        <v>89</v>
      </c>
      <c r="E337" s="199" t="s">
        <v>89</v>
      </c>
      <c r="F337" t="s">
        <v>90</v>
      </c>
      <c r="G337" s="200" t="str">
        <f t="shared" si="10"/>
        <v>'',</v>
      </c>
    </row>
    <row r="338" spans="1:7">
      <c r="A338" s="199" t="s">
        <v>88</v>
      </c>
      <c r="C338" s="199" t="s">
        <v>89</v>
      </c>
      <c r="E338" s="199" t="s">
        <v>89</v>
      </c>
      <c r="F338" t="s">
        <v>90</v>
      </c>
      <c r="G338" s="200" t="str">
        <f t="shared" si="10"/>
        <v>'',</v>
      </c>
    </row>
    <row r="339" spans="1:7">
      <c r="A339" s="199" t="s">
        <v>88</v>
      </c>
      <c r="C339" s="199" t="s">
        <v>89</v>
      </c>
      <c r="E339" s="199" t="s">
        <v>89</v>
      </c>
      <c r="F339" t="s">
        <v>90</v>
      </c>
      <c r="G339" s="200" t="str">
        <f t="shared" si="10"/>
        <v>'',</v>
      </c>
    </row>
    <row r="340" spans="1:7">
      <c r="A340" s="199" t="s">
        <v>88</v>
      </c>
      <c r="C340" s="199" t="s">
        <v>89</v>
      </c>
      <c r="E340" s="199" t="s">
        <v>89</v>
      </c>
      <c r="F340" t="s">
        <v>90</v>
      </c>
      <c r="G340" s="200" t="str">
        <f t="shared" si="10"/>
        <v>'',</v>
      </c>
    </row>
    <row r="341" spans="1:7">
      <c r="A341" s="199" t="s">
        <v>88</v>
      </c>
      <c r="C341" s="199" t="s">
        <v>89</v>
      </c>
      <c r="E341" s="199" t="s">
        <v>89</v>
      </c>
      <c r="F341" t="s">
        <v>90</v>
      </c>
      <c r="G341" s="200" t="str">
        <f t="shared" si="10"/>
        <v>'',</v>
      </c>
    </row>
    <row r="342" spans="1:7">
      <c r="A342" s="199" t="s">
        <v>88</v>
      </c>
      <c r="C342" s="199" t="s">
        <v>89</v>
      </c>
      <c r="E342" s="199" t="s">
        <v>89</v>
      </c>
      <c r="F342" t="s">
        <v>90</v>
      </c>
      <c r="G342" s="200" t="str">
        <f t="shared" si="10"/>
        <v>'',</v>
      </c>
    </row>
    <row r="343" spans="1:7">
      <c r="A343" s="199" t="s">
        <v>88</v>
      </c>
      <c r="C343" s="199" t="s">
        <v>89</v>
      </c>
      <c r="E343" s="199" t="s">
        <v>89</v>
      </c>
      <c r="F343" t="s">
        <v>90</v>
      </c>
      <c r="G343" s="200" t="str">
        <f t="shared" si="10"/>
        <v>'',</v>
      </c>
    </row>
    <row r="344" spans="1:7">
      <c r="A344" s="199" t="s">
        <v>88</v>
      </c>
      <c r="C344" s="199" t="s">
        <v>89</v>
      </c>
      <c r="E344" s="199" t="s">
        <v>89</v>
      </c>
      <c r="F344" t="s">
        <v>90</v>
      </c>
      <c r="G344" s="200" t="str">
        <f t="shared" si="10"/>
        <v>'',</v>
      </c>
    </row>
    <row r="345" spans="1:7">
      <c r="A345" s="199" t="s">
        <v>88</v>
      </c>
      <c r="C345" s="199" t="s">
        <v>89</v>
      </c>
      <c r="E345" s="199" t="s">
        <v>89</v>
      </c>
      <c r="F345" t="s">
        <v>90</v>
      </c>
      <c r="G345" s="200" t="str">
        <f t="shared" si="10"/>
        <v>'',</v>
      </c>
    </row>
    <row r="346" spans="1:7">
      <c r="A346" s="199" t="s">
        <v>88</v>
      </c>
      <c r="C346" s="199" t="s">
        <v>89</v>
      </c>
      <c r="E346" s="199" t="s">
        <v>89</v>
      </c>
      <c r="F346" t="s">
        <v>90</v>
      </c>
      <c r="G346" s="200" t="str">
        <f t="shared" si="10"/>
        <v>'',</v>
      </c>
    </row>
    <row r="347" spans="1:7">
      <c r="A347" s="199" t="s">
        <v>88</v>
      </c>
      <c r="C347" s="199" t="s">
        <v>89</v>
      </c>
      <c r="E347" s="199" t="s">
        <v>89</v>
      </c>
      <c r="F347" t="s">
        <v>90</v>
      </c>
      <c r="G347" s="200" t="str">
        <f t="shared" si="10"/>
        <v>'',</v>
      </c>
    </row>
    <row r="348" spans="1:7">
      <c r="A348" s="199" t="s">
        <v>88</v>
      </c>
      <c r="C348" s="199" t="s">
        <v>89</v>
      </c>
      <c r="E348" s="199" t="s">
        <v>89</v>
      </c>
      <c r="F348" t="s">
        <v>90</v>
      </c>
      <c r="G348" s="200" t="str">
        <f t="shared" si="10"/>
        <v>'',</v>
      </c>
    </row>
    <row r="349" spans="1:7">
      <c r="A349" s="199" t="s">
        <v>88</v>
      </c>
      <c r="C349" s="199" t="s">
        <v>89</v>
      </c>
      <c r="E349" s="199" t="s">
        <v>89</v>
      </c>
      <c r="F349" t="s">
        <v>90</v>
      </c>
      <c r="G349" s="200" t="str">
        <f t="shared" si="10"/>
        <v>'',</v>
      </c>
    </row>
    <row r="350" spans="1:7">
      <c r="A350" s="199" t="s">
        <v>88</v>
      </c>
      <c r="C350" s="199" t="s">
        <v>89</v>
      </c>
      <c r="E350" s="199" t="s">
        <v>89</v>
      </c>
      <c r="F350" t="s">
        <v>90</v>
      </c>
      <c r="G350" s="200" t="str">
        <f t="shared" si="10"/>
        <v>'',</v>
      </c>
    </row>
    <row r="351" spans="1:7">
      <c r="A351" s="199" t="s">
        <v>88</v>
      </c>
      <c r="C351" s="199" t="s">
        <v>89</v>
      </c>
      <c r="E351" s="199" t="s">
        <v>89</v>
      </c>
      <c r="F351" t="s">
        <v>90</v>
      </c>
      <c r="G351" s="200" t="str">
        <f t="shared" si="10"/>
        <v>'',</v>
      </c>
    </row>
    <row r="352" spans="1:7">
      <c r="A352" s="199" t="s">
        <v>88</v>
      </c>
      <c r="C352" s="199" t="s">
        <v>89</v>
      </c>
      <c r="E352" s="199" t="s">
        <v>89</v>
      </c>
      <c r="F352" t="s">
        <v>90</v>
      </c>
      <c r="G352" s="200" t="str">
        <f t="shared" si="10"/>
        <v>'',</v>
      </c>
    </row>
    <row r="353" spans="1:7">
      <c r="A353" s="199" t="s">
        <v>88</v>
      </c>
      <c r="C353" s="199" t="s">
        <v>89</v>
      </c>
      <c r="E353" s="199" t="s">
        <v>89</v>
      </c>
      <c r="F353" t="s">
        <v>90</v>
      </c>
      <c r="G353" s="200" t="str">
        <f t="shared" si="10"/>
        <v>'',</v>
      </c>
    </row>
    <row r="354" spans="1:7">
      <c r="A354" s="199" t="s">
        <v>88</v>
      </c>
      <c r="C354" s="199" t="s">
        <v>89</v>
      </c>
      <c r="E354" s="199" t="s">
        <v>89</v>
      </c>
      <c r="F354" t="s">
        <v>90</v>
      </c>
      <c r="G354" s="200" t="str">
        <f t="shared" si="10"/>
        <v>'',</v>
      </c>
    </row>
    <row r="355" spans="1:7">
      <c r="A355" s="199" t="s">
        <v>88</v>
      </c>
      <c r="C355" s="199" t="s">
        <v>89</v>
      </c>
      <c r="E355" s="199" t="s">
        <v>89</v>
      </c>
      <c r="F355" t="s">
        <v>90</v>
      </c>
      <c r="G355" s="200" t="str">
        <f t="shared" si="10"/>
        <v>'',</v>
      </c>
    </row>
    <row r="356" spans="1:7">
      <c r="A356" s="199" t="s">
        <v>88</v>
      </c>
      <c r="C356" s="199" t="s">
        <v>89</v>
      </c>
      <c r="E356" s="199" t="s">
        <v>89</v>
      </c>
      <c r="F356" t="s">
        <v>90</v>
      </c>
      <c r="G356" s="200" t="str">
        <f t="shared" si="10"/>
        <v>'',</v>
      </c>
    </row>
    <row r="357" spans="1:7">
      <c r="A357" s="199" t="s">
        <v>88</v>
      </c>
      <c r="C357" s="199" t="s">
        <v>89</v>
      </c>
      <c r="E357" s="199" t="s">
        <v>89</v>
      </c>
      <c r="F357" t="s">
        <v>90</v>
      </c>
      <c r="G357" s="200" t="str">
        <f t="shared" si="10"/>
        <v>'',</v>
      </c>
    </row>
    <row r="358" spans="1:7">
      <c r="A358" s="199" t="s">
        <v>88</v>
      </c>
      <c r="C358" s="199" t="s">
        <v>89</v>
      </c>
      <c r="E358" s="199" t="s">
        <v>89</v>
      </c>
      <c r="F358" t="s">
        <v>90</v>
      </c>
      <c r="G358" s="200" t="str">
        <f t="shared" si="10"/>
        <v>'',</v>
      </c>
    </row>
    <row r="359" spans="1:7">
      <c r="A359" s="199" t="s">
        <v>88</v>
      </c>
      <c r="C359" s="199" t="s">
        <v>89</v>
      </c>
      <c r="E359" s="199" t="s">
        <v>89</v>
      </c>
      <c r="F359" t="s">
        <v>90</v>
      </c>
      <c r="G359" s="200" t="str">
        <f t="shared" si="10"/>
        <v>'',</v>
      </c>
    </row>
    <row r="360" spans="1:7">
      <c r="A360" s="199" t="s">
        <v>88</v>
      </c>
      <c r="C360" s="199" t="s">
        <v>89</v>
      </c>
      <c r="E360" s="199" t="s">
        <v>89</v>
      </c>
      <c r="F360" t="s">
        <v>90</v>
      </c>
      <c r="G360" s="200" t="str">
        <f t="shared" si="10"/>
        <v>'',</v>
      </c>
    </row>
    <row r="361" spans="1:7">
      <c r="A361" s="199" t="s">
        <v>88</v>
      </c>
      <c r="C361" s="199" t="s">
        <v>89</v>
      </c>
      <c r="E361" s="199" t="s">
        <v>89</v>
      </c>
      <c r="F361" t="s">
        <v>90</v>
      </c>
      <c r="G361" s="200" t="str">
        <f t="shared" si="10"/>
        <v>'',</v>
      </c>
    </row>
    <row r="362" spans="1:7">
      <c r="A362" s="199" t="s">
        <v>88</v>
      </c>
      <c r="C362" s="199" t="s">
        <v>89</v>
      </c>
      <c r="E362" s="199" t="s">
        <v>89</v>
      </c>
      <c r="F362" t="s">
        <v>90</v>
      </c>
      <c r="G362" s="200" t="str">
        <f t="shared" si="10"/>
        <v>'',</v>
      </c>
    </row>
    <row r="363" spans="1:7">
      <c r="A363" s="199" t="s">
        <v>88</v>
      </c>
      <c r="C363" s="199" t="s">
        <v>89</v>
      </c>
      <c r="E363" s="199" t="s">
        <v>89</v>
      </c>
      <c r="F363" t="s">
        <v>90</v>
      </c>
      <c r="G363" s="200" t="str">
        <f t="shared" si="10"/>
        <v>'',</v>
      </c>
    </row>
    <row r="364" spans="1:7">
      <c r="A364" s="199" t="s">
        <v>88</v>
      </c>
      <c r="C364" s="199" t="s">
        <v>89</v>
      </c>
      <c r="E364" s="199" t="s">
        <v>89</v>
      </c>
      <c r="F364" t="s">
        <v>90</v>
      </c>
      <c r="G364" s="200" t="str">
        <f t="shared" si="10"/>
        <v>'',</v>
      </c>
    </row>
    <row r="365" spans="1:7">
      <c r="A365" s="199" t="s">
        <v>88</v>
      </c>
      <c r="C365" s="199" t="s">
        <v>89</v>
      </c>
      <c r="E365" s="199" t="s">
        <v>89</v>
      </c>
      <c r="F365" t="s">
        <v>90</v>
      </c>
      <c r="G365" s="200" t="str">
        <f t="shared" si="10"/>
        <v>'',</v>
      </c>
    </row>
    <row r="366" spans="1:7">
      <c r="A366" s="199" t="s">
        <v>88</v>
      </c>
      <c r="C366" s="199" t="s">
        <v>89</v>
      </c>
      <c r="E366" s="199" t="s">
        <v>89</v>
      </c>
      <c r="F366" t="s">
        <v>90</v>
      </c>
      <c r="G366" s="200" t="str">
        <f t="shared" si="10"/>
        <v>'',</v>
      </c>
    </row>
    <row r="367" spans="1:7">
      <c r="A367" s="199" t="s">
        <v>88</v>
      </c>
      <c r="C367" s="199" t="s">
        <v>89</v>
      </c>
      <c r="E367" s="199" t="s">
        <v>89</v>
      </c>
      <c r="F367" t="s">
        <v>90</v>
      </c>
      <c r="G367" s="200" t="str">
        <f t="shared" si="10"/>
        <v>'',</v>
      </c>
    </row>
    <row r="368" spans="1:7">
      <c r="A368" s="199" t="s">
        <v>88</v>
      </c>
      <c r="C368" s="199" t="s">
        <v>89</v>
      </c>
      <c r="E368" s="199" t="s">
        <v>89</v>
      </c>
      <c r="F368" t="s">
        <v>90</v>
      </c>
      <c r="G368" s="200" t="str">
        <f t="shared" si="10"/>
        <v>'',</v>
      </c>
    </row>
    <row r="369" spans="1:7">
      <c r="A369" s="199" t="s">
        <v>88</v>
      </c>
      <c r="C369" s="199" t="s">
        <v>89</v>
      </c>
      <c r="E369" s="199" t="s">
        <v>89</v>
      </c>
      <c r="F369" t="s">
        <v>90</v>
      </c>
      <c r="G369" s="200" t="str">
        <f t="shared" si="10"/>
        <v>'',</v>
      </c>
    </row>
    <row r="370" spans="1:7">
      <c r="A370" s="199" t="s">
        <v>88</v>
      </c>
      <c r="C370" s="199" t="s">
        <v>89</v>
      </c>
      <c r="E370" s="199" t="s">
        <v>89</v>
      </c>
      <c r="F370" t="s">
        <v>90</v>
      </c>
      <c r="G370" s="200" t="str">
        <f t="shared" si="10"/>
        <v>'',</v>
      </c>
    </row>
    <row r="371" spans="1:7">
      <c r="A371" s="199" t="s">
        <v>88</v>
      </c>
      <c r="C371" s="199" t="s">
        <v>89</v>
      </c>
      <c r="E371" s="199" t="s">
        <v>89</v>
      </c>
      <c r="F371" t="s">
        <v>90</v>
      </c>
      <c r="G371" s="200" t="str">
        <f t="shared" si="10"/>
        <v>'',</v>
      </c>
    </row>
    <row r="372" spans="1:7">
      <c r="A372" s="199" t="s">
        <v>88</v>
      </c>
      <c r="C372" s="199" t="s">
        <v>89</v>
      </c>
      <c r="E372" s="199" t="s">
        <v>89</v>
      </c>
      <c r="F372" t="s">
        <v>90</v>
      </c>
      <c r="G372" s="200" t="str">
        <f t="shared" si="10"/>
        <v>'',</v>
      </c>
    </row>
    <row r="373" spans="1:7">
      <c r="A373" s="199" t="s">
        <v>88</v>
      </c>
      <c r="C373" s="199" t="s">
        <v>89</v>
      </c>
      <c r="E373" s="199" t="s">
        <v>89</v>
      </c>
      <c r="F373" t="s">
        <v>90</v>
      </c>
      <c r="G373" s="200" t="str">
        <f t="shared" si="10"/>
        <v>'',</v>
      </c>
    </row>
    <row r="374" spans="1:7">
      <c r="A374" s="199" t="s">
        <v>88</v>
      </c>
      <c r="C374" s="199" t="s">
        <v>89</v>
      </c>
      <c r="E374" s="199" t="s">
        <v>89</v>
      </c>
      <c r="F374" t="s">
        <v>90</v>
      </c>
      <c r="G374" s="200" t="str">
        <f t="shared" si="10"/>
        <v>'',</v>
      </c>
    </row>
    <row r="375" spans="1:7">
      <c r="A375" s="199" t="s">
        <v>88</v>
      </c>
      <c r="C375" s="199" t="s">
        <v>89</v>
      </c>
      <c r="E375" s="199" t="s">
        <v>89</v>
      </c>
      <c r="F375" t="s">
        <v>90</v>
      </c>
      <c r="G375" s="200" t="str">
        <f t="shared" si="10"/>
        <v>'',</v>
      </c>
    </row>
    <row r="376" spans="1:7">
      <c r="A376" s="199" t="s">
        <v>88</v>
      </c>
      <c r="C376" s="199" t="s">
        <v>89</v>
      </c>
      <c r="E376" s="199" t="s">
        <v>89</v>
      </c>
      <c r="F376" t="s">
        <v>90</v>
      </c>
      <c r="G376" s="200" t="str">
        <f t="shared" si="10"/>
        <v>'',</v>
      </c>
    </row>
    <row r="377" spans="1:7">
      <c r="A377" s="199" t="s">
        <v>88</v>
      </c>
      <c r="C377" s="199" t="s">
        <v>89</v>
      </c>
      <c r="E377" s="199" t="s">
        <v>89</v>
      </c>
      <c r="F377" t="s">
        <v>90</v>
      </c>
      <c r="G377" s="200" t="str">
        <f t="shared" si="10"/>
        <v>'',</v>
      </c>
    </row>
    <row r="378" spans="1:7">
      <c r="A378" s="199" t="s">
        <v>88</v>
      </c>
      <c r="C378" s="199" t="s">
        <v>89</v>
      </c>
      <c r="E378" s="199" t="s">
        <v>89</v>
      </c>
      <c r="F378" t="s">
        <v>90</v>
      </c>
      <c r="G378" s="200" t="str">
        <f t="shared" si="10"/>
        <v>'',</v>
      </c>
    </row>
    <row r="379" spans="1:7">
      <c r="A379" s="199" t="s">
        <v>88</v>
      </c>
      <c r="C379" s="199" t="s">
        <v>89</v>
      </c>
      <c r="E379" s="199" t="s">
        <v>89</v>
      </c>
      <c r="F379" t="s">
        <v>90</v>
      </c>
      <c r="G379" s="200" t="str">
        <f t="shared" si="10"/>
        <v>'',</v>
      </c>
    </row>
    <row r="380" spans="1:7">
      <c r="A380" s="199" t="s">
        <v>88</v>
      </c>
      <c r="C380" s="199" t="s">
        <v>89</v>
      </c>
      <c r="E380" s="199" t="s">
        <v>89</v>
      </c>
      <c r="F380" t="s">
        <v>90</v>
      </c>
      <c r="G380" s="200" t="str">
        <f t="shared" si="10"/>
        <v>'',</v>
      </c>
    </row>
    <row r="381" spans="1:7">
      <c r="A381" s="199" t="s">
        <v>88</v>
      </c>
      <c r="C381" s="199" t="s">
        <v>89</v>
      </c>
      <c r="E381" s="199" t="s">
        <v>89</v>
      </c>
      <c r="F381" t="s">
        <v>90</v>
      </c>
      <c r="G381" s="200" t="str">
        <f t="shared" si="10"/>
        <v>'',</v>
      </c>
    </row>
    <row r="382" spans="1:7">
      <c r="A382" s="199" t="s">
        <v>88</v>
      </c>
      <c r="C382" s="199" t="s">
        <v>89</v>
      </c>
      <c r="E382" s="199" t="s">
        <v>89</v>
      </c>
      <c r="F382" t="s">
        <v>90</v>
      </c>
      <c r="G382" s="200" t="str">
        <f t="shared" si="10"/>
        <v>'',</v>
      </c>
    </row>
    <row r="383" spans="1:7">
      <c r="A383" s="199" t="s">
        <v>88</v>
      </c>
      <c r="C383" s="199" t="s">
        <v>89</v>
      </c>
      <c r="E383" s="199" t="s">
        <v>89</v>
      </c>
      <c r="F383" t="s">
        <v>90</v>
      </c>
      <c r="G383" s="200" t="str">
        <f t="shared" si="10"/>
        <v>'',</v>
      </c>
    </row>
    <row r="384" spans="1:7">
      <c r="A384" s="199" t="s">
        <v>88</v>
      </c>
      <c r="C384" s="199" t="s">
        <v>89</v>
      </c>
      <c r="E384" s="199" t="s">
        <v>89</v>
      </c>
      <c r="F384" t="s">
        <v>90</v>
      </c>
      <c r="G384" s="200" t="str">
        <f t="shared" si="10"/>
        <v>'',</v>
      </c>
    </row>
    <row r="385" spans="1:7">
      <c r="A385" s="199" t="s">
        <v>88</v>
      </c>
      <c r="C385" s="199" t="s">
        <v>89</v>
      </c>
      <c r="E385" s="199" t="s">
        <v>89</v>
      </c>
      <c r="F385" t="s">
        <v>90</v>
      </c>
      <c r="G385" s="200" t="str">
        <f t="shared" si="10"/>
        <v>'',</v>
      </c>
    </row>
    <row r="386" spans="1:7">
      <c r="A386" s="199" t="s">
        <v>88</v>
      </c>
      <c r="C386" s="199" t="s">
        <v>89</v>
      </c>
      <c r="E386" s="199" t="s">
        <v>89</v>
      </c>
      <c r="F386" t="s">
        <v>90</v>
      </c>
      <c r="G386" s="200" t="str">
        <f t="shared" si="10"/>
        <v>'',</v>
      </c>
    </row>
    <row r="387" spans="1:7">
      <c r="A387" s="199" t="s">
        <v>88</v>
      </c>
      <c r="C387" s="199" t="s">
        <v>89</v>
      </c>
      <c r="E387" s="199" t="s">
        <v>89</v>
      </c>
      <c r="F387" t="s">
        <v>90</v>
      </c>
      <c r="G387" s="200" t="str">
        <f t="shared" si="10"/>
        <v>'',</v>
      </c>
    </row>
    <row r="388" spans="1:7">
      <c r="A388" s="199" t="s">
        <v>88</v>
      </c>
      <c r="C388" s="199" t="s">
        <v>89</v>
      </c>
      <c r="E388" s="199" t="s">
        <v>89</v>
      </c>
      <c r="F388" t="s">
        <v>90</v>
      </c>
      <c r="G388" s="200" t="str">
        <f t="shared" si="10"/>
        <v>'',</v>
      </c>
    </row>
    <row r="389" spans="1:7">
      <c r="A389" s="199" t="s">
        <v>88</v>
      </c>
      <c r="C389" s="199" t="s">
        <v>89</v>
      </c>
      <c r="E389" s="199" t="s">
        <v>89</v>
      </c>
      <c r="F389" t="s">
        <v>90</v>
      </c>
      <c r="G389" s="200" t="str">
        <f t="shared" si="10"/>
        <v>'',</v>
      </c>
    </row>
    <row r="390" spans="1:7">
      <c r="A390" s="199" t="s">
        <v>88</v>
      </c>
      <c r="C390" s="199" t="s">
        <v>89</v>
      </c>
      <c r="E390" s="199" t="s">
        <v>89</v>
      </c>
      <c r="F390" t="s">
        <v>90</v>
      </c>
      <c r="G390" s="200" t="str">
        <f t="shared" si="10"/>
        <v>'',</v>
      </c>
    </row>
    <row r="391" spans="1:7">
      <c r="A391" s="199" t="s">
        <v>88</v>
      </c>
      <c r="C391" s="199" t="s">
        <v>89</v>
      </c>
      <c r="E391" s="199" t="s">
        <v>89</v>
      </c>
      <c r="F391" t="s">
        <v>90</v>
      </c>
      <c r="G391" s="200" t="str">
        <f t="shared" si="10"/>
        <v>'',</v>
      </c>
    </row>
    <row r="392" spans="1:7">
      <c r="A392" s="199" t="s">
        <v>88</v>
      </c>
      <c r="C392" s="199" t="s">
        <v>89</v>
      </c>
      <c r="E392" s="199" t="s">
        <v>89</v>
      </c>
      <c r="F392" t="s">
        <v>90</v>
      </c>
      <c r="G392" s="200" t="str">
        <f t="shared" si="10"/>
        <v>'',</v>
      </c>
    </row>
    <row r="393" spans="1:7">
      <c r="A393" s="199" t="s">
        <v>88</v>
      </c>
      <c r="C393" s="199" t="s">
        <v>89</v>
      </c>
      <c r="E393" s="199" t="s">
        <v>89</v>
      </c>
      <c r="F393" t="s">
        <v>90</v>
      </c>
      <c r="G393" s="200" t="str">
        <f t="shared" si="10"/>
        <v>'',</v>
      </c>
    </row>
    <row r="394" spans="1:7">
      <c r="A394" s="199" t="s">
        <v>88</v>
      </c>
      <c r="C394" s="199" t="s">
        <v>89</v>
      </c>
      <c r="E394" s="199" t="s">
        <v>89</v>
      </c>
      <c r="F394" t="s">
        <v>90</v>
      </c>
      <c r="G394" s="200" t="str">
        <f t="shared" si="10"/>
        <v>'',</v>
      </c>
    </row>
    <row r="395" spans="1:7">
      <c r="A395" s="199" t="s">
        <v>88</v>
      </c>
      <c r="C395" s="199" t="s">
        <v>89</v>
      </c>
      <c r="E395" s="199" t="s">
        <v>89</v>
      </c>
      <c r="F395" t="s">
        <v>90</v>
      </c>
      <c r="G395" s="200" t="str">
        <f t="shared" si="10"/>
        <v>'',</v>
      </c>
    </row>
    <row r="396" spans="1:7">
      <c r="A396" s="199" t="s">
        <v>88</v>
      </c>
      <c r="C396" s="199" t="s">
        <v>89</v>
      </c>
      <c r="E396" s="199" t="s">
        <v>89</v>
      </c>
      <c r="F396" t="s">
        <v>90</v>
      </c>
      <c r="G396" s="200" t="str">
        <f t="shared" si="10"/>
        <v>'',</v>
      </c>
    </row>
    <row r="397" spans="1:7">
      <c r="A397" s="199" t="s">
        <v>88</v>
      </c>
      <c r="C397" s="199" t="s">
        <v>89</v>
      </c>
      <c r="E397" s="199" t="s">
        <v>89</v>
      </c>
      <c r="F397" t="s">
        <v>90</v>
      </c>
      <c r="G397" s="200" t="str">
        <f t="shared" si="10"/>
        <v>'',</v>
      </c>
    </row>
    <row r="398" spans="1:7">
      <c r="A398" s="199" t="s">
        <v>88</v>
      </c>
      <c r="C398" s="199" t="s">
        <v>89</v>
      </c>
      <c r="E398" s="199" t="s">
        <v>89</v>
      </c>
      <c r="F398" t="s">
        <v>90</v>
      </c>
      <c r="G398" s="200" t="str">
        <f t="shared" si="10"/>
        <v>'',</v>
      </c>
    </row>
    <row r="399" spans="1:7">
      <c r="A399" s="199" t="s">
        <v>88</v>
      </c>
      <c r="C399" s="199" t="s">
        <v>89</v>
      </c>
      <c r="E399" s="199" t="s">
        <v>89</v>
      </c>
      <c r="F399" t="s">
        <v>90</v>
      </c>
      <c r="G399" s="200" t="str">
        <f t="shared" si="10"/>
        <v>'',</v>
      </c>
    </row>
    <row r="400" spans="1:7">
      <c r="A400" s="199" t="s">
        <v>88</v>
      </c>
      <c r="C400" s="199" t="s">
        <v>89</v>
      </c>
      <c r="E400" s="199" t="s">
        <v>89</v>
      </c>
      <c r="F400" t="s">
        <v>90</v>
      </c>
      <c r="G400" s="200" t="str">
        <f t="shared" ref="G400:G463" si="11">+C400&amp;D400&amp;E400&amp;F400</f>
        <v>'',</v>
      </c>
    </row>
    <row r="401" spans="1:7">
      <c r="A401" s="199" t="s">
        <v>88</v>
      </c>
      <c r="C401" s="199" t="s">
        <v>89</v>
      </c>
      <c r="E401" s="199" t="s">
        <v>89</v>
      </c>
      <c r="F401" t="s">
        <v>90</v>
      </c>
      <c r="G401" s="200" t="str">
        <f t="shared" si="11"/>
        <v>'',</v>
      </c>
    </row>
    <row r="402" spans="1:7">
      <c r="A402" s="199" t="s">
        <v>88</v>
      </c>
      <c r="C402" s="199" t="s">
        <v>89</v>
      </c>
      <c r="E402" s="199" t="s">
        <v>89</v>
      </c>
      <c r="F402" t="s">
        <v>90</v>
      </c>
      <c r="G402" s="200" t="str">
        <f t="shared" si="11"/>
        <v>'',</v>
      </c>
    </row>
    <row r="403" spans="1:7">
      <c r="A403" s="199" t="s">
        <v>88</v>
      </c>
      <c r="C403" s="199" t="s">
        <v>89</v>
      </c>
      <c r="E403" s="199" t="s">
        <v>89</v>
      </c>
      <c r="F403" t="s">
        <v>90</v>
      </c>
      <c r="G403" s="200" t="str">
        <f t="shared" si="11"/>
        <v>'',</v>
      </c>
    </row>
    <row r="404" spans="1:7">
      <c r="A404" s="199" t="s">
        <v>88</v>
      </c>
      <c r="C404" s="199" t="s">
        <v>89</v>
      </c>
      <c r="E404" s="199" t="s">
        <v>89</v>
      </c>
      <c r="F404" t="s">
        <v>90</v>
      </c>
      <c r="G404" s="200" t="str">
        <f t="shared" si="11"/>
        <v>'',</v>
      </c>
    </row>
    <row r="405" spans="1:7">
      <c r="A405" s="199" t="s">
        <v>88</v>
      </c>
      <c r="C405" s="199" t="s">
        <v>89</v>
      </c>
      <c r="E405" s="199" t="s">
        <v>89</v>
      </c>
      <c r="F405" t="s">
        <v>90</v>
      </c>
      <c r="G405" s="200" t="str">
        <f t="shared" si="11"/>
        <v>'',</v>
      </c>
    </row>
    <row r="406" spans="1:7">
      <c r="A406" s="199" t="s">
        <v>88</v>
      </c>
      <c r="C406" s="199" t="s">
        <v>89</v>
      </c>
      <c r="E406" s="199" t="s">
        <v>89</v>
      </c>
      <c r="F406" t="s">
        <v>90</v>
      </c>
      <c r="G406" s="200" t="str">
        <f t="shared" si="11"/>
        <v>'',</v>
      </c>
    </row>
    <row r="407" spans="1:7">
      <c r="A407" s="199" t="s">
        <v>88</v>
      </c>
      <c r="C407" s="199" t="s">
        <v>89</v>
      </c>
      <c r="E407" s="199" t="s">
        <v>89</v>
      </c>
      <c r="F407" t="s">
        <v>90</v>
      </c>
      <c r="G407" s="200" t="str">
        <f t="shared" si="11"/>
        <v>'',</v>
      </c>
    </row>
    <row r="408" spans="1:7">
      <c r="A408" s="199" t="s">
        <v>88</v>
      </c>
      <c r="C408" s="199" t="s">
        <v>89</v>
      </c>
      <c r="E408" s="199" t="s">
        <v>89</v>
      </c>
      <c r="F408" t="s">
        <v>90</v>
      </c>
      <c r="G408" s="200" t="str">
        <f t="shared" si="11"/>
        <v>'',</v>
      </c>
    </row>
    <row r="409" spans="1:7">
      <c r="A409" s="199" t="s">
        <v>88</v>
      </c>
      <c r="C409" s="199" t="s">
        <v>89</v>
      </c>
      <c r="E409" s="199" t="s">
        <v>89</v>
      </c>
      <c r="F409" t="s">
        <v>90</v>
      </c>
      <c r="G409" s="200" t="str">
        <f t="shared" si="11"/>
        <v>'',</v>
      </c>
    </row>
    <row r="410" spans="1:7">
      <c r="A410" s="199" t="s">
        <v>88</v>
      </c>
      <c r="C410" s="199" t="s">
        <v>89</v>
      </c>
      <c r="E410" s="199" t="s">
        <v>89</v>
      </c>
      <c r="F410" t="s">
        <v>90</v>
      </c>
      <c r="G410" s="200" t="str">
        <f t="shared" si="11"/>
        <v>'',</v>
      </c>
    </row>
    <row r="411" spans="1:7">
      <c r="A411" s="199" t="s">
        <v>88</v>
      </c>
      <c r="C411" s="199" t="s">
        <v>89</v>
      </c>
      <c r="E411" s="199" t="s">
        <v>89</v>
      </c>
      <c r="F411" t="s">
        <v>90</v>
      </c>
      <c r="G411" s="200" t="str">
        <f t="shared" si="11"/>
        <v>'',</v>
      </c>
    </row>
    <row r="412" spans="1:7">
      <c r="A412" s="199" t="s">
        <v>88</v>
      </c>
      <c r="C412" s="199" t="s">
        <v>89</v>
      </c>
      <c r="E412" s="199" t="s">
        <v>89</v>
      </c>
      <c r="F412" t="s">
        <v>90</v>
      </c>
      <c r="G412" s="200" t="str">
        <f t="shared" si="11"/>
        <v>'',</v>
      </c>
    </row>
    <row r="413" spans="1:7">
      <c r="A413" s="199" t="s">
        <v>88</v>
      </c>
      <c r="C413" s="199" t="s">
        <v>89</v>
      </c>
      <c r="E413" s="199" t="s">
        <v>89</v>
      </c>
      <c r="F413" t="s">
        <v>90</v>
      </c>
      <c r="G413" s="200" t="str">
        <f t="shared" si="11"/>
        <v>'',</v>
      </c>
    </row>
    <row r="414" spans="1:7">
      <c r="A414" s="199" t="s">
        <v>88</v>
      </c>
      <c r="C414" s="199" t="s">
        <v>89</v>
      </c>
      <c r="E414" s="199" t="s">
        <v>89</v>
      </c>
      <c r="F414" t="s">
        <v>90</v>
      </c>
      <c r="G414" s="200" t="str">
        <f t="shared" si="11"/>
        <v>'',</v>
      </c>
    </row>
    <row r="415" spans="1:7">
      <c r="A415" s="199" t="s">
        <v>88</v>
      </c>
      <c r="C415" s="199" t="s">
        <v>89</v>
      </c>
      <c r="E415" s="199" t="s">
        <v>89</v>
      </c>
      <c r="F415" t="s">
        <v>90</v>
      </c>
      <c r="G415" s="200" t="str">
        <f t="shared" si="11"/>
        <v>'',</v>
      </c>
    </row>
    <row r="416" spans="1:7">
      <c r="A416" s="199" t="s">
        <v>88</v>
      </c>
      <c r="C416" s="199" t="s">
        <v>89</v>
      </c>
      <c r="E416" s="199" t="s">
        <v>89</v>
      </c>
      <c r="F416" t="s">
        <v>90</v>
      </c>
      <c r="G416" s="200" t="str">
        <f t="shared" si="11"/>
        <v>'',</v>
      </c>
    </row>
    <row r="417" spans="1:7">
      <c r="A417" s="199" t="s">
        <v>88</v>
      </c>
      <c r="C417" s="199" t="s">
        <v>89</v>
      </c>
      <c r="E417" s="199" t="s">
        <v>89</v>
      </c>
      <c r="F417" t="s">
        <v>90</v>
      </c>
      <c r="G417" s="200" t="str">
        <f t="shared" si="11"/>
        <v>'',</v>
      </c>
    </row>
    <row r="418" spans="1:7">
      <c r="A418" s="199" t="s">
        <v>88</v>
      </c>
      <c r="C418" s="199" t="s">
        <v>89</v>
      </c>
      <c r="E418" s="199" t="s">
        <v>89</v>
      </c>
      <c r="F418" t="s">
        <v>90</v>
      </c>
      <c r="G418" s="200" t="str">
        <f t="shared" si="11"/>
        <v>'',</v>
      </c>
    </row>
    <row r="419" spans="1:7">
      <c r="A419" s="199" t="s">
        <v>88</v>
      </c>
      <c r="C419" s="199" t="s">
        <v>89</v>
      </c>
      <c r="E419" s="199" t="s">
        <v>89</v>
      </c>
      <c r="F419" t="s">
        <v>90</v>
      </c>
      <c r="G419" s="200" t="str">
        <f t="shared" si="11"/>
        <v>'',</v>
      </c>
    </row>
    <row r="420" spans="1:7">
      <c r="A420" s="199" t="s">
        <v>88</v>
      </c>
      <c r="C420" s="199" t="s">
        <v>89</v>
      </c>
      <c r="E420" s="199" t="s">
        <v>89</v>
      </c>
      <c r="F420" t="s">
        <v>90</v>
      </c>
      <c r="G420" s="200" t="str">
        <f t="shared" si="11"/>
        <v>'',</v>
      </c>
    </row>
    <row r="421" spans="1:7">
      <c r="A421" s="199" t="s">
        <v>88</v>
      </c>
      <c r="C421" s="199" t="s">
        <v>89</v>
      </c>
      <c r="E421" s="199" t="s">
        <v>89</v>
      </c>
      <c r="F421" t="s">
        <v>90</v>
      </c>
      <c r="G421" s="200" t="str">
        <f t="shared" si="11"/>
        <v>'',</v>
      </c>
    </row>
    <row r="422" spans="1:7">
      <c r="A422" s="199" t="s">
        <v>88</v>
      </c>
      <c r="C422" s="199" t="s">
        <v>89</v>
      </c>
      <c r="E422" s="199" t="s">
        <v>89</v>
      </c>
      <c r="F422" t="s">
        <v>90</v>
      </c>
      <c r="G422" s="200" t="str">
        <f t="shared" si="11"/>
        <v>'',</v>
      </c>
    </row>
    <row r="423" spans="1:7">
      <c r="A423" s="199" t="s">
        <v>88</v>
      </c>
      <c r="C423" s="199" t="s">
        <v>89</v>
      </c>
      <c r="E423" s="199" t="s">
        <v>89</v>
      </c>
      <c r="F423" t="s">
        <v>90</v>
      </c>
      <c r="G423" s="200" t="str">
        <f t="shared" si="11"/>
        <v>'',</v>
      </c>
    </row>
    <row r="424" spans="1:7">
      <c r="A424" s="199" t="s">
        <v>88</v>
      </c>
      <c r="C424" s="199" t="s">
        <v>89</v>
      </c>
      <c r="E424" s="199" t="s">
        <v>89</v>
      </c>
      <c r="F424" t="s">
        <v>90</v>
      </c>
      <c r="G424" s="200" t="str">
        <f t="shared" si="11"/>
        <v>'',</v>
      </c>
    </row>
    <row r="425" spans="1:7">
      <c r="A425" s="199" t="s">
        <v>88</v>
      </c>
      <c r="C425" s="199" t="s">
        <v>89</v>
      </c>
      <c r="E425" s="199" t="s">
        <v>89</v>
      </c>
      <c r="F425" t="s">
        <v>90</v>
      </c>
      <c r="G425" s="200" t="str">
        <f t="shared" si="11"/>
        <v>'',</v>
      </c>
    </row>
    <row r="426" spans="1:7">
      <c r="A426" s="199" t="s">
        <v>88</v>
      </c>
      <c r="C426" s="199" t="s">
        <v>89</v>
      </c>
      <c r="E426" s="199" t="s">
        <v>89</v>
      </c>
      <c r="F426" t="s">
        <v>90</v>
      </c>
      <c r="G426" s="200" t="str">
        <f t="shared" si="11"/>
        <v>'',</v>
      </c>
    </row>
    <row r="427" spans="1:7">
      <c r="A427" s="199" t="s">
        <v>88</v>
      </c>
      <c r="C427" s="199" t="s">
        <v>89</v>
      </c>
      <c r="E427" s="199" t="s">
        <v>89</v>
      </c>
      <c r="F427" t="s">
        <v>90</v>
      </c>
      <c r="G427" s="200" t="str">
        <f t="shared" si="11"/>
        <v>'',</v>
      </c>
    </row>
    <row r="428" spans="1:7">
      <c r="A428" s="199" t="s">
        <v>88</v>
      </c>
      <c r="C428" s="199" t="s">
        <v>89</v>
      </c>
      <c r="E428" s="199" t="s">
        <v>89</v>
      </c>
      <c r="F428" t="s">
        <v>90</v>
      </c>
      <c r="G428" s="200" t="str">
        <f t="shared" si="11"/>
        <v>'',</v>
      </c>
    </row>
    <row r="429" spans="1:7">
      <c r="A429" s="199" t="s">
        <v>88</v>
      </c>
      <c r="C429" s="199" t="s">
        <v>89</v>
      </c>
      <c r="E429" s="199" t="s">
        <v>89</v>
      </c>
      <c r="F429" t="s">
        <v>90</v>
      </c>
      <c r="G429" s="200" t="str">
        <f t="shared" si="11"/>
        <v>'',</v>
      </c>
    </row>
    <row r="430" spans="1:7">
      <c r="A430" s="199" t="s">
        <v>88</v>
      </c>
      <c r="C430" s="199" t="s">
        <v>89</v>
      </c>
      <c r="E430" s="199" t="s">
        <v>89</v>
      </c>
      <c r="F430" t="s">
        <v>90</v>
      </c>
      <c r="G430" s="200" t="str">
        <f t="shared" si="11"/>
        <v>'',</v>
      </c>
    </row>
    <row r="431" spans="1:7">
      <c r="A431" s="199" t="s">
        <v>88</v>
      </c>
      <c r="C431" s="199" t="s">
        <v>89</v>
      </c>
      <c r="E431" s="199" t="s">
        <v>89</v>
      </c>
      <c r="F431" t="s">
        <v>90</v>
      </c>
      <c r="G431" s="200" t="str">
        <f t="shared" si="11"/>
        <v>'',</v>
      </c>
    </row>
    <row r="432" spans="1:7">
      <c r="A432" s="199" t="s">
        <v>88</v>
      </c>
      <c r="C432" s="199" t="s">
        <v>89</v>
      </c>
      <c r="E432" s="199" t="s">
        <v>89</v>
      </c>
      <c r="F432" t="s">
        <v>90</v>
      </c>
      <c r="G432" s="200" t="str">
        <f t="shared" si="11"/>
        <v>'',</v>
      </c>
    </row>
    <row r="433" spans="1:7">
      <c r="A433" s="199" t="s">
        <v>88</v>
      </c>
      <c r="C433" s="199" t="s">
        <v>89</v>
      </c>
      <c r="E433" s="199" t="s">
        <v>89</v>
      </c>
      <c r="F433" t="s">
        <v>90</v>
      </c>
      <c r="G433" s="200" t="str">
        <f t="shared" si="11"/>
        <v>'',</v>
      </c>
    </row>
    <row r="434" spans="1:7">
      <c r="A434" s="199" t="s">
        <v>88</v>
      </c>
      <c r="C434" s="199" t="s">
        <v>89</v>
      </c>
      <c r="E434" s="199" t="s">
        <v>89</v>
      </c>
      <c r="F434" t="s">
        <v>90</v>
      </c>
      <c r="G434" s="200" t="str">
        <f t="shared" si="11"/>
        <v>'',</v>
      </c>
    </row>
    <row r="435" spans="1:7">
      <c r="A435" s="199" t="s">
        <v>88</v>
      </c>
      <c r="C435" s="199" t="s">
        <v>89</v>
      </c>
      <c r="E435" s="199" t="s">
        <v>89</v>
      </c>
      <c r="F435" t="s">
        <v>90</v>
      </c>
      <c r="G435" s="200" t="str">
        <f t="shared" si="11"/>
        <v>'',</v>
      </c>
    </row>
    <row r="436" spans="1:7">
      <c r="A436" s="199" t="s">
        <v>88</v>
      </c>
      <c r="C436" s="199" t="s">
        <v>89</v>
      </c>
      <c r="E436" s="199" t="s">
        <v>89</v>
      </c>
      <c r="F436" t="s">
        <v>90</v>
      </c>
      <c r="G436" s="200" t="str">
        <f t="shared" si="11"/>
        <v>'',</v>
      </c>
    </row>
    <row r="437" spans="1:7">
      <c r="A437" s="199" t="s">
        <v>88</v>
      </c>
      <c r="C437" s="199" t="s">
        <v>89</v>
      </c>
      <c r="E437" s="199" t="s">
        <v>89</v>
      </c>
      <c r="F437" t="s">
        <v>90</v>
      </c>
      <c r="G437" s="200" t="str">
        <f t="shared" si="11"/>
        <v>'',</v>
      </c>
    </row>
    <row r="438" spans="1:7">
      <c r="A438" s="199" t="s">
        <v>88</v>
      </c>
      <c r="C438" s="199" t="s">
        <v>89</v>
      </c>
      <c r="E438" s="199" t="s">
        <v>89</v>
      </c>
      <c r="F438" t="s">
        <v>90</v>
      </c>
      <c r="G438" s="200" t="str">
        <f t="shared" si="11"/>
        <v>'',</v>
      </c>
    </row>
    <row r="439" spans="1:7">
      <c r="A439" s="199" t="s">
        <v>88</v>
      </c>
      <c r="C439" s="199" t="s">
        <v>89</v>
      </c>
      <c r="E439" s="199" t="s">
        <v>89</v>
      </c>
      <c r="F439" t="s">
        <v>90</v>
      </c>
      <c r="G439" s="200" t="str">
        <f t="shared" si="11"/>
        <v>'',</v>
      </c>
    </row>
    <row r="440" spans="1:7">
      <c r="A440" s="199" t="s">
        <v>88</v>
      </c>
      <c r="C440" s="199" t="s">
        <v>89</v>
      </c>
      <c r="E440" s="199" t="s">
        <v>89</v>
      </c>
      <c r="F440" t="s">
        <v>90</v>
      </c>
      <c r="G440" s="200" t="str">
        <f t="shared" si="11"/>
        <v>'',</v>
      </c>
    </row>
    <row r="441" spans="1:7">
      <c r="A441" s="199" t="s">
        <v>88</v>
      </c>
      <c r="C441" s="199" t="s">
        <v>89</v>
      </c>
      <c r="E441" s="199" t="s">
        <v>89</v>
      </c>
      <c r="F441" t="s">
        <v>90</v>
      </c>
      <c r="G441" s="200" t="str">
        <f t="shared" si="11"/>
        <v>'',</v>
      </c>
    </row>
    <row r="442" spans="1:7">
      <c r="A442" s="199" t="s">
        <v>88</v>
      </c>
      <c r="C442" s="199" t="s">
        <v>89</v>
      </c>
      <c r="E442" s="199" t="s">
        <v>89</v>
      </c>
      <c r="F442" t="s">
        <v>90</v>
      </c>
      <c r="G442" s="200" t="str">
        <f t="shared" si="11"/>
        <v>'',</v>
      </c>
    </row>
    <row r="443" spans="1:7">
      <c r="A443" s="199" t="s">
        <v>88</v>
      </c>
      <c r="C443" s="199" t="s">
        <v>89</v>
      </c>
      <c r="E443" s="199" t="s">
        <v>89</v>
      </c>
      <c r="F443" t="s">
        <v>90</v>
      </c>
      <c r="G443" s="200" t="str">
        <f t="shared" si="11"/>
        <v>'',</v>
      </c>
    </row>
    <row r="444" spans="1:7">
      <c r="A444" s="199" t="s">
        <v>88</v>
      </c>
      <c r="C444" s="199" t="s">
        <v>89</v>
      </c>
      <c r="E444" s="199" t="s">
        <v>89</v>
      </c>
      <c r="F444" t="s">
        <v>90</v>
      </c>
      <c r="G444" s="200" t="str">
        <f t="shared" si="11"/>
        <v>'',</v>
      </c>
    </row>
    <row r="445" spans="1:7">
      <c r="A445" s="199" t="s">
        <v>88</v>
      </c>
      <c r="C445" s="199" t="s">
        <v>89</v>
      </c>
      <c r="E445" s="199" t="s">
        <v>89</v>
      </c>
      <c r="F445" t="s">
        <v>90</v>
      </c>
      <c r="G445" s="200" t="str">
        <f t="shared" si="11"/>
        <v>'',</v>
      </c>
    </row>
    <row r="446" spans="1:7">
      <c r="A446" s="199" t="s">
        <v>88</v>
      </c>
      <c r="C446" s="199" t="s">
        <v>89</v>
      </c>
      <c r="E446" s="199" t="s">
        <v>89</v>
      </c>
      <c r="F446" t="s">
        <v>90</v>
      </c>
      <c r="G446" s="200" t="str">
        <f t="shared" si="11"/>
        <v>'',</v>
      </c>
    </row>
    <row r="447" spans="1:7">
      <c r="A447" s="199" t="s">
        <v>88</v>
      </c>
      <c r="C447" s="199" t="s">
        <v>89</v>
      </c>
      <c r="E447" s="199" t="s">
        <v>89</v>
      </c>
      <c r="F447" t="s">
        <v>90</v>
      </c>
      <c r="G447" s="200" t="str">
        <f t="shared" si="11"/>
        <v>'',</v>
      </c>
    </row>
    <row r="448" spans="1:7">
      <c r="A448" s="199" t="s">
        <v>88</v>
      </c>
      <c r="C448" s="199" t="s">
        <v>89</v>
      </c>
      <c r="E448" s="199" t="s">
        <v>89</v>
      </c>
      <c r="F448" t="s">
        <v>90</v>
      </c>
      <c r="G448" s="200" t="str">
        <f t="shared" si="11"/>
        <v>'',</v>
      </c>
    </row>
    <row r="449" spans="1:7">
      <c r="A449" s="199" t="s">
        <v>88</v>
      </c>
      <c r="C449" s="199" t="s">
        <v>89</v>
      </c>
      <c r="E449" s="199" t="s">
        <v>89</v>
      </c>
      <c r="F449" t="s">
        <v>90</v>
      </c>
      <c r="G449" s="200" t="str">
        <f t="shared" si="11"/>
        <v>'',</v>
      </c>
    </row>
    <row r="450" spans="1:7">
      <c r="A450" s="199" t="s">
        <v>88</v>
      </c>
      <c r="C450" s="199" t="s">
        <v>89</v>
      </c>
      <c r="E450" s="199" t="s">
        <v>89</v>
      </c>
      <c r="F450" t="s">
        <v>90</v>
      </c>
      <c r="G450" s="200" t="str">
        <f t="shared" si="11"/>
        <v>'',</v>
      </c>
    </row>
    <row r="451" spans="1:7">
      <c r="A451" s="199" t="s">
        <v>88</v>
      </c>
      <c r="C451" s="199" t="s">
        <v>89</v>
      </c>
      <c r="E451" s="199" t="s">
        <v>89</v>
      </c>
      <c r="F451" t="s">
        <v>90</v>
      </c>
      <c r="G451" s="200" t="str">
        <f t="shared" si="11"/>
        <v>'',</v>
      </c>
    </row>
    <row r="452" spans="1:7">
      <c r="A452" s="199" t="s">
        <v>88</v>
      </c>
      <c r="C452" s="199" t="s">
        <v>89</v>
      </c>
      <c r="E452" s="199" t="s">
        <v>89</v>
      </c>
      <c r="F452" t="s">
        <v>90</v>
      </c>
      <c r="G452" s="200" t="str">
        <f t="shared" si="11"/>
        <v>'',</v>
      </c>
    </row>
    <row r="453" spans="1:7">
      <c r="A453" s="199" t="s">
        <v>88</v>
      </c>
      <c r="C453" s="199" t="s">
        <v>89</v>
      </c>
      <c r="E453" s="199" t="s">
        <v>89</v>
      </c>
      <c r="F453" t="s">
        <v>90</v>
      </c>
      <c r="G453" s="200" t="str">
        <f t="shared" si="11"/>
        <v>'',</v>
      </c>
    </row>
    <row r="454" spans="1:7">
      <c r="A454" s="199" t="s">
        <v>88</v>
      </c>
      <c r="C454" s="199" t="s">
        <v>89</v>
      </c>
      <c r="E454" s="199" t="s">
        <v>89</v>
      </c>
      <c r="F454" t="s">
        <v>90</v>
      </c>
      <c r="G454" s="200" t="str">
        <f t="shared" si="11"/>
        <v>'',</v>
      </c>
    </row>
    <row r="455" spans="1:7">
      <c r="A455" s="199" t="s">
        <v>88</v>
      </c>
      <c r="C455" s="199" t="s">
        <v>89</v>
      </c>
      <c r="E455" s="199" t="s">
        <v>89</v>
      </c>
      <c r="F455" t="s">
        <v>90</v>
      </c>
      <c r="G455" s="200" t="str">
        <f t="shared" si="11"/>
        <v>'',</v>
      </c>
    </row>
    <row r="456" spans="1:7">
      <c r="A456" s="199" t="s">
        <v>88</v>
      </c>
      <c r="C456" s="199" t="s">
        <v>89</v>
      </c>
      <c r="E456" s="199" t="s">
        <v>89</v>
      </c>
      <c r="F456" t="s">
        <v>90</v>
      </c>
      <c r="G456" s="200" t="str">
        <f t="shared" si="11"/>
        <v>'',</v>
      </c>
    </row>
    <row r="457" spans="1:7">
      <c r="A457" s="199" t="s">
        <v>88</v>
      </c>
      <c r="C457" s="199" t="s">
        <v>89</v>
      </c>
      <c r="E457" s="199" t="s">
        <v>89</v>
      </c>
      <c r="F457" t="s">
        <v>90</v>
      </c>
      <c r="G457" s="200" t="str">
        <f t="shared" si="11"/>
        <v>'',</v>
      </c>
    </row>
    <row r="458" spans="1:7">
      <c r="A458" s="199" t="s">
        <v>88</v>
      </c>
      <c r="C458" s="199" t="s">
        <v>89</v>
      </c>
      <c r="E458" s="199" t="s">
        <v>89</v>
      </c>
      <c r="F458" t="s">
        <v>90</v>
      </c>
      <c r="G458" s="200" t="str">
        <f t="shared" si="11"/>
        <v>'',</v>
      </c>
    </row>
    <row r="459" spans="1:7">
      <c r="A459" s="199" t="s">
        <v>88</v>
      </c>
      <c r="C459" s="199" t="s">
        <v>89</v>
      </c>
      <c r="E459" s="199" t="s">
        <v>89</v>
      </c>
      <c r="F459" t="s">
        <v>90</v>
      </c>
      <c r="G459" s="200" t="str">
        <f t="shared" si="11"/>
        <v>'',</v>
      </c>
    </row>
    <row r="460" spans="1:7">
      <c r="A460" s="199" t="s">
        <v>88</v>
      </c>
      <c r="C460" s="199" t="s">
        <v>89</v>
      </c>
      <c r="E460" s="199" t="s">
        <v>89</v>
      </c>
      <c r="F460" t="s">
        <v>90</v>
      </c>
      <c r="G460" s="200" t="str">
        <f t="shared" si="11"/>
        <v>'',</v>
      </c>
    </row>
    <row r="461" spans="1:7">
      <c r="A461" s="199" t="s">
        <v>88</v>
      </c>
      <c r="C461" s="199" t="s">
        <v>89</v>
      </c>
      <c r="E461" s="199" t="s">
        <v>89</v>
      </c>
      <c r="F461" t="s">
        <v>90</v>
      </c>
      <c r="G461" s="200" t="str">
        <f t="shared" si="11"/>
        <v>'',</v>
      </c>
    </row>
    <row r="462" spans="1:7">
      <c r="A462" s="199" t="s">
        <v>88</v>
      </c>
      <c r="C462" s="199" t="s">
        <v>89</v>
      </c>
      <c r="E462" s="199" t="s">
        <v>89</v>
      </c>
      <c r="F462" t="s">
        <v>90</v>
      </c>
      <c r="G462" s="200" t="str">
        <f t="shared" si="11"/>
        <v>'',</v>
      </c>
    </row>
    <row r="463" spans="1:7">
      <c r="A463" s="199" t="s">
        <v>88</v>
      </c>
      <c r="C463" s="199" t="s">
        <v>89</v>
      </c>
      <c r="E463" s="199" t="s">
        <v>89</v>
      </c>
      <c r="F463" t="s">
        <v>90</v>
      </c>
      <c r="G463" s="200" t="str">
        <f t="shared" si="11"/>
        <v>'',</v>
      </c>
    </row>
    <row r="464" spans="1:7">
      <c r="A464" s="199" t="s">
        <v>88</v>
      </c>
      <c r="C464" s="199" t="s">
        <v>89</v>
      </c>
      <c r="E464" s="199" t="s">
        <v>89</v>
      </c>
      <c r="F464" t="s">
        <v>90</v>
      </c>
      <c r="G464" s="200" t="str">
        <f t="shared" ref="G464:G520" si="12">+C464&amp;D464&amp;E464&amp;F464</f>
        <v>'',</v>
      </c>
    </row>
    <row r="465" spans="1:7">
      <c r="A465" s="199" t="s">
        <v>88</v>
      </c>
      <c r="C465" s="199" t="s">
        <v>89</v>
      </c>
      <c r="E465" s="199" t="s">
        <v>89</v>
      </c>
      <c r="F465" t="s">
        <v>90</v>
      </c>
      <c r="G465" s="200" t="str">
        <f t="shared" si="12"/>
        <v>'',</v>
      </c>
    </row>
    <row r="466" spans="1:7">
      <c r="A466" s="199" t="s">
        <v>88</v>
      </c>
      <c r="C466" s="199" t="s">
        <v>89</v>
      </c>
      <c r="E466" s="199" t="s">
        <v>89</v>
      </c>
      <c r="F466" t="s">
        <v>90</v>
      </c>
      <c r="G466" s="200" t="str">
        <f t="shared" si="12"/>
        <v>'',</v>
      </c>
    </row>
    <row r="467" spans="1:7">
      <c r="A467" s="199" t="s">
        <v>88</v>
      </c>
      <c r="C467" s="199" t="s">
        <v>89</v>
      </c>
      <c r="E467" s="199" t="s">
        <v>89</v>
      </c>
      <c r="F467" t="s">
        <v>90</v>
      </c>
      <c r="G467" s="200" t="str">
        <f t="shared" si="12"/>
        <v>'',</v>
      </c>
    </row>
    <row r="468" spans="1:7">
      <c r="A468" s="199" t="s">
        <v>88</v>
      </c>
      <c r="C468" s="199" t="s">
        <v>89</v>
      </c>
      <c r="E468" s="199" t="s">
        <v>89</v>
      </c>
      <c r="F468" t="s">
        <v>90</v>
      </c>
      <c r="G468" s="200" t="str">
        <f t="shared" si="12"/>
        <v>'',</v>
      </c>
    </row>
    <row r="469" spans="1:7">
      <c r="A469" s="199" t="s">
        <v>88</v>
      </c>
      <c r="C469" s="199" t="s">
        <v>89</v>
      </c>
      <c r="E469" s="199" t="s">
        <v>89</v>
      </c>
      <c r="F469" t="s">
        <v>90</v>
      </c>
      <c r="G469" s="200" t="str">
        <f t="shared" si="12"/>
        <v>'',</v>
      </c>
    </row>
    <row r="470" spans="1:7">
      <c r="A470" s="199" t="s">
        <v>88</v>
      </c>
      <c r="C470" s="199" t="s">
        <v>89</v>
      </c>
      <c r="E470" s="199" t="s">
        <v>89</v>
      </c>
      <c r="F470" t="s">
        <v>90</v>
      </c>
      <c r="G470" s="200" t="str">
        <f t="shared" si="12"/>
        <v>'',</v>
      </c>
    </row>
    <row r="471" spans="1:7">
      <c r="A471" s="199" t="s">
        <v>88</v>
      </c>
      <c r="C471" s="199" t="s">
        <v>89</v>
      </c>
      <c r="E471" s="199" t="s">
        <v>89</v>
      </c>
      <c r="F471" t="s">
        <v>90</v>
      </c>
      <c r="G471" s="200" t="str">
        <f t="shared" si="12"/>
        <v>'',</v>
      </c>
    </row>
    <row r="472" spans="1:7">
      <c r="A472" s="199" t="s">
        <v>88</v>
      </c>
      <c r="C472" s="199" t="s">
        <v>89</v>
      </c>
      <c r="E472" s="199" t="s">
        <v>89</v>
      </c>
      <c r="F472" t="s">
        <v>90</v>
      </c>
      <c r="G472" s="200" t="str">
        <f t="shared" si="12"/>
        <v>'',</v>
      </c>
    </row>
    <row r="473" spans="1:7">
      <c r="A473" s="199" t="s">
        <v>88</v>
      </c>
      <c r="C473" s="199" t="s">
        <v>89</v>
      </c>
      <c r="E473" s="199" t="s">
        <v>89</v>
      </c>
      <c r="F473" t="s">
        <v>90</v>
      </c>
      <c r="G473" s="200" t="str">
        <f t="shared" si="12"/>
        <v>'',</v>
      </c>
    </row>
    <row r="474" spans="1:7">
      <c r="A474" s="199" t="s">
        <v>88</v>
      </c>
      <c r="C474" s="199" t="s">
        <v>89</v>
      </c>
      <c r="E474" s="199" t="s">
        <v>89</v>
      </c>
      <c r="F474" t="s">
        <v>90</v>
      </c>
      <c r="G474" s="200" t="str">
        <f t="shared" si="12"/>
        <v>'',</v>
      </c>
    </row>
    <row r="475" spans="1:7">
      <c r="A475" s="199" t="s">
        <v>88</v>
      </c>
      <c r="C475" s="199" t="s">
        <v>89</v>
      </c>
      <c r="E475" s="199" t="s">
        <v>89</v>
      </c>
      <c r="F475" t="s">
        <v>90</v>
      </c>
      <c r="G475" s="200" t="str">
        <f t="shared" si="12"/>
        <v>'',</v>
      </c>
    </row>
    <row r="476" spans="1:7">
      <c r="A476" s="199" t="s">
        <v>88</v>
      </c>
      <c r="C476" s="199" t="s">
        <v>89</v>
      </c>
      <c r="E476" s="199" t="s">
        <v>89</v>
      </c>
      <c r="F476" t="s">
        <v>90</v>
      </c>
      <c r="G476" s="200" t="str">
        <f t="shared" si="12"/>
        <v>'',</v>
      </c>
    </row>
    <row r="477" spans="1:7">
      <c r="A477" s="199" t="s">
        <v>88</v>
      </c>
      <c r="C477" s="199" t="s">
        <v>89</v>
      </c>
      <c r="E477" s="199" t="s">
        <v>89</v>
      </c>
      <c r="F477" t="s">
        <v>90</v>
      </c>
      <c r="G477" s="200" t="str">
        <f t="shared" si="12"/>
        <v>'',</v>
      </c>
    </row>
    <row r="478" spans="1:7">
      <c r="A478" s="199" t="s">
        <v>88</v>
      </c>
      <c r="C478" s="199" t="s">
        <v>89</v>
      </c>
      <c r="E478" s="199" t="s">
        <v>89</v>
      </c>
      <c r="F478" t="s">
        <v>90</v>
      </c>
      <c r="G478" s="200" t="str">
        <f t="shared" si="12"/>
        <v>'',</v>
      </c>
    </row>
    <row r="479" spans="1:7">
      <c r="A479" s="199" t="s">
        <v>88</v>
      </c>
      <c r="C479" s="199" t="s">
        <v>89</v>
      </c>
      <c r="E479" s="199" t="s">
        <v>89</v>
      </c>
      <c r="F479" t="s">
        <v>90</v>
      </c>
      <c r="G479" s="200" t="str">
        <f t="shared" si="12"/>
        <v>'',</v>
      </c>
    </row>
    <row r="480" spans="1:7">
      <c r="A480" s="199" t="s">
        <v>88</v>
      </c>
      <c r="C480" s="199" t="s">
        <v>89</v>
      </c>
      <c r="E480" s="199" t="s">
        <v>89</v>
      </c>
      <c r="F480" t="s">
        <v>90</v>
      </c>
      <c r="G480" s="200" t="str">
        <f t="shared" si="12"/>
        <v>'',</v>
      </c>
    </row>
    <row r="481" spans="1:7">
      <c r="A481" s="199" t="s">
        <v>88</v>
      </c>
      <c r="C481" s="199" t="s">
        <v>89</v>
      </c>
      <c r="E481" s="199" t="s">
        <v>89</v>
      </c>
      <c r="F481" t="s">
        <v>90</v>
      </c>
      <c r="G481" s="200" t="str">
        <f t="shared" si="12"/>
        <v>'',</v>
      </c>
    </row>
    <row r="482" spans="1:7">
      <c r="A482" s="199" t="s">
        <v>88</v>
      </c>
      <c r="C482" s="199" t="s">
        <v>89</v>
      </c>
      <c r="E482" s="199" t="s">
        <v>89</v>
      </c>
      <c r="F482" t="s">
        <v>90</v>
      </c>
      <c r="G482" s="200" t="str">
        <f t="shared" si="12"/>
        <v>'',</v>
      </c>
    </row>
    <row r="483" spans="1:7">
      <c r="A483" s="199" t="s">
        <v>88</v>
      </c>
      <c r="C483" s="199" t="s">
        <v>89</v>
      </c>
      <c r="E483" s="199" t="s">
        <v>89</v>
      </c>
      <c r="F483" t="s">
        <v>90</v>
      </c>
      <c r="G483" s="200" t="str">
        <f t="shared" si="12"/>
        <v>'',</v>
      </c>
    </row>
    <row r="484" spans="1:7">
      <c r="A484" s="199" t="s">
        <v>88</v>
      </c>
      <c r="C484" s="199" t="s">
        <v>89</v>
      </c>
      <c r="E484" s="199" t="s">
        <v>89</v>
      </c>
      <c r="F484" t="s">
        <v>90</v>
      </c>
      <c r="G484" s="200" t="str">
        <f t="shared" si="12"/>
        <v>'',</v>
      </c>
    </row>
    <row r="485" spans="1:7">
      <c r="A485" s="199" t="s">
        <v>88</v>
      </c>
      <c r="C485" s="199" t="s">
        <v>89</v>
      </c>
      <c r="E485" s="199" t="s">
        <v>89</v>
      </c>
      <c r="F485" t="s">
        <v>90</v>
      </c>
      <c r="G485" s="200" t="str">
        <f t="shared" si="12"/>
        <v>'',</v>
      </c>
    </row>
    <row r="486" spans="1:7">
      <c r="A486" s="199" t="s">
        <v>88</v>
      </c>
      <c r="C486" s="199" t="s">
        <v>89</v>
      </c>
      <c r="E486" s="199" t="s">
        <v>89</v>
      </c>
      <c r="F486" t="s">
        <v>90</v>
      </c>
      <c r="G486" s="200" t="str">
        <f t="shared" si="12"/>
        <v>'',</v>
      </c>
    </row>
    <row r="487" spans="1:7">
      <c r="A487" s="199" t="s">
        <v>88</v>
      </c>
      <c r="C487" s="199" t="s">
        <v>89</v>
      </c>
      <c r="E487" s="199" t="s">
        <v>89</v>
      </c>
      <c r="F487" t="s">
        <v>90</v>
      </c>
      <c r="G487" s="200" t="str">
        <f t="shared" si="12"/>
        <v>'',</v>
      </c>
    </row>
    <row r="488" spans="1:7">
      <c r="A488" s="199" t="s">
        <v>88</v>
      </c>
      <c r="C488" s="199" t="s">
        <v>89</v>
      </c>
      <c r="E488" s="199" t="s">
        <v>89</v>
      </c>
      <c r="F488" t="s">
        <v>90</v>
      </c>
      <c r="G488" s="200" t="str">
        <f t="shared" si="12"/>
        <v>'',</v>
      </c>
    </row>
    <row r="489" spans="1:7">
      <c r="A489" s="199" t="s">
        <v>88</v>
      </c>
      <c r="C489" s="199" t="s">
        <v>89</v>
      </c>
      <c r="E489" s="199" t="s">
        <v>89</v>
      </c>
      <c r="F489" t="s">
        <v>90</v>
      </c>
      <c r="G489" s="200" t="str">
        <f t="shared" si="12"/>
        <v>'',</v>
      </c>
    </row>
    <row r="490" spans="1:7">
      <c r="A490" s="199" t="s">
        <v>88</v>
      </c>
      <c r="C490" s="199" t="s">
        <v>89</v>
      </c>
      <c r="E490" s="199" t="s">
        <v>89</v>
      </c>
      <c r="F490" t="s">
        <v>90</v>
      </c>
      <c r="G490" s="200" t="str">
        <f t="shared" si="12"/>
        <v>'',</v>
      </c>
    </row>
    <row r="491" spans="1:7">
      <c r="A491" s="199" t="s">
        <v>88</v>
      </c>
      <c r="C491" s="199" t="s">
        <v>89</v>
      </c>
      <c r="E491" s="199" t="s">
        <v>89</v>
      </c>
      <c r="F491" t="s">
        <v>90</v>
      </c>
      <c r="G491" s="200" t="str">
        <f t="shared" si="12"/>
        <v>'',</v>
      </c>
    </row>
    <row r="492" spans="1:7">
      <c r="A492" s="199" t="s">
        <v>88</v>
      </c>
      <c r="C492" s="199" t="s">
        <v>89</v>
      </c>
      <c r="E492" s="199" t="s">
        <v>89</v>
      </c>
      <c r="F492" t="s">
        <v>90</v>
      </c>
      <c r="G492" s="200" t="str">
        <f t="shared" si="12"/>
        <v>'',</v>
      </c>
    </row>
    <row r="493" spans="1:7">
      <c r="A493" s="199" t="s">
        <v>88</v>
      </c>
      <c r="C493" s="199" t="s">
        <v>89</v>
      </c>
      <c r="E493" s="199" t="s">
        <v>89</v>
      </c>
      <c r="F493" t="s">
        <v>90</v>
      </c>
      <c r="G493" s="200" t="str">
        <f t="shared" si="12"/>
        <v>'',</v>
      </c>
    </row>
    <row r="494" spans="1:7">
      <c r="A494" s="199" t="s">
        <v>88</v>
      </c>
      <c r="C494" s="199" t="s">
        <v>89</v>
      </c>
      <c r="E494" s="199" t="s">
        <v>89</v>
      </c>
      <c r="F494" t="s">
        <v>90</v>
      </c>
      <c r="G494" s="200" t="str">
        <f t="shared" si="12"/>
        <v>'',</v>
      </c>
    </row>
    <row r="495" spans="1:7">
      <c r="A495" s="199" t="s">
        <v>88</v>
      </c>
      <c r="C495" s="199" t="s">
        <v>89</v>
      </c>
      <c r="E495" s="199" t="s">
        <v>89</v>
      </c>
      <c r="F495" t="s">
        <v>90</v>
      </c>
      <c r="G495" s="200" t="str">
        <f t="shared" si="12"/>
        <v>'',</v>
      </c>
    </row>
    <row r="496" spans="1:7">
      <c r="A496" s="199" t="s">
        <v>88</v>
      </c>
      <c r="C496" s="199" t="s">
        <v>89</v>
      </c>
      <c r="E496" s="199" t="s">
        <v>89</v>
      </c>
      <c r="F496" t="s">
        <v>90</v>
      </c>
      <c r="G496" s="200" t="str">
        <f t="shared" si="12"/>
        <v>'',</v>
      </c>
    </row>
    <row r="497" spans="1:7">
      <c r="A497" s="199" t="s">
        <v>88</v>
      </c>
      <c r="C497" s="199" t="s">
        <v>89</v>
      </c>
      <c r="E497" s="199" t="s">
        <v>89</v>
      </c>
      <c r="F497" t="s">
        <v>90</v>
      </c>
      <c r="G497" s="200" t="str">
        <f t="shared" si="12"/>
        <v>'',</v>
      </c>
    </row>
    <row r="498" spans="1:7">
      <c r="A498" s="199" t="s">
        <v>88</v>
      </c>
      <c r="C498" s="199" t="s">
        <v>89</v>
      </c>
      <c r="E498" s="199" t="s">
        <v>89</v>
      </c>
      <c r="F498" t="s">
        <v>90</v>
      </c>
      <c r="G498" s="200" t="str">
        <f t="shared" si="12"/>
        <v>'',</v>
      </c>
    </row>
    <row r="499" spans="1:7">
      <c r="A499" s="199" t="s">
        <v>88</v>
      </c>
      <c r="C499" s="199" t="s">
        <v>89</v>
      </c>
      <c r="E499" s="199" t="s">
        <v>89</v>
      </c>
      <c r="F499" t="s">
        <v>90</v>
      </c>
      <c r="G499" s="200" t="str">
        <f t="shared" si="12"/>
        <v>'',</v>
      </c>
    </row>
    <row r="500" spans="1:7">
      <c r="A500" s="199" t="s">
        <v>88</v>
      </c>
      <c r="C500" s="199" t="s">
        <v>89</v>
      </c>
      <c r="E500" s="199" t="s">
        <v>89</v>
      </c>
      <c r="F500" t="s">
        <v>90</v>
      </c>
      <c r="G500" s="200" t="str">
        <f t="shared" si="12"/>
        <v>'',</v>
      </c>
    </row>
    <row r="501" spans="1:7">
      <c r="A501" s="199" t="s">
        <v>88</v>
      </c>
      <c r="C501" s="199" t="s">
        <v>89</v>
      </c>
      <c r="E501" s="199" t="s">
        <v>89</v>
      </c>
      <c r="F501" t="s">
        <v>90</v>
      </c>
      <c r="G501" s="200" t="str">
        <f t="shared" si="12"/>
        <v>'',</v>
      </c>
    </row>
    <row r="502" spans="1:7">
      <c r="A502" s="199" t="s">
        <v>88</v>
      </c>
      <c r="C502" s="199" t="s">
        <v>89</v>
      </c>
      <c r="E502" s="199" t="s">
        <v>89</v>
      </c>
      <c r="F502" t="s">
        <v>90</v>
      </c>
      <c r="G502" s="200" t="str">
        <f t="shared" si="12"/>
        <v>'',</v>
      </c>
    </row>
    <row r="503" spans="1:7">
      <c r="A503" s="199" t="s">
        <v>88</v>
      </c>
      <c r="C503" s="199" t="s">
        <v>89</v>
      </c>
      <c r="E503" s="199" t="s">
        <v>89</v>
      </c>
      <c r="F503" t="s">
        <v>90</v>
      </c>
      <c r="G503" s="200" t="str">
        <f t="shared" si="12"/>
        <v>'',</v>
      </c>
    </row>
    <row r="504" spans="1:7">
      <c r="A504" s="199" t="s">
        <v>88</v>
      </c>
      <c r="C504" s="199" t="s">
        <v>89</v>
      </c>
      <c r="E504" s="199" t="s">
        <v>89</v>
      </c>
      <c r="F504" t="s">
        <v>90</v>
      </c>
      <c r="G504" s="200" t="str">
        <f t="shared" si="12"/>
        <v>'',</v>
      </c>
    </row>
    <row r="505" spans="1:7">
      <c r="A505" s="199" t="s">
        <v>88</v>
      </c>
      <c r="C505" s="199" t="s">
        <v>89</v>
      </c>
      <c r="E505" s="199" t="s">
        <v>89</v>
      </c>
      <c r="F505" t="s">
        <v>90</v>
      </c>
      <c r="G505" s="200" t="str">
        <f t="shared" si="12"/>
        <v>'',</v>
      </c>
    </row>
    <row r="506" spans="1:7">
      <c r="A506" s="199" t="s">
        <v>88</v>
      </c>
      <c r="C506" s="199" t="s">
        <v>89</v>
      </c>
      <c r="E506" s="199" t="s">
        <v>89</v>
      </c>
      <c r="F506" t="s">
        <v>90</v>
      </c>
      <c r="G506" s="200" t="str">
        <f t="shared" si="12"/>
        <v>'',</v>
      </c>
    </row>
    <row r="507" spans="1:7">
      <c r="A507" s="199" t="s">
        <v>88</v>
      </c>
      <c r="C507" s="199" t="s">
        <v>89</v>
      </c>
      <c r="E507" s="199" t="s">
        <v>89</v>
      </c>
      <c r="F507" t="s">
        <v>90</v>
      </c>
      <c r="G507" s="200" t="str">
        <f t="shared" si="12"/>
        <v>'',</v>
      </c>
    </row>
    <row r="508" spans="1:7">
      <c r="A508" s="199" t="s">
        <v>88</v>
      </c>
      <c r="C508" s="199" t="s">
        <v>89</v>
      </c>
      <c r="E508" s="199" t="s">
        <v>89</v>
      </c>
      <c r="F508" t="s">
        <v>90</v>
      </c>
      <c r="G508" s="200" t="str">
        <f t="shared" si="12"/>
        <v>'',</v>
      </c>
    </row>
    <row r="509" spans="1:7">
      <c r="A509" s="199" t="s">
        <v>88</v>
      </c>
      <c r="C509" s="199" t="s">
        <v>89</v>
      </c>
      <c r="E509" s="199" t="s">
        <v>89</v>
      </c>
      <c r="F509" t="s">
        <v>90</v>
      </c>
      <c r="G509" s="200" t="str">
        <f t="shared" si="12"/>
        <v>'',</v>
      </c>
    </row>
    <row r="510" spans="1:7">
      <c r="A510" s="199" t="s">
        <v>88</v>
      </c>
      <c r="C510" s="199" t="s">
        <v>89</v>
      </c>
      <c r="E510" s="199" t="s">
        <v>89</v>
      </c>
      <c r="F510" t="s">
        <v>90</v>
      </c>
      <c r="G510" s="200" t="str">
        <f t="shared" si="12"/>
        <v>'',</v>
      </c>
    </row>
    <row r="511" spans="1:7">
      <c r="A511" s="199" t="s">
        <v>88</v>
      </c>
      <c r="C511" s="199" t="s">
        <v>89</v>
      </c>
      <c r="E511" s="199" t="s">
        <v>89</v>
      </c>
      <c r="F511" t="s">
        <v>90</v>
      </c>
      <c r="G511" s="200" t="str">
        <f t="shared" si="12"/>
        <v>'',</v>
      </c>
    </row>
    <row r="512" spans="1:7">
      <c r="A512" s="199" t="s">
        <v>88</v>
      </c>
      <c r="C512" s="199" t="s">
        <v>89</v>
      </c>
      <c r="E512" s="199" t="s">
        <v>89</v>
      </c>
      <c r="F512" t="s">
        <v>90</v>
      </c>
      <c r="G512" s="200" t="str">
        <f t="shared" si="12"/>
        <v>'',</v>
      </c>
    </row>
    <row r="513" spans="1:7">
      <c r="A513" s="199" t="s">
        <v>88</v>
      </c>
      <c r="C513" s="199" t="s">
        <v>89</v>
      </c>
      <c r="E513" s="199" t="s">
        <v>89</v>
      </c>
      <c r="F513" t="s">
        <v>90</v>
      </c>
      <c r="G513" s="200" t="str">
        <f t="shared" si="12"/>
        <v>'',</v>
      </c>
    </row>
    <row r="514" spans="1:7">
      <c r="A514" s="199" t="s">
        <v>88</v>
      </c>
      <c r="C514" s="199" t="s">
        <v>89</v>
      </c>
      <c r="E514" s="199" t="s">
        <v>89</v>
      </c>
      <c r="F514" t="s">
        <v>90</v>
      </c>
      <c r="G514" s="200" t="str">
        <f t="shared" si="12"/>
        <v>'',</v>
      </c>
    </row>
    <row r="515" spans="1:7">
      <c r="A515" s="199" t="s">
        <v>88</v>
      </c>
      <c r="C515" s="199" t="s">
        <v>89</v>
      </c>
      <c r="E515" s="199" t="s">
        <v>89</v>
      </c>
      <c r="F515" t="s">
        <v>90</v>
      </c>
      <c r="G515" s="200" t="str">
        <f t="shared" si="12"/>
        <v>'',</v>
      </c>
    </row>
    <row r="516" spans="1:7">
      <c r="A516" s="199" t="s">
        <v>88</v>
      </c>
      <c r="C516" s="199" t="s">
        <v>89</v>
      </c>
      <c r="E516" s="199" t="s">
        <v>89</v>
      </c>
      <c r="F516" t="s">
        <v>90</v>
      </c>
      <c r="G516" s="200" t="str">
        <f t="shared" si="12"/>
        <v>'',</v>
      </c>
    </row>
    <row r="517" spans="1:7">
      <c r="A517" s="199" t="s">
        <v>88</v>
      </c>
      <c r="C517" s="199" t="s">
        <v>89</v>
      </c>
      <c r="E517" s="199" t="s">
        <v>89</v>
      </c>
      <c r="F517" t="s">
        <v>90</v>
      </c>
      <c r="G517" s="200" t="str">
        <f t="shared" si="12"/>
        <v>'',</v>
      </c>
    </row>
    <row r="518" spans="1:7">
      <c r="A518" s="199" t="s">
        <v>88</v>
      </c>
      <c r="C518" s="199" t="s">
        <v>89</v>
      </c>
      <c r="E518" s="199" t="s">
        <v>89</v>
      </c>
      <c r="F518" t="s">
        <v>90</v>
      </c>
      <c r="G518" s="200" t="str">
        <f t="shared" si="12"/>
        <v>'',</v>
      </c>
    </row>
    <row r="519" spans="1:7">
      <c r="A519" s="199" t="s">
        <v>88</v>
      </c>
      <c r="C519" s="199" t="s">
        <v>89</v>
      </c>
      <c r="E519" s="199" t="s">
        <v>89</v>
      </c>
      <c r="F519" t="s">
        <v>90</v>
      </c>
      <c r="G519" s="200" t="str">
        <f t="shared" si="12"/>
        <v>'',</v>
      </c>
    </row>
    <row r="520" spans="1:7">
      <c r="A520" s="199" t="s">
        <v>88</v>
      </c>
      <c r="C520" s="199" t="s">
        <v>89</v>
      </c>
      <c r="E520" s="199" t="s">
        <v>89</v>
      </c>
      <c r="F520" t="s">
        <v>90</v>
      </c>
      <c r="G520" s="200" t="str">
        <f t="shared" si="12"/>
        <v>'',</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40"/>
  <sheetViews>
    <sheetView zoomScale="80" zoomScaleNormal="80" workbookViewId="0">
      <selection activeCell="F18" sqref="F18"/>
    </sheetView>
  </sheetViews>
  <sheetFormatPr defaultColWidth="9.140625" defaultRowHeight="12.75"/>
  <cols>
    <col min="1" max="1" width="18.42578125" style="286" customWidth="1"/>
    <col min="2" max="2" width="11.140625" style="286" customWidth="1"/>
    <col min="3" max="3" width="9.140625" style="286"/>
    <col min="4" max="4" width="11.5703125" style="286" bestFit="1" customWidth="1"/>
    <col min="5" max="5" width="9.140625" style="286"/>
    <col min="6" max="6" width="10.42578125" style="286" customWidth="1"/>
    <col min="7" max="8" width="9.140625" style="286"/>
    <col min="9" max="10" width="12.42578125" style="286" customWidth="1"/>
    <col min="11" max="11" width="22.5703125" style="286" bestFit="1" customWidth="1"/>
    <col min="12" max="12" width="9.140625" style="286"/>
    <col min="13" max="13" width="12.7109375" style="286" customWidth="1"/>
    <col min="14" max="16" width="9.140625" style="286"/>
    <col min="17" max="17" width="12.5703125" style="286" bestFit="1" customWidth="1"/>
    <col min="18" max="18" width="10.140625" style="286" customWidth="1"/>
    <col min="19" max="19" width="9.140625" style="286"/>
    <col min="20" max="20" width="12.5703125" style="286" bestFit="1" customWidth="1"/>
    <col min="21" max="21" width="9.7109375" style="286" customWidth="1"/>
    <col min="22" max="23" width="9.140625" style="286"/>
    <col min="24" max="24" width="9.7109375" style="286" customWidth="1"/>
    <col min="25" max="25" width="15.42578125" style="286" customWidth="1"/>
    <col min="26" max="33" width="9.140625" style="286"/>
    <col min="34" max="74" width="9.140625" style="286" hidden="1" customWidth="1"/>
    <col min="75" max="16384" width="9.140625" style="286"/>
  </cols>
  <sheetData>
    <row r="1" spans="1:84" s="255" customFormat="1" ht="33.75">
      <c r="A1" s="249" t="s">
        <v>285</v>
      </c>
      <c r="B1" s="250" t="s">
        <v>97</v>
      </c>
      <c r="C1" s="250" t="s">
        <v>98</v>
      </c>
      <c r="D1" s="250" t="s">
        <v>99</v>
      </c>
      <c r="E1" s="250" t="s">
        <v>100</v>
      </c>
      <c r="F1" s="250" t="s">
        <v>101</v>
      </c>
      <c r="G1" s="250" t="s">
        <v>102</v>
      </c>
      <c r="H1" s="250" t="s">
        <v>103</v>
      </c>
      <c r="I1" s="250" t="s">
        <v>104</v>
      </c>
      <c r="J1" s="250" t="s">
        <v>105</v>
      </c>
      <c r="K1" s="250" t="s">
        <v>106</v>
      </c>
      <c r="L1" s="250" t="s">
        <v>107</v>
      </c>
      <c r="M1" s="250" t="s">
        <v>108</v>
      </c>
      <c r="N1" s="250" t="s">
        <v>109</v>
      </c>
      <c r="O1" s="250" t="s">
        <v>110</v>
      </c>
      <c r="P1" s="250" t="s">
        <v>280</v>
      </c>
      <c r="Q1" s="250" t="s">
        <v>111</v>
      </c>
      <c r="R1" s="250" t="s">
        <v>20</v>
      </c>
      <c r="S1" s="251"/>
      <c r="T1" s="251"/>
      <c r="U1" s="251"/>
      <c r="V1" s="251"/>
      <c r="W1" s="252"/>
      <c r="X1" s="251"/>
      <c r="Y1" s="251"/>
      <c r="Z1" s="251"/>
      <c r="AA1" s="252"/>
      <c r="AB1" s="251"/>
      <c r="AC1" s="251"/>
      <c r="AD1" s="251"/>
      <c r="AE1" s="253"/>
      <c r="AF1" s="253"/>
      <c r="AG1" s="253"/>
      <c r="AH1" s="253"/>
      <c r="AI1" s="253"/>
      <c r="AJ1" s="253"/>
      <c r="AK1" s="253"/>
      <c r="AL1" s="253"/>
      <c r="AM1" s="253"/>
      <c r="AN1" s="253"/>
      <c r="AO1" s="253"/>
      <c r="AP1" s="253"/>
      <c r="AQ1" s="253"/>
      <c r="AR1" s="253"/>
      <c r="AS1" s="253"/>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3"/>
      <c r="BR1" s="253"/>
      <c r="BS1" s="253"/>
      <c r="BT1" s="253"/>
      <c r="BU1" s="253"/>
      <c r="BV1" s="253"/>
      <c r="BW1" s="254"/>
      <c r="BX1" s="254"/>
      <c r="BY1" s="254"/>
      <c r="BZ1" s="254"/>
      <c r="CA1" s="254"/>
      <c r="CB1" s="254"/>
      <c r="CC1" s="254"/>
      <c r="CD1" s="254"/>
      <c r="CE1" s="254"/>
      <c r="CF1" s="254"/>
    </row>
    <row r="2" spans="1:84" s="255" customFormat="1" ht="25.5">
      <c r="A2" s="249" t="s">
        <v>285</v>
      </c>
      <c r="B2" s="256" t="s">
        <v>112</v>
      </c>
      <c r="C2" s="257" t="s">
        <v>113</v>
      </c>
      <c r="D2" s="257" t="s">
        <v>114</v>
      </c>
      <c r="E2" s="257" t="s">
        <v>115</v>
      </c>
      <c r="F2" s="257" t="s">
        <v>116</v>
      </c>
      <c r="G2" s="257" t="s">
        <v>117</v>
      </c>
      <c r="H2" s="257" t="s">
        <v>118</v>
      </c>
      <c r="I2" s="257" t="s">
        <v>119</v>
      </c>
      <c r="J2" s="257" t="s">
        <v>120</v>
      </c>
      <c r="K2" s="257" t="s">
        <v>121</v>
      </c>
      <c r="L2" s="257" t="s">
        <v>122</v>
      </c>
      <c r="M2" s="257" t="s">
        <v>123</v>
      </c>
      <c r="N2" s="257" t="s">
        <v>124</v>
      </c>
      <c r="O2" s="257" t="s">
        <v>125</v>
      </c>
      <c r="P2" s="257" t="s">
        <v>126</v>
      </c>
      <c r="Q2" s="257" t="s">
        <v>127</v>
      </c>
      <c r="R2" s="257" t="s">
        <v>128</v>
      </c>
      <c r="S2" s="251"/>
      <c r="T2" s="251"/>
      <c r="U2" s="251"/>
      <c r="V2" s="251"/>
      <c r="W2" s="252"/>
      <c r="X2" s="251"/>
      <c r="Y2" s="251"/>
      <c r="Z2" s="251"/>
      <c r="AA2" s="252"/>
      <c r="AB2" s="251"/>
      <c r="AC2" s="251"/>
      <c r="AD2" s="251"/>
      <c r="AE2" s="253"/>
      <c r="AF2" s="253"/>
      <c r="AG2" s="253"/>
      <c r="AH2" s="253"/>
      <c r="AI2" s="253"/>
      <c r="AJ2" s="253"/>
      <c r="AK2" s="253"/>
      <c r="AL2" s="253"/>
      <c r="AM2" s="253"/>
      <c r="AN2" s="253"/>
      <c r="AO2" s="253"/>
      <c r="AP2" s="253"/>
      <c r="AQ2" s="253"/>
      <c r="AR2" s="253"/>
      <c r="AS2" s="253"/>
      <c r="AT2" s="253"/>
      <c r="AU2" s="253"/>
      <c r="AV2" s="253"/>
      <c r="AW2" s="253"/>
      <c r="AX2" s="253"/>
      <c r="AY2" s="253"/>
      <c r="AZ2" s="253"/>
      <c r="BA2" s="253"/>
      <c r="BB2" s="253"/>
      <c r="BC2" s="253"/>
      <c r="BD2" s="253"/>
      <c r="BE2" s="253"/>
      <c r="BF2" s="253"/>
      <c r="BG2" s="253"/>
      <c r="BH2" s="253"/>
      <c r="BI2" s="253"/>
      <c r="BJ2" s="253"/>
      <c r="BK2" s="253"/>
      <c r="BL2" s="253"/>
      <c r="BM2" s="253"/>
      <c r="BN2" s="253"/>
      <c r="BO2" s="253"/>
      <c r="BP2" s="253"/>
      <c r="BQ2" s="253"/>
      <c r="BR2" s="253"/>
      <c r="BS2" s="253"/>
      <c r="BT2" s="253"/>
      <c r="BU2" s="253"/>
      <c r="BV2" s="253"/>
      <c r="BW2" s="254"/>
      <c r="BX2" s="254"/>
      <c r="BY2" s="254"/>
      <c r="BZ2" s="254"/>
      <c r="CA2" s="254"/>
      <c r="CB2" s="254"/>
      <c r="CC2" s="254"/>
      <c r="CD2" s="254"/>
      <c r="CE2" s="254"/>
      <c r="CF2" s="254"/>
    </row>
    <row r="3" spans="1:84" s="255" customFormat="1" ht="25.5">
      <c r="A3" s="258" t="s">
        <v>286</v>
      </c>
      <c r="B3" s="259" t="s">
        <v>129</v>
      </c>
      <c r="C3" s="260" t="s">
        <v>130</v>
      </c>
      <c r="D3" s="260">
        <v>2030</v>
      </c>
      <c r="E3" s="260" t="s">
        <v>287</v>
      </c>
      <c r="F3" s="260" t="s">
        <v>287</v>
      </c>
      <c r="G3" s="260"/>
      <c r="H3" s="261" t="s">
        <v>288</v>
      </c>
      <c r="I3" s="260" t="s">
        <v>132</v>
      </c>
      <c r="J3" s="260"/>
      <c r="K3" s="260" t="str">
        <f>+"Test - Substit. Segment - "&amp;C3</f>
        <v>Test - Substit. Segment - US01</v>
      </c>
      <c r="L3" s="260" t="s">
        <v>19</v>
      </c>
      <c r="M3" s="260" t="s">
        <v>289</v>
      </c>
      <c r="N3" s="260"/>
      <c r="O3" s="260"/>
      <c r="P3" s="262" t="s">
        <v>131</v>
      </c>
      <c r="Q3" s="260"/>
      <c r="R3" s="260" t="s">
        <v>290</v>
      </c>
      <c r="S3" s="263"/>
      <c r="T3" s="263"/>
      <c r="U3" s="263"/>
      <c r="V3" s="264"/>
      <c r="W3" s="263"/>
      <c r="X3" s="263"/>
      <c r="Y3" s="263"/>
      <c r="Z3" s="263"/>
      <c r="AA3" s="263"/>
      <c r="AB3" s="263"/>
      <c r="AC3" s="263"/>
      <c r="AD3" s="263"/>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c r="BE3" s="265"/>
      <c r="BF3" s="265"/>
      <c r="BG3" s="265"/>
      <c r="BH3" s="265"/>
      <c r="BI3" s="265"/>
      <c r="BJ3" s="265"/>
      <c r="BK3" s="265"/>
      <c r="BL3" s="265"/>
      <c r="BM3" s="265"/>
      <c r="BN3" s="265"/>
      <c r="BO3" s="265"/>
      <c r="BP3" s="265"/>
      <c r="BQ3" s="265"/>
      <c r="BR3" s="265"/>
      <c r="BS3" s="265"/>
      <c r="BT3" s="265"/>
      <c r="BU3" s="265"/>
      <c r="BV3" s="265"/>
      <c r="BW3" s="266"/>
      <c r="BX3" s="266"/>
      <c r="BY3" s="266"/>
      <c r="BZ3" s="266"/>
      <c r="CA3" s="266"/>
      <c r="CB3" s="266"/>
      <c r="CC3" s="266"/>
      <c r="CD3" s="266"/>
      <c r="CE3" s="266"/>
      <c r="CF3" s="266"/>
    </row>
    <row r="4" spans="1:84" s="255" customFormat="1" ht="78.75">
      <c r="A4" s="249" t="s">
        <v>285</v>
      </c>
      <c r="B4" s="267" t="s">
        <v>135</v>
      </c>
      <c r="C4" s="268" t="s">
        <v>136</v>
      </c>
      <c r="D4" s="268" t="s">
        <v>137</v>
      </c>
      <c r="E4" s="267" t="s">
        <v>138</v>
      </c>
      <c r="F4" s="268" t="s">
        <v>139</v>
      </c>
      <c r="G4" s="267" t="s">
        <v>140</v>
      </c>
      <c r="H4" s="268" t="s">
        <v>141</v>
      </c>
      <c r="I4" s="269" t="s">
        <v>142</v>
      </c>
      <c r="J4" s="269" t="s">
        <v>143</v>
      </c>
      <c r="K4" s="269" t="s">
        <v>144</v>
      </c>
      <c r="L4" s="267" t="s">
        <v>145</v>
      </c>
      <c r="M4" s="268" t="s">
        <v>146</v>
      </c>
      <c r="N4" s="267" t="s">
        <v>147</v>
      </c>
      <c r="O4" s="267" t="s">
        <v>282</v>
      </c>
      <c r="P4" s="269" t="s">
        <v>283</v>
      </c>
      <c r="Q4" s="269" t="s">
        <v>148</v>
      </c>
      <c r="R4" s="269" t="s">
        <v>149</v>
      </c>
      <c r="S4" s="269" t="s">
        <v>150</v>
      </c>
      <c r="T4" s="269" t="s">
        <v>151</v>
      </c>
      <c r="U4" s="269" t="s">
        <v>152</v>
      </c>
      <c r="V4" s="269" t="s">
        <v>153</v>
      </c>
      <c r="W4" s="269" t="s">
        <v>154</v>
      </c>
      <c r="X4" s="267" t="s">
        <v>155</v>
      </c>
      <c r="Y4" s="269" t="s">
        <v>156</v>
      </c>
      <c r="Z4" s="267" t="s">
        <v>157</v>
      </c>
      <c r="AA4" s="267" t="s">
        <v>158</v>
      </c>
      <c r="AB4" s="269" t="s">
        <v>159</v>
      </c>
      <c r="AC4" s="267" t="s">
        <v>160</v>
      </c>
      <c r="AD4" s="267" t="s">
        <v>160</v>
      </c>
      <c r="AE4" s="267" t="s">
        <v>161</v>
      </c>
      <c r="AF4" s="269" t="s">
        <v>162</v>
      </c>
      <c r="AG4" s="269" t="s">
        <v>163</v>
      </c>
      <c r="AH4" s="267" t="s">
        <v>164</v>
      </c>
      <c r="AI4" s="270" t="s">
        <v>165</v>
      </c>
      <c r="AJ4" s="270" t="s">
        <v>166</v>
      </c>
      <c r="AK4" s="270" t="s">
        <v>167</v>
      </c>
      <c r="AL4" s="270" t="s">
        <v>168</v>
      </c>
      <c r="AM4" s="270" t="s">
        <v>169</v>
      </c>
      <c r="AN4" s="270" t="s">
        <v>170</v>
      </c>
      <c r="AO4" s="270" t="s">
        <v>171</v>
      </c>
      <c r="AP4" s="270" t="s">
        <v>172</v>
      </c>
      <c r="AQ4" s="270" t="s">
        <v>173</v>
      </c>
      <c r="AR4" s="270" t="s">
        <v>174</v>
      </c>
      <c r="AS4" s="270" t="s">
        <v>175</v>
      </c>
      <c r="AT4" s="270" t="s">
        <v>176</v>
      </c>
      <c r="AU4" s="270" t="s">
        <v>177</v>
      </c>
      <c r="AV4" s="270" t="s">
        <v>178</v>
      </c>
      <c r="AW4" s="270" t="s">
        <v>179</v>
      </c>
      <c r="AX4" s="270" t="s">
        <v>180</v>
      </c>
      <c r="AY4" s="270" t="s">
        <v>181</v>
      </c>
      <c r="AZ4" s="270" t="s">
        <v>291</v>
      </c>
      <c r="BA4" s="270" t="s">
        <v>292</v>
      </c>
      <c r="BB4" s="270" t="s">
        <v>182</v>
      </c>
      <c r="BC4" s="269" t="s">
        <v>183</v>
      </c>
      <c r="BD4" s="270" t="s">
        <v>184</v>
      </c>
      <c r="BE4" s="270" t="s">
        <v>185</v>
      </c>
      <c r="BF4" s="270" t="s">
        <v>186</v>
      </c>
      <c r="BG4" s="270" t="s">
        <v>187</v>
      </c>
      <c r="BH4" s="270" t="s">
        <v>188</v>
      </c>
      <c r="BI4" s="270" t="s">
        <v>189</v>
      </c>
      <c r="BJ4" s="270" t="s">
        <v>190</v>
      </c>
      <c r="BK4" s="270" t="s">
        <v>191</v>
      </c>
      <c r="BL4" s="270" t="s">
        <v>192</v>
      </c>
      <c r="BM4" s="270" t="s">
        <v>193</v>
      </c>
      <c r="BN4" s="270" t="s">
        <v>194</v>
      </c>
      <c r="BO4" s="270" t="s">
        <v>195</v>
      </c>
      <c r="BP4" s="270" t="s">
        <v>196</v>
      </c>
      <c r="BQ4" s="270" t="s">
        <v>197</v>
      </c>
      <c r="BR4" s="270" t="s">
        <v>198</v>
      </c>
      <c r="BS4" s="270" t="s">
        <v>199</v>
      </c>
      <c r="BT4" s="270" t="s">
        <v>200</v>
      </c>
      <c r="BU4" s="270" t="s">
        <v>201</v>
      </c>
      <c r="BV4" s="270" t="s">
        <v>202</v>
      </c>
      <c r="BW4" s="271"/>
      <c r="BX4" s="271"/>
      <c r="BY4" s="271"/>
      <c r="BZ4" s="271"/>
      <c r="CA4" s="271"/>
      <c r="CB4" s="271"/>
      <c r="CC4" s="271"/>
      <c r="CD4" s="271"/>
      <c r="CE4" s="271"/>
      <c r="CF4" s="271"/>
    </row>
    <row r="5" spans="1:84" s="255" customFormat="1" ht="33.75">
      <c r="A5" s="249" t="s">
        <v>285</v>
      </c>
      <c r="B5" s="272" t="s">
        <v>203</v>
      </c>
      <c r="C5" s="272" t="s">
        <v>204</v>
      </c>
      <c r="D5" s="272" t="s">
        <v>205</v>
      </c>
      <c r="E5" s="272" t="s">
        <v>206</v>
      </c>
      <c r="F5" s="272" t="s">
        <v>207</v>
      </c>
      <c r="G5" s="272" t="s">
        <v>208</v>
      </c>
      <c r="H5" s="272" t="s">
        <v>209</v>
      </c>
      <c r="I5" s="272" t="s">
        <v>210</v>
      </c>
      <c r="J5" s="272" t="s">
        <v>211</v>
      </c>
      <c r="K5" s="272" t="s">
        <v>212</v>
      </c>
      <c r="L5" s="272" t="s">
        <v>213</v>
      </c>
      <c r="M5" s="272" t="s">
        <v>214</v>
      </c>
      <c r="N5" s="272" t="s">
        <v>215</v>
      </c>
      <c r="O5" s="272" t="s">
        <v>216</v>
      </c>
      <c r="P5" s="272" t="s">
        <v>217</v>
      </c>
      <c r="Q5" s="272" t="s">
        <v>218</v>
      </c>
      <c r="R5" s="272" t="s">
        <v>219</v>
      </c>
      <c r="S5" s="272" t="s">
        <v>220</v>
      </c>
      <c r="T5" s="272" t="s">
        <v>221</v>
      </c>
      <c r="U5" s="272" t="s">
        <v>222</v>
      </c>
      <c r="V5" s="272" t="s">
        <v>223</v>
      </c>
      <c r="W5" s="272" t="s">
        <v>224</v>
      </c>
      <c r="X5" s="272" t="s">
        <v>225</v>
      </c>
      <c r="Y5" s="272" t="s">
        <v>226</v>
      </c>
      <c r="Z5" s="272" t="s">
        <v>227</v>
      </c>
      <c r="AA5" s="272" t="s">
        <v>228</v>
      </c>
      <c r="AB5" s="272" t="s">
        <v>229</v>
      </c>
      <c r="AC5" s="272" t="s">
        <v>230</v>
      </c>
      <c r="AD5" s="272" t="s">
        <v>231</v>
      </c>
      <c r="AE5" s="272" t="s">
        <v>232</v>
      </c>
      <c r="AF5" s="272" t="s">
        <v>233</v>
      </c>
      <c r="AG5" s="272" t="s">
        <v>234</v>
      </c>
      <c r="AH5" s="272" t="s">
        <v>235</v>
      </c>
      <c r="AI5" s="272" t="s">
        <v>236</v>
      </c>
      <c r="AJ5" s="272" t="s">
        <v>237</v>
      </c>
      <c r="AK5" s="272" t="s">
        <v>238</v>
      </c>
      <c r="AL5" s="272" t="s">
        <v>239</v>
      </c>
      <c r="AM5" s="272" t="s">
        <v>240</v>
      </c>
      <c r="AN5" s="272" t="s">
        <v>241</v>
      </c>
      <c r="AO5" s="272" t="s">
        <v>242</v>
      </c>
      <c r="AP5" s="272" t="s">
        <v>243</v>
      </c>
      <c r="AQ5" s="272" t="s">
        <v>244</v>
      </c>
      <c r="AR5" s="272" t="s">
        <v>245</v>
      </c>
      <c r="AS5" s="272" t="s">
        <v>246</v>
      </c>
      <c r="AT5" s="272" t="s">
        <v>247</v>
      </c>
      <c r="AU5" s="272" t="s">
        <v>248</v>
      </c>
      <c r="AV5" s="272" t="s">
        <v>249</v>
      </c>
      <c r="AW5" s="272" t="s">
        <v>293</v>
      </c>
      <c r="AX5" s="272" t="s">
        <v>250</v>
      </c>
      <c r="AY5" s="272" t="s">
        <v>251</v>
      </c>
      <c r="AZ5" s="272" t="s">
        <v>252</v>
      </c>
      <c r="BA5" s="272" t="s">
        <v>253</v>
      </c>
      <c r="BB5" s="272" t="s">
        <v>254</v>
      </c>
      <c r="BC5" s="272" t="s">
        <v>255</v>
      </c>
      <c r="BD5" s="272" t="s">
        <v>256</v>
      </c>
      <c r="BE5" s="272" t="s">
        <v>257</v>
      </c>
      <c r="BF5" s="272" t="s">
        <v>258</v>
      </c>
      <c r="BG5" s="272" t="s">
        <v>259</v>
      </c>
      <c r="BH5" s="272" t="s">
        <v>294</v>
      </c>
      <c r="BI5" s="272" t="s">
        <v>260</v>
      </c>
      <c r="BJ5" s="272" t="s">
        <v>261</v>
      </c>
      <c r="BK5" s="272" t="s">
        <v>262</v>
      </c>
      <c r="BL5" s="272" t="s">
        <v>263</v>
      </c>
      <c r="BM5" s="272" t="s">
        <v>264</v>
      </c>
      <c r="BN5" s="272" t="s">
        <v>265</v>
      </c>
      <c r="BO5" s="272" t="s">
        <v>266</v>
      </c>
      <c r="BP5" s="272" t="s">
        <v>267</v>
      </c>
      <c r="BQ5" s="272" t="s">
        <v>268</v>
      </c>
      <c r="BR5" s="272" t="s">
        <v>269</v>
      </c>
      <c r="BS5" s="272" t="s">
        <v>270</v>
      </c>
      <c r="BT5" s="272" t="s">
        <v>271</v>
      </c>
      <c r="BU5" s="272" t="s">
        <v>272</v>
      </c>
      <c r="BV5" s="272" t="s">
        <v>273</v>
      </c>
      <c r="BW5" s="271"/>
      <c r="BX5" s="271"/>
      <c r="BY5" s="271"/>
      <c r="BZ5" s="271"/>
      <c r="CA5" s="271"/>
      <c r="CB5" s="271"/>
      <c r="CC5" s="271"/>
      <c r="CD5" s="271"/>
      <c r="CE5" s="271"/>
      <c r="CF5" s="271"/>
    </row>
    <row r="6" spans="1:84" s="255" customFormat="1" ht="25.5">
      <c r="A6" s="258" t="s">
        <v>295</v>
      </c>
      <c r="B6" s="273" t="s">
        <v>274</v>
      </c>
      <c r="C6" s="274" t="s">
        <v>278</v>
      </c>
      <c r="D6" s="273" t="s">
        <v>296</v>
      </c>
      <c r="E6" s="334" t="s">
        <v>297</v>
      </c>
      <c r="F6" s="275">
        <v>10</v>
      </c>
      <c r="G6" s="273"/>
      <c r="H6" s="273" t="s">
        <v>276</v>
      </c>
      <c r="I6" s="273"/>
      <c r="J6" s="273"/>
      <c r="K6" s="273"/>
      <c r="L6" s="273"/>
      <c r="M6" s="276" t="s">
        <v>277</v>
      </c>
      <c r="N6" s="273"/>
      <c r="O6" s="273"/>
      <c r="P6" s="273"/>
      <c r="Q6" s="273" t="s">
        <v>298</v>
      </c>
      <c r="R6" s="276"/>
      <c r="S6" s="273"/>
      <c r="T6" s="273"/>
      <c r="U6" s="276"/>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row>
    <row r="7" spans="1:84" s="255" customFormat="1" ht="25.5">
      <c r="A7" s="258" t="s">
        <v>299</v>
      </c>
      <c r="B7" s="273" t="s">
        <v>274</v>
      </c>
      <c r="C7" s="274" t="s">
        <v>275</v>
      </c>
      <c r="D7" s="273" t="s">
        <v>300</v>
      </c>
      <c r="E7" s="335"/>
      <c r="F7" s="275">
        <v>10</v>
      </c>
      <c r="G7" s="273"/>
      <c r="H7" s="273" t="s">
        <v>276</v>
      </c>
      <c r="I7" s="273"/>
      <c r="J7" s="273"/>
      <c r="K7" s="273"/>
      <c r="L7" s="273"/>
      <c r="M7" s="276" t="s">
        <v>277</v>
      </c>
      <c r="N7" s="273"/>
      <c r="O7" s="273"/>
      <c r="P7" s="273"/>
      <c r="Q7" s="273" t="s">
        <v>298</v>
      </c>
      <c r="R7" s="276"/>
      <c r="S7" s="273"/>
      <c r="T7" s="274" t="s">
        <v>301</v>
      </c>
      <c r="U7" s="276"/>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row>
    <row r="8" spans="1:84" s="255" customFormat="1" ht="18">
      <c r="A8" s="277" t="s">
        <v>302</v>
      </c>
      <c r="M8" s="278" t="s">
        <v>303</v>
      </c>
      <c r="R8" s="278" t="s">
        <v>303</v>
      </c>
      <c r="U8" s="278" t="s">
        <v>303</v>
      </c>
    </row>
    <row r="9" spans="1:84" s="255" customFormat="1" ht="18">
      <c r="A9" s="277"/>
    </row>
    <row r="10" spans="1:84" s="255" customFormat="1">
      <c r="B10" s="266"/>
      <c r="C10" s="279" t="s">
        <v>304</v>
      </c>
      <c r="F10" s="280" t="s">
        <v>305</v>
      </c>
      <c r="H10" s="280" t="s">
        <v>141</v>
      </c>
      <c r="U10" s="336" t="s">
        <v>306</v>
      </c>
      <c r="V10" s="336"/>
      <c r="W10" s="336"/>
      <c r="X10" s="336"/>
      <c r="Y10" s="281" t="s">
        <v>307</v>
      </c>
    </row>
    <row r="11" spans="1:84" s="255" customFormat="1">
      <c r="B11" s="266"/>
      <c r="C11" s="279" t="s">
        <v>308</v>
      </c>
      <c r="F11" s="280" t="s">
        <v>309</v>
      </c>
      <c r="H11" s="280" t="s">
        <v>310</v>
      </c>
      <c r="Q11" s="280" t="s">
        <v>311</v>
      </c>
      <c r="V11" s="281"/>
      <c r="W11" s="281"/>
      <c r="Y11" s="281" t="s">
        <v>312</v>
      </c>
      <c r="AF11" s="337" t="s">
        <v>313</v>
      </c>
      <c r="AG11" s="336"/>
      <c r="AI11" s="282" t="s">
        <v>314</v>
      </c>
    </row>
    <row r="12" spans="1:84" s="255" customFormat="1">
      <c r="F12" s="283" t="s">
        <v>315</v>
      </c>
      <c r="H12" s="280" t="s">
        <v>316</v>
      </c>
      <c r="M12" s="280" t="s">
        <v>311</v>
      </c>
      <c r="Q12" s="280" t="s">
        <v>317</v>
      </c>
      <c r="AF12" s="337" t="s">
        <v>318</v>
      </c>
      <c r="AG12" s="337"/>
    </row>
    <row r="13" spans="1:84" s="255" customFormat="1">
      <c r="B13" s="280" t="s">
        <v>319</v>
      </c>
      <c r="F13" s="283" t="s">
        <v>320</v>
      </c>
      <c r="H13" s="280" t="s">
        <v>321</v>
      </c>
      <c r="M13" s="280" t="s">
        <v>322</v>
      </c>
      <c r="Q13" s="280" t="s">
        <v>323</v>
      </c>
    </row>
    <row r="14" spans="1:84" s="255" customFormat="1">
      <c r="B14" s="280" t="s">
        <v>324</v>
      </c>
      <c r="H14" s="280" t="s">
        <v>325</v>
      </c>
      <c r="M14" s="283" t="s">
        <v>277</v>
      </c>
      <c r="Q14" s="283" t="s">
        <v>326</v>
      </c>
    </row>
    <row r="15" spans="1:84" s="255" customFormat="1">
      <c r="M15" s="280" t="s">
        <v>327</v>
      </c>
      <c r="Q15" s="283" t="s">
        <v>328</v>
      </c>
    </row>
    <row r="16" spans="1:84" s="255" customFormat="1">
      <c r="M16" s="283" t="s">
        <v>329</v>
      </c>
    </row>
    <row r="17" spans="1:16" s="255" customFormat="1">
      <c r="A17" s="279" t="s">
        <v>330</v>
      </c>
    </row>
    <row r="18" spans="1:16" s="255" customFormat="1">
      <c r="A18" s="284" t="s">
        <v>136</v>
      </c>
      <c r="C18" s="266" t="s">
        <v>331</v>
      </c>
    </row>
    <row r="19" spans="1:16" s="255" customFormat="1">
      <c r="A19" s="284" t="s">
        <v>137</v>
      </c>
      <c r="C19" s="266" t="s">
        <v>331</v>
      </c>
      <c r="I19" s="336" t="s">
        <v>332</v>
      </c>
      <c r="J19" s="336"/>
      <c r="K19" s="336"/>
      <c r="L19" s="336"/>
      <c r="M19" s="336"/>
      <c r="N19" s="336"/>
      <c r="O19" s="336"/>
      <c r="P19" s="336"/>
    </row>
    <row r="20" spans="1:16" s="255" customFormat="1">
      <c r="A20" s="284" t="s">
        <v>139</v>
      </c>
      <c r="C20" s="266" t="s">
        <v>333</v>
      </c>
    </row>
    <row r="21" spans="1:16" s="255" customFormat="1">
      <c r="A21" s="284" t="s">
        <v>141</v>
      </c>
      <c r="C21" s="266" t="s">
        <v>331</v>
      </c>
    </row>
    <row r="22" spans="1:16" s="255" customFormat="1">
      <c r="A22" s="284" t="s">
        <v>334</v>
      </c>
      <c r="C22" s="266" t="s">
        <v>331</v>
      </c>
    </row>
    <row r="23" spans="1:16">
      <c r="A23" s="285" t="s">
        <v>155</v>
      </c>
      <c r="C23" s="266" t="s">
        <v>331</v>
      </c>
    </row>
    <row r="24" spans="1:16">
      <c r="A24" s="285"/>
    </row>
    <row r="25" spans="1:16">
      <c r="A25" s="287" t="s">
        <v>335</v>
      </c>
    </row>
    <row r="26" spans="1:16">
      <c r="A26" s="286" t="s">
        <v>143</v>
      </c>
      <c r="C26" s="288" t="s">
        <v>336</v>
      </c>
    </row>
    <row r="27" spans="1:16">
      <c r="A27" s="286" t="s">
        <v>142</v>
      </c>
      <c r="C27" s="288" t="s">
        <v>337</v>
      </c>
    </row>
    <row r="28" spans="1:16">
      <c r="A28" s="286" t="s">
        <v>283</v>
      </c>
      <c r="C28" s="288" t="s">
        <v>337</v>
      </c>
    </row>
    <row r="29" spans="1:16">
      <c r="A29" s="286" t="s">
        <v>144</v>
      </c>
      <c r="C29" s="288" t="s">
        <v>338</v>
      </c>
    </row>
    <row r="30" spans="1:16">
      <c r="A30" s="286" t="s">
        <v>148</v>
      </c>
      <c r="C30" s="288" t="s">
        <v>339</v>
      </c>
    </row>
    <row r="31" spans="1:16">
      <c r="A31" s="286" t="s">
        <v>150</v>
      </c>
      <c r="C31" s="288" t="s">
        <v>340</v>
      </c>
    </row>
    <row r="32" spans="1:16">
      <c r="A32" s="289" t="s">
        <v>149</v>
      </c>
      <c r="B32" s="289"/>
      <c r="C32" s="290" t="s">
        <v>341</v>
      </c>
      <c r="D32" s="289"/>
      <c r="E32" s="289"/>
      <c r="F32" s="289"/>
      <c r="G32" s="289"/>
      <c r="H32" s="289"/>
      <c r="I32" s="289"/>
      <c r="J32" s="289"/>
    </row>
    <row r="33" spans="1:10">
      <c r="A33" s="289" t="s">
        <v>151</v>
      </c>
      <c r="B33" s="289"/>
      <c r="C33" s="290" t="s">
        <v>342</v>
      </c>
      <c r="D33" s="289"/>
      <c r="E33" s="289"/>
      <c r="F33" s="289"/>
      <c r="G33" s="289"/>
      <c r="H33" s="289"/>
      <c r="I33" s="289"/>
      <c r="J33" s="289"/>
    </row>
    <row r="34" spans="1:10">
      <c r="A34" s="289" t="s">
        <v>152</v>
      </c>
      <c r="B34" s="289"/>
      <c r="C34" s="290" t="s">
        <v>342</v>
      </c>
      <c r="D34" s="289"/>
      <c r="E34" s="289"/>
      <c r="F34" s="289"/>
      <c r="G34" s="289"/>
      <c r="H34" s="289"/>
      <c r="I34" s="289"/>
      <c r="J34" s="289"/>
    </row>
    <row r="35" spans="1:10">
      <c r="A35" s="286" t="s">
        <v>153</v>
      </c>
      <c r="C35" s="288" t="s">
        <v>343</v>
      </c>
    </row>
    <row r="36" spans="1:10">
      <c r="A36" s="286" t="s">
        <v>154</v>
      </c>
      <c r="C36" s="288" t="s">
        <v>344</v>
      </c>
    </row>
    <row r="37" spans="1:10">
      <c r="A37" s="286" t="s">
        <v>156</v>
      </c>
      <c r="C37" s="288" t="s">
        <v>345</v>
      </c>
    </row>
    <row r="38" spans="1:10">
      <c r="A38" s="286" t="s">
        <v>162</v>
      </c>
      <c r="C38" s="266" t="s">
        <v>346</v>
      </c>
    </row>
    <row r="39" spans="1:10">
      <c r="A39" s="286" t="s">
        <v>163</v>
      </c>
      <c r="C39" s="266" t="s">
        <v>346</v>
      </c>
    </row>
    <row r="40" spans="1:10">
      <c r="A40" s="286" t="s">
        <v>183</v>
      </c>
      <c r="C40" s="288" t="s">
        <v>347</v>
      </c>
    </row>
  </sheetData>
  <mergeCells count="5">
    <mergeCell ref="E6:E7"/>
    <mergeCell ref="U10:X10"/>
    <mergeCell ref="AF11:AG11"/>
    <mergeCell ref="AF12:AG12"/>
    <mergeCell ref="I19:P19"/>
  </mergeCells>
  <dataValidations count="3">
    <dataValidation type="list" allowBlank="1" showInputMessage="1" showErrorMessage="1" sqref="M8">
      <formula1>"US_CASH,US_NONCASH"</formula1>
    </dataValidation>
    <dataValidation type="list" allowBlank="1" showInputMessage="1" showErrorMessage="1" sqref="R8">
      <formula1>"16: Retail,23: Wholesale Life,25: Wholesale Annuity"</formula1>
    </dataValidation>
    <dataValidation type="list" allowBlank="1" showInputMessage="1" showErrorMessage="1" sqref="U8">
      <formula1>"059US0INDIV: Indiv. Policy,079US0GROUP: Group Policy,99999999999: Not allocated"</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Internal Transfers</vt:lpstr>
      <vt:lpstr>JOURNAL ENTRY</vt:lpstr>
      <vt:lpstr>YFI_EXCEL</vt:lpstr>
      <vt:lpstr>Accumulator to ABD</vt:lpstr>
      <vt:lpstr>Accumulator to Equivest</vt:lpstr>
      <vt:lpstr>Accumulator to Association</vt:lpstr>
      <vt:lpstr>IDB Query</vt:lpstr>
      <vt:lpstr>Guidelines</vt:lpstr>
      <vt:lpstr>State Premium Tax Calculation</vt:lpstr>
      <vt:lpstr>'Cover Sheet'!Print_Area</vt:lpstr>
    </vt:vector>
  </TitlesOfParts>
  <Company>AXA Financial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Tso</dc:creator>
  <cp:lastModifiedBy>Abhinendra Yadav</cp:lastModifiedBy>
  <cp:lastPrinted>2013-04-22T18:56:47Z</cp:lastPrinted>
  <dcterms:created xsi:type="dcterms:W3CDTF">2005-07-18T12:55:47Z</dcterms:created>
  <dcterms:modified xsi:type="dcterms:W3CDTF">2020-05-28T11:05:08Z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