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ASR Data Operations and Services\FACTS\2024\Summary Data\"/>
    </mc:Choice>
  </mc:AlternateContent>
  <xr:revisionPtr revIDLastSave="0" documentId="13_ncr:1_{EB7533FD-0C14-47A4-A4A1-4CEA00E4CBBA}" xr6:coauthVersionLast="47" xr6:coauthVersionMax="47" xr10:uidLastSave="{00000000-0000-0000-0000-000000000000}"/>
  <bookViews>
    <workbookView xWindow="-19905" yWindow="1965" windowWidth="18570" windowHeight="14805" tabRatio="249" xr2:uid="{00000000-000D-0000-FFFF-FFFF00000000}"/>
  </bookViews>
  <sheets>
    <sheet name="FACTS 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E5" i="1"/>
  <c r="F5" i="1"/>
  <c r="G5" i="1"/>
  <c r="H5" i="1"/>
  <c r="I5" i="1"/>
  <c r="J5" i="1"/>
  <c r="K5" i="1"/>
  <c r="A1" i="1"/>
  <c r="A3" i="1"/>
  <c r="L5" i="1" l="1"/>
  <c r="M5" i="1"/>
</calcChain>
</file>

<file path=xl/sharedStrings.xml><?xml version="1.0" encoding="utf-8"?>
<sst xmlns="http://schemas.openxmlformats.org/spreadsheetml/2006/main" count="6" uniqueCount="6">
  <si>
    <t>Applicants</t>
  </si>
  <si>
    <t>Matriculants</t>
  </si>
  <si>
    <t>Graduates</t>
  </si>
  <si>
    <t>Applicants, Matriculants, 
Enrollment, and Graduates</t>
  </si>
  <si>
    <t>Enrollment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</si>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</sst>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2"/>
      <color theme="1"/>
      <name val="Calibri"/>
      <family val="2"/>
      <scheme val="minor"/>
    </font>
    <font>
      <sz val="8"/>
      <color theme="1"/>
      <name val="Calibri"/>
      <family val="2"/>
      <scheme val="minor"/>
    </font>
    <font>
      <b/>
      <sz val="10"/>
      <color theme="8" tint="-0.499984740745262"/>
      <name val="Calibri"/>
      <family val="2"/>
      <scheme val="minor"/>
    </font>
    <font>
      <sz val="11"/>
      <color theme="8" tint="-0.499984740745262"/>
      <name val="Calibri"/>
      <family val="2"/>
      <scheme val="minor"/>
    </font>
    <font>
      <sz val="10"/>
      <color theme="8" tint="-0.499984740745262"/>
      <name val="Calibri"/>
      <family val="2"/>
      <scheme val="minor"/>
    </font>
    <font>
      <sz val="8"/>
      <name val="Calibri"/>
      <family val="2"/>
      <scheme val="minor"/>
    </font>
    <font>
      <b/>
      <sz val="11"/>
      <color theme="8" tint="-0.499984740745262"/>
      <name val="Calibri"/>
      <family val="2"/>
    </font>
    <font>
      <sz val="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top style="thin">
        <color theme="8" tint="0.39994506668294322"/>
      </top>
      <bottom/>
      <diagonal/>
    </border>
    <border>
      <left style="thin">
        <color theme="8" tint="0.59996337778862885"/>
      </left>
      <right/>
      <top style="thin">
        <color theme="8" tint="0.59996337778862885"/>
      </top>
      <bottom style="thin">
        <color theme="8" tint="0.59996337778862885"/>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18" fillId="0" borderId="0" xfId="0" applyFont="1" applyAlignment="1">
      <alignment vertical="center" wrapText="1"/>
    </xf>
    <xf numFmtId="0" fontId="20" fillId="0" borderId="0" xfId="0" applyFont="1"/>
    <xf numFmtId="0" fontId="20" fillId="0" borderId="0" xfId="0" applyFont="1" applyAlignment="1">
      <alignment wrapText="1"/>
    </xf>
    <xf numFmtId="3" fontId="21" fillId="0" borderId="0" xfId="0" applyNumberFormat="1" applyFont="1"/>
    <xf numFmtId="0" fontId="21" fillId="0" borderId="0" xfId="0" applyFont="1"/>
    <xf numFmtId="0" fontId="22" fillId="0" borderId="0" xfId="0" applyFont="1"/>
    <xf numFmtId="164" fontId="22" fillId="0" borderId="0" xfId="0" applyNumberFormat="1" applyFont="1"/>
    <xf numFmtId="3" fontId="22" fillId="0" borderId="0" xfId="0" applyNumberFormat="1" applyFont="1"/>
    <xf numFmtId="0" fontId="24" fillId="0" borderId="0" xfId="0" applyFont="1"/>
    <xf numFmtId="0" fontId="25" fillId="33" borderId="12" xfId="0" applyFont="1" applyFill="1" applyBorder="1" applyAlignment="1">
      <alignment horizontal="center" vertical="center"/>
    </xf>
    <xf numFmtId="0" fontId="25" fillId="33" borderId="14" xfId="0" applyFont="1" applyFill="1" applyBorder="1" applyAlignment="1">
      <alignment horizontal="center" vertical="center"/>
    </xf>
    <xf numFmtId="0" fontId="23" fillId="0" borderId="0" xfId="0" applyFont="1" applyAlignment="1">
      <alignment horizontal="right" indent="1"/>
    </xf>
    <xf numFmtId="0" fontId="17" fillId="0" borderId="0" xfId="0" applyFont="1"/>
    <xf numFmtId="3" fontId="23" fillId="0" borderId="0" xfId="0" applyNumberFormat="1" applyFont="1"/>
    <xf numFmtId="3" fontId="23" fillId="0" borderId="0" xfId="0" applyNumberFormat="1" applyFont="1" applyAlignment="1">
      <alignment horizontal="right"/>
    </xf>
    <xf numFmtId="3" fontId="23" fillId="0" borderId="0" xfId="0" quotePrefix="1" applyNumberFormat="1" applyFont="1" applyAlignment="1">
      <alignment horizontal="right"/>
    </xf>
    <xf numFmtId="0" fontId="19" fillId="0" borderId="0" xfId="0" applyFont="1" applyAlignment="1">
      <alignment horizontal="center" wrapText="1"/>
    </xf>
    <xf numFmtId="0" fontId="19" fillId="0" borderId="0" xfId="0" applyFont="1" applyAlignment="1">
      <alignment horizontal="center"/>
    </xf>
    <xf numFmtId="0" fontId="21" fillId="33" borderId="10" xfId="0"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18" fillId="0" borderId="0" xfId="0" applyFont="1" applyAlignment="1">
      <alignment horizontal="left" vertical="center" wrapText="1"/>
    </xf>
    <xf numFmtId="0" fontId="26" fillId="0" borderId="13" xfId="0" applyFont="1"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alignment horizontal="right" vertical="bottom" textRotation="0" wrapText="0" relativeIndent="1" justifyLastLine="0" shrinkToFit="0" readingOrder="0"/>
    </dxf>
    <dxf>
      <numFmt numFmtId="3" formatCode="#,##0"/>
    </dxf>
    <dxf>
      <font>
        <strike val="0"/>
        <outline val="0"/>
        <shadow val="0"/>
        <u val="none"/>
        <vertAlign val="baseline"/>
        <sz val="10"/>
        <color theme="8" tint="-0.499984740745262"/>
        <name val="Calibri"/>
        <scheme val="minor"/>
      </font>
      <alignment horizontal="right" vertical="bottom" textRotation="0" wrapText="0" relativeIndent="1"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strike val="0"/>
        <outline val="0"/>
        <shadow val="0"/>
        <u val="none"/>
        <vertAlign val="baseline"/>
        <sz val="10"/>
        <color theme="8" tint="-0.499984740745262"/>
        <name val="Calibri"/>
        <scheme val="minor"/>
      </font>
    </dxf>
    <dxf>
      <numFmt numFmtId="3" formatCode="#,##0"/>
    </dxf>
    <dxf>
      <font>
        <strike val="0"/>
        <outline val="0"/>
        <shadow val="0"/>
        <u val="none"/>
        <vertAlign val="baseline"/>
        <sz val="10"/>
        <color theme="8" tint="-0.499984740745262"/>
        <name val="Calibri"/>
        <scheme val="minor"/>
      </font>
    </dxf>
    <dxf>
      <numFmt numFmtId="3" formatCode="#,##0"/>
    </dxf>
    <dxf>
      <font>
        <strike val="0"/>
        <outline val="0"/>
        <shadow val="0"/>
        <u val="none"/>
        <vertAlign val="baseline"/>
        <sz val="10"/>
        <color theme="8" tint="-0.499984740745262"/>
        <name val="Calibri"/>
        <scheme val="minor"/>
      </font>
    </dxf>
    <dxf>
      <numFmt numFmtId="3" formatCode="#,##0"/>
    </dxf>
    <dxf>
      <font>
        <strike val="0"/>
        <outline val="0"/>
        <shadow val="0"/>
        <u val="none"/>
        <vertAlign val="baseline"/>
        <sz val="10"/>
        <color theme="8" tint="-0.499984740745262"/>
        <name val="Calibri"/>
        <scheme val="minor"/>
      </font>
      <numFmt numFmtId="3" formatCode="#,##0"/>
    </dxf>
    <dxf>
      <font>
        <strike val="0"/>
        <outline val="0"/>
        <shadow val="0"/>
        <u val="none"/>
        <vertAlign val="baseline"/>
        <sz val="10"/>
        <color theme="8" tint="-0.499984740745262"/>
        <name val="Calibri"/>
        <scheme val="minor"/>
      </font>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306916</xdr:colOff>
      <xdr:row>0</xdr:row>
      <xdr:rowOff>42334</xdr:rowOff>
    </xdr:from>
    <xdr:to>
      <xdr:col>13</xdr:col>
      <xdr:colOff>16670</xdr:colOff>
      <xdr:row>1</xdr:row>
      <xdr:rowOff>103188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8498416" y="42334"/>
          <a:ext cx="414075" cy="261937"/>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6:M12" headerRowCount="0" totalsRowShown="0" headerRowDxfId="27" dataDxfId="26">
  <tableColumns count="13">
    <tableColumn id="1" xr3:uid="{00000000-0010-0000-0000-000001000000}" name="Column1" headerRowDxfId="25" dataDxfId="24"/>
    <tableColumn id="2" xr3:uid="{00000000-0010-0000-0000-000002000000}" name="Column2" headerRowDxfId="23" dataDxfId="22"/>
    <tableColumn id="3" xr3:uid="{00000000-0010-0000-0000-000003000000}" name="Column3" headerRowDxfId="21" dataDxfId="20"/>
    <tableColumn id="7" xr3:uid="{00000000-0010-0000-0000-000007000000}" name="Column7" headerRowDxfId="19" dataDxfId="7"/>
    <tableColumn id="8" xr3:uid="{00000000-0010-0000-0000-000008000000}" name="Column8" headerRowDxfId="18" dataDxfId="6"/>
    <tableColumn id="9" xr3:uid="{00000000-0010-0000-0000-000009000000}" name="Column9" headerRowDxfId="17" dataDxfId="5"/>
    <tableColumn id="10" xr3:uid="{00000000-0010-0000-0000-00000A000000}" name="Column10" headerRowDxfId="16" dataDxfId="4"/>
    <tableColumn id="11" xr3:uid="{00000000-0010-0000-0000-00000B000000}" name="Column11" headerRowDxfId="15" dataDxfId="3"/>
    <tableColumn id="12" xr3:uid="{00000000-0010-0000-0000-00000C000000}" name="Column12" headerRowDxfId="14" dataDxfId="2"/>
    <tableColumn id="13" xr3:uid="{00000000-0010-0000-0000-00000D000000}" name="Column13" headerRowDxfId="13" dataDxfId="1"/>
    <tableColumn id="14" xr3:uid="{00000000-0010-0000-0000-00000E000000}" name="Column14" headerRowDxfId="12" dataDxfId="0"/>
    <tableColumn id="15" xr3:uid="{00000000-0010-0000-0000-00000F000000}" name="Column15" headerRowDxfId="11" dataDxfId="10"/>
    <tableColumn id="4" xr3:uid="{00000000-0010-0000-0000-000004000000}" name="Column4" headerRowDxfId="9" dataDxfId="8"/>
  </tableColumns>
  <tableStyleInfo name="TableStyleLight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showGridLines="0" tabSelected="1" zoomScale="90" zoomScaleNormal="90" workbookViewId="0">
      <selection sqref="A1:M1"/>
    </sheetView>
  </sheetViews>
  <sheetFormatPr defaultRowHeight="14.25" x14ac:dyDescent="0.45"/>
  <cols>
    <col min="1" max="1" width="14" customWidth="1"/>
    <col min="2" max="2" width="9.59765625" customWidth="1"/>
    <col min="3" max="3" width="3.73046875" customWidth="1"/>
    <col min="4" max="13" width="10.59765625" bestFit="1" customWidth="1"/>
  </cols>
  <sheetData>
    <row r="1" spans="1:13" ht="15.75" x14ac:dyDescent="0.5">
      <c r="A1" s="17" t="str">
        <f ca="1">IF(ISNUMBER(A2),"Table 1: Applicants, Matriculants, Enrollment, and Graduates of U.S. MD-Granting Medical Schools, "&amp;(A2-9)&amp;"-"&amp;(A2-8)&amp; " through " &amp;A2&amp;"-"&amp;(A2+1),"Table XX . Title" &amp; ", " &amp; (YEAR(NOW())-9) &amp; "-" &amp;(YEAR(NOW())-8) &amp; " through " &amp; YEAR(NOW()) &amp; "-" &amp;(YEAR(NOW())+1))</f>
        <v>Table 1: Applicants, Matriculants, Enrollment, and Graduates of U.S. MD-Granting Medical Schools, 2015-2016 through 2024-2025</v>
      </c>
      <c r="B1" s="18"/>
      <c r="C1" s="18"/>
      <c r="D1" s="18"/>
      <c r="E1" s="18"/>
      <c r="F1" s="18"/>
      <c r="G1" s="18"/>
      <c r="H1" s="18"/>
      <c r="I1" s="18"/>
      <c r="J1" s="18"/>
      <c r="K1" s="18"/>
      <c r="L1" s="18"/>
      <c r="M1" s="18"/>
    </row>
    <row r="2" spans="1:13" ht="18" customHeight="1" x14ac:dyDescent="0.45">
      <c r="A2" s="13">
        <v>2024</v>
      </c>
    </row>
    <row r="3" spans="1:13" ht="54" customHeight="1" x14ac:dyDescent="0.45">
      <c r="A3" s="21" t="str">
        <f ca="1">"The table below displays applicants, matriculants, enrollment, and graduates from " &amp; IF(ISNUMBER(A2),(A2-9)&amp;"-"&amp;(A2-8),(YEAR(NOW())-9) &amp; "-" &amp;(YEAR(NOW())-8)) &amp; " through " &amp; IF(ISNUMBER(A2),A2&amp;"-"&amp;(A2+1),YEAR(NOW()) &amp; "-" &amp;(YEAR(NOW())+1)) &amp; ". Enrollment includes the number of students in medical school, including students on a leave of absence, on October 31 of each year shown. Enrollment does not include students with graduated, "&amp;"dismissed, withdrawn, deceased, never enrolled, completed fifth pathway, did not complete fifth pathway, or degree revoked statuses." &amp; " Please email datarequest@aamc.org if you need further assistance or have additional inquiries."</f>
        <v>The table below displays applicants, matriculants, enrollment, and graduates from 2015-2016 through 2024-2025. Enrollment includes the number of students in medical school, including students on a leave of absence, on October 31 of each year shown. Enrollment does not include students with graduated, dismissed, withdrawn, deceased, never enrolled, completed fifth pathway, did not complete fifth pathway, or degree revoked statuses. Please email datarequest@aamc.org if you need further assistance or have additional inquiries.</v>
      </c>
      <c r="B3" s="21"/>
      <c r="C3" s="21"/>
      <c r="D3" s="21"/>
      <c r="E3" s="21"/>
      <c r="F3" s="21"/>
      <c r="G3" s="21"/>
      <c r="H3" s="21"/>
      <c r="I3" s="21"/>
      <c r="J3" s="21"/>
      <c r="K3" s="21"/>
      <c r="L3" s="21"/>
      <c r="M3" s="21"/>
    </row>
    <row r="4" spans="1:13" ht="2.25" customHeight="1" x14ac:dyDescent="0.45">
      <c r="A4" s="1"/>
      <c r="B4" s="1"/>
      <c r="C4" s="1"/>
      <c r="D4" s="1"/>
      <c r="E4" s="1"/>
      <c r="F4" s="1"/>
      <c r="G4" s="1"/>
      <c r="H4" s="1"/>
      <c r="I4" s="1"/>
      <c r="J4" s="1"/>
      <c r="K4" s="1"/>
      <c r="L4" s="1"/>
      <c r="M4" s="1"/>
    </row>
    <row r="5" spans="1:13" s="6" customFormat="1" ht="37.5" customHeight="1" x14ac:dyDescent="0.45">
      <c r="A5" s="19" t="s">
        <v>3</v>
      </c>
      <c r="B5" s="19"/>
      <c r="C5" s="20"/>
      <c r="D5" s="10" t="str">
        <f>IF(ISNUMBER(A2),(A2-9)&amp;"-"&amp;(A2-8),"&lt;yr-9&gt;")</f>
        <v>2015-2016</v>
      </c>
      <c r="E5" s="10" t="str">
        <f>IF(ISNUMBER(A2),(A2-8)&amp;"-"&amp;(A2-7),"&lt;yr-8&gt;")</f>
        <v>2016-2017</v>
      </c>
      <c r="F5" s="10" t="str">
        <f>IF(ISNUMBER(A2),(A2-7)&amp;"-"&amp;(A2-6),"&lt;yr-7&gt;")</f>
        <v>2017-2018</v>
      </c>
      <c r="G5" s="10" t="str">
        <f>IF(ISNUMBER(A2),(A2-6)&amp;"-"&amp;(A2-5),"&lt;yr-6&gt;")</f>
        <v>2018-2019</v>
      </c>
      <c r="H5" s="10" t="str">
        <f>IF(ISNUMBER(A2),(A2-5)&amp;"-"&amp;(A2-4),"&lt;yr-5&gt;")</f>
        <v>2019-2020</v>
      </c>
      <c r="I5" s="10" t="str">
        <f>IF(ISNUMBER(A2),(A2-4)&amp;"-"&amp;(A2-3),"&lt;yr-4&gt;")</f>
        <v>2020-2021</v>
      </c>
      <c r="J5" s="10" t="str">
        <f>IF(ISNUMBER(A2),(A2-3)&amp;"-"&amp;(A2-2),"&lt;yr-3&gt;")</f>
        <v>2021-2022</v>
      </c>
      <c r="K5" s="10" t="str">
        <f>IF(ISNUMBER(A2),(A2-2)&amp;"-"&amp;(A2-1),"&lt;yr-2&gt;")</f>
        <v>2022-2023</v>
      </c>
      <c r="L5" s="10" t="str">
        <f>IF(ISNUMBER(A2),(A2-1)&amp;"-"&amp;(A2),"&lt;yr-1&gt;")</f>
        <v>2023-2024</v>
      </c>
      <c r="M5" s="11" t="str">
        <f>IF(ISNUMBER(A2),A2&amp;"-"&amp;(A2+1),"&lt;yr&gt;")</f>
        <v>2024-2025</v>
      </c>
    </row>
    <row r="6" spans="1:13" s="7" customFormat="1" x14ac:dyDescent="0.45">
      <c r="A6" s="4" t="s">
        <v>0</v>
      </c>
      <c r="B6" s="4"/>
      <c r="C6" s="4"/>
      <c r="D6" s="15">
        <v>52549</v>
      </c>
      <c r="E6" s="15">
        <v>53042</v>
      </c>
      <c r="F6" s="15">
        <v>51680</v>
      </c>
      <c r="G6" s="15">
        <v>52777</v>
      </c>
      <c r="H6" s="15">
        <v>53369</v>
      </c>
      <c r="I6" s="15">
        <v>53030</v>
      </c>
      <c r="J6" s="15">
        <v>62443</v>
      </c>
      <c r="K6" s="15">
        <v>55189</v>
      </c>
      <c r="L6" s="15">
        <v>52577</v>
      </c>
      <c r="M6" s="15">
        <v>51946</v>
      </c>
    </row>
    <row r="7" spans="1:13" s="8" customFormat="1" x14ac:dyDescent="0.45">
      <c r="A7" s="5"/>
      <c r="B7" s="5"/>
      <c r="C7" s="5"/>
      <c r="D7" s="12"/>
      <c r="E7" s="12"/>
      <c r="F7" s="12"/>
      <c r="G7" s="12"/>
      <c r="H7" s="12"/>
      <c r="I7" s="12"/>
      <c r="J7" s="12"/>
      <c r="K7" s="12"/>
      <c r="L7" s="12"/>
      <c r="M7" s="12"/>
    </row>
    <row r="8" spans="1:13" s="7" customFormat="1" x14ac:dyDescent="0.45">
      <c r="A8" s="4" t="s">
        <v>1</v>
      </c>
      <c r="B8" s="4"/>
      <c r="C8" s="4"/>
      <c r="D8" s="14">
        <v>20631</v>
      </c>
      <c r="E8" s="14">
        <v>21030</v>
      </c>
      <c r="F8" s="14">
        <v>21338</v>
      </c>
      <c r="G8" s="14">
        <v>21622</v>
      </c>
      <c r="H8" s="14">
        <v>21869</v>
      </c>
      <c r="I8" s="14">
        <v>22239</v>
      </c>
      <c r="J8" s="14">
        <v>22666</v>
      </c>
      <c r="K8" s="14">
        <v>22710</v>
      </c>
      <c r="L8" s="14">
        <v>22980</v>
      </c>
      <c r="M8" s="14">
        <v>23156</v>
      </c>
    </row>
    <row r="9" spans="1:13" s="8" customFormat="1" x14ac:dyDescent="0.45">
      <c r="A9" s="5"/>
      <c r="B9" s="5"/>
      <c r="C9" s="5"/>
      <c r="D9" s="12"/>
      <c r="E9" s="12"/>
      <c r="F9" s="12"/>
      <c r="G9" s="12"/>
      <c r="H9" s="12"/>
      <c r="I9" s="12"/>
      <c r="J9" s="12"/>
      <c r="K9" s="12"/>
      <c r="L9" s="12"/>
      <c r="M9" s="12"/>
    </row>
    <row r="10" spans="1:13" s="7" customFormat="1" x14ac:dyDescent="0.45">
      <c r="A10" s="4" t="s">
        <v>4</v>
      </c>
      <c r="B10" s="4"/>
      <c r="C10" s="4"/>
      <c r="D10" s="14">
        <v>86583</v>
      </c>
      <c r="E10" s="14">
        <v>88176</v>
      </c>
      <c r="F10" s="14">
        <v>89727</v>
      </c>
      <c r="G10" s="14">
        <v>91217</v>
      </c>
      <c r="H10" s="14">
        <v>92620</v>
      </c>
      <c r="I10" s="14">
        <v>94068</v>
      </c>
      <c r="J10" s="14">
        <v>95340</v>
      </c>
      <c r="K10" s="14">
        <v>96385</v>
      </c>
      <c r="L10" s="14">
        <v>97797</v>
      </c>
      <c r="M10" s="14">
        <v>99562</v>
      </c>
    </row>
    <row r="11" spans="1:13" s="8" customFormat="1" x14ac:dyDescent="0.45">
      <c r="A11" s="5"/>
      <c r="B11" s="5"/>
      <c r="C11" s="5"/>
      <c r="D11" s="12"/>
      <c r="E11" s="12"/>
      <c r="F11" s="12"/>
      <c r="G11" s="12"/>
      <c r="H11" s="12"/>
      <c r="I11" s="12"/>
      <c r="J11" s="12"/>
      <c r="K11" s="12"/>
      <c r="L11" s="12"/>
      <c r="M11" s="12"/>
    </row>
    <row r="12" spans="1:13" s="7" customFormat="1" x14ac:dyDescent="0.45">
      <c r="A12" s="4" t="s">
        <v>2</v>
      </c>
      <c r="B12" s="4"/>
      <c r="C12" s="4"/>
      <c r="D12" s="14">
        <v>18943</v>
      </c>
      <c r="E12" s="14">
        <v>19262</v>
      </c>
      <c r="F12" s="14">
        <v>19562</v>
      </c>
      <c r="G12" s="14">
        <v>19935</v>
      </c>
      <c r="H12" s="14">
        <v>20390</v>
      </c>
      <c r="I12" s="14">
        <v>20926</v>
      </c>
      <c r="J12" s="14">
        <v>21057</v>
      </c>
      <c r="K12" s="14">
        <v>20927</v>
      </c>
      <c r="L12" s="14">
        <v>20869</v>
      </c>
      <c r="M12" s="16" t="s">
        <v>5</v>
      </c>
    </row>
    <row r="13" spans="1:13" x14ac:dyDescent="0.45">
      <c r="A13" s="22"/>
      <c r="B13" s="22"/>
      <c r="C13" s="22"/>
      <c r="D13" s="22"/>
      <c r="E13" s="22"/>
      <c r="F13" s="22"/>
      <c r="G13" s="22"/>
      <c r="H13" s="22"/>
      <c r="I13" s="22"/>
      <c r="J13" s="22"/>
      <c r="K13" s="22"/>
      <c r="L13" s="22"/>
      <c r="M13" s="22"/>
    </row>
    <row r="14" spans="1:13" s="2" customFormat="1" ht="10.5" x14ac:dyDescent="0.35">
      <c r="A14" s="9"/>
      <c r="C14" s="3"/>
    </row>
  </sheetData>
  <mergeCells count="4">
    <mergeCell ref="A1:M1"/>
    <mergeCell ref="A5:C5"/>
    <mergeCell ref="A3:M3"/>
    <mergeCell ref="A13:M13"/>
  </mergeCells>
  <printOptions horizontalCentered="1"/>
  <pageMargins left="0.25" right="0.25" top="0.75" bottom="0.75" header="0.3" footer="0.3"/>
  <pageSetup scale="90" orientation="landscape" r:id="rId1"/>
  <headerFooter>
    <oddFooter>&amp;L&amp;8
Source: AAMC &amp;D&amp;R&amp;8©2024 Association of American Medical Colleges. 
               This data may be reproduced and distributed with attribution for educational, noncommercial purposes only.</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Bledsoe</dc:creator>
  <cp:lastModifiedBy>Brianna Gunter</cp:lastModifiedBy>
  <cp:lastPrinted>2020-11-02T20:34:40Z</cp:lastPrinted>
  <dcterms:created xsi:type="dcterms:W3CDTF">2009-11-05T19:53:12Z</dcterms:created>
  <dcterms:modified xsi:type="dcterms:W3CDTF">2024-11-05T15:14:11Z</dcterms:modified>
</cp:coreProperties>
</file>