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<sst xmlns="http://schemas.openxmlformats.org/spreadsheetml/2006/main" count="157" uniqueCount="88">
  <si>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</si>
  <si>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</si>
  <si>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</si>
  <si>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</si>
  <si>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</si>
  <si>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</si>
  <si>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</si>
  <si>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</si>
  <si>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</si>
  <si>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</si>
  <si>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</si>
  <si>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</si>
  <si>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</si>
  <si>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</si>
  <si>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</si>
  <si>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</si>
  <si>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</si>
  <si>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</si>
  <si>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</si>
  <si>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</si>
  <si>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</si>
  <si>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</si>
  <si>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</si>
  <si>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</si>
  <si>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</si>
  <si>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</si>
  <si>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</si>
  <si>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</si>
  <si>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</si>
  <si>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</si>
  <si>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</si>
  <si>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</si>
  <si>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</si>
  <si>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</si>
  <si>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</si>
  <si>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</si>
  <si>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</si>
  <si>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</si>
  <si>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</si>
  <si>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</si>
  <si>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</si>
  <si>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</si>
  <si>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</si>
  <si>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</si>
  <si>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</si>
  <si>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</si>
  <si>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</si>
  <si>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</si>
  <si>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</si>
  <si>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</si>
  <si>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</si>
  <si>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</si>
  <si>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</si>
  <si>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</si>
  <si>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</si>
  <si>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</si>
  <si>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</si>
  <si>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</si>
  <si>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</si>
  <si>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</si>
  <si>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</si>
  <si>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</si>
  <si>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</si>
  <si>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</si>
  <si>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</si>
  <si>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</si>
  <si>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</si>
  <si>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</si>
  <si>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</si>
  <si>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</si>
  <si>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</si>
  <si>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</si>
  <si>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</si>
  <si>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</si>
  <si>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</si>
  <si>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</si>
  <si>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</si>
  <si>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</si>
  <si>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</si>
  <si>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</si>
  <si>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</si>
  <si>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</si>
  <si>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</si>
  <si>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</si>
  <si>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</si>
  <si>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</si>
  <si>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Maintenance Charges for Month of August 2015.</t>
  </si>
  <si>
    <t>Till Oct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</si>
</sst>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ADec2013[[#This Row],[Last Month''s Balance]]+ADec2013[[#This Row],[Current Month Balance]]</calculatedColumnFormula>
    </tableColumn>
    <tableColumn id="6" name="Penalty" dataDxfId="27" totalsRowDxfId="26"/>
    <tableColumn id="7" name="Received Maint. Charge" dataDxfId="25" totalsRowDxfId="24"/>
    <tableColumn id="11" name="Remaining Balance" dataDxfId="23" totalsRowDxfId="22">
      <calculatedColumnFormula>ADec2013[[#This Row],[Total Balance]]+ADec2013[[#This Row],[Penalty]]-ADec2013[[#This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19">
  <tableColumns count="13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5"/>
    <tableColumn id="4" name="Current Month Balance" totalsRowFunction="sum" dataDxfId="15" totalsRowDxfId="4"/>
    <tableColumn id="5" name="Total Balance" totalsRowFunction="sum" dataDxfId="14" totalsRowDxfId="3">
      <calculatedColumnFormula>BDec2013[[#This Row],[Current Month Balance]]+BDec2013[[#This Row],[Last Month''s Balance]]</calculatedColumnFormula>
    </tableColumn>
    <tableColumn id="6" name="Penalty" dataDxfId="13" totalsRowDxfId="2"/>
    <tableColumn id="7" name="Received Maint. Charge" dataDxfId="12" totalsRowDxfId="1"/>
    <tableColumn id="11" name="Remaining Balance" dataDxfId="11" totalsRowDxfId="0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Ruler="0" view="pageLayout" topLeftCell="A2" zoomScale="90" zoomScaleNormal="100" zoomScalePageLayoutView="90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86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42240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42240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42240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42240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2780</v>
      </c>
      <c r="D13" s="8">
        <v>300</v>
      </c>
      <c r="E13" s="8">
        <f>ADec2013[[#This Row],[Last Month''s Balance]]+ADec2013[[#This Row],[Current Month Balance]]</f>
        <v>3080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3090</v>
      </c>
      <c r="I13" s="19">
        <v>42247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210</v>
      </c>
      <c r="D14" s="8">
        <v>200</v>
      </c>
      <c r="E14" s="8">
        <f>ADec2013[[#This Row],[Last Month''s Balance]]+ADec2013[[#This Row],[Current Month Balance]]</f>
        <v>410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210</v>
      </c>
      <c r="I14" s="19">
        <v>42240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-1600</v>
      </c>
      <c r="D15" s="8">
        <v>200</v>
      </c>
      <c r="E15" s="8">
        <f>ADec2013[[#This Row],[Last Month''s Balance]]+ADec2013[[#This Row],[Current Month Balance]]</f>
        <v>-1400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-1400</v>
      </c>
      <c r="I15" s="19">
        <v>42217</v>
      </c>
      <c r="J15" s="22"/>
      <c r="L15" t="s">
        <v>83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1840</v>
      </c>
      <c r="D16" s="8">
        <v>300</v>
      </c>
      <c r="E16" s="8">
        <f>ADec2013[[#This Row],[Last Month''s Balance]]+ADec2013[[#This Row],[Current Month Balance]]</f>
        <v>2140</v>
      </c>
      <c r="F16" s="8">
        <v>0</v>
      </c>
      <c r="G16" s="8">
        <v>330</v>
      </c>
      <c r="H16" s="8">
        <f>ADec2013[[#This Row],[Total Balance]]+ADec2013[[#This Row],[Penalty]]-ADec2013[[#This Row],[Received Maint. Charge]]</f>
        <v>1810</v>
      </c>
      <c r="I16" s="19">
        <v>42240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42240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42240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210</v>
      </c>
      <c r="I19" s="19">
        <v>42240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-1970</v>
      </c>
      <c r="D20" s="8">
        <v>200</v>
      </c>
      <c r="E20" s="8">
        <f>ADec2013[[#This Row],[Last Month''s Balance]]+ADec2013[[#This Row],[Current Month Balance]]</f>
        <v>-1770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-1770</v>
      </c>
      <c r="I20" s="19">
        <v>42217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42240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>
        <v>42240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>
        <v>42240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-1600</v>
      </c>
      <c r="D24" s="8">
        <v>200</v>
      </c>
      <c r="E24" s="8">
        <f>ADec2013[[#This Row],[Last Month''s Balance]]+ADec2013[[#This Row],[Current Month Balance]]</f>
        <v>-1400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-1400</v>
      </c>
      <c r="I24" s="19">
        <v>42217</v>
      </c>
      <c r="J24" s="22"/>
      <c r="L24" t="s">
        <v>83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90</v>
      </c>
      <c r="D25" s="8">
        <v>300</v>
      </c>
      <c r="E25" s="8">
        <f>ADec2013[[#This Row],[Last Month''s Balance]]+ADec2013[[#This Row],[Current Month Balance]]</f>
        <v>390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400</v>
      </c>
      <c r="I25" s="19">
        <v>42240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0</v>
      </c>
      <c r="D26" s="8">
        <v>300</v>
      </c>
      <c r="E26" s="8">
        <f>ADec2013[[#This Row],[Last Month''s Balance]]+ADec2013[[#This Row],[Current Month Balance]]</f>
        <v>300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-600</v>
      </c>
      <c r="I26" s="19">
        <v>42240</v>
      </c>
      <c r="J26" s="22"/>
      <c r="L26" t="s">
        <v>87</v>
      </c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11270</v>
      </c>
      <c r="D27" s="8">
        <f>SUBTOTAL(109,ADec2013[Current Month Balance])</f>
        <v>4300</v>
      </c>
      <c r="E27" s="8">
        <f>SUBTOTAL(109,ADec2013[Total Balance])</f>
        <v>15570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showRuler="0" view="pageLayout" topLeftCell="A4" zoomScaleNormal="100" workbookViewId="0">
      <selection activeCell="F15" sqref="F1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86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42240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300</v>
      </c>
      <c r="E10" s="7">
        <f>BDec2013[[#This Row],[Current Month Balance]]+BDec2013[[#This Row],[Last Month''s Balance]]</f>
        <v>310</v>
      </c>
      <c r="F10" s="7">
        <v>10</v>
      </c>
      <c r="G10" s="7">
        <v>0</v>
      </c>
      <c r="H10" s="7">
        <f>BDec2013[[#This Row],[Total Balance]]+BDec2013[[#This Row],[Penalty]]-BDec2013[[#This Row],[Received Maint. Charge]]</f>
        <v>320</v>
      </c>
      <c r="I10" s="19">
        <v>42247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42240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42240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42240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3060</v>
      </c>
      <c r="D14" s="7">
        <v>300</v>
      </c>
      <c r="E14" s="7">
        <f>BDec2013[[#This Row],[Current Month Balance]]+BDec2013[[#This Row],[Last Month''s Balance]]</f>
        <v>3360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3060</v>
      </c>
      <c r="I14" s="19">
        <v>42240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310</v>
      </c>
      <c r="D15" s="7">
        <v>300</v>
      </c>
      <c r="E15" s="7">
        <f>BDec2013[[#This Row],[Current Month Balance]]+BDec2013[[#This Row],[Last Month''s Balance]]</f>
        <v>610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310</v>
      </c>
      <c r="I15" s="19">
        <v>42240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>
        <v>42240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>
        <v>42240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42240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42240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42240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1340</v>
      </c>
      <c r="D21" s="7">
        <v>300</v>
      </c>
      <c r="E21" s="7">
        <f>BDec2013[[#This Row],[Current Month Balance]]+BDec2013[[#This Row],[Last Month''s Balance]]</f>
        <v>1640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1650</v>
      </c>
      <c r="I21" s="19">
        <v>42240</v>
      </c>
      <c r="J21" s="22"/>
      <c r="L21" t="s">
        <v>80</v>
      </c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300</v>
      </c>
      <c r="D22" s="7">
        <v>300</v>
      </c>
      <c r="E22" s="7">
        <f>BDec2013[[#This Row],[Current Month Balance]]+BDec2013[[#This Row],[Last Month''s Balance]]</f>
        <v>600</v>
      </c>
      <c r="F22" s="7">
        <v>0</v>
      </c>
      <c r="G22" s="7">
        <v>500</v>
      </c>
      <c r="H22" s="7">
        <f>BDec2013[[#This Row],[Total Balance]]+BDec2013[[#This Row],[Penalty]]-BDec2013[[#This Row],[Received Maint. Charge]]</f>
        <v>100</v>
      </c>
      <c r="I22" s="19">
        <v>42240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42240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42240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42240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42240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5820</v>
      </c>
      <c r="D27" s="7">
        <f>SUBTOTAL(109,BDec2013[Current Month Balance])</f>
        <v>4500</v>
      </c>
      <c r="E27" s="7">
        <f>SUBTOTAL(109,BDec2013[Total Balance])</f>
        <v>10320</v>
      </c>
      <c r="F27" s="7"/>
      <c r="G27" s="7"/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2017-02-02T17:54:23Z</dcterms:modified>
</cp:coreProperties>
</file>