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<sst xmlns="http://schemas.openxmlformats.org/spreadsheetml/2006/main" count="154" uniqueCount="86">
  <si>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</si>
  <si>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</si>
  <si>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</si>
  <si>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</si>
  <si>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</si>
  <si>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</si>
  <si>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</si>
  <si>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</si>
  <si>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</si>
  <si>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</si>
  <si>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</si>
  <si>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</si>
  <si>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</si>
  <si>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</si>
  <si>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</si>
  <si>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</si>
  <si>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</si>
  <si>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</si>
  <si>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</si>
  <si>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</si>
  <si>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</si>
  <si>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</si>
  <si>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</si>
  <si>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</si>
  <si>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</si>
  <si>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</si>
  <si>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</si>
  <si>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</si>
  <si>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</si>
  <si>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</si>
  <si>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</si>
  <si>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</si>
  <si>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</si>
  <si>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</si>
  <si>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</si>
  <si>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</si>
  <si>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</si>
  <si>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</si>
  <si>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</si>
  <si>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</si>
  <si>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</si>
  <si>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</si>
  <si>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</si>
  <si>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</si>
  <si>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</si>
  <si>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</si>
  <si>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</si>
  <si>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</si>
  <si>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</si>
  <si>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</si>
  <si>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</si>
  <si>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</si>
  <si>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</si>
  <si>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</si>
  <si>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</si>
  <si>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</si>
  <si>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</si>
  <si>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</si>
  <si>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</si>
  <si>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</si>
  <si>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</si>
  <si>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</si>
  <si>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</si>
  <si>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</si>
  <si>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</si>
  <si>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</si>
  <si>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</si>
  <si>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</si>
  <si>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</si>
  <si>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</si>
  <si>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</si>
  <si>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</si>
  <si>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</si>
  <si>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</si>
  <si>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</si>
  <si>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</si>
  <si>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</si>
  <si>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</si>
  <si>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</si>
  <si>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</si>
  <si>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</si>
  <si>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</si>
  <si>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</si>
  <si>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</si>
  <si>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December 2016.</t>
  </si>
  <si>
    <t xml:space="preserve"> रु 4,990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</si>
</sst>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Label=" रु 4,990 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4120</v>
      </c>
      <c r="D9" s="8">
        <v>200</v>
      </c>
      <c r="E9" s="8">
        <f>ADec2013[[#This Row],[Last Month''s Balance]]+ADec2013[[#This Row],[Current Month Balance]]</f>
        <v>4320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4120</v>
      </c>
      <c r="I9" s="19">
        <v>42714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42714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42714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42714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3700</v>
      </c>
      <c r="D13" s="8">
        <v>200</v>
      </c>
      <c r="E13" s="8">
        <f>ADec2013[[#This Row],[Last Month''s Balance]]+ADec2013[[#This Row],[Current Month Balance]]</f>
        <v>3900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3910</v>
      </c>
      <c r="I13" s="19">
        <v>42714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42714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1050</v>
      </c>
      <c r="D15" s="8">
        <v>300</v>
      </c>
      <c r="E15" s="8">
        <f>ADec2013[[#This Row],[Last Month''s Balance]]+ADec2013[[#This Row],[Current Month Balance]]</f>
        <v>1350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1360</v>
      </c>
      <c r="I15" s="19">
        <v>42714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42714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42714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42714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1520</v>
      </c>
      <c r="D19" s="8">
        <v>200</v>
      </c>
      <c r="E19" s="8">
        <f>ADec2013[[#This Row],[Last Month''s Balance]]+ADec2013[[#This Row],[Current Month Balance]]</f>
        <v>1720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1730</v>
      </c>
      <c r="I19" s="19">
        <v>42714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-1000</v>
      </c>
      <c r="D20" s="8">
        <v>200</v>
      </c>
      <c r="E20" s="8">
        <f>ADec2013[[#This Row],[Last Month''s Balance]]+ADec2013[[#This Row],[Current Month Balance]]</f>
        <v>-800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-800</v>
      </c>
      <c r="I20" s="19">
        <v>42714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42714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200</v>
      </c>
      <c r="E22" s="8">
        <f>ADec2013[[#This Row],[Last Month''s Balance]]+ADec2013[[#This Row],[Current Month Balance]]</f>
        <v>200</v>
      </c>
      <c r="F22" s="8">
        <v>0</v>
      </c>
      <c r="G22" s="8">
        <v>200</v>
      </c>
      <c r="H22" s="8">
        <f>ADec2013[[#This Row],[Total Balance]]+ADec2013[[#This Row],[Penalty]]-ADec2013[[#This Row],[Received Maint. Charge]]</f>
        <v>0</v>
      </c>
      <c r="I22" s="19">
        <v>42714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42714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-1500</v>
      </c>
      <c r="D24" s="8">
        <v>300</v>
      </c>
      <c r="E24" s="8">
        <f>ADec2013[[#This Row],[Last Month''s Balance]]+ADec2013[[#This Row],[Current Month Balance]]</f>
        <v>-1200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-1200</v>
      </c>
      <c r="I24" s="19">
        <v>42714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1970</v>
      </c>
      <c r="D25" s="8">
        <v>300</v>
      </c>
      <c r="E25" s="8">
        <f>ADec2013[[#This Row],[Last Month''s Balance]]+ADec2013[[#This Row],[Current Month Balance]]</f>
        <v>2270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2280</v>
      </c>
      <c r="I25" s="19">
        <v>42714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>
        <v>42714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20750</v>
      </c>
      <c r="D27" s="8">
        <f>SUBTOTAL(109,ADec2013[Current Month Balance])</f>
        <v>4300</v>
      </c>
      <c r="E27" s="8">
        <f>SUBTOTAL(109,ADec2013[Total Balance])</f>
        <v>25050</v>
      </c>
      <c r="F27" s="8">
        <f>SUBTOTAL(109,ADec2013[Penalty])</f>
        <v>40</v>
      </c>
      <c r="G27" s="8">
        <f>SUBTOTAL(109,ADec2013[Received Maint. Charge])</f>
        <v>2500</v>
      </c>
      <c r="H27" s="8">
        <f>SUBTOTAL(109,ADec2013[Remaining Balance])</f>
        <v>22590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D14" sqref="D14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42714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630</v>
      </c>
      <c r="D10" s="7">
        <v>300</v>
      </c>
      <c r="E10" s="7">
        <f>BDec2013[[#This Row],[Current Month Balance]]+BDec2013[[#This Row],[Last Month''s Balance]]</f>
        <v>930</v>
      </c>
      <c r="F10" s="7">
        <v>0</v>
      </c>
      <c r="G10" s="7">
        <v>600</v>
      </c>
      <c r="H10" s="7">
        <f>BDec2013[[#This Row],[Total Balance]]+BDec2013[[#This Row],[Penalty]]-BDec2013[[#This Row],[Received Maint. Charge]]</f>
        <v>330</v>
      </c>
      <c r="I10" s="19">
        <v>42714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42714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42714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42714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42714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42714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42714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60</v>
      </c>
      <c r="D17" s="7">
        <v>200</v>
      </c>
      <c r="E17" s="7">
        <f>BDec2013[[#This Row],[Current Month Balance]]+BDec2013[[#This Row],[Last Month''s Balance]]</f>
        <v>260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60</v>
      </c>
      <c r="I17" s="19">
        <v>42714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42714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42714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42714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300</v>
      </c>
      <c r="H21" s="7">
        <f>BDec2013[[#This Row],[Total Balance]]+BDec2013[[#This Row],[Penalty]]-BDec2013[[#This Row],[Received Maint. Charge]]</f>
        <v>0</v>
      </c>
      <c r="I21" s="19">
        <v>42714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42714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42714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42714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42714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42714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 t="s">
        <v>85</v>
      </c>
      <c r="D27" s="7">
        <f>SUBTOTAL(109,BDec2013[Current Month Balance])</f>
        <v>4400</v>
      </c>
      <c r="E27" s="7">
        <f>SUBTOTAL(109,BDec2013[Total Balance])</f>
        <v>9390</v>
      </c>
      <c r="F27" s="7"/>
      <c r="G27" s="7">
        <f>SUBTOTAL(109,BDec2013[Received Maint. Charge])</f>
        <v>4700</v>
      </c>
      <c r="H27" s="7">
        <f>SUBTOTAL(109,BDec2013[Remaining Balance])</f>
        <v>4690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2017-04-29T15:47:23Z</dcterms:modified>
</cp:coreProperties>
</file>