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April2013" sheetId="1" r:id="rId1"/>
    <sheet name="B-April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1"/>
  <c r="H27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27"/>
  <c r="F27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G27"/>
  <c r="F2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<sst xmlns="http://schemas.openxmlformats.org/spreadsheetml/2006/main" count="150" uniqueCount="82">
  <si>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</si>
  <si>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</si>
  <si>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</si>
  <si>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</si>
  <si>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</si>
  <si>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</si>
  <si>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</si>
  <si>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</si>
  <si>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</si>
  <si>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</si>
  <si>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</si>
  <si>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</si>
  <si>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</si>
  <si>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</si>
  <si>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</si>
  <si>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</si>
  <si>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</si>
  <si>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</si>
  <si>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</si>
  <si>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</si>
  <si>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</si>
  <si>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</si>
  <si>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</si>
  <si>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</si>
  <si>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</si>
  <si>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</si>
  <si>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</si>
  <si>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</si>
  <si>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</si>
  <si>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</si>
  <si>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</si>
  <si>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</si>
  <si>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</si>
  <si>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</si>
  <si>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</si>
  <si>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</si>
  <si>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</si>
  <si>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</si>
  <si>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</si>
  <si>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</si>
  <si>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</si>
  <si>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</si>
  <si>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</si>
  <si>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</si>
  <si>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</si>
  <si>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</si>
  <si>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</si>
  <si>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</si>
  <si>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</si>
  <si>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</si>
  <si>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</si>
  <si>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</si>
  <si>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</si>
  <si>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</si>
  <si>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</si>
  <si>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</si>
  <si>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</si>
  <si>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</si>
  <si>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</si>
  <si>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</si>
  <si>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</si>
  <si>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</si>
  <si>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</si>
  <si>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</si>
  <si>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</si>
  <si>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</si>
  <si>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</si>
  <si>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</si>
  <si>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</si>
  <si>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</si>
  <si>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</si>
  <si>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</si>
  <si>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</si>
  <si>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</si>
  <si>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</si>
  <si>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</si>
  <si>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</si>
  <si>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</si>
  <si>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</si>
  <si>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April 2013</t>
    </r>
    <r>
      <rPr>
        <sz val="11"/>
        <color rgb="FF3F3F3F"/>
        <rFont val="Calibri"/>
        <family val="2"/>
        <scheme val="minor"/>
      </rPr>
      <t>.</t>
    </r>
  </si>
  <si>
    <t xml:space="preserve">       /04/13</t>
  </si>
  <si>
    <t>Clear Dues to Avail Annual Maintenace Scheme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</si>
</sst>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Feb2013" displayName="AFeb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AFeb2013[[#This Row],[Last Month''s Balance]]+AFeb2013[[#This Row],[Current Month Balance]]</calculatedColumnFormula>
    </tableColumn>
    <tableColumn id="6" name="Penalty" totalsRowFunction="sum" dataDxfId="30" totalsRowDxfId="10"/>
    <tableColumn id="7" name="Received Maint. Charge" totalsRowFunction="sum" dataDxfId="29" totalsRowDxfId="9"/>
    <tableColumn id="11" name="Remaining Balance" totalsRowFunction="sum" dataDxfId="8" totalsRowDxfId="0">
      <calculatedColumnFormula>AFeb2013[[#This Row],[Total Balance]]+AFeb2013[[#This Row],[Penalty]]-AFeb2013[[#This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Feb2013" displayName="BFeb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7"/>
    <tableColumn id="4" name="Current Month Balance" totalsRowFunction="sum" dataDxfId="22" totalsRowDxfId="6"/>
    <tableColumn id="5" name="Total Balance" totalsRowFunction="sum" dataDxfId="21" totalsRowDxfId="5">
      <calculatedColumnFormula>BFeb2013[[#This Row],[Current Month Balance]]+BFeb2013[[#This Row],[Last Month''s Balance]]</calculatedColumnFormula>
    </tableColumn>
    <tableColumn id="6" name="Penalty" totalsRowFunction="sum" dataDxfId="20" totalsRowDxfId="4"/>
    <tableColumn id="7" name="Received Maint. Charge" totalsRowFunction="sum" dataDxfId="19" totalsRowDxfId="3"/>
    <tableColumn id="11" name="Remaining Balance" totalsRowFunction="sum" dataDxfId="2" totalsRowDxfId="1">
      <calculatedColumnFormula>BFeb2013[[#This Row],[Total Balance]]+BFeb2013[[#This Row],[Penalty]]-BFeb2013[[#This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4" totalsRowCount="1" headerRowDxfId="16">
  <autoFilter ref="B4:D13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zoomScale="85" zoomScaleNormal="100" zoomScalePageLayoutView="85" workbookViewId="0">
      <selection activeCell="H27" sqref="H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13.285156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3" t="s">
        <v>10</v>
      </c>
      <c r="C1" s="24"/>
      <c r="D1" s="24"/>
      <c r="E1" s="24"/>
      <c r="F1" s="24"/>
      <c r="G1" s="24"/>
      <c r="H1" s="24"/>
      <c r="I1" s="24"/>
      <c r="J1" s="24"/>
      <c r="K1" s="25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3"/>
      <c r="D3" s="27" t="s">
        <v>36</v>
      </c>
      <c r="E3" s="27"/>
      <c r="F3" s="27"/>
      <c r="G3" s="27"/>
      <c r="H3" s="3"/>
      <c r="I3" s="3"/>
      <c r="J3" s="3"/>
      <c r="K3" s="3"/>
    </row>
    <row r="4" spans="1:12">
      <c r="B4" s="27" t="s">
        <v>18</v>
      </c>
      <c r="C4" s="27"/>
      <c r="D4" s="27"/>
      <c r="E4" s="27"/>
      <c r="F4" s="27"/>
      <c r="G4" s="27"/>
      <c r="H4" s="27"/>
      <c r="I4" s="27"/>
      <c r="J4" s="27"/>
      <c r="K4" s="27"/>
    </row>
    <row r="5" spans="1:12">
      <c r="C5" s="38" t="s">
        <v>81</v>
      </c>
      <c r="D5" s="39"/>
      <c r="E5" s="39"/>
      <c r="F5" s="39"/>
      <c r="G5" s="39"/>
      <c r="H5" s="40"/>
    </row>
    <row r="6" spans="1:12">
      <c r="B6" s="27" t="s">
        <v>79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5" customFormat="1" ht="36" customHeight="1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AFeb2013[[#This Row],[Last Month''s Balance]]+AFeb2013[[#This Row],[Current Month Balance]]</f>
        <v>3900</v>
      </c>
      <c r="F9" s="8">
        <v>0</v>
      </c>
      <c r="G9" s="8">
        <v>200</v>
      </c>
      <c r="H9" s="8">
        <f>AFeb2013[[#This Row],[Total Balance]]+AFeb2013[[#This Row],[Penalty]]-AFeb2013[[#This Row],[Received Maint. Charge]]</f>
        <v>3700</v>
      </c>
      <c r="I9" s="19" t="s">
        <v>80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AFeb2013[[#This Row],[Last Month''s Balance]]+AFeb2013[[#This Row],[Current Month Balance]]</f>
        <v>550</v>
      </c>
      <c r="F10" s="8">
        <v>0</v>
      </c>
      <c r="G10" s="8">
        <v>200</v>
      </c>
      <c r="H10" s="8">
        <f>AFeb2013[[#This Row],[Total Balance]]+AFeb2013[[#This Row],[Penalty]]-AFeb2013[[#This Row],[Received Maint. Charge]]</f>
        <v>350</v>
      </c>
      <c r="I10" s="19" t="s">
        <v>80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AFeb2013[[#This Row],[Last Month''s Balance]]+AFeb2013[[#This Row],[Current Month Balance]]</f>
        <v>280</v>
      </c>
      <c r="F11" s="8">
        <v>0</v>
      </c>
      <c r="G11" s="8">
        <v>200</v>
      </c>
      <c r="H11" s="8">
        <f>AFeb2013[[#This Row],[Total Balance]]+AFeb2013[[#This Row],[Penalty]]-AFeb2013[[#This Row],[Received Maint. Charge]]</f>
        <v>80</v>
      </c>
      <c r="I11" s="19" t="s">
        <v>80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AFeb2013[[#This Row],[Last Month''s Balance]]+AFeb2013[[#This Row],[Current Month Balance]]</f>
        <v>200</v>
      </c>
      <c r="F12" s="8">
        <v>0</v>
      </c>
      <c r="G12" s="8">
        <v>200</v>
      </c>
      <c r="H12" s="8">
        <f>AFeb2013[[#This Row],[Total Balance]]+AFeb2013[[#This Row],[Penalty]]-AFeb2013[[#This Row],[Received Maint. Charge]]</f>
        <v>0</v>
      </c>
      <c r="I12" s="19" t="s">
        <v>80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200</v>
      </c>
      <c r="E13" s="8">
        <f>AFeb2013[[#This Row],[Last Month''s Balance]]+AFeb2013[[#This Row],[Current Month Balance]]</f>
        <v>200</v>
      </c>
      <c r="F13" s="8">
        <v>10</v>
      </c>
      <c r="G13" s="8">
        <v>0</v>
      </c>
      <c r="H13" s="8">
        <f>AFeb2013[[#This Row],[Total Balance]]+AFeb2013[[#This Row],[Penalty]]-AFeb2013[[#This Row],[Received Maint. Charge]]</f>
        <v>210</v>
      </c>
      <c r="I13" s="19" t="s">
        <v>80</v>
      </c>
      <c r="J13" s="22"/>
    </row>
    <row r="14" spans="1:12">
      <c r="A14" s="6">
        <v>10</v>
      </c>
      <c r="B14" s="21" t="s">
        <v>59</v>
      </c>
      <c r="C14" s="8">
        <v>190</v>
      </c>
      <c r="D14" s="8">
        <v>200</v>
      </c>
      <c r="E14" s="8">
        <f>AFeb2013[[#This Row],[Last Month''s Balance]]+AFeb2013[[#This Row],[Current Month Balance]]</f>
        <v>390</v>
      </c>
      <c r="F14" s="8">
        <v>0</v>
      </c>
      <c r="G14" s="8">
        <v>200</v>
      </c>
      <c r="H14" s="8">
        <f>AFeb2013[[#This Row],[Total Balance]]+AFeb2013[[#This Row],[Penalty]]-AFeb2013[[#This Row],[Received Maint. Charge]]</f>
        <v>190</v>
      </c>
      <c r="I14" s="19" t="s">
        <v>80</v>
      </c>
      <c r="J14" s="22"/>
    </row>
    <row r="15" spans="1:12">
      <c r="A15" s="6">
        <v>15</v>
      </c>
      <c r="B15" s="21" t="s">
        <v>60</v>
      </c>
      <c r="C15" s="8">
        <v>0</v>
      </c>
      <c r="D15" s="8">
        <v>200</v>
      </c>
      <c r="E15" s="8">
        <f>AFeb2013[[#This Row],[Last Month''s Balance]]+AFeb2013[[#This Row],[Current Month Balance]]</f>
        <v>200</v>
      </c>
      <c r="F15" s="8">
        <v>0</v>
      </c>
      <c r="G15" s="8">
        <v>2200</v>
      </c>
      <c r="H15" s="8">
        <f>AFeb2013[[#This Row],[Total Balance]]+AFeb2013[[#This Row],[Penalty]]-AFeb2013[[#This Row],[Received Maint. Charge]]</f>
        <v>-2000</v>
      </c>
      <c r="I15" s="19" t="s">
        <v>80</v>
      </c>
      <c r="J15" s="22"/>
    </row>
    <row r="16" spans="1:12">
      <c r="A16" s="6">
        <v>16</v>
      </c>
      <c r="B16" s="21" t="s">
        <v>61</v>
      </c>
      <c r="C16" s="8">
        <v>20</v>
      </c>
      <c r="D16" s="8">
        <v>300</v>
      </c>
      <c r="E16" s="8">
        <f>AFeb2013[[#This Row],[Last Month''s Balance]]+AFeb2013[[#This Row],[Current Month Balance]]</f>
        <v>320</v>
      </c>
      <c r="F16" s="8">
        <v>0</v>
      </c>
      <c r="G16" s="8">
        <v>0</v>
      </c>
      <c r="H16" s="8">
        <f>AFeb2013[[#This Row],[Total Balance]]+AFeb2013[[#This Row],[Penalty]]-AFeb2013[[#This Row],[Received Maint. Charge]]</f>
        <v>320</v>
      </c>
      <c r="I16" s="19" t="s">
        <v>80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AFeb2013[[#This Row],[Last Month''s Balance]]+AFeb2013[[#This Row],[Current Month Balance]]</f>
        <v>300</v>
      </c>
      <c r="F17" s="8">
        <v>0</v>
      </c>
      <c r="G17" s="8">
        <v>300</v>
      </c>
      <c r="H17" s="8">
        <f>AFeb2013[[#This Row],[Total Balance]]+AFeb2013[[#This Row],[Penalty]]-AFeb2013[[#This Row],[Received Maint. Charge]]</f>
        <v>0</v>
      </c>
      <c r="I17" s="19" t="s">
        <v>80</v>
      </c>
      <c r="J17" s="22"/>
    </row>
    <row r="18" spans="1:12">
      <c r="A18" s="6">
        <v>18</v>
      </c>
      <c r="B18" s="21" t="s">
        <v>63</v>
      </c>
      <c r="C18" s="8">
        <v>20</v>
      </c>
      <c r="D18" s="8">
        <v>200</v>
      </c>
      <c r="E18" s="8">
        <f>AFeb2013[[#This Row],[Last Month''s Balance]]+AFeb2013[[#This Row],[Current Month Balance]]</f>
        <v>220</v>
      </c>
      <c r="F18" s="8">
        <v>0</v>
      </c>
      <c r="G18" s="8">
        <v>200</v>
      </c>
      <c r="H18" s="8">
        <f>AFeb2013[[#This Row],[Total Balance]]+AFeb2013[[#This Row],[Penalty]]-AFeb2013[[#This Row],[Received Maint. Charge]]</f>
        <v>20</v>
      </c>
      <c r="I18" s="19" t="s">
        <v>80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AFeb2013[[#This Row],[Last Month''s Balance]]+AFeb2013[[#This Row],[Current Month Balance]]</f>
        <v>210</v>
      </c>
      <c r="F19" s="8">
        <v>0</v>
      </c>
      <c r="G19" s="8">
        <v>200</v>
      </c>
      <c r="H19" s="8">
        <f>AFeb2013[[#This Row],[Total Balance]]+AFeb2013[[#This Row],[Penalty]]-AFeb2013[[#This Row],[Received Maint. Charge]]</f>
        <v>10</v>
      </c>
      <c r="I19" s="19" t="s">
        <v>80</v>
      </c>
      <c r="J19" s="22"/>
    </row>
    <row r="20" spans="1:12">
      <c r="A20" s="6">
        <v>24</v>
      </c>
      <c r="B20" s="21" t="s">
        <v>65</v>
      </c>
      <c r="C20" s="8">
        <v>0</v>
      </c>
      <c r="D20" s="8">
        <v>200</v>
      </c>
      <c r="E20" s="8">
        <f>AFeb2013[[#This Row],[Last Month''s Balance]]+AFeb2013[[#This Row],[Current Month Balance]]</f>
        <v>200</v>
      </c>
      <c r="F20" s="8">
        <v>0</v>
      </c>
      <c r="G20" s="8">
        <v>400</v>
      </c>
      <c r="H20" s="8">
        <f>AFeb2013[[#This Row],[Total Balance]]+AFeb2013[[#This Row],[Penalty]]-AFeb2013[[#This Row],[Received Maint. Charge]]</f>
        <v>-200</v>
      </c>
      <c r="I20" s="19" t="s">
        <v>80</v>
      </c>
      <c r="J20" s="22"/>
    </row>
    <row r="21" spans="1:12">
      <c r="A21" s="6">
        <v>25</v>
      </c>
      <c r="B21" s="21" t="s">
        <v>66</v>
      </c>
      <c r="C21" s="8">
        <v>0</v>
      </c>
      <c r="D21" s="8">
        <v>200</v>
      </c>
      <c r="E21" s="8">
        <f>AFeb2013[[#This Row],[Last Month''s Balance]]+AFeb2013[[#This Row],[Current Month Balance]]</f>
        <v>200</v>
      </c>
      <c r="F21" s="8">
        <v>0</v>
      </c>
      <c r="G21" s="8">
        <v>2200</v>
      </c>
      <c r="H21" s="8">
        <f>AFeb2013[[#This Row],[Total Balance]]+AFeb2013[[#This Row],[Penalty]]-AFeb2013[[#This Row],[Received Maint. Charge]]</f>
        <v>-2000</v>
      </c>
      <c r="I21" s="19" t="s">
        <v>80</v>
      </c>
      <c r="J21" s="22"/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AFeb2013[[#This Row],[Last Month''s Balance]]+AFeb2013[[#This Row],[Current Month Balance]]</f>
        <v>330</v>
      </c>
      <c r="F22" s="8">
        <v>0</v>
      </c>
      <c r="G22" s="8">
        <v>300</v>
      </c>
      <c r="H22" s="8">
        <f>AFeb2013[[#This Row],[Total Balance]]+AFeb2013[[#This Row],[Penalty]]-AFeb2013[[#This Row],[Received Maint. Charge]]</f>
        <v>30</v>
      </c>
      <c r="I22" s="19" t="s">
        <v>80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AFeb2013[[#This Row],[Last Month''s Balance]]+AFeb2013[[#This Row],[Current Month Balance]]</f>
        <v>7660</v>
      </c>
      <c r="F23" s="8">
        <v>0</v>
      </c>
      <c r="G23" s="8">
        <v>300</v>
      </c>
      <c r="H23" s="8">
        <f>AFeb2013[[#This Row],[Total Balance]]+AFeb2013[[#This Row],[Penalty]]-AFeb2013[[#This Row],[Received Maint. Charge]]</f>
        <v>7360</v>
      </c>
      <c r="I23" s="19" t="s">
        <v>80</v>
      </c>
      <c r="J23" s="22"/>
    </row>
    <row r="24" spans="1:12">
      <c r="A24" s="6">
        <v>32</v>
      </c>
      <c r="B24" s="21" t="s">
        <v>69</v>
      </c>
      <c r="C24" s="8">
        <v>0</v>
      </c>
      <c r="D24" s="8">
        <v>300</v>
      </c>
      <c r="E24" s="8">
        <f>AFeb2013[[#This Row],[Last Month''s Balance]]+AFeb2013[[#This Row],[Current Month Balance]]</f>
        <v>300</v>
      </c>
      <c r="F24" s="8">
        <v>0</v>
      </c>
      <c r="G24" s="8">
        <v>3300</v>
      </c>
      <c r="H24" s="8">
        <f>AFeb2013[[#This Row],[Total Balance]]+AFeb2013[[#This Row],[Penalty]]-AFeb2013[[#This Row],[Received Maint. Charge]]</f>
        <v>-3000</v>
      </c>
      <c r="I24" s="19" t="s">
        <v>80</v>
      </c>
      <c r="J24" s="22"/>
    </row>
    <row r="25" spans="1:12">
      <c r="A25" s="6">
        <v>33</v>
      </c>
      <c r="B25" s="21" t="s">
        <v>70</v>
      </c>
      <c r="C25" s="8">
        <v>3960</v>
      </c>
      <c r="D25" s="8">
        <v>300</v>
      </c>
      <c r="E25" s="8">
        <f>AFeb2013[[#This Row],[Last Month''s Balance]]+AFeb2013[[#This Row],[Current Month Balance]]</f>
        <v>4260</v>
      </c>
      <c r="F25" s="8">
        <v>10</v>
      </c>
      <c r="G25" s="8">
        <v>300</v>
      </c>
      <c r="H25" s="8">
        <f>AFeb2013[[#This Row],[Total Balance]]+AFeb2013[[#This Row],[Penalty]]-AFeb2013[[#This Row],[Received Maint. Charge]]</f>
        <v>3970</v>
      </c>
      <c r="I25" s="19" t="s">
        <v>80</v>
      </c>
      <c r="J25" s="22"/>
    </row>
    <row r="26" spans="1:12">
      <c r="A26" s="6">
        <v>34</v>
      </c>
      <c r="B26" s="21" t="s">
        <v>71</v>
      </c>
      <c r="C26" s="8">
        <v>1480</v>
      </c>
      <c r="D26" s="8">
        <v>300</v>
      </c>
      <c r="E26" s="8">
        <f>AFeb2013[[#This Row],[Last Month''s Balance]]+AFeb2013[[#This Row],[Current Month Balance]]</f>
        <v>1780</v>
      </c>
      <c r="F26" s="8">
        <v>10</v>
      </c>
      <c r="G26" s="8">
        <v>0</v>
      </c>
      <c r="H26" s="8">
        <f>AFeb2013[[#This Row],[Total Balance]]+AFeb2013[[#This Row],[Penalty]]-AFeb2013[[#This Row],[Received Maint. Charge]]</f>
        <v>1790</v>
      </c>
      <c r="I26" s="19" t="s">
        <v>80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17200</v>
      </c>
      <c r="D27" s="8">
        <f>SUBTOTAL(109,[Current Month Balance])</f>
        <v>4300</v>
      </c>
      <c r="E27" s="8">
        <f>SUBTOTAL(109,[Total Balance])</f>
        <v>21500</v>
      </c>
      <c r="F27" s="8">
        <f>SUBTOTAL(109,[Penalty])</f>
        <v>30</v>
      </c>
      <c r="G27" s="8">
        <f>SUBTOTAL(109,[Received Maint. Charge])</f>
        <v>10700</v>
      </c>
      <c r="H27" s="8">
        <f>SUBTOTAL(109,[Remaining Balance])</f>
        <v>10830</v>
      </c>
    </row>
    <row r="29" spans="1:12" ht="15" customHeight="1">
      <c r="A29" s="34" t="s">
        <v>38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2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6" zoomScaleNormal="100" workbookViewId="0">
      <selection activeCell="F20" sqref="F20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1" t="s">
        <v>10</v>
      </c>
      <c r="C1" s="41"/>
      <c r="D1" s="41"/>
      <c r="E1" s="41"/>
      <c r="F1" s="41"/>
      <c r="G1" s="41"/>
      <c r="H1" s="41"/>
      <c r="I1" s="41"/>
      <c r="J1" s="41"/>
      <c r="K1" s="41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2"/>
      <c r="D3" s="27" t="s">
        <v>36</v>
      </c>
      <c r="E3" s="27"/>
      <c r="F3" s="27"/>
      <c r="G3" s="27"/>
      <c r="H3" s="3"/>
      <c r="I3" s="2"/>
      <c r="J3" s="3"/>
      <c r="K3" s="2"/>
    </row>
    <row r="4" spans="1:12">
      <c r="B4" s="27" t="s">
        <v>17</v>
      </c>
      <c r="C4" s="27"/>
      <c r="D4" s="27"/>
      <c r="E4" s="27"/>
      <c r="F4" s="27"/>
      <c r="G4" s="27"/>
      <c r="H4" s="27"/>
      <c r="I4" s="27"/>
      <c r="J4" s="27"/>
      <c r="K4" s="27"/>
    </row>
    <row r="5" spans="1:12">
      <c r="C5" s="38" t="s">
        <v>81</v>
      </c>
      <c r="D5" s="39"/>
      <c r="E5" s="39"/>
      <c r="F5" s="39"/>
      <c r="G5" s="39"/>
      <c r="H5" s="40"/>
    </row>
    <row r="6" spans="1:12">
      <c r="B6" s="27" t="s">
        <v>79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BFeb2013[[#This Row],[Current Month Balance]]+BFeb2013[[#This Row],[Last Month''s Balance]]</f>
        <v>490</v>
      </c>
      <c r="F9" s="7">
        <v>0</v>
      </c>
      <c r="G9" s="7">
        <v>200</v>
      </c>
      <c r="H9" s="7">
        <f>BFeb2013[[#This Row],[Total Balance]]+BFeb2013[[#This Row],[Penalty]]-BFeb2013[[#This Row],[Received Maint. Charge]]</f>
        <v>290</v>
      </c>
      <c r="I9" s="19" t="s">
        <v>80</v>
      </c>
      <c r="J9" s="22"/>
    </row>
    <row r="10" spans="1:12">
      <c r="A10" s="6">
        <v>4</v>
      </c>
      <c r="B10" s="21" t="s">
        <v>40</v>
      </c>
      <c r="C10" s="7">
        <v>2490</v>
      </c>
      <c r="D10" s="7">
        <v>300</v>
      </c>
      <c r="E10" s="7">
        <f>BFeb2013[[#This Row],[Current Month Balance]]+BFeb2013[[#This Row],[Last Month''s Balance]]</f>
        <v>2790</v>
      </c>
      <c r="F10" s="7">
        <v>10</v>
      </c>
      <c r="G10" s="7">
        <v>0</v>
      </c>
      <c r="H10" s="7">
        <f>BFeb2013[[#This Row],[Total Balance]]+BFeb2013[[#This Row],[Penalty]]-BFeb2013[[#This Row],[Received Maint. Charge]]</f>
        <v>2800</v>
      </c>
      <c r="I10" s="19" t="s">
        <v>80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BFeb2013[[#This Row],[Current Month Balance]]+BFeb2013[[#This Row],[Last Month''s Balance]]</f>
        <v>240</v>
      </c>
      <c r="F11" s="7">
        <v>0</v>
      </c>
      <c r="G11" s="7">
        <v>200</v>
      </c>
      <c r="H11" s="7">
        <f>BFeb2013[[#This Row],[Total Balance]]+BFeb2013[[#This Row],[Penalty]]-BFeb2013[[#This Row],[Received Maint. Charge]]</f>
        <v>40</v>
      </c>
      <c r="I11" s="19" t="s">
        <v>80</v>
      </c>
      <c r="J11" s="22"/>
    </row>
    <row r="12" spans="1:12">
      <c r="A12" s="6">
        <v>6</v>
      </c>
      <c r="B12" s="21" t="s">
        <v>41</v>
      </c>
      <c r="C12" s="7">
        <v>0</v>
      </c>
      <c r="D12" s="7">
        <v>300</v>
      </c>
      <c r="E12" s="7">
        <f>BFeb2013[[#This Row],[Current Month Balance]]+BFeb2013[[#This Row],[Last Month''s Balance]]</f>
        <v>300</v>
      </c>
      <c r="F12" s="7">
        <v>0</v>
      </c>
      <c r="G12" s="7">
        <v>300</v>
      </c>
      <c r="H12" s="7">
        <f>BFeb2013[[#This Row],[Total Balance]]+BFeb2013[[#This Row],[Penalty]]-BFeb2013[[#This Row],[Received Maint. Charge]]</f>
        <v>0</v>
      </c>
      <c r="I12" s="19" t="s">
        <v>80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BFeb2013[[#This Row],[Current Month Balance]]+BFeb2013[[#This Row],[Last Month''s Balance]]</f>
        <v>410</v>
      </c>
      <c r="F13" s="7">
        <v>0</v>
      </c>
      <c r="G13" s="7">
        <v>200</v>
      </c>
      <c r="H13" s="7">
        <f>BFeb2013[[#This Row],[Total Balance]]+BFeb2013[[#This Row],[Penalty]]-BFeb2013[[#This Row],[Received Maint. Charge]]</f>
        <v>210</v>
      </c>
      <c r="I13" s="19" t="s">
        <v>80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BFeb2013[[#This Row],[Current Month Balance]]+BFeb2013[[#This Row],[Last Month''s Balance]]</f>
        <v>2430</v>
      </c>
      <c r="F14" s="7">
        <v>0</v>
      </c>
      <c r="G14" s="7">
        <v>300</v>
      </c>
      <c r="H14" s="7">
        <f>BFeb2013[[#This Row],[Total Balance]]+BFeb2013[[#This Row],[Penalty]]-BFeb2013[[#This Row],[Received Maint. Charge]]</f>
        <v>2130</v>
      </c>
      <c r="I14" s="19" t="s">
        <v>80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BFeb2013[[#This Row],[Current Month Balance]]+BFeb2013[[#This Row],[Last Month''s Balance]]</f>
        <v>300</v>
      </c>
      <c r="F15" s="7">
        <v>0</v>
      </c>
      <c r="G15" s="7">
        <v>300</v>
      </c>
      <c r="H15" s="7">
        <f>BFeb2013[[#This Row],[Total Balance]]+BFeb2013[[#This Row],[Penalty]]-BFeb2013[[#This Row],[Received Maint. Charge]]</f>
        <v>0</v>
      </c>
      <c r="I15" s="19" t="s">
        <v>80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BFeb2013[[#This Row],[Current Month Balance]]+BFeb2013[[#This Row],[Last Month''s Balance]]</f>
        <v>200</v>
      </c>
      <c r="F16" s="7">
        <v>0</v>
      </c>
      <c r="G16" s="7">
        <v>200</v>
      </c>
      <c r="H16" s="7">
        <f>BFeb2013[[#This Row],[Total Balance]]+BFeb2013[[#This Row],[Penalty]]-BFeb2013[[#This Row],[Received Maint. Charge]]</f>
        <v>0</v>
      </c>
      <c r="I16" s="19" t="s">
        <v>80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BFeb2013[[#This Row],[Current Month Balance]]+BFeb2013[[#This Row],[Last Month''s Balance]]</f>
        <v>330</v>
      </c>
      <c r="F17" s="7">
        <v>0</v>
      </c>
      <c r="G17" s="7">
        <v>300</v>
      </c>
      <c r="H17" s="7">
        <f>BFeb2013[[#This Row],[Total Balance]]+BFeb2013[[#This Row],[Penalty]]-BFeb2013[[#This Row],[Received Maint. Charge]]</f>
        <v>30</v>
      </c>
      <c r="I17" s="19" t="s">
        <v>80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BFeb2013[[#This Row],[Current Month Balance]]+BFeb2013[[#This Row],[Last Month''s Balance]]</f>
        <v>200</v>
      </c>
      <c r="F18" s="7">
        <v>0</v>
      </c>
      <c r="G18" s="7">
        <v>200</v>
      </c>
      <c r="H18" s="7">
        <f>BFeb2013[[#This Row],[Total Balance]]+BFeb2013[[#This Row],[Penalty]]-BFeb2013[[#This Row],[Received Maint. Charge]]</f>
        <v>0</v>
      </c>
      <c r="I18" s="19" t="s">
        <v>80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BFeb2013[[#This Row],[Current Month Balance]]+BFeb2013[[#This Row],[Last Month''s Balance]]</f>
        <v>200</v>
      </c>
      <c r="F19" s="7">
        <v>0</v>
      </c>
      <c r="G19" s="7">
        <v>200</v>
      </c>
      <c r="H19" s="7">
        <f>BFeb2013[[#This Row],[Total Balance]]+BFeb2013[[#This Row],[Penalty]]-BFeb2013[[#This Row],[Received Maint. Charge]]</f>
        <v>0</v>
      </c>
      <c r="I19" s="19" t="s">
        <v>80</v>
      </c>
      <c r="J19" s="22"/>
    </row>
    <row r="20" spans="1:19">
      <c r="A20" s="6">
        <v>22</v>
      </c>
      <c r="B20" s="21" t="s">
        <v>49</v>
      </c>
      <c r="C20" s="7">
        <v>0</v>
      </c>
      <c r="D20" s="7">
        <v>300</v>
      </c>
      <c r="E20" s="7">
        <f>BFeb2013[[#This Row],[Current Month Balance]]+BFeb2013[[#This Row],[Last Month''s Balance]]</f>
        <v>300</v>
      </c>
      <c r="F20" s="7">
        <v>0</v>
      </c>
      <c r="G20" s="7">
        <v>300</v>
      </c>
      <c r="H20" s="7">
        <f>BFeb2013[[#This Row],[Total Balance]]+BFeb2013[[#This Row],[Penalty]]-BFeb2013[[#This Row],[Received Maint. Charge]]</f>
        <v>0</v>
      </c>
      <c r="I20" s="19" t="s">
        <v>80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0</v>
      </c>
      <c r="D21" s="7">
        <v>300</v>
      </c>
      <c r="E21" s="7">
        <f>BFeb2013[[#This Row],[Current Month Balance]]+BFeb2013[[#This Row],[Last Month''s Balance]]</f>
        <v>300</v>
      </c>
      <c r="F21" s="7">
        <v>10</v>
      </c>
      <c r="G21" s="7">
        <v>0</v>
      </c>
      <c r="H21" s="7">
        <f>BFeb2013[[#This Row],[Total Balance]]+BFeb2013[[#This Row],[Penalty]]-BFeb2013[[#This Row],[Received Maint. Charge]]</f>
        <v>310</v>
      </c>
      <c r="I21" s="19" t="s">
        <v>80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BFeb2013[[#This Row],[Current Month Balance]]+BFeb2013[[#This Row],[Last Month''s Balance]]</f>
        <v>3150</v>
      </c>
      <c r="F22" s="7">
        <v>0</v>
      </c>
      <c r="G22" s="7">
        <v>300</v>
      </c>
      <c r="H22" s="7">
        <f>BFeb2013[[#This Row],[Total Balance]]+BFeb2013[[#This Row],[Penalty]]-BFeb2013[[#This Row],[Received Maint. Charge]]</f>
        <v>2850</v>
      </c>
      <c r="I22" s="19" t="s">
        <v>80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BFeb2013[[#This Row],[Current Month Balance]]+BFeb2013[[#This Row],[Last Month''s Balance]]</f>
        <v>200</v>
      </c>
      <c r="F23" s="7">
        <v>0</v>
      </c>
      <c r="G23" s="7">
        <v>200</v>
      </c>
      <c r="H23" s="7">
        <f>BFeb2013[[#This Row],[Total Balance]]+BFeb2013[[#This Row],[Penalty]]-BFeb2013[[#This Row],[Received Maint. Charge]]</f>
        <v>0</v>
      </c>
      <c r="I23" s="19" t="s">
        <v>80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BFeb2013[[#This Row],[Current Month Balance]]+BFeb2013[[#This Row],[Last Month''s Balance]]</f>
        <v>530</v>
      </c>
      <c r="F24" s="7">
        <v>0</v>
      </c>
      <c r="G24" s="7">
        <v>200</v>
      </c>
      <c r="H24" s="7">
        <f>BFeb2013[[#This Row],[Total Balance]]+BFeb2013[[#This Row],[Penalty]]-BFeb2013[[#This Row],[Received Maint. Charge]]</f>
        <v>330</v>
      </c>
      <c r="I24" s="19" t="s">
        <v>80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BFeb2013[[#This Row],[Current Month Balance]]+BFeb2013[[#This Row],[Last Month''s Balance]]</f>
        <v>200</v>
      </c>
      <c r="F25" s="7">
        <v>0</v>
      </c>
      <c r="G25" s="7">
        <v>200</v>
      </c>
      <c r="H25" s="7">
        <f>BFeb2013[[#This Row],[Total Balance]]+BFeb2013[[#This Row],[Penalty]]-BFeb2013[[#This Row],[Received Maint. Charge]]</f>
        <v>0</v>
      </c>
      <c r="I25" s="19" t="s">
        <v>80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BFeb2013[[#This Row],[Current Month Balance]]+BFeb2013[[#This Row],[Last Month''s Balance]]</f>
        <v>200</v>
      </c>
      <c r="F26" s="7">
        <v>0</v>
      </c>
      <c r="G26" s="7">
        <v>200</v>
      </c>
      <c r="H26" s="7">
        <f>BFeb2013[[#This Row],[Total Balance]]+BFeb2013[[#This Row],[Penalty]]-BFeb2013[[#This Row],[Received Maint. Charge]]</f>
        <v>0</v>
      </c>
      <c r="I26" s="19" t="s">
        <v>80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8370</v>
      </c>
      <c r="D27" s="7">
        <f>SUBTOTAL(109,[Current Month Balance])</f>
        <v>4400</v>
      </c>
      <c r="E27" s="7">
        <f>SUBTOTAL(109,[Total Balance])</f>
        <v>12770</v>
      </c>
      <c r="F27" s="7">
        <f>SUBTOTAL(109,[Penalty])</f>
        <v>20</v>
      </c>
      <c r="G27" s="7">
        <f>SUBTOTAL(109,[Received Maint. Charge])</f>
        <v>3800</v>
      </c>
      <c r="H27" s="7">
        <f>SUBTOTAL(109,[Remaining Balance])</f>
        <v>8990</v>
      </c>
    </row>
    <row r="29" spans="1:19" ht="15" customHeight="1">
      <c r="A29" s="34" t="s">
        <v>37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9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9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4"/>
  <sheetViews>
    <sheetView workbookViewId="0">
      <selection activeCell="C10" sqref="C10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2" t="s">
        <v>19</v>
      </c>
      <c r="C2" s="42"/>
      <c r="D2" s="42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75</v>
      </c>
      <c r="C7" t="s">
        <v>24</v>
      </c>
      <c r="D7" s="9"/>
    </row>
    <row r="8" spans="2:4">
      <c r="B8" t="s">
        <v>76</v>
      </c>
      <c r="C8" t="s">
        <v>24</v>
      </c>
      <c r="D8" s="9"/>
    </row>
    <row r="9" spans="2:4">
      <c r="B9" t="s">
        <v>77</v>
      </c>
      <c r="C9" t="s">
        <v>24</v>
      </c>
      <c r="D9" s="9"/>
    </row>
    <row r="10" spans="2:4">
      <c r="B10" t="s">
        <v>25</v>
      </c>
      <c r="C10" t="s">
        <v>25</v>
      </c>
      <c r="D10" s="9" t="s">
        <v>25</v>
      </c>
    </row>
    <row r="11" spans="2:4">
      <c r="B11" t="s">
        <v>26</v>
      </c>
      <c r="C11" t="s">
        <v>27</v>
      </c>
      <c r="D11" s="9">
        <v>3590</v>
      </c>
    </row>
    <row r="12" spans="2:4">
      <c r="B12" t="s">
        <v>29</v>
      </c>
      <c r="C12" t="s">
        <v>27</v>
      </c>
      <c r="D12" s="9">
        <v>0</v>
      </c>
    </row>
    <row r="13" spans="2:4">
      <c r="B13" t="s">
        <v>28</v>
      </c>
      <c r="C13" t="s">
        <v>27</v>
      </c>
      <c r="D13" s="9">
        <v>1500</v>
      </c>
    </row>
    <row r="14" spans="2:4">
      <c r="B14" t="s">
        <v>11</v>
      </c>
      <c r="C14">
        <f>SUBTOTAL(103,[Transaction Type])-1</f>
        <v>8</v>
      </c>
      <c r="D14" s="14">
        <f>SUBTOTAL(109,[Amount])</f>
        <v>5090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A-April2013</vt:lpstr>
      <vt:lpstr>B-April2013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2013-05-09T04:22:45Z</dcterms:modified>
</cp:coreProperties>
</file>