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Sept2013" sheetId="1" r:id="rId1"/>
    <sheet name="B-Sept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9" i="3"/>
  <c r="H10"/>
  <c r="H11"/>
  <c r="H12"/>
  <c r="H13"/>
  <c r="H14"/>
  <c r="H15"/>
  <c r="H16"/>
  <c r="H17"/>
  <c r="H18"/>
  <c r="H19"/>
  <c r="H20"/>
  <c r="H21"/>
  <c r="H22"/>
  <c r="H23"/>
  <c r="H24"/>
  <c r="H25"/>
  <c r="H26"/>
  <c r="F27"/>
  <c r="G27"/>
  <c r="H9" i="1" l="1"/>
  <c r="H10"/>
  <c r="H11"/>
  <c r="H12"/>
  <c r="H13"/>
  <c r="H14"/>
  <c r="H15"/>
  <c r="H16"/>
  <c r="H18"/>
  <c r="H19"/>
  <c r="H20"/>
  <c r="H21"/>
  <c r="H22"/>
  <c r="H23"/>
  <c r="H24"/>
  <c r="H25"/>
  <c r="H26"/>
  <c r="G27"/>
  <c r="F27"/>
  <c r="E9"/>
  <c r="E10"/>
  <c r="E11"/>
  <c r="E12"/>
  <c r="E13"/>
  <c r="E14"/>
  <c r="E15"/>
  <c r="E16"/>
  <c r="E17"/>
  <c r="H17" s="1"/>
  <c r="H27" s="1"/>
  <c r="E18"/>
  <c r="E19"/>
  <c r="E20"/>
  <c r="E21"/>
  <c r="E22"/>
  <c r="E23"/>
  <c r="E24"/>
  <c r="E25"/>
  <c r="E26"/>
  <c r="D14" i="4" l="1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<sst xmlns="http://schemas.openxmlformats.org/spreadsheetml/2006/main" count="154" uniqueCount="84">
  <si>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</si>
  <si>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</si>
  <si>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</si>
  <si>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</si>
  <si>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</si>
  <si>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</si>
  <si>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</si>
  <si>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</si>
  <si>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</si>
  <si>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</si>
  <si>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</si>
  <si>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</si>
  <si>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</si>
  <si>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</si>
  <si>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</si>
  <si>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</si>
  <si>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</si>
  <si>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</si>
  <si>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</si>
  <si>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</si>
  <si>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</si>
  <si>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</si>
  <si>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</si>
  <si>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</si>
  <si>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</si>
  <si>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</si>
  <si>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</si>
  <si>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</si>
  <si>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</si>
  <si>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</si>
  <si>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</si>
  <si>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</si>
  <si>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</si>
  <si>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</si>
  <si>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</si>
  <si>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</si>
  <si>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</si>
  <si>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</si>
  <si>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</si>
  <si>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</si>
  <si>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</si>
  <si>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</si>
  <si>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</si>
  <si>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</si>
  <si>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</si>
  <si>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</si>
  <si>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</si>
  <si>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</si>
  <si>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</si>
  <si>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</si>
  <si>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</si>
  <si>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</si>
  <si>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</si>
  <si>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</si>
  <si>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</si>
  <si>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</si>
  <si>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</si>
  <si>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</si>
  <si>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</si>
  <si>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</si>
  <si>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</si>
  <si>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</si>
  <si>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</si>
  <si>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</si>
  <si>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</si>
  <si>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</si>
  <si>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</si>
  <si>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</si>
  <si>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</si>
  <si>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</si>
  <si>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</si>
  <si>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</si>
  <si>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</si>
  <si>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</si>
  <si>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</si>
  <si>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</si>
  <si>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</si>
  <si>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</si>
  <si>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</si>
  <si>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</si>
  <si>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</si>
  <si>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t xml:space="preserve">      /09/13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</si>
  <si>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Sept 2013</t>
    </r>
    <r>
      <rPr>
        <sz val="11"/>
        <color rgb="FF3F3F3F"/>
        <rFont val="Calibri"/>
        <family val="2"/>
        <scheme val="minor"/>
      </rPr>
      <t>.</t>
    </r>
  </si>
  <si>
    <t>** Shri Ganarayachya Aagmanchya Hardik Shubhechaa **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</si>
</sst>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Sept2013" displayName="ASept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2"/>
    <tableColumn id="4" name="Current Month Balance" totalsRowFunction="sum" dataDxfId="32" totalsRowDxfId="11"/>
    <tableColumn id="5" name="Total Balance" totalsRowFunction="sum" dataDxfId="31" totalsRowDxfId="10">
      <calculatedColumnFormula>ASept2013[[#This Row],[Last Month''s Balance]]+ASept2013[[#This Row],[Current Month Balance]]</calculatedColumnFormula>
    </tableColumn>
    <tableColumn id="6" name="Penalty" totalsRowFunction="sum" dataDxfId="30" totalsRowDxfId="9"/>
    <tableColumn id="7" name="Received Maint. Charge" totalsRowFunction="sum" dataDxfId="29" totalsRowDxfId="8"/>
    <tableColumn id="11" name="Remaining Balance" totalsRowFunction="sum" dataDxfId="13" totalsRowDxfId="7">
      <calculatedColumnFormula>ASept2013[[#This Row],[Total Balance]]+ASept2013[[#This Row],[Penalty]]-ASept2013[[#This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Sept2013" displayName="BSept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6"/>
    <tableColumn id="4" name="Current Month Balance" totalsRowFunction="sum" dataDxfId="22" totalsRowDxfId="5"/>
    <tableColumn id="5" name="Total Balance" totalsRowFunction="sum" dataDxfId="21" totalsRowDxfId="4">
      <calculatedColumnFormula>BSept2013[[#This Row],[Current Month Balance]]+BSept2013[[#This Row],[Last Month''s Balance]]</calculatedColumnFormula>
    </tableColumn>
    <tableColumn id="6" name="Penalty" totalsRowFunction="sum" dataDxfId="20" totalsRowDxfId="3"/>
    <tableColumn id="7" name="Received Maint. Charge" totalsRowFunction="sum" dataDxfId="19" totalsRowDxfId="2"/>
    <tableColumn id="11" name="Remaining Balance" dataDxfId="0" totalsRowDxfId="1">
      <calculatedColumnFormula>BSept2013[[#This Row],[Total Balance]]+BSept2013[[#This Row],[Penalty]]-BSept2013[[#This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view="pageLayout" topLeftCell="A6" zoomScaleNormal="100" workbookViewId="0">
      <selection activeCell="H17" sqref="H17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10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83</v>
      </c>
      <c r="D5" s="42"/>
      <c r="E5" s="42"/>
      <c r="F5" s="42"/>
      <c r="G5" s="42"/>
      <c r="H5" s="43"/>
    </row>
    <row r="6" spans="1:12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ASept2013[[#This Row],[Last Month''s Balance]]+ASept2013[[#This Row],[Current Month Balance]]</f>
        <v>3900</v>
      </c>
      <c r="F9" s="8">
        <v>0</v>
      </c>
      <c r="G9" s="8">
        <v>200</v>
      </c>
      <c r="H9" s="8">
        <f>ASept2013[[#This Row],[Total Balance]]+ASept2013[[#This Row],[Penalty]]-ASept2013[[#This Row],[Received Maint. Charge]]</f>
        <v>3700</v>
      </c>
      <c r="I9" s="19" t="s">
        <v>81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ASept2013[[#This Row],[Last Month''s Balance]]+ASept2013[[#This Row],[Current Month Balance]]</f>
        <v>550</v>
      </c>
      <c r="F10" s="8">
        <v>0</v>
      </c>
      <c r="G10" s="8">
        <v>200</v>
      </c>
      <c r="H10" s="8">
        <f>ASept2013[[#This Row],[Total Balance]]+ASept2013[[#This Row],[Penalty]]-ASept2013[[#This Row],[Received Maint. Charge]]</f>
        <v>350</v>
      </c>
      <c r="I10" s="19" t="s">
        <v>81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ASept2013[[#This Row],[Last Month''s Balance]]+ASept2013[[#This Row],[Current Month Balance]]</f>
        <v>280</v>
      </c>
      <c r="F11" s="8">
        <v>0</v>
      </c>
      <c r="G11" s="8">
        <v>200</v>
      </c>
      <c r="H11" s="8">
        <f>ASept2013[[#This Row],[Total Balance]]+ASept2013[[#This Row],[Penalty]]-ASept2013[[#This Row],[Received Maint. Charge]]</f>
        <v>80</v>
      </c>
      <c r="I11" s="19" t="s">
        <v>81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ASept2013[[#This Row],[Last Month''s Balance]]+ASept2013[[#This Row],[Current Month Balance]]</f>
        <v>200</v>
      </c>
      <c r="F12" s="8">
        <v>0</v>
      </c>
      <c r="G12" s="8">
        <v>200</v>
      </c>
      <c r="H12" s="8">
        <f>ASept2013[[#This Row],[Total Balance]]+ASept2013[[#This Row],[Penalty]]-ASept2013[[#This Row],[Received Maint. Charge]]</f>
        <v>0</v>
      </c>
      <c r="I12" s="19" t="s">
        <v>81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ASept2013[[#This Row],[Last Month''s Balance]]+ASept2013[[#This Row],[Current Month Balance]]</f>
        <v>300</v>
      </c>
      <c r="F13" s="8">
        <v>0</v>
      </c>
      <c r="G13" s="8">
        <v>300</v>
      </c>
      <c r="H13" s="8">
        <f>ASept2013[[#This Row],[Total Balance]]+ASept2013[[#This Row],[Penalty]]-ASept2013[[#This Row],[Received Maint. Charge]]</f>
        <v>0</v>
      </c>
      <c r="I13" s="19" t="s">
        <v>81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ASept2013[[#This Row],[Last Month''s Balance]]+ASept2013[[#This Row],[Current Month Balance]]</f>
        <v>200</v>
      </c>
      <c r="F14" s="8">
        <v>0</v>
      </c>
      <c r="G14" s="8">
        <v>200</v>
      </c>
      <c r="H14" s="8">
        <f>ASept2013[[#This Row],[Total Balance]]+ASept2013[[#This Row],[Penalty]]-ASept2013[[#This Row],[Received Maint. Charge]]</f>
        <v>0</v>
      </c>
      <c r="I14" s="19" t="s">
        <v>81</v>
      </c>
      <c r="J14" s="22"/>
    </row>
    <row r="15" spans="1:12">
      <c r="A15" s="6">
        <v>15</v>
      </c>
      <c r="B15" s="21" t="s">
        <v>60</v>
      </c>
      <c r="C15" s="8">
        <v>-1200</v>
      </c>
      <c r="D15" s="8">
        <v>200</v>
      </c>
      <c r="E15" s="8">
        <f>ASept2013[[#This Row],[Last Month''s Balance]]+ASept2013[[#This Row],[Current Month Balance]]</f>
        <v>-1000</v>
      </c>
      <c r="F15" s="8">
        <v>0</v>
      </c>
      <c r="G15" s="8">
        <v>0</v>
      </c>
      <c r="H15" s="8">
        <f>ASept2013[[#This Row],[Total Balance]]+ASept2013[[#This Row],[Penalty]]-ASept2013[[#This Row],[Received Maint. Charge]]</f>
        <v>-1000</v>
      </c>
      <c r="I15" s="19" t="s">
        <v>81</v>
      </c>
      <c r="J15" s="22"/>
      <c r="L15" t="s">
        <v>79</v>
      </c>
    </row>
    <row r="16" spans="1:12">
      <c r="A16" s="6">
        <v>16</v>
      </c>
      <c r="B16" s="21" t="s">
        <v>61</v>
      </c>
      <c r="C16" s="8">
        <v>0</v>
      </c>
      <c r="D16" s="8">
        <v>300</v>
      </c>
      <c r="E16" s="8">
        <f>ASept2013[[#This Row],[Last Month''s Balance]]+ASept2013[[#This Row],[Current Month Balance]]</f>
        <v>300</v>
      </c>
      <c r="F16" s="8">
        <v>0</v>
      </c>
      <c r="G16" s="8">
        <v>300</v>
      </c>
      <c r="H16" s="8">
        <f>ASept2013[[#This Row],[Total Balance]]+ASept2013[[#This Row],[Penalty]]-ASept2013[[#This Row],[Received Maint. Charge]]</f>
        <v>0</v>
      </c>
      <c r="I16" s="19" t="s">
        <v>81</v>
      </c>
      <c r="J16" s="22"/>
    </row>
    <row r="17" spans="1:12">
      <c r="A17" s="6">
        <v>17</v>
      </c>
      <c r="B17" s="21" t="s">
        <v>62</v>
      </c>
      <c r="C17" s="8">
        <v>210</v>
      </c>
      <c r="D17" s="8">
        <v>200</v>
      </c>
      <c r="E17" s="8">
        <f>ASept2013[[#This Row],[Last Month''s Balance]]+ASept2013[[#This Row],[Current Month Balance]]</f>
        <v>410</v>
      </c>
      <c r="F17" s="8">
        <v>10</v>
      </c>
      <c r="G17" s="8">
        <v>0</v>
      </c>
      <c r="H17" s="8">
        <f>ASept2013[[#This Row],[Total Balance]]+ASept2013[[#This Row],[Penalty]]-ASept2013[[#This Row],[Received Maint. Charge]]</f>
        <v>420</v>
      </c>
      <c r="I17" s="19" t="s">
        <v>81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ASept2013[[#This Row],[Last Month''s Balance]]+ASept2013[[#This Row],[Current Month Balance]]</f>
        <v>200</v>
      </c>
      <c r="F18" s="8">
        <v>0</v>
      </c>
      <c r="G18" s="8">
        <v>200</v>
      </c>
      <c r="H18" s="8">
        <f>ASept2013[[#This Row],[Total Balance]]+ASept2013[[#This Row],[Penalty]]-ASept2013[[#This Row],[Received Maint. Charge]]</f>
        <v>0</v>
      </c>
      <c r="I18" s="19" t="s">
        <v>81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ASept2013[[#This Row],[Last Month''s Balance]]+ASept2013[[#This Row],[Current Month Balance]]</f>
        <v>210</v>
      </c>
      <c r="F19" s="8">
        <v>0</v>
      </c>
      <c r="G19" s="8">
        <v>200</v>
      </c>
      <c r="H19" s="8">
        <f>ASept2013[[#This Row],[Total Balance]]+ASept2013[[#This Row],[Penalty]]-ASept2013[[#This Row],[Received Maint. Charge]]</f>
        <v>10</v>
      </c>
      <c r="I19" s="19" t="s">
        <v>81</v>
      </c>
      <c r="J19" s="22"/>
    </row>
    <row r="20" spans="1:12">
      <c r="A20" s="6">
        <v>24</v>
      </c>
      <c r="B20" s="21" t="s">
        <v>65</v>
      </c>
      <c r="C20" s="8">
        <v>220</v>
      </c>
      <c r="D20" s="8">
        <v>200</v>
      </c>
      <c r="E20" s="8">
        <f>ASept2013[[#This Row],[Last Month''s Balance]]+ASept2013[[#This Row],[Current Month Balance]]</f>
        <v>420</v>
      </c>
      <c r="F20" s="8">
        <v>0</v>
      </c>
      <c r="G20" s="8">
        <v>400</v>
      </c>
      <c r="H20" s="8">
        <f>ASept2013[[#This Row],[Total Balance]]+ASept2013[[#This Row],[Penalty]]-ASept2013[[#This Row],[Received Maint. Charge]]</f>
        <v>20</v>
      </c>
      <c r="I20" s="19" t="s">
        <v>81</v>
      </c>
      <c r="J20" s="22"/>
    </row>
    <row r="21" spans="1:12">
      <c r="A21" s="6">
        <v>25</v>
      </c>
      <c r="B21" s="21" t="s">
        <v>66</v>
      </c>
      <c r="C21" s="8">
        <v>-1200</v>
      </c>
      <c r="D21" s="8">
        <v>200</v>
      </c>
      <c r="E21" s="8">
        <f>ASept2013[[#This Row],[Last Month''s Balance]]+ASept2013[[#This Row],[Current Month Balance]]</f>
        <v>-1000</v>
      </c>
      <c r="F21" s="8">
        <v>0</v>
      </c>
      <c r="G21" s="8">
        <v>0</v>
      </c>
      <c r="H21" s="8">
        <f>ASept2013[[#This Row],[Total Balance]]+ASept2013[[#This Row],[Penalty]]-ASept2013[[#This Row],[Received Maint. Charge]]</f>
        <v>-1000</v>
      </c>
      <c r="I21" s="19" t="s">
        <v>81</v>
      </c>
      <c r="J21" s="22"/>
      <c r="L21" t="s">
        <v>79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ASept2013[[#This Row],[Last Month''s Balance]]+ASept2013[[#This Row],[Current Month Balance]]</f>
        <v>330</v>
      </c>
      <c r="F22" s="8">
        <v>0</v>
      </c>
      <c r="G22" s="8">
        <v>300</v>
      </c>
      <c r="H22" s="8">
        <f>ASept2013[[#This Row],[Total Balance]]+ASept2013[[#This Row],[Penalty]]-ASept2013[[#This Row],[Received Maint. Charge]]</f>
        <v>30</v>
      </c>
      <c r="I22" s="19" t="s">
        <v>81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ASept2013[[#This Row],[Last Month''s Balance]]+ASept2013[[#This Row],[Current Month Balance]]</f>
        <v>7660</v>
      </c>
      <c r="F23" s="8">
        <v>0</v>
      </c>
      <c r="G23" s="8">
        <v>300</v>
      </c>
      <c r="H23" s="8">
        <f>ASept2013[[#This Row],[Total Balance]]+ASept2013[[#This Row],[Penalty]]-ASept2013[[#This Row],[Received Maint. Charge]]</f>
        <v>7360</v>
      </c>
      <c r="I23" s="19" t="s">
        <v>81</v>
      </c>
      <c r="J23" s="22"/>
    </row>
    <row r="24" spans="1:12">
      <c r="A24" s="6">
        <v>32</v>
      </c>
      <c r="B24" s="21" t="s">
        <v>69</v>
      </c>
      <c r="C24" s="8">
        <v>-1800</v>
      </c>
      <c r="D24" s="8">
        <v>300</v>
      </c>
      <c r="E24" s="8">
        <f>ASept2013[[#This Row],[Last Month''s Balance]]+ASept2013[[#This Row],[Current Month Balance]]</f>
        <v>-1500</v>
      </c>
      <c r="F24" s="8">
        <v>0</v>
      </c>
      <c r="G24" s="8">
        <v>0</v>
      </c>
      <c r="H24" s="8">
        <f>ASept2013[[#This Row],[Total Balance]]+ASept2013[[#This Row],[Penalty]]-ASept2013[[#This Row],[Received Maint. Charge]]</f>
        <v>-1500</v>
      </c>
      <c r="I24" s="19" t="s">
        <v>81</v>
      </c>
      <c r="J24" s="22"/>
      <c r="L24" t="s">
        <v>79</v>
      </c>
    </row>
    <row r="25" spans="1:12">
      <c r="A25" s="6">
        <v>33</v>
      </c>
      <c r="B25" s="21" t="s">
        <v>70</v>
      </c>
      <c r="C25" s="8">
        <v>4900</v>
      </c>
      <c r="D25" s="8">
        <v>300</v>
      </c>
      <c r="E25" s="8">
        <f>ASept2013[[#This Row],[Last Month''s Balance]]+ASept2013[[#This Row],[Current Month Balance]]</f>
        <v>5200</v>
      </c>
      <c r="F25" s="8">
        <v>10</v>
      </c>
      <c r="G25" s="8">
        <v>0</v>
      </c>
      <c r="H25" s="8">
        <f>ASept2013[[#This Row],[Total Balance]]+ASept2013[[#This Row],[Penalty]]-ASept2013[[#This Row],[Received Maint. Charge]]</f>
        <v>5210</v>
      </c>
      <c r="I25" s="19" t="s">
        <v>81</v>
      </c>
      <c r="J25" s="22"/>
    </row>
    <row r="26" spans="1:12">
      <c r="A26" s="6">
        <v>34</v>
      </c>
      <c r="B26" s="21" t="s">
        <v>71</v>
      </c>
      <c r="C26" s="8">
        <v>1510</v>
      </c>
      <c r="D26" s="8">
        <v>200</v>
      </c>
      <c r="E26" s="8">
        <f>ASept2013[[#This Row],[Last Month''s Balance]]+ASept2013[[#This Row],[Current Month Balance]]</f>
        <v>1710</v>
      </c>
      <c r="F26" s="8">
        <v>10</v>
      </c>
      <c r="G26" s="8">
        <v>0</v>
      </c>
      <c r="H26" s="8">
        <f>ASept2013[[#This Row],[Total Balance]]+ASept2013[[#This Row],[Penalty]]-ASept2013[[#This Row],[Received Maint. Charge]]</f>
        <v>1720</v>
      </c>
      <c r="I26" s="19" t="s">
        <v>81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14170</v>
      </c>
      <c r="D27" s="8">
        <f>SUBTOTAL(109,[Current Month Balance])</f>
        <v>4200</v>
      </c>
      <c r="E27" s="8">
        <f>SUBTOTAL(109,[Total Balance])</f>
        <v>18370</v>
      </c>
      <c r="F27" s="8">
        <f>SUBTOTAL(109,[Penalty])</f>
        <v>30</v>
      </c>
      <c r="G27" s="8">
        <f>SUBTOTAL(109,[Received Maint. Charge])</f>
        <v>3000</v>
      </c>
      <c r="H27" s="8">
        <f>SUBTOTAL(109,[Remaining Balance])</f>
        <v>15400</v>
      </c>
    </row>
    <row r="28" spans="1:12" ht="10.5" customHeight="1"/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6176470588235292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topLeftCell="A6" zoomScaleNormal="100" workbookViewId="0">
      <selection activeCell="G17" sqref="G17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83</v>
      </c>
      <c r="D5" s="42"/>
      <c r="E5" s="42"/>
      <c r="F5" s="42"/>
      <c r="G5" s="42"/>
      <c r="H5" s="43"/>
    </row>
    <row r="6" spans="1:12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BSept2013[[#This Row],[Current Month Balance]]+BSept2013[[#This Row],[Last Month''s Balance]]</f>
        <v>490</v>
      </c>
      <c r="F9" s="7">
        <v>0</v>
      </c>
      <c r="G9" s="8">
        <v>200</v>
      </c>
      <c r="H9" s="7">
        <f>BSept2013[[#This Row],[Total Balance]]+BSept2013[[#This Row],[Penalty]]-BSept2013[[#This Row],[Received Maint. Charge]]</f>
        <v>290</v>
      </c>
      <c r="I9" s="19" t="s">
        <v>81</v>
      </c>
      <c r="J9" s="22"/>
    </row>
    <row r="10" spans="1:12">
      <c r="A10" s="6">
        <v>4</v>
      </c>
      <c r="B10" s="21" t="s">
        <v>40</v>
      </c>
      <c r="C10" s="7">
        <v>10</v>
      </c>
      <c r="D10" s="7">
        <v>200</v>
      </c>
      <c r="E10" s="7">
        <f>BSept2013[[#This Row],[Current Month Balance]]+BSept2013[[#This Row],[Last Month''s Balance]]</f>
        <v>210</v>
      </c>
      <c r="F10" s="7">
        <v>0</v>
      </c>
      <c r="G10" s="7">
        <v>200</v>
      </c>
      <c r="H10" s="7">
        <f>BSept2013[[#This Row],[Total Balance]]+BSept2013[[#This Row],[Penalty]]-BSept2013[[#This Row],[Received Maint. Charge]]</f>
        <v>10</v>
      </c>
      <c r="I10" s="19" t="s">
        <v>81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BSept2013[[#This Row],[Current Month Balance]]+BSept2013[[#This Row],[Last Month''s Balance]]</f>
        <v>240</v>
      </c>
      <c r="F11" s="7">
        <v>0</v>
      </c>
      <c r="G11" s="8">
        <v>200</v>
      </c>
      <c r="H11" s="7">
        <f>BSept2013[[#This Row],[Total Balance]]+BSept2013[[#This Row],[Penalty]]-BSept2013[[#This Row],[Received Maint. Charge]]</f>
        <v>40</v>
      </c>
      <c r="I11" s="19" t="s">
        <v>81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BSept2013[[#This Row],[Current Month Balance]]+BSept2013[[#This Row],[Last Month''s Balance]]</f>
        <v>200</v>
      </c>
      <c r="F12" s="7">
        <v>0</v>
      </c>
      <c r="G12" s="8">
        <v>300</v>
      </c>
      <c r="H12" s="7">
        <f>BSept2013[[#This Row],[Total Balance]]+BSept2013[[#This Row],[Penalty]]-BSept2013[[#This Row],[Received Maint. Charge]]</f>
        <v>-100</v>
      </c>
      <c r="I12" s="19" t="s">
        <v>81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BSept2013[[#This Row],[Current Month Balance]]+BSept2013[[#This Row],[Last Month''s Balance]]</f>
        <v>410</v>
      </c>
      <c r="F13" s="7">
        <v>0</v>
      </c>
      <c r="G13" s="8">
        <v>200</v>
      </c>
      <c r="H13" s="7">
        <f>BSept2013[[#This Row],[Total Balance]]+BSept2013[[#This Row],[Penalty]]-BSept2013[[#This Row],[Received Maint. Charge]]</f>
        <v>210</v>
      </c>
      <c r="I13" s="19" t="s">
        <v>81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BSept2013[[#This Row],[Current Month Balance]]+BSept2013[[#This Row],[Last Month''s Balance]]</f>
        <v>2430</v>
      </c>
      <c r="F14" s="7">
        <v>0</v>
      </c>
      <c r="G14" s="8">
        <v>300</v>
      </c>
      <c r="H14" s="7">
        <f>BSept2013[[#This Row],[Total Balance]]+BSept2013[[#This Row],[Penalty]]-BSept2013[[#This Row],[Received Maint. Charge]]</f>
        <v>2130</v>
      </c>
      <c r="I14" s="19" t="s">
        <v>81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BSept2013[[#This Row],[Current Month Balance]]+BSept2013[[#This Row],[Last Month''s Balance]]</f>
        <v>300</v>
      </c>
      <c r="F15" s="7">
        <v>0</v>
      </c>
      <c r="G15" s="8">
        <v>300</v>
      </c>
      <c r="H15" s="7">
        <f>BSept2013[[#This Row],[Total Balance]]+BSept2013[[#This Row],[Penalty]]-BSept2013[[#This Row],[Received Maint. Charge]]</f>
        <v>0</v>
      </c>
      <c r="I15" s="19" t="s">
        <v>81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200</v>
      </c>
      <c r="E16" s="7">
        <f>BSept2013[[#This Row],[Current Month Balance]]+BSept2013[[#This Row],[Last Month''s Balance]]</f>
        <v>200</v>
      </c>
      <c r="F16" s="7">
        <v>0</v>
      </c>
      <c r="G16" s="8">
        <v>300</v>
      </c>
      <c r="H16" s="7">
        <f>BSept2013[[#This Row],[Total Balance]]+BSept2013[[#This Row],[Penalty]]-BSept2013[[#This Row],[Received Maint. Charge]]</f>
        <v>-100</v>
      </c>
      <c r="I16" s="19" t="s">
        <v>81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BSept2013[[#This Row],[Current Month Balance]]+BSept2013[[#This Row],[Last Month''s Balance]]</f>
        <v>330</v>
      </c>
      <c r="F17" s="7">
        <v>0</v>
      </c>
      <c r="G17" s="8">
        <v>300</v>
      </c>
      <c r="H17" s="7">
        <f>BSept2013[[#This Row],[Total Balance]]+BSept2013[[#This Row],[Penalty]]-BSept2013[[#This Row],[Received Maint. Charge]]</f>
        <v>30</v>
      </c>
      <c r="I17" s="19" t="s">
        <v>81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BSept2013[[#This Row],[Current Month Balance]]+BSept2013[[#This Row],[Last Month''s Balance]]</f>
        <v>200</v>
      </c>
      <c r="F18" s="7">
        <v>0</v>
      </c>
      <c r="G18" s="8">
        <v>300</v>
      </c>
      <c r="H18" s="7">
        <f>BSept2013[[#This Row],[Total Balance]]+BSept2013[[#This Row],[Penalty]]-BSept2013[[#This Row],[Received Maint. Charge]]</f>
        <v>-100</v>
      </c>
      <c r="I18" s="19" t="s">
        <v>81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BSept2013[[#This Row],[Current Month Balance]]+BSept2013[[#This Row],[Last Month''s Balance]]</f>
        <v>200</v>
      </c>
      <c r="F19" s="7">
        <v>0</v>
      </c>
      <c r="G19" s="8">
        <v>200</v>
      </c>
      <c r="H19" s="7">
        <f>BSept2013[[#This Row],[Total Balance]]+BSept2013[[#This Row],[Penalty]]-BSept2013[[#This Row],[Received Maint. Charge]]</f>
        <v>0</v>
      </c>
      <c r="I19" s="19" t="s">
        <v>81</v>
      </c>
      <c r="J19" s="22"/>
    </row>
    <row r="20" spans="1:19">
      <c r="A20" s="6">
        <v>22</v>
      </c>
      <c r="B20" s="21" t="s">
        <v>49</v>
      </c>
      <c r="C20" s="7">
        <v>620</v>
      </c>
      <c r="D20" s="7">
        <v>300</v>
      </c>
      <c r="E20" s="7">
        <f>BSept2013[[#This Row],[Current Month Balance]]+BSept2013[[#This Row],[Last Month''s Balance]]</f>
        <v>920</v>
      </c>
      <c r="F20" s="7">
        <v>0</v>
      </c>
      <c r="G20" s="8">
        <v>200</v>
      </c>
      <c r="H20" s="7">
        <f>BSept2013[[#This Row],[Total Balance]]+BSept2013[[#This Row],[Penalty]]-BSept2013[[#This Row],[Received Maint. Charge]]</f>
        <v>720</v>
      </c>
      <c r="I20" s="19" t="s">
        <v>81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320</v>
      </c>
      <c r="D21" s="7">
        <v>300</v>
      </c>
      <c r="E21" s="7">
        <f>BSept2013[[#This Row],[Current Month Balance]]+BSept2013[[#This Row],[Last Month''s Balance]]</f>
        <v>620</v>
      </c>
      <c r="F21" s="7">
        <v>0</v>
      </c>
      <c r="G21" s="8">
        <v>300</v>
      </c>
      <c r="H21" s="7">
        <f>BSept2013[[#This Row],[Total Balance]]+BSept2013[[#This Row],[Penalty]]-BSept2013[[#This Row],[Received Maint. Charge]]</f>
        <v>320</v>
      </c>
      <c r="I21" s="19" t="s">
        <v>81</v>
      </c>
      <c r="J21" s="22"/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BSept2013[[#This Row],[Current Month Balance]]+BSept2013[[#This Row],[Last Month''s Balance]]</f>
        <v>3150</v>
      </c>
      <c r="F22" s="7">
        <v>0</v>
      </c>
      <c r="G22" s="8">
        <v>300</v>
      </c>
      <c r="H22" s="7">
        <f>BSept2013[[#This Row],[Total Balance]]+BSept2013[[#This Row],[Penalty]]-BSept2013[[#This Row],[Received Maint. Charge]]</f>
        <v>2850</v>
      </c>
      <c r="I22" s="19" t="s">
        <v>81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BSept2013[[#This Row],[Current Month Balance]]+BSept2013[[#This Row],[Last Month''s Balance]]</f>
        <v>200</v>
      </c>
      <c r="F23" s="7">
        <v>0</v>
      </c>
      <c r="G23" s="8">
        <v>200</v>
      </c>
      <c r="H23" s="7">
        <f>BSept2013[[#This Row],[Total Balance]]+BSept2013[[#This Row],[Penalty]]-BSept2013[[#This Row],[Received Maint. Charge]]</f>
        <v>0</v>
      </c>
      <c r="I23" s="19" t="s">
        <v>81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BSept2013[[#This Row],[Current Month Balance]]+BSept2013[[#This Row],[Last Month''s Balance]]</f>
        <v>530</v>
      </c>
      <c r="F24" s="7">
        <v>0</v>
      </c>
      <c r="G24" s="8">
        <v>200</v>
      </c>
      <c r="H24" s="7">
        <f>BSept2013[[#This Row],[Total Balance]]+BSept2013[[#This Row],[Penalty]]-BSept2013[[#This Row],[Received Maint. Charge]]</f>
        <v>330</v>
      </c>
      <c r="I24" s="19" t="s">
        <v>81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BSept2013[[#This Row],[Current Month Balance]]+BSept2013[[#This Row],[Last Month''s Balance]]</f>
        <v>200</v>
      </c>
      <c r="F25" s="7">
        <v>0</v>
      </c>
      <c r="G25" s="8">
        <v>200</v>
      </c>
      <c r="H25" s="7">
        <f>BSept2013[[#This Row],[Total Balance]]+BSept2013[[#This Row],[Penalty]]-BSept2013[[#This Row],[Received Maint. Charge]]</f>
        <v>0</v>
      </c>
      <c r="I25" s="19" t="s">
        <v>81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BSept2013[[#This Row],[Current Month Balance]]+BSept2013[[#This Row],[Last Month''s Balance]]</f>
        <v>200</v>
      </c>
      <c r="F26" s="7">
        <v>0</v>
      </c>
      <c r="G26" s="8">
        <v>200</v>
      </c>
      <c r="H26" s="7">
        <f>BSept2013[[#This Row],[Total Balance]]+BSept2013[[#This Row],[Penalty]]-BSept2013[[#This Row],[Received Maint. Charge]]</f>
        <v>0</v>
      </c>
      <c r="I26" s="19" t="s">
        <v>81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6730</v>
      </c>
      <c r="D27" s="7">
        <f>SUBTOTAL(109,[Current Month Balance])</f>
        <v>4300</v>
      </c>
      <c r="E27" s="7">
        <f>SUBTOTAL(109,[Total Balance])</f>
        <v>11030</v>
      </c>
      <c r="F27" s="7">
        <f>SUBTOTAL(109,[Penalty])</f>
        <v>0</v>
      </c>
      <c r="G27" s="7">
        <f>SUBTOTAL(109,[Received Maint. Charge])</f>
        <v>4400</v>
      </c>
      <c r="H27" s="7"/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80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75</v>
      </c>
      <c r="C7" t="s">
        <v>24</v>
      </c>
      <c r="D7" s="9">
        <v>350</v>
      </c>
      <c r="E7">
        <v>250</v>
      </c>
    </row>
    <row r="8" spans="2:8">
      <c r="B8" t="s">
        <v>76</v>
      </c>
      <c r="C8" t="s">
        <v>24</v>
      </c>
      <c r="D8" s="9"/>
    </row>
    <row r="9" spans="2:8">
      <c r="B9" t="s">
        <v>77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A-Sept2013</vt:lpstr>
      <vt:lpstr>B-Sept2013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2013-10-06T06:25:40Z</dcterms:modified>
</cp:coreProperties>
</file>