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Jan2014" sheetId="1" r:id="rId1"/>
    <sheet name="B-Jan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27"/>
  <c r="F27"/>
  <c r="F27" i="1" l="1"/>
  <c r="G27"/>
  <c r="H12"/>
  <c r="H16"/>
  <c r="H17"/>
  <c r="H20"/>
  <c r="H21"/>
  <c r="H24"/>
  <c r="H25"/>
  <c r="E17"/>
  <c r="E9"/>
  <c r="E10"/>
  <c r="E11"/>
  <c r="E12"/>
  <c r="E13"/>
  <c r="E14"/>
  <c r="E15"/>
  <c r="E16"/>
  <c r="E18"/>
  <c r="E19"/>
  <c r="E20"/>
  <c r="E21"/>
  <c r="E22"/>
  <c r="E23"/>
  <c r="E24"/>
  <c r="E25"/>
  <c r="E26"/>
  <c r="H13" l="1"/>
  <c r="H26"/>
  <c r="H22"/>
  <c r="H18"/>
  <c r="H14"/>
  <c r="H10"/>
  <c r="H9"/>
  <c r="H23"/>
  <c r="H19"/>
  <c r="H15"/>
  <c r="H11"/>
  <c r="D14" i="4"/>
  <c r="C14"/>
  <c r="H27" i="1" l="1"/>
  <c r="B27" i="3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<sst xmlns="http://schemas.openxmlformats.org/spreadsheetml/2006/main" count="154" uniqueCount="84">
  <si>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</si>
  <si>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</si>
  <si>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</si>
  <si>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</si>
  <si>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</si>
  <si>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</si>
  <si>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</si>
  <si>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</si>
  <si>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</si>
  <si>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</si>
  <si>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</si>
  <si>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</si>
  <si>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</si>
  <si>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</si>
  <si>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</si>
  <si>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</si>
  <si>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</si>
  <si>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</si>
  <si>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</si>
  <si>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</si>
  <si>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</si>
  <si>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</si>
  <si>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</si>
  <si>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</si>
  <si>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</si>
  <si>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</si>
  <si>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</si>
  <si>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</si>
  <si>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</si>
  <si>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</si>
  <si>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</si>
  <si>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</si>
  <si>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</si>
  <si>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</si>
  <si>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</si>
  <si>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</si>
  <si>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</si>
  <si>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</si>
  <si>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</si>
  <si>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</si>
  <si>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</si>
  <si>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</si>
  <si>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</si>
  <si>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</si>
  <si>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</si>
  <si>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</si>
  <si>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</si>
  <si>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</si>
  <si>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</si>
  <si>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</si>
  <si>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</si>
  <si>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</si>
  <si>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</si>
  <si>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</si>
  <si>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</si>
  <si>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</si>
  <si>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</si>
  <si>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</si>
  <si>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</si>
  <si>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</si>
  <si>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</si>
  <si>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</si>
  <si>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</si>
  <si>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</si>
  <si>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</si>
  <si>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</si>
  <si>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</si>
  <si>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</si>
  <si>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</si>
  <si>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</si>
  <si>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</si>
  <si>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</si>
  <si>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</si>
  <si>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</si>
  <si>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</si>
  <si>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</si>
  <si>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</si>
  <si>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</si>
  <si>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</si>
  <si>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</si>
  <si>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</si>
  <si>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 &amp; Identity Proof.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</si>
  <si>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Jan 2014.</t>
    </r>
  </si>
  <si>
    <t xml:space="preserve">      /01/14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</si>
</sst>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4"/>
    <tableColumn id="4" name="Current Month Balance" totalsRowFunction="sum" dataDxfId="32" totalsRowDxfId="13"/>
    <tableColumn id="5" name="Total Balance" totalsRowFunction="sum" dataDxfId="31" totalsRowDxfId="12">
      <calculatedColumnFormula>ADec2013[[#This Row],[Last Month''s Balance]]+ADec2013[[#This Row],[Current Month Balance]]</calculatedColumnFormula>
    </tableColumn>
    <tableColumn id="6" name="Penalty" totalsRowFunction="sum" dataDxfId="30" totalsRowDxfId="8"/>
    <tableColumn id="7" name="Received Maint. Charge" totalsRowFunction="sum" dataDxfId="29" totalsRowDxfId="10"/>
    <tableColumn id="11" name="Remaining Balance" totalsRowFunction="sum" dataDxfId="11" totalsRowDxfId="9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6"/>
    <tableColumn id="4" name="Current Month Balance" totalsRowFunction="sum" dataDxfId="22" totalsRowDxfId="5"/>
    <tableColumn id="5" name="Total Balance" totalsRowFunction="sum" dataDxfId="21" totalsRowDxfId="4">
      <calculatedColumnFormula>BDec2013[[#This Row],[Current Month Balance]]+BDec2013[[#This Row],[Last Month''s Balance]]</calculatedColumnFormula>
    </tableColumn>
    <tableColumn id="6" name="Penalty" totalsRowFunction="sum" dataDxfId="20" totalsRowDxfId="3"/>
    <tableColumn id="7" name="Received Maint. Charge" totalsRowFunction="sum" dataDxfId="7" totalsRowDxfId="2"/>
    <tableColumn id="11" name="Remaining Balance" totalsRowFunction="sum" dataDxfId="1" totalsRowDxfId="0">
      <calculatedColumnFormula>BDec2013[[#This Row],[Total Balance]]+BDec2013[[#This Row],[Penalty]]-BDec2013[[#This Row],[Received Maint. Charge]]</calculatedColumnFormula>
    </tableColumn>
    <tableColumn id="8" name="Date" dataDxfId="19"/>
    <tableColumn id="13" name="Receipt No." dataDxfId="18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7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6" totalsRowDxfId="15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6" zoomScaleNormal="100" workbookViewId="0">
      <selection activeCell="F27" sqref="F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v>-400</v>
      </c>
      <c r="D15" s="8">
        <v>200</v>
      </c>
      <c r="E15" s="8">
        <f>ADec2013[[#This Row],[Last Month''s Balance]]+ADec2013[[#This Row],[Current Month Balance]]</f>
        <v>-200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-200</v>
      </c>
      <c r="I15" s="19" t="s">
        <v>83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v>620</v>
      </c>
      <c r="D16" s="8">
        <v>300</v>
      </c>
      <c r="E16" s="8">
        <f>ADec2013[[#This Row],[Last Month''s Balance]]+ADec2013[[#This Row],[Current Month Balance]]</f>
        <v>920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930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ADec2013[[#This Row],[Last Month''s Balance]]+ADec2013[[#This Row],[Current Month Balance]]</f>
        <v>210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10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v>240</v>
      </c>
      <c r="D20" s="8">
        <v>200</v>
      </c>
      <c r="E20" s="8">
        <f>ADec2013[[#This Row],[Last Month''s Balance]]+ADec2013[[#This Row],[Current Month Balance]]</f>
        <v>440</v>
      </c>
      <c r="F20" s="8">
        <v>10</v>
      </c>
      <c r="G20" s="8">
        <v>0</v>
      </c>
      <c r="H20" s="8">
        <f>ADec2013[[#This Row],[Total Balance]]+ADec2013[[#This Row],[Penalty]]-ADec2013[[#This Row],[Received Maint. Charge]]</f>
        <v>450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v>-400</v>
      </c>
      <c r="D21" s="8">
        <v>200</v>
      </c>
      <c r="E21" s="8">
        <f>ADec2013[[#This Row],[Last Month''s Balance]]+ADec2013[[#This Row],[Current Month Balance]]</f>
        <v>-200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-200</v>
      </c>
      <c r="I21" s="19" t="s">
        <v>83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v>-700</v>
      </c>
      <c r="D24" s="8">
        <v>200</v>
      </c>
      <c r="E24" s="8">
        <f>ADec2013[[#This Row],[Last Month''s Balance]]+ADec2013[[#This Row],[Current Month Balance]]</f>
        <v>-500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-500</v>
      </c>
      <c r="I24" s="19" t="s">
        <v>83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v>6140</v>
      </c>
      <c r="D25" s="8">
        <v>300</v>
      </c>
      <c r="E25" s="8">
        <f>ADec2013[[#This Row],[Last Month''s Balance]]+ADec2013[[#This Row],[Current Month Balance]]</f>
        <v>6440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6450</v>
      </c>
      <c r="I25" s="19" t="s">
        <v>83</v>
      </c>
      <c r="J25" s="22"/>
    </row>
    <row r="26" spans="1:12">
      <c r="A26" s="6">
        <v>34</v>
      </c>
      <c r="B26" s="21" t="s">
        <v>71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 t="s">
        <v>83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16430</v>
      </c>
      <c r="D27" s="8">
        <f>SUBTOTAL(109,[Current Month Balance])</f>
        <v>4300</v>
      </c>
      <c r="E27" s="8">
        <f>SUBTOTAL(109,[Total Balance])</f>
        <v>20730</v>
      </c>
      <c r="F27" s="8">
        <f>SUBTOTAL(109,[Penalty])</f>
        <v>30</v>
      </c>
      <c r="G27" s="8">
        <f>SUBTOTAL(109,[Received Maint. Charge])</f>
        <v>2600</v>
      </c>
      <c r="H27" s="8">
        <f>SUBTOTAL(109,[Remaining Balance])</f>
        <v>18160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6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83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BDec2013[[#This Row],[Current Month Balance]]+BDec2013[[#This Row],[Last Month''s Balance]]</f>
        <v>410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210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720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940</v>
      </c>
      <c r="D21" s="7">
        <v>300</v>
      </c>
      <c r="E21" s="7">
        <f>BDec2013[[#This Row],[Current Month Balance]]+BDec2013[[#This Row],[Last Month''s Balance]]</f>
        <v>1240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1250</v>
      </c>
      <c r="I21" s="19" t="s">
        <v>83</v>
      </c>
      <c r="J21" s="22"/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83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4600</v>
      </c>
      <c r="D27" s="7">
        <f>SUBTOTAL(109,[Current Month Balance])</f>
        <v>4400</v>
      </c>
      <c r="E27" s="7">
        <f>SUBTOTAL(109,[Total Balance])</f>
        <v>9000</v>
      </c>
      <c r="F27" s="7">
        <f>SUBTOTAL(109,[Penalty])</f>
        <v>10</v>
      </c>
      <c r="G27" s="7">
        <f>SUBTOTAL(109,[Received Maint. Charge])</f>
        <v>4100</v>
      </c>
      <c r="H27" s="7">
        <f>SUBTOTAL(109,[Remaining Balance])</f>
        <v>4910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A-Jan2014</vt:lpstr>
      <vt:lpstr>B-Jan2014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2014-02-05T04:16:46Z</dcterms:modified>
</cp:coreProperties>
</file>