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Feb2014" sheetId="1" r:id="rId1"/>
    <sheet name="B-Feb2014" sheetId="3" r:id="rId2"/>
    <sheet name="Expenses" sheetId="4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H9" i="3"/>
  <c r="H10"/>
  <c r="H11"/>
  <c r="H12"/>
  <c r="H13"/>
  <c r="H14"/>
  <c r="H15"/>
  <c r="H16"/>
  <c r="H17"/>
  <c r="H18"/>
  <c r="H19"/>
  <c r="H20"/>
  <c r="H21"/>
  <c r="H22"/>
  <c r="H23"/>
  <c r="H24"/>
  <c r="H25"/>
  <c r="H26"/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C26" i="3"/>
  <c r="C25"/>
  <c r="C24"/>
  <c r="C23"/>
  <c r="C22"/>
  <c r="C21"/>
  <c r="C20"/>
  <c r="C19"/>
  <c r="C18"/>
  <c r="C17"/>
  <c r="C16"/>
  <c r="C15"/>
  <c r="C14"/>
  <c r="C13"/>
  <c r="C12"/>
  <c r="C11"/>
  <c r="C10"/>
  <c r="C9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D27" i="1"/>
  <c r="E27" i="3" l="1"/>
  <c r="C17" i="1"/>
  <c r="E17" s="1"/>
  <c r="C9"/>
  <c r="C10"/>
  <c r="E10" s="1"/>
  <c r="C11"/>
  <c r="E11" s="1"/>
  <c r="C12"/>
  <c r="E12" s="1"/>
  <c r="C13"/>
  <c r="E13" s="1"/>
  <c r="C14"/>
  <c r="E14" s="1"/>
  <c r="C15"/>
  <c r="E15" s="1"/>
  <c r="C16"/>
  <c r="E16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E9" l="1"/>
  <c r="E27" s="1"/>
  <c r="C27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<sst xmlns="http://schemas.openxmlformats.org/spreadsheetml/2006/main" count="154" uniqueCount="84">
  <si>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</si>
  <si>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</si>
  <si>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</si>
  <si>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</si>
  <si>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</si>
  <si>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</si>
  <si>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</si>
  <si>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</si>
  <si>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</si>
  <si>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</si>
  <si>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</si>
  <si>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</si>
  <si>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</si>
  <si>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</si>
  <si>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</si>
  <si>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</si>
  <si>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</si>
  <si>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</si>
  <si>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</si>
  <si>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</si>
  <si>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</si>
  <si>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</si>
  <si>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</si>
  <si>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</si>
  <si>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</si>
  <si>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</si>
  <si>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</si>
  <si>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</si>
  <si>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</si>
  <si>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</si>
  <si>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</si>
  <si>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</si>
  <si>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</si>
  <si>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</si>
  <si>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</si>
  <si>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</si>
  <si>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</si>
  <si>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</si>
  <si>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</si>
  <si>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</si>
  <si>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</si>
  <si>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</si>
  <si>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</si>
  <si>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</si>
  <si>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</si>
  <si>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</si>
  <si>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</si>
  <si>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</si>
  <si>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</si>
  <si>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</si>
  <si>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</si>
  <si>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</si>
  <si>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</si>
  <si>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</si>
  <si>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</si>
  <si>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</si>
  <si>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</si>
  <si>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</si>
  <si>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</si>
  <si>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</si>
  <si>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</si>
  <si>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</si>
  <si>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</si>
  <si>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</si>
  <si>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</si>
  <si>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</si>
  <si>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</si>
  <si>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</si>
  <si>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</si>
  <si>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</si>
  <si>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</si>
  <si>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</si>
  <si>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</si>
  <si>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</si>
  <si>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</si>
  <si>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</si>
  <si>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</si>
  <si>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</si>
  <si>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</si>
  <si>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</si>
  <si>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</si>
  <si>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rPr>
        <b/>
        <u/>
        <sz val="11"/>
        <color rgb="FF3F3F3F"/>
        <rFont val="Calibri"/>
        <family val="2"/>
        <scheme val="minor"/>
      </rPr>
      <t>Note</t>
    </r>
    <r>
      <rPr>
        <sz val="11"/>
        <color rgb="FF3F3F3F"/>
        <rFont val="Calibri"/>
        <family val="2"/>
        <scheme val="minor"/>
      </rPr>
      <t xml:space="preserve"> :</t>
    </r>
    <r>
      <rPr>
        <b/>
        <sz val="11"/>
        <color rgb="FF3F3F3F"/>
        <rFont val="Calibri"/>
        <family val="2"/>
        <scheme val="minor"/>
      </rPr>
      <t xml:space="preserve"> To Register Purva-Vihar as a Society, kindly deposit Xerox of "INDEX-II" with Latest Light Bill &amp; Identity Proof.</t>
    </r>
  </si>
  <si>
    <r>
      <rPr>
        <sz val="11"/>
        <color rgb="FF3F3F3F"/>
        <rFont val="Calibri"/>
        <family val="2"/>
        <scheme val="minor"/>
      </rPr>
      <t xml:space="preserve">Maintenance Charges for Month of </t>
    </r>
    <r>
      <rPr>
        <b/>
        <sz val="11"/>
        <color rgb="FF3F3F3F"/>
        <rFont val="Calibri"/>
        <family val="2"/>
        <scheme val="minor"/>
      </rPr>
      <t>Feb 2014.</t>
    </r>
  </si>
  <si>
    <t xml:space="preserve">      /02/14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</si>
</sst>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January-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-Jan2014"/>
      <sheetName val="B-Jan2014"/>
      <sheetName val="Expenses"/>
      <sheetName val="01-January-2014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>
      <calculatedColumnFormula>[1]!ADec2013[[#This Row],[Total Balance]]+[1]!ADec2013[[#This Row],[Penalty]]-[1]!ADec2013[[#This Row],[Received Maint. Charge]]</calculatedColumnFormula>
    </tableColumn>
    <tableColumn id="4" name="Current Month Balance" totalsRowFunction="sum" dataDxfId="32" totalsRowDxfId="12"/>
    <tableColumn id="5" name="Total Balance" totalsRowFunction="sum" dataDxfId="31" totalsRowDxfId="11">
      <calculatedColumnFormula>ADec2013[[#This Row],[Last Month''s Balance]]+ADec2013[[#This Row],[Current Month Balance]]</calculatedColumnFormula>
    </tableColumn>
    <tableColumn id="6" name="Penalty" dataDxfId="30" totalsRowDxfId="10"/>
    <tableColumn id="7" name="Received Maint. Charge" dataDxfId="29" totalsRowDxfId="9"/>
    <tableColumn id="11" name="Remaining Balance" dataDxfId="7" totalsRowDxfId="8">
      <calculatedColumnFormula>ADec2013[[#This Row],[Total Balance]]+ADec2013[[#This Row],[Penalty]]-ADec2013[[#This Row],[Received Maint. Charge]]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5">
      <calculatedColumnFormula>[1]!BDec2013[[#This Row],[Total Balance]]+[1]!BDec2013[[#This Row],[Penalty]]-[1]!BDec2013[[#This Row],[Received Maint. Charge]]</calculatedColumnFormula>
    </tableColumn>
    <tableColumn id="4" name="Current Month Balance" totalsRowFunction="sum" dataDxfId="22" totalsRowDxfId="4"/>
    <tableColumn id="5" name="Total Balance" totalsRowFunction="sum" dataDxfId="21" totalsRowDxfId="3">
      <calculatedColumnFormula>BDec2013[[#This Row],[Current Month Balance]]+BDec2013[[#This Row],[Last Month''s Balance]]</calculatedColumnFormula>
    </tableColumn>
    <tableColumn id="6" name="Penalty" dataDxfId="20" totalsRowDxfId="2"/>
    <tableColumn id="7" name="Received Maint. Charge" dataDxfId="19" totalsRowDxfId="1"/>
    <tableColumn id="11" name="Remaining Balance" dataDxfId="6" totalsRowDxfId="0">
      <calculatedColumnFormula>BDec2013[[#This Row],[Total Balance]]+BDec2013[[#This Row],[Penalty]]-BDec2013[[#This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9" zoomScaleNormal="100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7" max="7" width="9.5703125" bestFit="1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f>[1]!ADec2013[[#This Row],[Total Balance]]+[1]!ADec2013[[#This Row],[Penalty]]-[1]!ADec2013[[#This Row],[Received Maint. Charge]]</f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f>[1]!ADec2013[[#This Row],[Total Balance]]+[1]!ADec2013[[#This Row],[Penalty]]-[1]!ADec2013[[#This Row],[Received Maint. Charge]]</f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f>[1]!ADec2013[[#This Row],[Total Balance]]+[1]!ADec2013[[#This Row],[Penalty]]-[1]!ADec2013[[#This Row],[Received Maint. Charge]]</f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f>[1]!ADec2013[[#This Row],[Total Balance]]+[1]!ADec2013[[#This Row],[Penalty]]-[1]!ADec2013[[#This Row],[Received Maint. Charge]]</f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f>[1]!ADec2013[[#This Row],[Total Balance]]+[1]!ADec2013[[#This Row],[Penalty]]-[1]!ADec2013[[#This Row],[Received Maint. Charge]]</f>
        <v>0</v>
      </c>
      <c r="D13" s="8">
        <v>300</v>
      </c>
      <c r="E13" s="8">
        <f>ADec2013[[#This Row],[Last Month''s Balance]]+ADec2013[[#This Row],[Current Month Balance]]</f>
        <v>300</v>
      </c>
      <c r="F13" s="8">
        <v>0</v>
      </c>
      <c r="G13" s="8">
        <v>300</v>
      </c>
      <c r="H13" s="8">
        <f>ADec2013[[#This Row],[Total Balance]]+ADec2013[[#This Row],[Penalty]]-ADec2013[[#This Row],[Received Maint. Charge]]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f>[1]!ADec2013[[#This Row],[Total Balance]]+[1]!ADec2013[[#This Row],[Penalty]]-[1]!ADec2013[[#This Row],[Received Maint. Charge]]</f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f>[1]!ADec2013[[#This Row],[Total Balance]]+[1]!ADec2013[[#This Row],[Penalty]]-[1]!ADec2013[[#This Row],[Received Maint. Charge]]</f>
        <v>-200</v>
      </c>
      <c r="D15" s="8">
        <v>200</v>
      </c>
      <c r="E15" s="8">
        <f>ADec2013[[#This Row],[Last Month''s Balance]]+ADec2013[[#This Row],[Current Month Balance]]</f>
        <v>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0</v>
      </c>
      <c r="I15" s="19" t="s">
        <v>83</v>
      </c>
      <c r="J15" s="22"/>
      <c r="L15" t="s">
        <v>79</v>
      </c>
    </row>
    <row r="16" spans="1:12">
      <c r="A16" s="6">
        <v>16</v>
      </c>
      <c r="B16" s="21" t="s">
        <v>61</v>
      </c>
      <c r="C16" s="8">
        <f>[1]!ADec2013[[#This Row],[Total Balance]]+[1]!ADec2013[[#This Row],[Penalty]]-[1]!ADec2013[[#This Row],[Received Maint. Charge]]</f>
        <v>930</v>
      </c>
      <c r="D16" s="8">
        <v>300</v>
      </c>
      <c r="E16" s="8">
        <f>ADec2013[[#This Row],[Last Month''s Balance]]+ADec2013[[#This Row],[Current Month Balance]]</f>
        <v>1230</v>
      </c>
      <c r="F16" s="8">
        <v>0</v>
      </c>
      <c r="G16" s="8">
        <v>1230</v>
      </c>
      <c r="H16" s="8">
        <f>ADec2013[[#This Row],[Total Balance]]+ADec2013[[#This Row],[Penalty]]-ADec2013[[#This Row],[Received Maint. Charge]]</f>
        <v>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f>[1]!ADec2013[[#This Row],[Total Balance]]+[1]!ADec2013[[#This Row],[Penalty]]-[1]!ADec2013[[#This Row],[Received Maint. Charge]]</f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f>[1]!ADec2013[[#This Row],[Total Balance]]+[1]!ADec2013[[#This Row],[Penalty]]-[1]!ADec2013[[#This Row],[Received Maint. Charge]]</f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f>[1]!ADec2013[[#This Row],[Total Balance]]+[1]!ADec2013[[#This Row],[Penalty]]-[1]!ADec2013[[#This Row],[Received Maint. Charge]]</f>
        <v>10</v>
      </c>
      <c r="D19" s="8">
        <v>200</v>
      </c>
      <c r="E19" s="8">
        <f>ADec2013[[#This Row],[Last Month''s Balance]]+ADec2013[[#This Row],[Current Month Balance]]</f>
        <v>210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10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f>[1]!ADec2013[[#This Row],[Total Balance]]+[1]!ADec2013[[#This Row],[Penalty]]-[1]!ADec2013[[#This Row],[Received Maint. Charge]]</f>
        <v>450</v>
      </c>
      <c r="D20" s="8">
        <v>200</v>
      </c>
      <c r="E20" s="8">
        <f>ADec2013[[#This Row],[Last Month''s Balance]]+ADec2013[[#This Row],[Current Month Balance]]</f>
        <v>650</v>
      </c>
      <c r="F20" s="8">
        <v>0</v>
      </c>
      <c r="G20" s="8">
        <v>400</v>
      </c>
      <c r="H20" s="8">
        <f>ADec2013[[#This Row],[Total Balance]]+ADec2013[[#This Row],[Penalty]]-ADec2013[[#This Row],[Received Maint. Charge]]</f>
        <v>250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f>[1]!ADec2013[[#This Row],[Total Balance]]+[1]!ADec2013[[#This Row],[Penalty]]-[1]!ADec2013[[#This Row],[Received Maint. Charge]]</f>
        <v>-200</v>
      </c>
      <c r="D21" s="8">
        <v>200</v>
      </c>
      <c r="E21" s="8">
        <f>ADec2013[[#This Row],[Last Month''s Balance]]+ADec2013[[#This Row],[Current Month Balance]]</f>
        <v>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0</v>
      </c>
      <c r="I21" s="19" t="s">
        <v>83</v>
      </c>
      <c r="J21" s="22"/>
      <c r="L21" t="s">
        <v>79</v>
      </c>
    </row>
    <row r="22" spans="1:12">
      <c r="A22" s="6">
        <v>26</v>
      </c>
      <c r="B22" s="21" t="s">
        <v>67</v>
      </c>
      <c r="C22" s="8">
        <f>[1]!ADec2013[[#This Row],[Total Balance]]+[1]!ADec2013[[#This Row],[Penalty]]-[1]!ADec2013[[#This Row],[Received Maint. Charge]]</f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f>[1]!ADec2013[[#This Row],[Total Balance]]+[1]!ADec2013[[#This Row],[Penalty]]-[1]!ADec2013[[#This Row],[Received Maint. Charge]]</f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f>[1]!ADec2013[[#This Row],[Total Balance]]+[1]!ADec2013[[#This Row],[Penalty]]-[1]!ADec2013[[#This Row],[Received Maint. Charge]]</f>
        <v>-500</v>
      </c>
      <c r="D24" s="8">
        <v>200</v>
      </c>
      <c r="E24" s="8">
        <f>ADec2013[[#This Row],[Last Month''s Balance]]+ADec2013[[#This Row],[Current Month Balance]]</f>
        <v>-300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-300</v>
      </c>
      <c r="I24" s="19" t="s">
        <v>83</v>
      </c>
      <c r="J24" s="22"/>
      <c r="L24" t="s">
        <v>79</v>
      </c>
    </row>
    <row r="25" spans="1:12">
      <c r="A25" s="6">
        <v>33</v>
      </c>
      <c r="B25" s="21" t="s">
        <v>70</v>
      </c>
      <c r="C25" s="8">
        <f>[1]!ADec2013[[#This Row],[Total Balance]]+[1]!ADec2013[[#This Row],[Penalty]]-[1]!ADec2013[[#This Row],[Received Maint. Charge]]</f>
        <v>6450</v>
      </c>
      <c r="D25" s="8">
        <v>300</v>
      </c>
      <c r="E25" s="8">
        <f>ADec2013[[#This Row],[Last Month''s Balance]]+ADec2013[[#This Row],[Current Month Balance]]</f>
        <v>6750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6760</v>
      </c>
      <c r="I25" s="19" t="s">
        <v>83</v>
      </c>
      <c r="J25" s="22"/>
    </row>
    <row r="26" spans="1:12">
      <c r="A26" s="6">
        <v>34</v>
      </c>
      <c r="B26" s="21" t="s">
        <v>71</v>
      </c>
      <c r="C26" s="8">
        <f>[1]!ADec2013[[#This Row],[Total Balance]]+[1]!ADec2013[[#This Row],[Penalty]]-[1]!ADec2013[[#This Row],[Received Maint. Charge]]</f>
        <v>-300</v>
      </c>
      <c r="D26" s="8">
        <v>300</v>
      </c>
      <c r="E26" s="8">
        <f>ADec2013[[#This Row],[Last Month''s Balance]]+ADec2013[[#This Row],[Current Month Balance]]</f>
        <v>0</v>
      </c>
      <c r="F26" s="8">
        <v>0</v>
      </c>
      <c r="G26" s="8">
        <v>0</v>
      </c>
      <c r="H26" s="8">
        <f>ADec2013[[#This Row],[Total Balance]]+ADec2013[[#This Row],[Penalty]]-ADec2013[[#This Row],[Received Maint. Charge]]</f>
        <v>0</v>
      </c>
      <c r="I26" s="19" t="s">
        <v>83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18160</v>
      </c>
      <c r="D27" s="8">
        <f>SUBTOTAL(109,[Current Month Balance])</f>
        <v>4300</v>
      </c>
      <c r="E27" s="8">
        <f>SUBTOTAL(109,[Total Balance])</f>
        <v>22460</v>
      </c>
      <c r="F27" s="8"/>
      <c r="G27" s="8"/>
      <c r="H27" s="8"/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8" zoomScaleNormal="10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82</v>
      </c>
      <c r="D5" s="42"/>
      <c r="E5" s="42"/>
      <c r="F5" s="42"/>
      <c r="G5" s="42"/>
      <c r="H5" s="43"/>
    </row>
    <row r="6" spans="1:12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f>[1]!BDec2013[[#This Row],[Total Balance]]+[1]!BDec2013[[#This Row],[Penalty]]-[1]!BDec2013[[#This Row],[Received Maint. Charge]]</f>
        <v>290</v>
      </c>
      <c r="D9" s="7">
        <v>200</v>
      </c>
      <c r="E9" s="7">
        <f>BDec2013[[#This Row],[Current Month Balance]]+BDec2013[[#This Row],[Last Month''s Balance]]</f>
        <v>490</v>
      </c>
      <c r="F9" s="7">
        <v>0</v>
      </c>
      <c r="G9" s="8">
        <v>200</v>
      </c>
      <c r="H9" s="7">
        <f>BDec2013[[#This Row],[Total Balance]]+BDec2013[[#This Row],[Penalty]]-BDec2013[[#This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f>[1]!BDec2013[[#This Row],[Total Balance]]+[1]!BDec2013[[#This Row],[Penalty]]-[1]!BDec2013[[#This Row],[Received Maint. Charge]]</f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83</v>
      </c>
      <c r="J10" s="22"/>
    </row>
    <row r="11" spans="1:12">
      <c r="A11" s="6">
        <v>5</v>
      </c>
      <c r="B11" s="21" t="s">
        <v>74</v>
      </c>
      <c r="C11" s="7">
        <f>[1]!BDec2013[[#This Row],[Total Balance]]+[1]!BDec2013[[#This Row],[Penalty]]-[1]!BDec2013[[#This Row],[Received Maint. Charge]]</f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8">
        <v>200</v>
      </c>
      <c r="H11" s="7">
        <f>BDec2013[[#This Row],[Total Balance]]+BDec2013[[#This Row],[Penalty]]-BDec2013[[#This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f>[1]!BDec2013[[#This Row],[Total Balance]]+[1]!BDec2013[[#This Row],[Penalty]]-[1]!BDec2013[[#This Row],[Received Maint. Charge]]</f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8">
        <v>300</v>
      </c>
      <c r="H12" s="7">
        <f>BDec2013[[#This Row],[Total Balance]]+BDec2013[[#This Row],[Penalty]]-BDec2013[[#This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f>[1]!BDec2013[[#This Row],[Total Balance]]+[1]!BDec2013[[#This Row],[Penalty]]-[1]!BDec2013[[#This Row],[Received Maint. Charge]]</f>
        <v>210</v>
      </c>
      <c r="D13" s="7">
        <v>200</v>
      </c>
      <c r="E13" s="7">
        <f>BDec2013[[#This Row],[Current Month Balance]]+BDec2013[[#This Row],[Last Month''s Balance]]</f>
        <v>410</v>
      </c>
      <c r="F13" s="7">
        <v>0</v>
      </c>
      <c r="G13" s="8">
        <v>200</v>
      </c>
      <c r="H13" s="7">
        <f>BDec2013[[#This Row],[Total Balance]]+BDec2013[[#This Row],[Penalty]]-BDec2013[[#This Row],[Received Maint. Charge]]</f>
        <v>210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f>[1]!BDec2013[[#This Row],[Total Balance]]+[1]!BDec2013[[#This Row],[Penalty]]-[1]!BDec2013[[#This Row],[Received Maint. Charge]]</f>
        <v>2130</v>
      </c>
      <c r="D14" s="7">
        <v>300</v>
      </c>
      <c r="E14" s="7">
        <f>BDec2013[[#This Row],[Current Month Balance]]+BDec2013[[#This Row],[Last Month''s Balance]]</f>
        <v>2430</v>
      </c>
      <c r="F14" s="7">
        <v>0</v>
      </c>
      <c r="G14" s="8">
        <v>300</v>
      </c>
      <c r="H14" s="7">
        <f>BDec2013[[#This Row],[Total Balance]]+BDec2013[[#This Row],[Penalty]]-BDec2013[[#This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f>[1]!BDec2013[[#This Row],[Total Balance]]+[1]!BDec2013[[#This Row],[Penalty]]-[1]!BDec2013[[#This Row],[Received Maint. Charge]]</f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8">
        <v>300</v>
      </c>
      <c r="H15" s="7">
        <f>BDec2013[[#This Row],[Total Balance]]+BDec2013[[#This Row],[Penalty]]-BDec2013[[#This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f>[1]!BDec2013[[#This Row],[Total Balance]]+[1]!BDec2013[[#This Row],[Penalty]]-[1]!BDec2013[[#This Row],[Received Maint. Charge]]</f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8">
        <v>300</v>
      </c>
      <c r="H16" s="7">
        <f>BDec2013[[#This Row],[Total Balance]]+BDec2013[[#This Row],[Penalty]]-BDec2013[[#This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f>[1]!BDec2013[[#This Row],[Total Balance]]+[1]!BDec2013[[#This Row],[Penalty]]-[1]!BDec2013[[#This Row],[Received Maint. Charge]]</f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8">
        <v>300</v>
      </c>
      <c r="H17" s="7">
        <f>BDec2013[[#This Row],[Total Balance]]+BDec2013[[#This Row],[Penalty]]-BDec2013[[#This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f>[1]!BDec2013[[#This Row],[Total Balance]]+[1]!BDec2013[[#This Row],[Penalty]]-[1]!BDec2013[[#This Row],[Received Maint. Charge]]</f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8">
        <v>200</v>
      </c>
      <c r="H18" s="7">
        <f>BDec2013[[#This Row],[Total Balance]]+BDec2013[[#This Row],[Penalty]]-BDec2013[[#This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f>[1]!BDec2013[[#This Row],[Total Balance]]+[1]!BDec2013[[#This Row],[Penalty]]-[1]!BDec2013[[#This Row],[Received Maint. Charge]]</f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8">
        <v>200</v>
      </c>
      <c r="H19" s="7">
        <f>BDec2013[[#This Row],[Total Balance]]+BDec2013[[#This Row],[Penalty]]-BDec2013[[#This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f>[1]!BDec2013[[#This Row],[Total Balance]]+[1]!BDec2013[[#This Row],[Penalty]]-[1]!BDec2013[[#This Row],[Received Maint. Charge]]</f>
        <v>720</v>
      </c>
      <c r="D20" s="7">
        <v>300</v>
      </c>
      <c r="E20" s="7">
        <f>BDec2013[[#This Row],[Current Month Balance]]+BDec2013[[#This Row],[Last Month''s Balance]]</f>
        <v>1020</v>
      </c>
      <c r="F20" s="7">
        <v>0</v>
      </c>
      <c r="G20" s="8">
        <v>300</v>
      </c>
      <c r="H20" s="7">
        <f>BDec2013[[#This Row],[Total Balance]]+BDec2013[[#This Row],[Penalty]]-BDec2013[[#This Row],[Received Maint. Charge]]</f>
        <v>720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f>[1]!BDec2013[[#This Row],[Total Balance]]+[1]!BDec2013[[#This Row],[Penalty]]-[1]!BDec2013[[#This Row],[Received Maint. Charge]]</f>
        <v>1250</v>
      </c>
      <c r="D21" s="7">
        <v>300</v>
      </c>
      <c r="E21" s="7">
        <f>BDec2013[[#This Row],[Current Month Balance]]+BDec2013[[#This Row],[Last Month''s Balance]]</f>
        <v>1550</v>
      </c>
      <c r="F21" s="7">
        <v>10</v>
      </c>
      <c r="G21" s="8">
        <v>0</v>
      </c>
      <c r="H21" s="7">
        <f>BDec2013[[#This Row],[Total Balance]]+BDec2013[[#This Row],[Penalty]]-BDec2013[[#This Row],[Received Maint. Charge]]</f>
        <v>1560</v>
      </c>
      <c r="I21" s="19" t="s">
        <v>83</v>
      </c>
      <c r="J21" s="22"/>
      <c r="P21" s="12"/>
    </row>
    <row r="22" spans="1:19">
      <c r="A22" s="6" t="s">
        <v>12</v>
      </c>
      <c r="B22" s="21" t="s">
        <v>51</v>
      </c>
      <c r="C22" s="7">
        <f>[1]!BDec2013[[#This Row],[Total Balance]]+[1]!BDec2013[[#This Row],[Penalty]]-[1]!BDec2013[[#This Row],[Received Maint. Charge]]</f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8">
        <v>300</v>
      </c>
      <c r="H22" s="7">
        <f>BDec2013[[#This Row],[Total Balance]]+BDec2013[[#This Row],[Penalty]]-BDec2013[[#This Row],[Received Maint. Charge]]</f>
        <v>0</v>
      </c>
      <c r="I22" s="19" t="s">
        <v>83</v>
      </c>
      <c r="J22" s="22"/>
    </row>
    <row r="23" spans="1:19">
      <c r="A23" s="6" t="s">
        <v>13</v>
      </c>
      <c r="B23" s="21" t="s">
        <v>54</v>
      </c>
      <c r="C23" s="7">
        <f>[1]!BDec2013[[#This Row],[Total Balance]]+[1]!BDec2013[[#This Row],[Penalty]]-[1]!BDec2013[[#This Row],[Received Maint. Charge]]</f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8">
        <v>200</v>
      </c>
      <c r="H23" s="7">
        <f>BDec2013[[#This Row],[Total Balance]]+BDec2013[[#This Row],[Penalty]]-BDec2013[[#This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73</v>
      </c>
      <c r="C24" s="7">
        <f>[1]!BDec2013[[#This Row],[Total Balance]]+[1]!BDec2013[[#This Row],[Penalty]]-[1]!BDec2013[[#This Row],[Received Maint. Charge]]</f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10</v>
      </c>
      <c r="G24" s="8">
        <v>0</v>
      </c>
      <c r="H24" s="7">
        <f>BDec2013[[#This Row],[Total Balance]]+BDec2013[[#This Row],[Penalty]]-BDec2013[[#This Row],[Received Maint. Charge]]</f>
        <v>540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f>[1]!BDec2013[[#This Row],[Total Balance]]+[1]!BDec2013[[#This Row],[Penalty]]-[1]!BDec2013[[#This Row],[Received Maint. Charge]]</f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8">
        <v>200</v>
      </c>
      <c r="H25" s="7">
        <f>BDec2013[[#This Row],[Total Balance]]+BDec2013[[#This Row],[Penalty]]-BDec2013[[#This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f>[1]!BDec2013[[#This Row],[Total Balance]]+[1]!BDec2013[[#This Row],[Penalty]]-[1]!BDec2013[[#This Row],[Received Maint. Charge]]</f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8">
        <v>200</v>
      </c>
      <c r="H26" s="7">
        <f>BDec2013[[#This Row],[Total Balance]]+BDec2013[[#This Row],[Penalty]]-BDec2013[[#This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4910</v>
      </c>
      <c r="D27" s="7">
        <f>SUBTOTAL(109,[Current Month Balance])</f>
        <v>4400</v>
      </c>
      <c r="E27" s="7">
        <f>SUBTOTAL(109,[Total Balance])</f>
        <v>9310</v>
      </c>
      <c r="F27" s="7"/>
      <c r="G27" s="7"/>
      <c r="H27" s="7"/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H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>
      <c r="B2" s="45" t="s">
        <v>19</v>
      </c>
      <c r="C2" s="45"/>
      <c r="D2" s="45"/>
    </row>
    <row r="3" spans="2:8">
      <c r="C3"/>
    </row>
    <row r="4" spans="2:8" s="1" customFormat="1" ht="30">
      <c r="B4" s="10" t="s">
        <v>20</v>
      </c>
      <c r="C4" s="10" t="s">
        <v>23</v>
      </c>
      <c r="D4" s="11" t="s">
        <v>21</v>
      </c>
      <c r="E4" s="10" t="s">
        <v>80</v>
      </c>
    </row>
    <row r="5" spans="2:8" ht="30">
      <c r="B5" s="10" t="s">
        <v>30</v>
      </c>
      <c r="C5" s="10" t="s">
        <v>24</v>
      </c>
      <c r="D5" s="11">
        <v>0</v>
      </c>
      <c r="H5" s="1"/>
    </row>
    <row r="6" spans="2:8">
      <c r="B6" t="s">
        <v>22</v>
      </c>
      <c r="C6" t="s">
        <v>24</v>
      </c>
      <c r="D6" s="9">
        <v>300</v>
      </c>
    </row>
    <row r="7" spans="2:8">
      <c r="B7" t="s">
        <v>75</v>
      </c>
      <c r="C7" t="s">
        <v>24</v>
      </c>
      <c r="D7" s="9">
        <v>350</v>
      </c>
      <c r="E7">
        <v>250</v>
      </c>
    </row>
    <row r="8" spans="2:8">
      <c r="B8" t="s">
        <v>76</v>
      </c>
      <c r="C8" t="s">
        <v>24</v>
      </c>
      <c r="D8" s="9"/>
    </row>
    <row r="9" spans="2:8">
      <c r="B9" t="s">
        <v>77</v>
      </c>
      <c r="C9" t="s">
        <v>24</v>
      </c>
      <c r="D9" s="9"/>
    </row>
    <row r="10" spans="2:8">
      <c r="B10" t="s">
        <v>25</v>
      </c>
      <c r="C10" t="s">
        <v>25</v>
      </c>
      <c r="D10" s="9" t="s">
        <v>25</v>
      </c>
    </row>
    <row r="11" spans="2:8">
      <c r="B11" t="s">
        <v>26</v>
      </c>
      <c r="C11" t="s">
        <v>27</v>
      </c>
      <c r="D11" s="9">
        <v>2890</v>
      </c>
    </row>
    <row r="12" spans="2:8">
      <c r="B12" t="s">
        <v>29</v>
      </c>
      <c r="C12" t="s">
        <v>27</v>
      </c>
      <c r="D12" s="9">
        <v>0</v>
      </c>
    </row>
    <row r="13" spans="2:8">
      <c r="B13" t="s">
        <v>28</v>
      </c>
      <c r="C13" t="s">
        <v>27</v>
      </c>
      <c r="D13" s="9">
        <v>1500</v>
      </c>
    </row>
    <row r="14" spans="2:8">
      <c r="B14" t="s">
        <v>11</v>
      </c>
      <c r="C14">
        <f>SUBTOTAL(103,[Transaction Type])-1</f>
        <v>8</v>
      </c>
      <c r="D14" s="14">
        <f>SUBTOTAL(109,[Amount])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A-Feb2014</vt:lpstr>
      <vt:lpstr>B-Feb2014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2014-03-11T04:56:15Z</dcterms:modified>
</cp:coreProperties>
</file>