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April2014" sheetId="1" r:id="rId1"/>
    <sheet name="B-April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1"/>
  <c r="H9" i="3" l="1"/>
  <c r="H10"/>
  <c r="H11"/>
  <c r="H12"/>
  <c r="H13"/>
  <c r="H14"/>
  <c r="H15"/>
  <c r="H16"/>
  <c r="H17"/>
  <c r="H18"/>
  <c r="H19"/>
  <c r="H20"/>
  <c r="H21"/>
  <c r="H22"/>
  <c r="H23"/>
  <c r="H24"/>
  <c r="H25"/>
  <c r="H26"/>
  <c r="F27"/>
  <c r="G27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F27"/>
  <c r="G27"/>
  <c r="D14" i="4" l="1"/>
  <c r="C14"/>
  <c r="B27" i="3" l="1"/>
  <c r="B27" i="1"/>
  <c r="D27" i="3" l="1"/>
  <c r="D27" i="1"/>
  <c r="E17" l="1"/>
  <c r="E10"/>
  <c r="E11"/>
  <c r="E12"/>
  <c r="E13"/>
  <c r="E14"/>
  <c r="E15"/>
  <c r="E16"/>
  <c r="E18"/>
  <c r="E19"/>
  <c r="E20"/>
  <c r="E21"/>
  <c r="E22"/>
  <c r="E23"/>
  <c r="E24"/>
  <c r="E25"/>
  <c r="E26"/>
  <c r="E9" l="1"/>
  <c r="E27" s="1"/>
  <c r="C27"/>
  <c r="E26" i="3" l="1"/>
  <c r="E22"/>
  <c r="E18"/>
  <c r="E14"/>
  <c r="E10"/>
  <c r="E23"/>
  <c r="E19"/>
  <c r="E15"/>
  <c r="E11"/>
  <c r="E24"/>
  <c r="E20"/>
  <c r="E16"/>
  <c r="E12"/>
  <c r="E25"/>
  <c r="E21"/>
  <c r="E17"/>
  <c r="E13"/>
  <c r="C27"/>
  <c r="E9"/>
  <c r="E27" l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<sst xmlns="http://schemas.openxmlformats.org/spreadsheetml/2006/main" count="156" uniqueCount="87">
  <si>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</si>
  <si>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</si>
  <si>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</si>
  <si>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</si>
  <si>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</si>
  <si>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</si>
  <si>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</si>
  <si>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</si>
  <si>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</si>
  <si>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</si>
  <si>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</si>
  <si>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</si>
  <si>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</si>
  <si>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</si>
  <si>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</si>
  <si>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</si>
  <si>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</si>
  <si>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</si>
  <si>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</si>
  <si>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</si>
  <si>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</si>
  <si>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</si>
  <si>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</si>
  <si>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</si>
  <si>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</si>
  <si>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</si>
  <si>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</si>
  <si>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</si>
  <si>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</si>
  <si>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</si>
  <si>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</si>
  <si>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</si>
  <si>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</si>
  <si>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</si>
  <si>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</si>
  <si>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</si>
  <si>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</si>
  <si>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</si>
  <si>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</si>
  <si>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</si>
  <si>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</si>
  <si>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</si>
  <si>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</si>
  <si>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</si>
  <si>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</si>
  <si>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</si>
  <si>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</si>
  <si>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</si>
  <si>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</si>
  <si>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</si>
  <si>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</si>
  <si>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</si>
  <si>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</si>
  <si>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</si>
  <si>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</si>
  <si>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</si>
  <si>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</si>
  <si>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</si>
  <si>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</si>
  <si>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</si>
  <si>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</si>
  <si>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</si>
  <si>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</si>
  <si>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</si>
  <si>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</si>
  <si>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</si>
  <si>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</si>
  <si>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</si>
  <si>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</si>
  <si>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</si>
  <si>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</si>
  <si>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</si>
  <si>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</si>
  <si>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</si>
  <si>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</si>
  <si>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</si>
  <si>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</si>
  <si>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</si>
  <si>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</si>
  <si>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</si>
  <si>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</si>
  <si>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</si>
  <si>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</si>
  <si>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Maintenance Charges for Month of August 2014.</t>
  </si>
  <si>
    <t xml:space="preserve">      /08/14</t>
  </si>
  <si>
    <t>Till April 2015</t>
  </si>
  <si>
    <t>Adjustment 220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</si>
</sst>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ADec2013[[#This Row],[Last Month''s Balance]]+ADec2013[[#This Row],[Current Month Balance]]</calculatedColumnFormula>
    </tableColumn>
    <tableColumn id="6" name="Penalty" totalsRowFunction="sum" dataDxfId="30" totalsRowDxfId="10"/>
    <tableColumn id="7" name="Received Maint. Charge" totalsRowFunction="sum" dataDxfId="29" totalsRowDxfId="9"/>
    <tableColumn id="11" name="Remaining Balance" totalsRowFunction="sum" dataDxfId="8" totalsRowDxfId="0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7"/>
    <tableColumn id="4" name="Current Month Balance" totalsRowFunction="sum" dataDxfId="22" totalsRowDxfId="6"/>
    <tableColumn id="5" name="Total Balance" totalsRowFunction="sum" dataDxfId="21" totalsRowDxfId="5">
      <calculatedColumnFormula>BDec2013[[#This Row],[Current Month Balance]]+BDec2013[[#This Row],[Last Month''s Balance]]</calculatedColumnFormula>
    </tableColumn>
    <tableColumn id="6" name="Penalty" totalsRowFunction="sum" dataDxfId="20" totalsRowDxfId="4"/>
    <tableColumn id="7" name="Received Maint. Charge" totalsRowFunction="sum" dataDxfId="19" totalsRowDxfId="3"/>
    <tableColumn id="11" name="Remaining Balance" dataDxfId="1" totalsRowDxfId="2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7" zoomScaleNormal="100" workbookViewId="0">
      <selection activeCell="H27" sqref="H2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84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84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84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84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84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84</v>
      </c>
      <c r="J14" s="22"/>
    </row>
    <row r="15" spans="1:12">
      <c r="A15" s="6">
        <v>15</v>
      </c>
      <c r="B15" s="21" t="s">
        <v>60</v>
      </c>
      <c r="C15" s="8">
        <v>-1600</v>
      </c>
      <c r="D15" s="8">
        <v>200</v>
      </c>
      <c r="E15" s="8">
        <f>ADec2013[[#This Row],[Last Month''s Balance]]+ADec2013[[#This Row],[Current Month Balance]]</f>
        <v>-1400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-1400</v>
      </c>
      <c r="I15" s="19" t="s">
        <v>84</v>
      </c>
      <c r="J15" s="22"/>
      <c r="L15" t="s">
        <v>78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ADec2013[[#This Row],[Last Month''s Balance]]+ADec2013[[#This Row],[Current Month Balance]]</f>
        <v>300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310</v>
      </c>
      <c r="I16" s="19" t="s">
        <v>84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84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84</v>
      </c>
      <c r="J18" s="22"/>
    </row>
    <row r="19" spans="1:12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84</v>
      </c>
      <c r="J19" s="22"/>
    </row>
    <row r="20" spans="1:12">
      <c r="A20" s="6">
        <v>24</v>
      </c>
      <c r="B20" s="21" t="s">
        <v>65</v>
      </c>
      <c r="C20" s="8">
        <v>250</v>
      </c>
      <c r="D20" s="8">
        <v>200</v>
      </c>
      <c r="E20" s="8">
        <f>ADec2013[[#This Row],[Last Month''s Balance]]+ADec2013[[#This Row],[Current Month Balance]]</f>
        <v>450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450</v>
      </c>
      <c r="I20" s="19" t="s">
        <v>84</v>
      </c>
      <c r="J20" s="22"/>
    </row>
    <row r="21" spans="1:12">
      <c r="A21" s="6">
        <v>25</v>
      </c>
      <c r="B21" s="21" t="s">
        <v>66</v>
      </c>
      <c r="C21" s="8">
        <v>-1600</v>
      </c>
      <c r="D21" s="8">
        <v>200</v>
      </c>
      <c r="E21" s="8">
        <f>ADec2013[[#This Row],[Last Month''s Balance]]+ADec2013[[#This Row],[Current Month Balance]]</f>
        <v>-1400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-1400</v>
      </c>
      <c r="I21" s="19" t="s">
        <v>84</v>
      </c>
      <c r="J21" s="22"/>
      <c r="L21" t="s">
        <v>78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84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84</v>
      </c>
      <c r="J23" s="22"/>
    </row>
    <row r="24" spans="1:12">
      <c r="A24" s="6">
        <v>32</v>
      </c>
      <c r="B24" s="21" t="s">
        <v>69</v>
      </c>
      <c r="C24" s="8">
        <v>-1600</v>
      </c>
      <c r="D24" s="8">
        <v>200</v>
      </c>
      <c r="E24" s="8">
        <f>ADec2013[[#This Row],[Last Month''s Balance]]+ADec2013[[#This Row],[Current Month Balance]]</f>
        <v>-1400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-1400</v>
      </c>
      <c r="I24" s="19" t="s">
        <v>84</v>
      </c>
      <c r="J24" s="22"/>
      <c r="L24" t="s">
        <v>78</v>
      </c>
    </row>
    <row r="25" spans="1:12">
      <c r="A25" s="6">
        <v>33</v>
      </c>
      <c r="B25" s="21" t="s">
        <v>70</v>
      </c>
      <c r="C25" s="8">
        <v>310</v>
      </c>
      <c r="D25" s="8">
        <v>300</v>
      </c>
      <c r="E25" s="8">
        <f>ADec2013[[#This Row],[Last Month''s Balance]]+ADec2013[[#This Row],[Current Month Balance]]</f>
        <v>610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620</v>
      </c>
      <c r="I25" s="19" t="s">
        <v>84</v>
      </c>
      <c r="J25" s="22"/>
    </row>
    <row r="26" spans="1:12">
      <c r="A26" s="6">
        <v>34</v>
      </c>
      <c r="B26" s="21" t="s">
        <v>82</v>
      </c>
      <c r="C26" s="8">
        <v>0</v>
      </c>
      <c r="D26" s="8">
        <v>300</v>
      </c>
      <c r="E26" s="8">
        <f>ADec2013[[#This Row],[Last Month''s Balance]]+ADec2013[[#This Row],[Current Month Balance]]</f>
        <v>300</v>
      </c>
      <c r="F26" s="8">
        <v>0</v>
      </c>
      <c r="G26" s="8">
        <v>600</v>
      </c>
      <c r="H26" s="8">
        <f>ADec2013[[#This Row],[Total Balance]]+ADec2013[[#This Row],[Penalty]]-ADec2013[[#This Row],[Received Maint. Charge]]</f>
        <v>-300</v>
      </c>
      <c r="I26" s="19" t="s">
        <v>84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7280</v>
      </c>
      <c r="D27" s="8">
        <f>SUBTOTAL(109,[Current Month Balance])</f>
        <v>4300</v>
      </c>
      <c r="E27" s="8">
        <f>SUBTOTAL(109,[Total Balance])</f>
        <v>11580</v>
      </c>
      <c r="F27" s="8">
        <f>SUBTOTAL(109,[Penalty])</f>
        <v>20</v>
      </c>
      <c r="G27" s="8">
        <f>SUBTOTAL(109,[Received Maint. Charge])</f>
        <v>3200</v>
      </c>
      <c r="H27" s="8">
        <f>SUBTOTAL(109,[Remaining Balance])</f>
        <v>8400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8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83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8">
        <v>200</v>
      </c>
      <c r="H9" s="7">
        <f>BDec2013[[#This Row],[Total Balance]]+BDec2013[[#This Row],[Penalty]]-BDec2013[[#This Row],[Received Maint. Charge]]</f>
        <v>290</v>
      </c>
      <c r="I9" s="19" t="s">
        <v>84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84</v>
      </c>
      <c r="J10" s="22"/>
    </row>
    <row r="11" spans="1:12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8">
        <v>200</v>
      </c>
      <c r="H11" s="7">
        <f>BDec2013[[#This Row],[Total Balance]]+BDec2013[[#This Row],[Penalty]]-BDec2013[[#This Row],[Received Maint. Charge]]</f>
        <v>40</v>
      </c>
      <c r="I11" s="19" t="s">
        <v>84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8">
        <v>300</v>
      </c>
      <c r="H12" s="7">
        <f>BDec2013[[#This Row],[Total Balance]]+BDec2013[[#This Row],[Penalty]]-BDec2013[[#This Row],[Received Maint. Charge]]</f>
        <v>-100</v>
      </c>
      <c r="I12" s="19" t="s">
        <v>84</v>
      </c>
      <c r="J12" s="22"/>
    </row>
    <row r="13" spans="1:12">
      <c r="A13" s="6">
        <v>11</v>
      </c>
      <c r="B13" s="21" t="s">
        <v>42</v>
      </c>
      <c r="C13" s="7">
        <v>410</v>
      </c>
      <c r="D13" s="7">
        <v>200</v>
      </c>
      <c r="E13" s="7">
        <f>BDec2013[[#This Row],[Current Month Balance]]+BDec2013[[#This Row],[Last Month''s Balance]]</f>
        <v>610</v>
      </c>
      <c r="F13" s="7">
        <v>0</v>
      </c>
      <c r="G13" s="8">
        <v>610</v>
      </c>
      <c r="H13" s="7">
        <f>BDec2013[[#This Row],[Total Balance]]+BDec2013[[#This Row],[Penalty]]-BDec2013[[#This Row],[Received Maint. Charge]]</f>
        <v>0</v>
      </c>
      <c r="I13" s="19" t="s">
        <v>84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8">
        <v>300</v>
      </c>
      <c r="H14" s="7">
        <f>BDec2013[[#This Row],[Total Balance]]+BDec2013[[#This Row],[Penalty]]-BDec2013[[#This Row],[Received Maint. Charge]]</f>
        <v>2130</v>
      </c>
      <c r="I14" s="19" t="s">
        <v>84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8">
        <v>300</v>
      </c>
      <c r="H15" s="7">
        <f>BDec2013[[#This Row],[Total Balance]]+BDec2013[[#This Row],[Penalty]]-BDec2013[[#This Row],[Received Maint. Charge]]</f>
        <v>0</v>
      </c>
      <c r="I15" s="19" t="s">
        <v>84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8">
        <v>300</v>
      </c>
      <c r="H16" s="7">
        <f>BDec2013[[#This Row],[Total Balance]]+BDec2013[[#This Row],[Penalty]]-BDec2013[[#This Row],[Received Maint. Charge]]</f>
        <v>0</v>
      </c>
      <c r="I16" s="19" t="s">
        <v>84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8">
        <v>300</v>
      </c>
      <c r="H17" s="7">
        <f>BDec2013[[#This Row],[Total Balance]]+BDec2013[[#This Row],[Penalty]]-BDec2013[[#This Row],[Received Maint. Charge]]</f>
        <v>30</v>
      </c>
      <c r="I17" s="19" t="s">
        <v>84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8">
        <v>200</v>
      </c>
      <c r="H18" s="7">
        <f>BDec2013[[#This Row],[Total Balance]]+BDec2013[[#This Row],[Penalty]]-BDec2013[[#This Row],[Received Maint. Charge]]</f>
        <v>0</v>
      </c>
      <c r="I18" s="19" t="s">
        <v>84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8">
        <v>200</v>
      </c>
      <c r="H19" s="7">
        <f>BDec2013[[#This Row],[Total Balance]]+BDec2013[[#This Row],[Penalty]]-BDec2013[[#This Row],[Received Maint. Charge]]</f>
        <v>0</v>
      </c>
      <c r="I19" s="19" t="s">
        <v>84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8">
        <v>300</v>
      </c>
      <c r="H20" s="7">
        <f>BDec2013[[#This Row],[Total Balance]]+BDec2013[[#This Row],[Penalty]]-BDec2013[[#This Row],[Received Maint. Charge]]</f>
        <v>720</v>
      </c>
      <c r="I20" s="19" t="s">
        <v>84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-2300</v>
      </c>
      <c r="D21" s="7">
        <v>300</v>
      </c>
      <c r="E21" s="7">
        <f>BDec2013[[#This Row],[Current Month Balance]]+BDec2013[[#This Row],[Last Month''s Balance]]</f>
        <v>-2000</v>
      </c>
      <c r="F21" s="7">
        <v>0</v>
      </c>
      <c r="G21" s="8">
        <v>0</v>
      </c>
      <c r="H21" s="7">
        <f>BDec2013[[#This Row],[Total Balance]]+BDec2013[[#This Row],[Penalty]]-BDec2013[[#This Row],[Received Maint. Charge]]</f>
        <v>-2000</v>
      </c>
      <c r="I21" s="19" t="s">
        <v>84</v>
      </c>
      <c r="J21" s="22"/>
      <c r="L21" t="s">
        <v>85</v>
      </c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8">
        <v>300</v>
      </c>
      <c r="H22" s="7">
        <f>BDec2013[[#This Row],[Total Balance]]+BDec2013[[#This Row],[Penalty]]-BDec2013[[#This Row],[Received Maint. Charge]]</f>
        <v>0</v>
      </c>
      <c r="I22" s="19" t="s">
        <v>84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8">
        <v>200</v>
      </c>
      <c r="H23" s="7">
        <f>BDec2013[[#This Row],[Total Balance]]+BDec2013[[#This Row],[Penalty]]-BDec2013[[#This Row],[Received Maint. Charge]]</f>
        <v>0</v>
      </c>
      <c r="I23" s="19" t="s">
        <v>84</v>
      </c>
      <c r="J23" s="22"/>
    </row>
    <row r="24" spans="1:19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8">
        <v>200</v>
      </c>
      <c r="H24" s="7">
        <f>BDec2013[[#This Row],[Total Balance]]+BDec2013[[#This Row],[Penalty]]-BDec2013[[#This Row],[Received Maint. Charge]]</f>
        <v>330</v>
      </c>
      <c r="I24" s="19" t="s">
        <v>84</v>
      </c>
      <c r="J24" s="22"/>
      <c r="L24" t="s">
        <v>86</v>
      </c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8">
        <v>200</v>
      </c>
      <c r="H25" s="7">
        <f>BDec2013[[#This Row],[Total Balance]]+BDec2013[[#This Row],[Penalty]]-BDec2013[[#This Row],[Received Maint. Charge]]</f>
        <v>0</v>
      </c>
      <c r="I25" s="19" t="s">
        <v>84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8">
        <v>200</v>
      </c>
      <c r="H26" s="7">
        <f>BDec2013[[#This Row],[Total Balance]]+BDec2013[[#This Row],[Penalty]]-BDec2013[[#This Row],[Received Maint. Charge]]</f>
        <v>0</v>
      </c>
      <c r="I26" s="19" t="s">
        <v>84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1560</v>
      </c>
      <c r="D27" s="7">
        <f>SUBTOTAL(109,[Current Month Balance])</f>
        <v>4400</v>
      </c>
      <c r="E27" s="7">
        <f>SUBTOTAL(109,[Total Balance])</f>
        <v>5960</v>
      </c>
      <c r="F27" s="7">
        <f>SUBTOTAL(109,[Penalty])</f>
        <v>0</v>
      </c>
      <c r="G27" s="7">
        <f>SUBTOTAL(109,[Received Maint. Charge])</f>
        <v>4510</v>
      </c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74</v>
      </c>
      <c r="C7" t="s">
        <v>24</v>
      </c>
      <c r="D7" s="9">
        <v>350</v>
      </c>
      <c r="E7">
        <v>250</v>
      </c>
    </row>
    <row r="8" spans="2:8">
      <c r="B8" t="s">
        <v>75</v>
      </c>
      <c r="C8" t="s">
        <v>24</v>
      </c>
      <c r="D8" s="9"/>
    </row>
    <row r="9" spans="2:8">
      <c r="B9" t="s">
        <v>76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2014-09-12T03:41:29Z</dcterms:modified>
</cp:coreProperties>
</file>