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8010"/>
  </bookViews>
  <sheets>
    <sheet name="A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52511"/>
</workbook>
</file>

<file path=xl/calcChain.xml><?xml version="1.0" encoding="utf-8"?>
<calcChain xmlns="http://schemas.openxmlformats.org/spreadsheetml/2006/main">
  <c r="C9" i="1" l="1"/>
  <c r="G9" i="1"/>
  <c r="G11" i="1"/>
  <c r="G10" i="1" l="1"/>
  <c r="C19" i="1"/>
  <c r="C18" i="1"/>
  <c r="C17" i="1"/>
  <c r="C16" i="1"/>
  <c r="C7" i="1"/>
  <c r="C8" i="1"/>
  <c r="C10" i="1"/>
  <c r="C11" i="1"/>
  <c r="C12" i="1"/>
  <c r="C13" i="1"/>
  <c r="C14" i="1"/>
  <c r="C15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 l="1"/>
  <c r="E4" i="1"/>
  <c r="E10" i="1"/>
  <c r="F11" i="1"/>
  <c r="E12" i="1"/>
  <c r="G12" i="1"/>
  <c r="F13" i="1"/>
  <c r="G13" i="1"/>
  <c r="E14" i="1"/>
  <c r="G14" i="1"/>
  <c r="F15" i="1"/>
  <c r="G15" i="1"/>
  <c r="E16" i="1"/>
  <c r="G16" i="1"/>
  <c r="F17" i="1"/>
  <c r="G17" i="1"/>
  <c r="E18" i="1"/>
  <c r="G18" i="1"/>
  <c r="F19" i="1"/>
  <c r="G19" i="1"/>
  <c r="E20" i="1"/>
  <c r="G20" i="1"/>
  <c r="F21" i="1"/>
  <c r="G21" i="1"/>
  <c r="E22" i="1"/>
  <c r="G22" i="1"/>
  <c r="F23" i="1"/>
  <c r="G23" i="1"/>
  <c r="E24" i="1"/>
  <c r="G24" i="1"/>
  <c r="F25" i="1"/>
  <c r="G25" i="1"/>
  <c r="E26" i="1"/>
  <c r="G26" i="1"/>
  <c r="F27" i="1"/>
  <c r="G27" i="1"/>
  <c r="E28" i="1"/>
  <c r="G28" i="1"/>
  <c r="F29" i="1"/>
  <c r="G29" i="1"/>
  <c r="E30" i="1"/>
  <c r="G30" i="1"/>
  <c r="F31" i="1"/>
  <c r="G31" i="1"/>
  <c r="E32" i="1"/>
  <c r="G32" i="1"/>
  <c r="F33" i="1"/>
  <c r="G33" i="1"/>
  <c r="G8" i="1" l="1"/>
  <c r="G7" i="1"/>
  <c r="F9" i="1"/>
  <c r="E8" i="1"/>
</calcChain>
</file>

<file path=xl/sharedStrings.xml><?xml version="1.0" encoding="utf-8"?>
<sst xmlns="http://schemas.openxmlformats.org/spreadsheetml/2006/main" count="38" uniqueCount="14">
  <si>
    <t>Sr. No.</t>
  </si>
  <si>
    <t>Date</t>
  </si>
  <si>
    <t>Description</t>
  </si>
  <si>
    <t>Credit</t>
  </si>
  <si>
    <t>Debit</t>
  </si>
  <si>
    <t>Total</t>
  </si>
  <si>
    <t>Opening Balance</t>
  </si>
  <si>
    <t>Maintenance</t>
  </si>
  <si>
    <t>By Cash</t>
  </si>
  <si>
    <t>Purva-Vihar Residency Association,</t>
  </si>
  <si>
    <t xml:space="preserve">Plot no. 16, Sr. No. 29, Chaitanyanagar, Near Kalanagar, Dhankawadi, Pune - 411043. </t>
  </si>
  <si>
    <t>Owner:</t>
  </si>
  <si>
    <t>Flat No. :</t>
  </si>
  <si>
    <r>
      <t xml:space="preserve">Maintenance Statement </t>
    </r>
    <r>
      <rPr>
        <b/>
        <sz val="11"/>
        <color rgb="FF3F3F3F"/>
        <rFont val="Calibri"/>
        <family val="2"/>
        <scheme val="minor"/>
      </rPr>
      <t>FY 2014-15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</si>
</sst>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1" fillId="2" borderId="1" xfId="1" applyAlignment="1"/>
    <xf numFmtId="0" fontId="2" fillId="2" borderId="3" xfId="1" applyFont="1" applyBorder="1" applyAlignment="1">
      <alignment horizontal="center" vertical="center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left"/>
    </xf>
    <xf numFmtId="0" fontId="3" fillId="2" borderId="4" xfId="1" applyFont="1" applyBorder="1" applyAlignment="1">
      <alignment horizontal="left"/>
    </xf>
  </cellXfs>
  <cellStyles count="2">
    <cellStyle name="Normal" xfId="0" builtinId="0"/>
    <cellStyle name="Output" xfId="1" builtinId="21"/>
  </cellStyles>
  <dxfs count="4">
    <dxf>
      <numFmt numFmtId="0" formatCode="General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athod\Desktop\Purva%20Vihar\FY2014-15\04-April-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athod\Desktop\Purva%20Vihar\FY2014-15\05-May-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athod\Desktop\Purva%20Vihar\FY2014-15\06-June-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athod\Desktop\Purva%20Vihar\FY2014-15\07-July-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athod\Desktop\Purva%20Vihar\FY2014-15\08-August-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athod\Desktop\Purva%20Vihar\FY2014-15\09-September-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Wing"/>
      <sheetName val="B-Wing"/>
      <sheetName val="Expenses"/>
      <sheetName val="04-April-2014"/>
    </sheetNames>
    <sheetDataSet>
      <sheetData sheetId="0">
        <row r="9">
          <cell r="B9" t="str">
            <v>कदम आर. एस.</v>
          </cell>
          <cell r="C9">
            <v>3700</v>
          </cell>
          <cell r="D9">
            <v>200</v>
          </cell>
          <cell r="E9">
            <v>3900</v>
          </cell>
          <cell r="H9">
            <v>3700</v>
          </cell>
          <cell r="I9" t="str">
            <v xml:space="preserve">      /04/14</v>
          </cell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Wing"/>
      <sheetName val="B-Wing"/>
      <sheetName val="Expenses"/>
    </sheetNames>
    <sheetDataSet>
      <sheetData sheetId="0">
        <row r="9">
          <cell r="A9">
            <v>1</v>
          </cell>
          <cell r="E9">
            <v>3900</v>
          </cell>
          <cell r="H9">
            <v>3700</v>
          </cell>
          <cell r="I9" t="str">
            <v xml:space="preserve">      /05/14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Wing"/>
      <sheetName val="B-Wing"/>
      <sheetName val="Expenses"/>
    </sheetNames>
    <sheetDataSet>
      <sheetData sheetId="0">
        <row r="9">
          <cell r="I9" t="str">
            <v xml:space="preserve">      /06/14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Wing"/>
      <sheetName val="B-Wing"/>
      <sheetName val="Expenses"/>
    </sheetNames>
    <sheetDataSet>
      <sheetData sheetId="0">
        <row r="9">
          <cell r="I9" t="str">
            <v xml:space="preserve">      /07/14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Wing"/>
      <sheetName val="B-Wing"/>
      <sheetName val="Expenses"/>
    </sheetNames>
    <sheetDataSet>
      <sheetData sheetId="0">
        <row r="9">
          <cell r="I9" t="str">
            <v xml:space="preserve">      /08/14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Wing"/>
      <sheetName val="B-Wing"/>
      <sheetName val="Expenses"/>
    </sheetNames>
    <sheetDataSet>
      <sheetData sheetId="0">
        <row r="9">
          <cell r="I9" t="str">
            <v xml:space="preserve">      /09/14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B6:G33" totalsRowShown="0">
  <autoFilter ref="B6:G33"/>
  <tableColumns count="6">
    <tableColumn id="1" name="Sr. No."/>
    <tableColumn id="2" name="Date" dataDxfId="0"/>
    <tableColumn id="3" name="Description"/>
    <tableColumn id="4" name="Credit" dataDxfId="3"/>
    <tableColumn id="5" name="Debit" dataDxfId="2"/>
    <tableColumn id="6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9" sqref="F9"/>
    </sheetView>
  </sheetViews>
  <sheetFormatPr defaultRowHeight="15" x14ac:dyDescent="0.25"/>
  <cols>
    <col min="3" max="3" width="9.5703125" customWidth="1"/>
    <col min="4" max="4" width="17" customWidth="1"/>
    <col min="5" max="5" width="10.7109375" customWidth="1"/>
    <col min="6" max="6" width="9.28515625" bestFit="1" customWidth="1"/>
    <col min="7" max="7" width="10.42578125" bestFit="1" customWidth="1"/>
  </cols>
  <sheetData>
    <row r="1" spans="1:8" ht="15" customHeight="1" x14ac:dyDescent="0.25">
      <c r="A1" s="3" t="s">
        <v>9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x14ac:dyDescent="0.25">
      <c r="B3" s="7" t="s">
        <v>13</v>
      </c>
      <c r="C3" s="5"/>
      <c r="D3" s="5"/>
      <c r="E3" s="5"/>
      <c r="F3" s="5"/>
      <c r="G3" s="6"/>
    </row>
    <row r="4" spans="1:8" x14ac:dyDescent="0.25">
      <c r="B4" s="8" t="s">
        <v>12</v>
      </c>
      <c r="C4" s="9">
        <f>'[2]A-Wing'!$A$9</f>
        <v>1</v>
      </c>
      <c r="D4" s="8" t="s">
        <v>11</v>
      </c>
      <c r="E4" s="10" t="str">
        <f>'[1]A-Wing'!$B$9</f>
        <v>कदम आर. एस.</v>
      </c>
      <c r="F4" s="11"/>
      <c r="G4" s="12"/>
    </row>
    <row r="6" spans="1:8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8" x14ac:dyDescent="0.25">
      <c r="B7" s="1">
        <v>1</v>
      </c>
      <c r="C7" t="str">
        <f>REPLACE('[1]A-Wing'!$I$9,1,6,"01")</f>
        <v>01/04/14</v>
      </c>
      <c r="D7" t="s">
        <v>6</v>
      </c>
      <c r="E7" s="2"/>
      <c r="F7" s="2"/>
      <c r="G7" s="2">
        <f>'[1]A-Wing'!$C$9</f>
        <v>3700</v>
      </c>
    </row>
    <row r="8" spans="1:8" x14ac:dyDescent="0.25">
      <c r="B8" s="1">
        <v>2</v>
      </c>
      <c r="C8" t="str">
        <f>REPLACE('[1]A-Wing'!$I$9,1,6,"01")</f>
        <v>01/04/14</v>
      </c>
      <c r="D8" t="s">
        <v>7</v>
      </c>
      <c r="E8" s="2">
        <f>'[1]A-Wing'!$D$9</f>
        <v>200</v>
      </c>
      <c r="F8" s="2"/>
      <c r="G8" s="2">
        <f>'[1]A-Wing'!$E$9</f>
        <v>3900</v>
      </c>
    </row>
    <row r="9" spans="1:8" x14ac:dyDescent="0.25">
      <c r="B9" s="1">
        <v>3</v>
      </c>
      <c r="C9" t="str">
        <f>REPLACE('[1]A-Wing'!$I$9,1,6,"12")</f>
        <v>12/04/14</v>
      </c>
      <c r="D9" t="s">
        <v>8</v>
      </c>
      <c r="E9" s="2"/>
      <c r="F9" s="2">
        <f>[1]!BWing[[#This Row],[Received Maint. Charge]]</f>
        <v>200</v>
      </c>
      <c r="G9" s="2">
        <f>'[1]A-Wing'!$H$9</f>
        <v>3700</v>
      </c>
    </row>
    <row r="10" spans="1:8" x14ac:dyDescent="0.25">
      <c r="B10" s="1">
        <v>4</v>
      </c>
      <c r="C10" t="str">
        <f>REPLACE('[2]A-Wing'!$I$9,1,6,"01")</f>
        <v>01/05/14</v>
      </c>
      <c r="D10" t="s">
        <v>7</v>
      </c>
      <c r="E10" s="2">
        <f>'[1]A-Wing'!$D$9</f>
        <v>200</v>
      </c>
      <c r="F10" s="2"/>
      <c r="G10" s="2">
        <f>'[2]A-Wing'!$E$9</f>
        <v>3900</v>
      </c>
    </row>
    <row r="11" spans="1:8" x14ac:dyDescent="0.25">
      <c r="B11" s="1">
        <v>5</v>
      </c>
      <c r="C11" t="str">
        <f>REPLACE('[2]A-Wing'!$I$9,1,6,"10")</f>
        <v>10/05/14</v>
      </c>
      <c r="D11" t="s">
        <v>8</v>
      </c>
      <c r="E11" s="2"/>
      <c r="F11" s="2">
        <f>[1]!BWing[[#This Row],[Received Maint. Charge]]</f>
        <v>200</v>
      </c>
      <c r="G11" s="2">
        <f>'[2]A-Wing'!$H$9</f>
        <v>3700</v>
      </c>
    </row>
    <row r="12" spans="1:8" x14ac:dyDescent="0.25">
      <c r="B12" s="1">
        <v>6</v>
      </c>
      <c r="C12" t="str">
        <f>REPLACE('[3]A-Wing'!$I$9,1,6,"01")</f>
        <v>01/06/14</v>
      </c>
      <c r="D12" t="s">
        <v>7</v>
      </c>
      <c r="E12" s="2">
        <f>'[1]A-Wing'!$D$9</f>
        <v>200</v>
      </c>
      <c r="F12" s="2"/>
      <c r="G12" s="2">
        <f>'[1]A-Wing'!$E$9</f>
        <v>3900</v>
      </c>
    </row>
    <row r="13" spans="1:8" x14ac:dyDescent="0.25">
      <c r="B13" s="1">
        <v>7</v>
      </c>
      <c r="C13" t="str">
        <f>REPLACE('[3]A-Wing'!$I$9,1,6,"10")</f>
        <v>10/06/14</v>
      </c>
      <c r="D13" t="s">
        <v>8</v>
      </c>
      <c r="E13" s="2"/>
      <c r="F13" s="2">
        <f>[1]!BWing[[#This Row],[Received Maint. Charge]]</f>
        <v>0</v>
      </c>
      <c r="G13" s="2">
        <f>[1]!AWing[[#This Row],[Remaining Balance]]</f>
        <v>0</v>
      </c>
    </row>
    <row r="14" spans="1:8" x14ac:dyDescent="0.25">
      <c r="B14" s="1">
        <v>8</v>
      </c>
      <c r="C14" t="str">
        <f>REPLACE('[4]A-Wing'!$I$9,1,6,"01")</f>
        <v>01/07/14</v>
      </c>
      <c r="D14" t="s">
        <v>7</v>
      </c>
      <c r="E14" s="2">
        <f>'[1]A-Wing'!$D$9</f>
        <v>200</v>
      </c>
      <c r="F14" s="2"/>
      <c r="G14" s="2">
        <f>'[1]A-Wing'!$E$9</f>
        <v>3900</v>
      </c>
    </row>
    <row r="15" spans="1:8" x14ac:dyDescent="0.25">
      <c r="B15" s="1">
        <v>9</v>
      </c>
      <c r="C15" t="str">
        <f>REPLACE('[4]A-Wing'!$I$9,1,6,"10")</f>
        <v>10/07/14</v>
      </c>
      <c r="D15" t="s">
        <v>8</v>
      </c>
      <c r="E15" s="2"/>
      <c r="F15" s="2">
        <f>[1]!BWing[[#This Row],[Received Maint. Charge]]</f>
        <v>300</v>
      </c>
      <c r="G15" s="2">
        <f>[1]!AWing[[#This Row],[Remaining Balance]]</f>
        <v>-2200</v>
      </c>
    </row>
    <row r="16" spans="1:8" x14ac:dyDescent="0.25">
      <c r="B16" s="1">
        <v>10</v>
      </c>
      <c r="C16" t="str">
        <f>REPLACE('[5]A-Wing'!$I$9,1,6,"01")</f>
        <v>01/08/14</v>
      </c>
      <c r="D16" t="s">
        <v>7</v>
      </c>
      <c r="E16" s="2">
        <f>'[1]A-Wing'!$D$9</f>
        <v>200</v>
      </c>
      <c r="F16" s="2"/>
      <c r="G16" s="2">
        <f>'[1]A-Wing'!$E$9</f>
        <v>3900</v>
      </c>
    </row>
    <row r="17" spans="2:7" x14ac:dyDescent="0.25">
      <c r="B17" s="1">
        <v>11</v>
      </c>
      <c r="C17" t="str">
        <f>REPLACE('[5]A-Wing'!$I$9,1,6,"10")</f>
        <v>10/08/14</v>
      </c>
      <c r="D17" t="s">
        <v>8</v>
      </c>
      <c r="E17" s="2"/>
      <c r="F17" s="2">
        <f>[1]!BWing[[#This Row],[Received Maint. Charge]]</f>
        <v>300</v>
      </c>
      <c r="G17" s="2">
        <f>[1]!AWing[[#This Row],[Remaining Balance]]</f>
        <v>0</v>
      </c>
    </row>
    <row r="18" spans="2:7" x14ac:dyDescent="0.25">
      <c r="B18" s="1">
        <v>12</v>
      </c>
      <c r="C18" t="str">
        <f>REPLACE('[6]A-Wing'!$I$9,1,6,"01")</f>
        <v>01/09/14</v>
      </c>
      <c r="D18" t="s">
        <v>7</v>
      </c>
      <c r="E18" s="2">
        <f>'[1]A-Wing'!$D$9</f>
        <v>200</v>
      </c>
      <c r="F18" s="2"/>
      <c r="G18" s="2">
        <f>'[1]A-Wing'!$E$9</f>
        <v>3900</v>
      </c>
    </row>
    <row r="19" spans="2:7" x14ac:dyDescent="0.25">
      <c r="B19" s="1">
        <v>13</v>
      </c>
      <c r="C19" t="str">
        <f>REPLACE('[2]A-Wing'!$I$9,1,6,"10")</f>
        <v>10/05/14</v>
      </c>
      <c r="D19" t="s">
        <v>8</v>
      </c>
      <c r="E19" s="2"/>
      <c r="F19" s="2">
        <f>[1]!BWing[[#This Row],[Received Maint. Charge]]</f>
        <v>200</v>
      </c>
      <c r="G19" s="2">
        <f>[1]!AWing[[#This Row],[Remaining Balance]]</f>
        <v>10</v>
      </c>
    </row>
    <row r="20" spans="2:7" x14ac:dyDescent="0.25">
      <c r="B20" s="1">
        <v>14</v>
      </c>
      <c r="C20" t="str">
        <f>REPLACE('[2]A-Wing'!$I$9,1,6,"01")</f>
        <v>01/05/14</v>
      </c>
      <c r="D20" t="s">
        <v>7</v>
      </c>
      <c r="E20" s="2">
        <f>'[1]A-Wing'!$D$9</f>
        <v>200</v>
      </c>
      <c r="F20" s="2"/>
      <c r="G20" s="2">
        <f>'[1]A-Wing'!$E$9</f>
        <v>3900</v>
      </c>
    </row>
    <row r="21" spans="2:7" x14ac:dyDescent="0.25">
      <c r="B21" s="1">
        <v>15</v>
      </c>
      <c r="C21" t="str">
        <f>REPLACE('[2]A-Wing'!$I$9,1,6,"10")</f>
        <v>10/05/14</v>
      </c>
      <c r="D21" t="s">
        <v>8</v>
      </c>
      <c r="E21" s="2"/>
      <c r="F21" s="2">
        <f>[1]!BWing[[#This Row],[Received Maint. Charge]]</f>
        <v>0</v>
      </c>
      <c r="G21" s="2">
        <f>[1]!AWing[[#This Row],[Remaining Balance]]</f>
        <v>-2200</v>
      </c>
    </row>
    <row r="22" spans="2:7" x14ac:dyDescent="0.25">
      <c r="B22" s="1">
        <v>16</v>
      </c>
      <c r="C22" t="str">
        <f>REPLACE('[2]A-Wing'!$I$9,1,6,"01")</f>
        <v>01/05/14</v>
      </c>
      <c r="D22" t="s">
        <v>7</v>
      </c>
      <c r="E22" s="2">
        <f>'[1]A-Wing'!$D$9</f>
        <v>200</v>
      </c>
      <c r="F22" s="2"/>
      <c r="G22" s="2">
        <f>'[1]A-Wing'!$E$9</f>
        <v>3900</v>
      </c>
    </row>
    <row r="23" spans="2:7" x14ac:dyDescent="0.25">
      <c r="B23" s="1">
        <v>17</v>
      </c>
      <c r="C23" t="str">
        <f>REPLACE('[2]A-Wing'!$I$9,1,6,"10")</f>
        <v>10/05/14</v>
      </c>
      <c r="D23" t="s">
        <v>8</v>
      </c>
      <c r="E23" s="2"/>
      <c r="F23" s="2">
        <f>[1]!BWing[[#This Row],[Received Maint. Charge]]</f>
        <v>200</v>
      </c>
      <c r="G23" s="2">
        <f>[1]!AWing[[#This Row],[Remaining Balance]]</f>
        <v>7360</v>
      </c>
    </row>
    <row r="24" spans="2:7" x14ac:dyDescent="0.25">
      <c r="B24" s="1">
        <v>18</v>
      </c>
      <c r="C24" t="str">
        <f>REPLACE('[2]A-Wing'!$I$9,1,6,"01")</f>
        <v>01/05/14</v>
      </c>
      <c r="D24" t="s">
        <v>7</v>
      </c>
      <c r="E24" s="2">
        <f>'[1]A-Wing'!$D$9</f>
        <v>200</v>
      </c>
      <c r="F24" s="2"/>
      <c r="G24" s="2">
        <f>'[1]A-Wing'!$E$9</f>
        <v>3900</v>
      </c>
    </row>
    <row r="25" spans="2:7" x14ac:dyDescent="0.25">
      <c r="B25" s="1">
        <v>19</v>
      </c>
      <c r="C25" t="str">
        <f>REPLACE('[2]A-Wing'!$I$9,1,6,"10")</f>
        <v>10/05/14</v>
      </c>
      <c r="D25" t="s">
        <v>8</v>
      </c>
      <c r="E25" s="2"/>
      <c r="F25" s="2">
        <f>[1]!BWing[[#This Row],[Received Maint. Charge]]</f>
        <v>200</v>
      </c>
      <c r="G25" s="2">
        <f>[1]!AWing[[#This Row],[Remaining Balance]]</f>
        <v>7370</v>
      </c>
    </row>
    <row r="26" spans="2:7" x14ac:dyDescent="0.25">
      <c r="B26" s="1">
        <v>20</v>
      </c>
      <c r="C26" t="str">
        <f>REPLACE('[2]A-Wing'!$I$9,1,6,"01")</f>
        <v>01/05/14</v>
      </c>
      <c r="D26" t="s">
        <v>7</v>
      </c>
      <c r="E26" s="2">
        <f>'[1]A-Wing'!$D$9</f>
        <v>200</v>
      </c>
      <c r="F26" s="2"/>
      <c r="G26" s="2">
        <f>'[1]A-Wing'!$E$9</f>
        <v>3900</v>
      </c>
    </row>
    <row r="27" spans="2:7" x14ac:dyDescent="0.25">
      <c r="B27" s="1">
        <v>21</v>
      </c>
      <c r="C27" t="str">
        <f>REPLACE('[2]A-Wing'!$I$9,1,6,"10")</f>
        <v>10/05/14</v>
      </c>
      <c r="D27" t="s">
        <v>8</v>
      </c>
      <c r="E27" s="2"/>
      <c r="F27" s="2" t="e">
        <f>[1]!BWing[[#This Row],[Received Maint. Charge]]</f>
        <v>#VALUE!</v>
      </c>
      <c r="G27" s="2" t="e">
        <f>[1]!AWing[[#This Row],[Remaining Balance]]</f>
        <v>#VALUE!</v>
      </c>
    </row>
    <row r="28" spans="2:7" x14ac:dyDescent="0.25">
      <c r="B28" s="1">
        <v>22</v>
      </c>
      <c r="C28" t="str">
        <f>REPLACE('[2]A-Wing'!$I$9,1,6,"01")</f>
        <v>01/05/14</v>
      </c>
      <c r="D28" t="s">
        <v>7</v>
      </c>
      <c r="E28" s="2">
        <f>'[1]A-Wing'!$D$9</f>
        <v>200</v>
      </c>
      <c r="F28" s="2"/>
      <c r="G28" s="2">
        <f>'[1]A-Wing'!$E$9</f>
        <v>3900</v>
      </c>
    </row>
    <row r="29" spans="2:7" x14ac:dyDescent="0.25">
      <c r="B29" s="1">
        <v>23</v>
      </c>
      <c r="C29" t="str">
        <f>REPLACE('[2]A-Wing'!$I$9,1,6,"10")</f>
        <v>10/05/14</v>
      </c>
      <c r="D29" t="s">
        <v>8</v>
      </c>
      <c r="E29" s="2"/>
      <c r="F29" s="2" t="e">
        <f>[1]!BWing[[#This Row],[Received Maint. Charge]]</f>
        <v>#VALUE!</v>
      </c>
      <c r="G29" s="2" t="e">
        <f>[1]!AWing[[#This Row],[Remaining Balance]]</f>
        <v>#VALUE!</v>
      </c>
    </row>
    <row r="30" spans="2:7" x14ac:dyDescent="0.25">
      <c r="B30" s="1">
        <v>24</v>
      </c>
      <c r="C30" t="str">
        <f>REPLACE('[2]A-Wing'!$I$9,1,6,"01")</f>
        <v>01/05/14</v>
      </c>
      <c r="D30" t="s">
        <v>7</v>
      </c>
      <c r="E30" s="2">
        <f>'[1]A-Wing'!$D$9</f>
        <v>200</v>
      </c>
      <c r="F30" s="2"/>
      <c r="G30" s="2">
        <f>'[1]A-Wing'!$E$9</f>
        <v>3900</v>
      </c>
    </row>
    <row r="31" spans="2:7" x14ac:dyDescent="0.25">
      <c r="B31" s="1">
        <v>25</v>
      </c>
      <c r="C31" t="str">
        <f>REPLACE('[2]A-Wing'!$I$9,1,6,"10")</f>
        <v>10/05/14</v>
      </c>
      <c r="D31" t="s">
        <v>8</v>
      </c>
      <c r="E31" s="2"/>
      <c r="F31" s="2" t="e">
        <f>[1]!BWing[[#This Row],[Received Maint. Charge]]</f>
        <v>#VALUE!</v>
      </c>
      <c r="G31" s="2" t="e">
        <f>[1]!AWing[[#This Row],[Remaining Balance]]</f>
        <v>#VALUE!</v>
      </c>
    </row>
    <row r="32" spans="2:7" x14ac:dyDescent="0.25">
      <c r="B32" s="1">
        <v>26</v>
      </c>
      <c r="C32" t="str">
        <f>REPLACE('[2]A-Wing'!$I$9,1,6,"01")</f>
        <v>01/05/14</v>
      </c>
      <c r="D32" t="s">
        <v>7</v>
      </c>
      <c r="E32" s="2">
        <f>'[1]A-Wing'!$D$9</f>
        <v>200</v>
      </c>
      <c r="F32" s="2"/>
      <c r="G32" s="2">
        <f>'[1]A-Wing'!$E$9</f>
        <v>3900</v>
      </c>
    </row>
    <row r="33" spans="2:7" x14ac:dyDescent="0.25">
      <c r="B33" s="1">
        <v>27</v>
      </c>
      <c r="C33" t="str">
        <f>REPLACE('[2]A-Wing'!$I$9,1,6,"10")</f>
        <v>10/05/14</v>
      </c>
      <c r="D33" t="s">
        <v>8</v>
      </c>
      <c r="E33" s="2"/>
      <c r="F33" s="2" t="e">
        <f>[1]!BWing[[#This Row],[Received Maint. Charge]]</f>
        <v>#VALUE!</v>
      </c>
      <c r="G33" s="2" t="e">
        <f>[1]!AWing[[#This Row],[Remaining Balance]]</f>
        <v>#VALUE!</v>
      </c>
    </row>
  </sheetData>
  <mergeCells count="4">
    <mergeCell ref="B3:G3"/>
    <mergeCell ref="E4:G4"/>
    <mergeCell ref="A1:H1"/>
    <mergeCell ref="A2:H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2015-04-09T09:26:54Z</dcterms:modified>
</cp:coreProperties>
</file>