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58" activeTab="5"/>
  </bookViews>
  <sheets>
    <sheet name="Tally (2)" sheetId="16" r:id="rId1"/>
    <sheet name="Maintenance Report Till Mar 16" sheetId="1" r:id="rId2"/>
    <sheet name="Maintenance FY 16-17" sheetId="12" r:id="rId3"/>
    <sheet name="Disputes" sheetId="9" r:id="rId4"/>
    <sheet name="Bank Statememt" sheetId="11" r:id="rId5"/>
    <sheet name="Cash Report" sheetId="15" r:id="rId6"/>
    <sheet name="Income Report" sheetId="2" r:id="rId7"/>
    <sheet name="Sundry Expenses" sheetId="4" r:id="rId8"/>
    <sheet name="Electricity Report" sheetId="5" r:id="rId9"/>
    <sheet name="Repairs &amp; Maintenance" sheetId="6" r:id="rId10"/>
    <sheet name="Printing &amp; Stationary" sheetId="7" r:id="rId11"/>
    <sheet name="Salary &amp; Wedges" sheetId="8" r:id="rId12"/>
  </sheets>
  <definedNames>
    <definedName name="_xlnm.Print_Area" localSheetId="4">'Bank Statememt'!$A$1:$J$129</definedName>
    <definedName name="_xlnm.Print_Area" localSheetId="1">'Maintenance Report Till Mar 16'!$A$1:$G$2614</definedName>
    <definedName name="_xlnm.Print_Area" localSheetId="0">'Tally (2)'!$A$1:$H$128</definedName>
  </definedNames>
  <calcPr calcId="152511"/>
</workbook>
</file>

<file path=xl/calcChain.xml><?xml version="1.0" encoding="utf-8"?>
<calcChain xmlns="http://schemas.openxmlformats.org/spreadsheetml/2006/main">
  <c r="G369" i="15" l="1"/>
  <c r="G370" i="15"/>
  <c r="G126" i="16" l="1"/>
  <c r="E126" i="16"/>
  <c r="D126" i="16"/>
  <c r="B126" i="16"/>
  <c r="G100" i="16"/>
  <c r="E100" i="16"/>
  <c r="D100" i="16"/>
  <c r="B100" i="16"/>
  <c r="G74" i="16"/>
  <c r="E74" i="16"/>
  <c r="D74" i="16"/>
  <c r="B74" i="16"/>
  <c r="G49" i="16"/>
  <c r="E49" i="16"/>
  <c r="D49" i="16"/>
  <c r="B49" i="16"/>
  <c r="G24" i="16"/>
  <c r="E24" i="16"/>
  <c r="D24" i="16"/>
  <c r="B24" i="16"/>
  <c r="C106" i="6" l="1"/>
  <c r="E162" i="11" l="1"/>
  <c r="E154" i="11"/>
  <c r="J183" i="11"/>
  <c r="E180" i="11"/>
  <c r="E183" i="11" s="1"/>
  <c r="B180" i="11"/>
  <c r="C179" i="11" s="1"/>
  <c r="H179" i="11" s="1"/>
  <c r="J177" i="11"/>
  <c r="D275" i="2" l="1"/>
  <c r="F1043" i="12" l="1"/>
  <c r="E1043" i="12"/>
  <c r="D1043" i="12"/>
  <c r="F1019" i="12"/>
  <c r="E1019" i="12"/>
  <c r="D1019" i="12"/>
  <c r="G1016" i="12"/>
  <c r="G1017" i="12" s="1"/>
  <c r="G1018" i="12" s="1"/>
  <c r="F970" i="12"/>
  <c r="E970" i="12"/>
  <c r="D970" i="12"/>
  <c r="G967" i="12"/>
  <c r="G968" i="12" s="1"/>
  <c r="G969" i="12" s="1"/>
  <c r="F940" i="12"/>
  <c r="E940" i="12"/>
  <c r="D940" i="12"/>
  <c r="G937" i="12"/>
  <c r="G938" i="12" s="1"/>
  <c r="G939" i="12" s="1"/>
  <c r="F910" i="12"/>
  <c r="E910" i="12"/>
  <c r="D910" i="12"/>
  <c r="G907" i="12"/>
  <c r="G908" i="12" s="1"/>
  <c r="G909" i="12" s="1"/>
  <c r="G877" i="12"/>
  <c r="G878" i="12" s="1"/>
  <c r="G879" i="12" s="1"/>
  <c r="F880" i="12"/>
  <c r="E880" i="12"/>
  <c r="D880" i="12"/>
  <c r="F850" i="12"/>
  <c r="E850" i="12"/>
  <c r="D850" i="12"/>
  <c r="G848" i="12"/>
  <c r="F820" i="12"/>
  <c r="E820" i="12"/>
  <c r="D820" i="12"/>
  <c r="G818" i="12"/>
  <c r="F790" i="12"/>
  <c r="E790" i="12"/>
  <c r="D790" i="12"/>
  <c r="G788" i="12"/>
  <c r="F760" i="12"/>
  <c r="E760" i="12"/>
  <c r="D760" i="12"/>
  <c r="G758" i="12"/>
  <c r="F730" i="12"/>
  <c r="E730" i="12"/>
  <c r="D730" i="12"/>
  <c r="G728" i="12"/>
  <c r="G677" i="12"/>
  <c r="G678" i="12" s="1"/>
  <c r="G679" i="12" s="1"/>
  <c r="F650" i="12"/>
  <c r="E650" i="12"/>
  <c r="D650" i="12"/>
  <c r="F620" i="12"/>
  <c r="E620" i="12"/>
  <c r="D620" i="12"/>
  <c r="F590" i="12"/>
  <c r="E590" i="12"/>
  <c r="D590" i="12"/>
  <c r="F560" i="12"/>
  <c r="E560" i="12"/>
  <c r="D560" i="12"/>
  <c r="F386" i="12"/>
  <c r="E386" i="12"/>
  <c r="D386" i="12"/>
  <c r="F356" i="12"/>
  <c r="E356" i="12"/>
  <c r="D356" i="12"/>
  <c r="F326" i="12"/>
  <c r="E326" i="12"/>
  <c r="D326" i="12"/>
  <c r="F296" i="12"/>
  <c r="E296" i="12"/>
  <c r="D296" i="12"/>
  <c r="E180" i="12"/>
  <c r="D180" i="12"/>
  <c r="F59" i="12"/>
  <c r="E59" i="12"/>
  <c r="D59" i="12"/>
  <c r="E29" i="12"/>
  <c r="D29" i="12"/>
  <c r="G13" i="12" l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D280" i="2" l="1"/>
  <c r="D72" i="7"/>
  <c r="D145" i="2" l="1"/>
  <c r="E174" i="11" l="1"/>
  <c r="E177" i="11" s="1"/>
  <c r="B174" i="11"/>
  <c r="E168" i="11"/>
  <c r="E171" i="11" s="1"/>
  <c r="C173" i="11"/>
  <c r="H173" i="11" s="1"/>
  <c r="J171" i="11"/>
  <c r="J165" i="11"/>
  <c r="E165" i="11"/>
  <c r="B168" i="11"/>
  <c r="C167" i="11"/>
  <c r="H167" i="11" s="1"/>
  <c r="G163" i="11"/>
  <c r="B164" i="11"/>
  <c r="B163" i="11"/>
  <c r="J155" i="11"/>
  <c r="E155" i="11"/>
  <c r="B162" i="11"/>
  <c r="C161" i="11" s="1"/>
  <c r="H161" i="11" s="1"/>
  <c r="J154" i="11"/>
  <c r="H154" i="11"/>
  <c r="G154" i="11"/>
  <c r="H153" i="11"/>
  <c r="B154" i="11"/>
  <c r="C153" i="11" s="1"/>
  <c r="G697" i="12" l="1"/>
  <c r="G698" i="12" s="1"/>
  <c r="G699" i="12" s="1"/>
  <c r="B697" i="12"/>
  <c r="H146" i="11" l="1"/>
  <c r="C146" i="11"/>
  <c r="H139" i="11"/>
  <c r="C139" i="11"/>
  <c r="H134" i="11"/>
  <c r="C134" i="11"/>
  <c r="H129" i="11"/>
  <c r="C129" i="11"/>
  <c r="H119" i="11"/>
  <c r="C119" i="11"/>
  <c r="H114" i="11"/>
  <c r="C114" i="11"/>
  <c r="H109" i="11"/>
  <c r="C109" i="11"/>
  <c r="H103" i="11"/>
  <c r="C103" i="11"/>
  <c r="H97" i="11"/>
  <c r="C97" i="11"/>
  <c r="H92" i="11"/>
  <c r="C92" i="11"/>
  <c r="H87" i="11"/>
  <c r="C87" i="11"/>
  <c r="H81" i="11"/>
  <c r="C81" i="11"/>
  <c r="H76" i="11"/>
  <c r="C76" i="11"/>
  <c r="H70" i="11"/>
  <c r="C70" i="11"/>
  <c r="H65" i="11"/>
  <c r="C65" i="11"/>
  <c r="H57" i="11"/>
  <c r="C57" i="11"/>
  <c r="H52" i="11"/>
  <c r="C52" i="11"/>
  <c r="H47" i="11"/>
  <c r="C47" i="11"/>
  <c r="H40" i="11"/>
  <c r="C40" i="11"/>
  <c r="H33" i="11"/>
  <c r="C33" i="11"/>
  <c r="H22" i="11"/>
  <c r="C22" i="11"/>
  <c r="H16" i="11"/>
  <c r="C16" i="11"/>
  <c r="H10" i="11"/>
  <c r="C10" i="11"/>
  <c r="H4" i="11"/>
  <c r="C4" i="11"/>
  <c r="D282" i="2" l="1"/>
  <c r="D191" i="2"/>
  <c r="D193" i="2" s="1"/>
  <c r="D107" i="2"/>
  <c r="D37" i="2"/>
  <c r="C11" i="4" l="1"/>
  <c r="D62" i="5"/>
  <c r="D26" i="5"/>
  <c r="D10" i="5"/>
  <c r="D44" i="5"/>
  <c r="C76" i="6"/>
  <c r="C43" i="6"/>
  <c r="C20" i="6"/>
  <c r="D65" i="7"/>
  <c r="D31" i="7" l="1"/>
  <c r="D10" i="7"/>
  <c r="C63" i="8"/>
  <c r="C45" i="8"/>
  <c r="C27" i="8"/>
  <c r="C9" i="8"/>
</calcChain>
</file>

<file path=xl/sharedStrings.xml><?xml version="1.0" encoding="utf-8"?>
<sst xmlns="http://schemas.openxmlformats.org/spreadsheetml/2006/main" count="5579" uniqueCount="462">
  <si>
    <t xml:space="preserve">Wing: A Flat: 1 Owner: Kadam R. S. Contact:NA </t>
  </si>
  <si>
    <t>Sr. No.</t>
  </si>
  <si>
    <t>Date</t>
  </si>
  <si>
    <t>Description</t>
  </si>
  <si>
    <t>Drawn</t>
  </si>
  <si>
    <t>Credited</t>
  </si>
  <si>
    <t>Penalty</t>
  </si>
  <si>
    <t>Balance</t>
  </si>
  <si>
    <t>Opening Balance</t>
  </si>
  <si>
    <t>To Maintenance</t>
  </si>
  <si>
    <t>By Cash</t>
  </si>
  <si>
    <t>Total</t>
  </si>
  <si>
    <t xml:space="preserve">Wing: A Flat: 2 Owner: Khadtare B. B. Contact:NA </t>
  </si>
  <si>
    <t xml:space="preserve">Wing: B Flat: 3 Owner: Khadtare B. B. Contact:NA </t>
  </si>
  <si>
    <t xml:space="preserve">Wing: B Flat: 4 Owner: Samak S. G. Contact:NA </t>
  </si>
  <si>
    <t xml:space="preserve">Wing: B Flat: 5 Owner: Naik B. B. Contact:NA </t>
  </si>
  <si>
    <t xml:space="preserve">Wing: B Flat: 6 Owner: Poman L. K. Contact:NA </t>
  </si>
  <si>
    <t xml:space="preserve">Wing: A Flat: 7 Owner: Devgirikar S. Contact:NA </t>
  </si>
  <si>
    <t xml:space="preserve">Wing: A Flat: 8 Owner: Kshirsagar B. L. Contact:NA </t>
  </si>
  <si>
    <t xml:space="preserve">Wing: A Flat: 9 Owner: Awale D.T. Contact:NA </t>
  </si>
  <si>
    <t xml:space="preserve">Wing: A Flat: 10 Owner: Dandekar V. N. Contact:NA </t>
  </si>
  <si>
    <t xml:space="preserve">Wing: B Flat: 11 Owner: Khadtare B. B. Contact:NA </t>
  </si>
  <si>
    <t xml:space="preserve">Wing: B Flat: 12 Owner: Kulkarni S. D. Contact:NA </t>
  </si>
  <si>
    <t xml:space="preserve">Wing: B Flat: 13 Owner: Patil K. H. Contact:NA </t>
  </si>
  <si>
    <t xml:space="preserve">Wing: B Flat: 14 Owner: Kour R. B. Contact:NA </t>
  </si>
  <si>
    <t xml:space="preserve">Wing: A Flat: 15 Owner: Rathod G. H. Contact:NA </t>
  </si>
  <si>
    <t>By Cheque</t>
  </si>
  <si>
    <t xml:space="preserve">Wing: A Flat: 16 Owner: Arde K. Y. Contact:NA </t>
  </si>
  <si>
    <t xml:space="preserve">Wing: A Flat: 17 Owner: Nirgude M. V. Contact:NA </t>
  </si>
  <si>
    <t xml:space="preserve">Wing: A Flat: 18 Owner: Naidu S. M. Contact:NA </t>
  </si>
  <si>
    <t xml:space="preserve">Wing: B Flat: 19 Owner: Mane M. B. Contact:NA </t>
  </si>
  <si>
    <t xml:space="preserve">Wing: B Flat: 20 Owner: Bhise V. R. Contact:NA </t>
  </si>
  <si>
    <t xml:space="preserve">Wing: B Flat: 21 Owner: Naik C. N. Contact:NA </t>
  </si>
  <si>
    <t xml:space="preserve">Wing: B Flat: 22 Owner: Patil M. R. Contact:NA </t>
  </si>
  <si>
    <t xml:space="preserve">Wing: A Flat: 25 Owner: Ghare S. D. Contact:NA </t>
  </si>
  <si>
    <t xml:space="preserve">Wing: A Flat: 26 Owner: Rane A. K. Contact:NA </t>
  </si>
  <si>
    <t xml:space="preserve">Wing: B Flat: 27 Owner: Patil B. B. Contact:NA </t>
  </si>
  <si>
    <t xml:space="preserve">Wing: B Flat: 28B Owner: Patil S. U. Contact:NA </t>
  </si>
  <si>
    <t xml:space="preserve">Wing: B Flat: 29A Owner: Katare Contact:NA </t>
  </si>
  <si>
    <t xml:space="preserve">Wing: B Flat: 29B Owner: Ghade S. S. Contact:NA </t>
  </si>
  <si>
    <t xml:space="preserve">Wing: B Flat: 30 Owner: Todkar D. G. Contact:NA </t>
  </si>
  <si>
    <t xml:space="preserve">Wing: A Flat: 31 Owner: Kudal P. R. Contact:NA </t>
  </si>
  <si>
    <t xml:space="preserve">Wing: A Flat: 32 Owner: Kirve M. M. Contact:NA </t>
  </si>
  <si>
    <t xml:space="preserve">Wing: A Flat: 33 Owner: Rajmane M. M. Contact:NA </t>
  </si>
  <si>
    <t xml:space="preserve">Wing: A Flat: 34 Owner: Rajguru H. V. Contact:NA </t>
  </si>
  <si>
    <t xml:space="preserve"> Description</t>
  </si>
  <si>
    <t xml:space="preserve"> Amount</t>
  </si>
  <si>
    <t>By Cash Received From  Society Members</t>
  </si>
  <si>
    <t>By Cheque Received From Phadtare Sunanda</t>
  </si>
  <si>
    <t>By Cheque Received From Kirve M. M.</t>
  </si>
  <si>
    <t>By Cheque Received From Ghare S. D.</t>
  </si>
  <si>
    <t>By Cheque Received From Rathod G. H.</t>
  </si>
  <si>
    <t>By Cheque Received From Remobhotkar R.B./S.B.</t>
  </si>
  <si>
    <t>By Cheque Received From Patil B. B.</t>
  </si>
  <si>
    <t>To Rajesh Electrician For Tubelight Replacements Debit As Cash</t>
  </si>
  <si>
    <t>To Rajesh Electrician For Repair 100Amp fuse in Meter Board Debit As Cash</t>
  </si>
  <si>
    <t>To Rajesh Electrician For 20w CFL with fittings - 3rd Floor : B Wing Debit As Cash</t>
  </si>
  <si>
    <t>To Ashok Waghmode For Chamber Choke-up Debit As Cash</t>
  </si>
  <si>
    <t>To Cash Deposit By Cash</t>
  </si>
  <si>
    <t>To Cheque Deposit By CLG Rembhotkar SB Instr: 303908</t>
  </si>
  <si>
    <t>To Yogesh Engineers For 3 Phase Panel Box Starter Debit As Cash</t>
  </si>
  <si>
    <t>To Rajesh Electrician For 3 Phase Panel Box Starter Fittings Debit As Cash</t>
  </si>
  <si>
    <t>To Housrao Waghmode For Purchase Zadu Debit As Cash</t>
  </si>
  <si>
    <t>To Housrao Waghmode For Plumbing B-Wing + Drainag Line Repair Debit As Cash</t>
  </si>
  <si>
    <t>To Rajesh Electrician For Tubelight Replacement - A-4th Floor Debit As Cash</t>
  </si>
  <si>
    <t>To Abhijeet For DTP Charges Debit As Cash</t>
  </si>
  <si>
    <t>To Cheque Deposit By CLG Sunanda Phadtare SB Instr:12991: Bank:174</t>
  </si>
  <si>
    <t>To Cheque Deposit By CLG Rembhotkar SB Instr: 303918</t>
  </si>
  <si>
    <t>To Rajesh Electrician For 20w CFL with fittings Debit As Cash</t>
  </si>
  <si>
    <t>To Balaji+Supreme Hardware For Water Storage Tank Lid - Replacement and Anti-rust paint Debit As Cash</t>
  </si>
  <si>
    <t>To Rajesh Electrician For Choke Parking + DP Short A-Wing Debit As Cash</t>
  </si>
  <si>
    <t>To Khandu Plumber For Chamber Choke-up : A-Wing Debit As Cash</t>
  </si>
  <si>
    <t>To Khandu Plumber For Chamber Choke-up : B-Wing Debit As Cash</t>
  </si>
  <si>
    <t>To Rajesh Electrician For 20w CFL with fitting - 4 floor : A Wing + Choke Parking Debit As Cash</t>
  </si>
  <si>
    <t>To Cheque Deposit By CLG Rembhotkar: SB Instr: 301864</t>
  </si>
  <si>
    <t>To Cheque Deposit By CLG Madhukar Namdeo Kirve: SB Instr: 6442</t>
  </si>
  <si>
    <t>To Cheque Deposit By CLG Rembhotkar : SB Instr: 313416/Bank:74</t>
  </si>
  <si>
    <t>To Cheque Deposit By CLG Rathod Instr: 599879 / bank:13</t>
  </si>
  <si>
    <t>To Cheque Deposit By CLG Ghare : 003215000021247 : Instr: 693843</t>
  </si>
  <si>
    <t>To Khandu Plumber For Chamber Choke-up: A-wing Shop Area Debit As Cash</t>
  </si>
  <si>
    <t>To Cheque Deposit By CLG A/C 9160501016728 : Instr: 535323/Bank</t>
  </si>
  <si>
    <t>To Khandu Plumber For Chamber Choke-up : Parking Debit As Cash</t>
  </si>
  <si>
    <t>To Cheque Deposit By CLG Rembhotkar : SB Instr: 313429/Bank:74</t>
  </si>
  <si>
    <t>To Rajesh Electrician For Tubelight Replacement - A-B Wings Debit As Cash</t>
  </si>
  <si>
    <t>To Om Electricals For Wire and PIN Debit As Cash</t>
  </si>
  <si>
    <t>To Waghmode Plumber For Ganesh Festival: Cement Sidedge for RainWater Stoppage Debit As Cash</t>
  </si>
  <si>
    <t>To Housrao Waghmode For Society Drainage Clean up Debit As Cash</t>
  </si>
  <si>
    <t>To Housrao Waghmode For Kojagiri - Sugandhi Dudh Debit As Cash</t>
  </si>
  <si>
    <t>To Cheque Deposit By CLG Rembhotkar : SB Instr: 313439/Bank:74</t>
  </si>
  <si>
    <t>To Housrao Waghmode For Locks Debit As Cash</t>
  </si>
  <si>
    <t>To Rajesh Electrician For Choke + Tube Light : Parking (1 yr warranty) Debit As Cash</t>
  </si>
  <si>
    <t>To Cheque Deposit By CLG Rembhotkar SB Instr: 310456</t>
  </si>
  <si>
    <t>To Housrao Waghmode For M-Seal - Pipe Leakages Debit As Cash</t>
  </si>
  <si>
    <t>To Rajesh Electrician For Choke : A-Wing 1st Floort (1 yr warranty) Debit As Cash</t>
  </si>
  <si>
    <t>To MSEDCL For Mar - 15 Bill Debit As Cash</t>
  </si>
  <si>
    <t>To Rajesh Electrician For 100Amp Fuse Change + Pipe Fittings (700+200) Debit As Cash</t>
  </si>
  <si>
    <t>To Chaitanya Elecitricals For 10 MM Pipe Debit As Cash</t>
  </si>
  <si>
    <t>To Rajesh Electrician For Water Pump : Starter Repairing Debit As Cash</t>
  </si>
  <si>
    <t>To Cheque Deposit By CLG MN Kirve Instr: 6444/Bank</t>
  </si>
  <si>
    <t>To Cheque Deposit By CLG AG Rathod Instr: 599883/Bank</t>
  </si>
  <si>
    <t>To MSEDCL For Apr - 15 Bill Debit As Cash</t>
  </si>
  <si>
    <t>To PP Traders For Road Pipe Joints Debit As Cash</t>
  </si>
  <si>
    <t>To Sarendra Electricals For Tubelight Debit As Cash</t>
  </si>
  <si>
    <t>To Rajesh Electrician For B-Wing : Tube + Choke Debit As Cash</t>
  </si>
  <si>
    <t>To MSEDCL For May - 15 Bill Debit As Cash</t>
  </si>
  <si>
    <t>To Housrao Waghmode For Road Pipe Joints Debit As Cash</t>
  </si>
  <si>
    <t>To Rajesh Electrician For Fuse Repairs due to Road Light Issue Debit As Cash</t>
  </si>
  <si>
    <t>To MSEDCL For June-2015 Bill Debit As Cash</t>
  </si>
  <si>
    <t>To MSEDCL For Oct 15 Bill Debit As Cash</t>
  </si>
  <si>
    <t>To MSEDCL For Nov-15 Bill Debit As Cash</t>
  </si>
  <si>
    <t>To MSEDCL For Dec-15 Bill Debit As Cash</t>
  </si>
  <si>
    <t>To MSEDCL For Jan -16 Bill Debit As Cash</t>
  </si>
  <si>
    <t>To MSEDCL For Feb-2016 Bill Debit As Cash</t>
  </si>
  <si>
    <t xml:space="preserve"> To Housrao Waghmode For Kojagiri - Sugandhi Dudh Debit As Cash</t>
  </si>
  <si>
    <t xml:space="preserve"> To Balaji Sweets For Samosa-milk-masala-glass-sataranji- Haldi Kunku Debit As Cash</t>
  </si>
  <si>
    <t xml:space="preserve"> To MSEDCL For Light Bill - Oct 13 Debit As Cheque</t>
  </si>
  <si>
    <t xml:space="preserve"> To MSEDCL For Apr - 14 Bill Debit As Cheque</t>
  </si>
  <si>
    <t xml:space="preserve"> To MSEDCL For Aug - 14 Bill Debit As Cheque</t>
  </si>
  <si>
    <t xml:space="preserve"> To MSEDCL For Sep - 14 Bill Debit As Cheque</t>
  </si>
  <si>
    <t xml:space="preserve"> To MSEDCL For Oct - 14 Bill Debit As Cheque</t>
  </si>
  <si>
    <t xml:space="preserve"> To MSEDCL For Nov -14 Bill Debit As Cheque</t>
  </si>
  <si>
    <t xml:space="preserve"> To MSEDCL For Jan - 15 Bill Debit As Cheque</t>
  </si>
  <si>
    <t xml:space="preserve"> To MSEDCL For Feb - 15 Bill Debit As Cheque</t>
  </si>
  <si>
    <t xml:space="preserve"> To MSEDCL For Mar - 15 Bill Debit As Cash</t>
  </si>
  <si>
    <t xml:space="preserve"> To MSEDCL For Apr - 15 Bill Debit As Cash</t>
  </si>
  <si>
    <t xml:space="preserve"> To MSEDCL For May - 15 Bill Debit As Cash</t>
  </si>
  <si>
    <t xml:space="preserve"> To MSEDCL For June-2015 Bill Debit As Cash</t>
  </si>
  <si>
    <t xml:space="preserve"> To MSEDCL For Oct 15 Bill Debit As Cash</t>
  </si>
  <si>
    <t xml:space="preserve"> To MSEDCL For Nov-15 Bill Debit As Cash</t>
  </si>
  <si>
    <t xml:space="preserve"> To MSEDCL For Dec-15 Bill Debit As Cash</t>
  </si>
  <si>
    <t xml:space="preserve"> To MSEDCL For Jan -16 Bill Debit As Cash</t>
  </si>
  <si>
    <t xml:space="preserve"> To MSEDCL For Feb-2016 Bill Debit As Cash</t>
  </si>
  <si>
    <t xml:space="preserve"> To MSEDCL For March-2016 Bill Debit As Cash</t>
  </si>
  <si>
    <t xml:space="preserve"> To MSEDCL For April-2016 Bill Debit As Cash</t>
  </si>
  <si>
    <t xml:space="preserve"> To MSEDCL For May-2016 Bill Debit As Cash</t>
  </si>
  <si>
    <t xml:space="preserve"> To MSEDCL For June-2016 Bill Debit As Cash</t>
  </si>
  <si>
    <t xml:space="preserve"> To MSEDCL For July-2016 Bill Debit As Cash</t>
  </si>
  <si>
    <t xml:space="preserve"> To MSEDCL For Aug-2016 Bill Debit As Cash</t>
  </si>
  <si>
    <t xml:space="preserve"> To MSEDCL For Sept-2016 Bill Debit As Cash</t>
  </si>
  <si>
    <t xml:space="preserve"> To MSEDCL For Oct-2016 Bill Debit As Cash</t>
  </si>
  <si>
    <t xml:space="preserve"> To MSEDCL For Nov -16 Bill Debit As Cash</t>
  </si>
  <si>
    <t xml:space="preserve"> To Rajesh Electrician For Tubelight Replacements Debit As Cash</t>
  </si>
  <si>
    <t xml:space="preserve"> To Rajesh Electrician For Repair 100Amp fuse in Meter Board Debit As Cash</t>
  </si>
  <si>
    <t xml:space="preserve"> To Rajesh Electrician For 20w CFL with fittings - 3rd Floor : B Wing Debit As Cash</t>
  </si>
  <si>
    <t xml:space="preserve"> To Ashok Waghmode For Chamber Choke-up Debit As Cash</t>
  </si>
  <si>
    <t xml:space="preserve"> To Yogesh Engineers For 3 Phase Panel Box Starter Debit As Cash</t>
  </si>
  <si>
    <t xml:space="preserve"> To Rajesh Electrician For 3 Phase Panel Box Starter Fittings Debit As Cash</t>
  </si>
  <si>
    <t xml:space="preserve"> To Housrao Waghmode For Purchase Zadu Debit As Cash</t>
  </si>
  <si>
    <t xml:space="preserve"> To Housrao Waghmode For Plumbing B-Wing + Drainag Line Repair Debit As Cash</t>
  </si>
  <si>
    <t xml:space="preserve"> To Rajesh Electrician For Tubelight Replacement - A-4th Floor Debit As Cash</t>
  </si>
  <si>
    <t xml:space="preserve"> To Rajesh Electrician For 20w CFL with fittings Debit As Cash</t>
  </si>
  <si>
    <t xml:space="preserve"> To Balaji+Supreme Hardware For Water Storage Tank Lid - Replacement and Anti-rust paint Debit As Cash</t>
  </si>
  <si>
    <t xml:space="preserve"> To Rajesh Electrician For Choke Parking + DP Short A-Wing Debit As Cash</t>
  </si>
  <si>
    <t xml:space="preserve"> To Khandu Plumber For Chamber Choke-up : A-Wing Debit As Cash</t>
  </si>
  <si>
    <t xml:space="preserve"> To Khandu Plumber For Chamber Choke-up : B-Wing Debit As Cash</t>
  </si>
  <si>
    <t xml:space="preserve"> To Rajesh Electrician For 20w CFL with fitting - 4 floor : A Wing + Choke Parking Debit As Cash</t>
  </si>
  <si>
    <t xml:space="preserve"> To Khandu Plumber For Chamber Choke-up: A-wing Shop Area Debit As Cash</t>
  </si>
  <si>
    <t xml:space="preserve"> To Khandu Plumber For Chamber Choke-up : Parking Debit As Cash</t>
  </si>
  <si>
    <t xml:space="preserve"> To Rajesh Electrician For Tubelight Replacement - A-B Wings Debit As Cash</t>
  </si>
  <si>
    <t xml:space="preserve"> To Om Electricals For Wire and PIN Debit As Cash</t>
  </si>
  <si>
    <t xml:space="preserve"> To Waghmode Plumber For Ganesh Festival: Cement Sidedge for RainWater Stoppage Debit As Cash</t>
  </si>
  <si>
    <t xml:space="preserve"> To Housrao Waghmode For Society Drainage Clean up Debit As Cash</t>
  </si>
  <si>
    <t xml:space="preserve"> To Housrao Waghmode For Locks Debit As Cash</t>
  </si>
  <si>
    <t xml:space="preserve"> To Rajesh Electrician For Choke + Tube Light : Parking (1 yr warranty) Debit As Cash</t>
  </si>
  <si>
    <t xml:space="preserve"> To Supreme Hardware For Pipe Connection Fittings and Labour Debit As Cheque</t>
  </si>
  <si>
    <t xml:space="preserve"> To Housrao Waghmode For M-Seal - Pipe Leakages Debit As Cash</t>
  </si>
  <si>
    <t xml:space="preserve"> To Rajesh Electrician For Choke : A-Wing 1st Floort (1 yr warranty) Debit As Cash</t>
  </si>
  <si>
    <t xml:space="preserve"> To Rajesh Electrician For 100Amp Fuse Change + Pipe Fittings (700+200) Debit As Cash</t>
  </si>
  <si>
    <t xml:space="preserve"> To Chaitanya Elecitricals For 10 MM Pipe Debit As Cash</t>
  </si>
  <si>
    <t xml:space="preserve"> To Rajesh Electrician For Water Pump : Starter Repairing Debit As Cash</t>
  </si>
  <si>
    <t xml:space="preserve"> To PP Traders For Road Pipe Joints Debit As Cash</t>
  </si>
  <si>
    <t xml:space="preserve"> To Sarendra Electricals For Tubelight Debit As Cash</t>
  </si>
  <si>
    <t xml:space="preserve"> To Rajesh Electrician For B-Wing : Tube + Choke Debit As Cash</t>
  </si>
  <si>
    <t xml:space="preserve"> To Housrao Waghmode For Road Pipe Joints Debit As Cash</t>
  </si>
  <si>
    <t xml:space="preserve"> To Rajesh Electrician For Fuse Repairs due to Road Light Issue Debit As Cash</t>
  </si>
  <si>
    <t xml:space="preserve"> To Abhijeet For DTP Charges Debit As Cash</t>
  </si>
  <si>
    <t xml:space="preserve"> To Cash Deposit Chq Issue charges:164211-164220</t>
  </si>
  <si>
    <t xml:space="preserve"> To Cash Deposit Chq Issue Charges : 167821-167830</t>
  </si>
  <si>
    <t xml:space="preserve"> To Cash Deposit Chq Issue Charges : 171091-171100</t>
  </si>
  <si>
    <t xml:space="preserve"> To Cash Deposit Chq Issue Charges : 175691-175700</t>
  </si>
  <si>
    <t xml:space="preserve"> To Cash Deposit Chq Issue charge for 178931-178940</t>
  </si>
  <si>
    <t xml:space="preserve"> To Cash Deposit Chq Issue charge for 189321-189330</t>
  </si>
  <si>
    <t xml:space="preserve"> To Cash Deposit Chq Issue Charge For 195181-195190</t>
  </si>
  <si>
    <t xml:space="preserve"> To Housrao Waghmode For Oct Salary + Diwali Bonus Debit As Cheque</t>
  </si>
  <si>
    <t xml:space="preserve"> To Housrao Waghmode For Nov - 13 Salary Debit As Cheque</t>
  </si>
  <si>
    <t xml:space="preserve"> To Housrao Waghmode For Dec - 13 Salary Debit As Cheque</t>
  </si>
  <si>
    <t xml:space="preserve"> To Housrao Waghmode For Jan - 14 Salary Debit As Cheque</t>
  </si>
  <si>
    <t xml:space="preserve"> To Housrao Waghmode For Feb - 14 Salary Debit As Cheque</t>
  </si>
  <si>
    <t xml:space="preserve"> To Housrao Waghmode For Mar - 14 Salary Debit As Cheque</t>
  </si>
  <si>
    <t xml:space="preserve"> To Housrao Waghmode For Apr - 14 Salary Debit As Cheque</t>
  </si>
  <si>
    <t xml:space="preserve"> To Housrao Waghmode For May - 14 Salary Debit As Cheque</t>
  </si>
  <si>
    <t xml:space="preserve"> To Housrao Waghmode For Jun - 14 Salary Debit As Cheque</t>
  </si>
  <si>
    <t xml:space="preserve"> To Housrao Waghmode For July - 14 Salary Debit As Cheque</t>
  </si>
  <si>
    <t xml:space="preserve"> To Housrao Waghmode For Aug - 14 Salary Debit As Cheque</t>
  </si>
  <si>
    <t xml:space="preserve"> To Housrao Waghmode For Sept - 14 Salary Debit As Cheque</t>
  </si>
  <si>
    <t xml:space="preserve"> To Housrao Waghmode For Oct - 14 : Diwali Bonus - Salary Debit As Cheque</t>
  </si>
  <si>
    <t xml:space="preserve"> To Housrao Waghmode For Oct - 14 Salary Debit As Cheque</t>
  </si>
  <si>
    <t xml:space="preserve"> To Housrao Waghmode For Nov - 14 Salary Debit As Cheque</t>
  </si>
  <si>
    <t xml:space="preserve"> To Housrao Waghmode For Dec - 14 Salary Debit As Cheque</t>
  </si>
  <si>
    <t xml:space="preserve"> To Housrao Waghmode For Jan - 15 Salary Debit As Cheque</t>
  </si>
  <si>
    <t xml:space="preserve"> To Housrao Waghmode For Feb - 15 Salary Debit As Cheque</t>
  </si>
  <si>
    <t xml:space="preserve"> To Housrao Waghmode For Mar - 15 Salary Debit As Cheque</t>
  </si>
  <si>
    <t xml:space="preserve"> To Housrao Waghmode For Apr - 15 Salary Debit As Cheque</t>
  </si>
  <si>
    <t xml:space="preserve"> To Housrao Waghmode For May - 15 Salary Debit As Cheque</t>
  </si>
  <si>
    <t xml:space="preserve"> To Housrao Waghmode For June - 15 Salary Debit As Cheque</t>
  </si>
  <si>
    <t xml:space="preserve"> To Housrao Waghmode For July - 15 Salary Debit As Cheque</t>
  </si>
  <si>
    <t xml:space="preserve"> To Housrao Waghmode For August - 15 Salary Debit As Cheque</t>
  </si>
  <si>
    <t xml:space="preserve"> To Housrao Waghmode For Sept - 15 Salary Debit As Cheque</t>
  </si>
  <si>
    <t xml:space="preserve"> To Housrao Waghmode For Oct - 15 Salary Debit As Cheque</t>
  </si>
  <si>
    <t xml:space="preserve"> To Housrao Waghmode For Nov - 15 Salary Debit As Cheque</t>
  </si>
  <si>
    <t xml:space="preserve"> To Housrao Waghmode For Dec - 15 Salary Debit As Cheque</t>
  </si>
  <si>
    <t xml:space="preserve"> To Housrao Waghmode For Jan - 16 Salary Debit As Cheque</t>
  </si>
  <si>
    <t xml:space="preserve"> To Housrao Waghmode For Feb - 16 Salary Debit As Cheque</t>
  </si>
  <si>
    <t xml:space="preserve"> To Housrao Waghmode For March - 16 Salary Debit As Cheque</t>
  </si>
  <si>
    <t xml:space="preserve"> To Housrao Waghmode For April - 16 Salary Debit As Cheque</t>
  </si>
  <si>
    <t xml:space="preserve"> To Housrao Waghmode For May - 16 Salary Debit As Cheque</t>
  </si>
  <si>
    <t xml:space="preserve"> To Housrao Waghmode For June - 16 Salary Debit As Cheque</t>
  </si>
  <si>
    <t xml:space="preserve"> To Housrao Waghmode For July - 16 Salary Debit As Cheque</t>
  </si>
  <si>
    <t xml:space="preserve"> To Housrao Waghmode For August - 16 Salary Debit As Cheque</t>
  </si>
  <si>
    <t xml:space="preserve"> To Housrao Waghmode For Sept - 16 Salary Debit As Cheque</t>
  </si>
  <si>
    <t xml:space="preserve"> To Housrao Waghmode For October - 16 Salary Debit As Cheque</t>
  </si>
  <si>
    <t xml:space="preserve"> To Housrao Waghmode For Nov - 16 Salary Debit As Cheque</t>
  </si>
  <si>
    <t xml:space="preserve"> To Housrao Waghmode For Dec - 16 Salary Debit As Cheque</t>
  </si>
  <si>
    <t>FY 2013-2014 (Oct-13 to Mar-14)</t>
  </si>
  <si>
    <t>FY 2014-2015</t>
  </si>
  <si>
    <t>FY 2015-2016</t>
  </si>
  <si>
    <t>FY 2016-2017</t>
  </si>
  <si>
    <t xml:space="preserve"> To Housrao Waghmode For Oct - 15 : Diwali Bonus - Salary Debit As Cheque</t>
  </si>
  <si>
    <t>To Sanjay For Receipt Book Debit As Cash</t>
  </si>
  <si>
    <t xml:space="preserve"> To Sanjay For Receipt Book Debit As Cash</t>
  </si>
  <si>
    <t xml:space="preserve"> To PP Traders For Cocks and Plumbing Debit As Cash</t>
  </si>
  <si>
    <t xml:space="preserve"> To PP Traders For Pipe Connection Fittings and Labour Debit As Cash</t>
  </si>
  <si>
    <t xml:space="preserve"> To Rajesh Electrician For Light change Debit As Cash</t>
  </si>
  <si>
    <t xml:space="preserve"> To Road Worker For Plumbing - main road water line Debit As Cash</t>
  </si>
  <si>
    <t xml:space="preserve"> To Rajesh Electrician For Light Replacement Debit As Cash</t>
  </si>
  <si>
    <t xml:space="preserve"> To Rajesh Electrician For Light  replacement Debit As Cash</t>
  </si>
  <si>
    <t xml:space="preserve"> To Plumber For All Drainages Cleaning Debit As Cash</t>
  </si>
  <si>
    <t xml:space="preserve"> To Rajesh Electrician For Terrace + Parking - Light Fittings Debit As Cash</t>
  </si>
  <si>
    <t xml:space="preserve"> To Vijay Shinde For Diwali Bonus : Water Supplier Debit As Cash</t>
  </si>
  <si>
    <t xml:space="preserve"> To Rajesh Electrician For Light Fittings Debit As Cash</t>
  </si>
  <si>
    <t xml:space="preserve"> To Rajesh Electrician For Tune Fitting Debit As Cash</t>
  </si>
  <si>
    <t xml:space="preserve"> To Bandu For Side Drainage Debit As Cash</t>
  </si>
  <si>
    <t xml:space="preserve"> To Gurukrupa Agency For Dustbin Debit As Cash</t>
  </si>
  <si>
    <t xml:space="preserve"> To Rajesh Electrician For Light + tube fittings Debit As Cash</t>
  </si>
  <si>
    <t xml:space="preserve"> To Housrao Waghmode For Kaur Floor - Drainage Pipe Repair Debit As Cash</t>
  </si>
  <si>
    <t xml:space="preserve"> To Vishal For Front Drainage Debit As Cash</t>
  </si>
  <si>
    <t xml:space="preserve"> To Rajesh Electrician For Tube Debit As Cash</t>
  </si>
  <si>
    <t xml:space="preserve"> To Steel House For Lock and Chain Debit As Cash</t>
  </si>
  <si>
    <t xml:space="preserve"> To Housrao Waghmode For Backside - Drainage Debit As Cash</t>
  </si>
  <si>
    <t xml:space="preserve"> To Housrao Waghmode For Parking Drainage Debit As Cash</t>
  </si>
  <si>
    <t xml:space="preserve"> To Housrao Waghmode For Plumbing Debit As Cash</t>
  </si>
  <si>
    <t xml:space="preserve"> To Housrao Waghmode For Front Tank - Cock Change Debit As Cash</t>
  </si>
  <si>
    <t xml:space="preserve"> To PP Traders For Cocks - Front Tank Debit As Cash</t>
  </si>
  <si>
    <t xml:space="preserve"> To Vishal For Terrace - cock change - fitting Debit As Cash</t>
  </si>
  <si>
    <t xml:space="preserve"> To Bandu For Tube change Debit As Cash</t>
  </si>
  <si>
    <t xml:space="preserve"> To PP Traders For Material for Pipe leakage Debit As Cash</t>
  </si>
  <si>
    <t xml:space="preserve"> To Housrao Waghmode For Tube Debit As Cash</t>
  </si>
  <si>
    <t xml:space="preserve"> To Shinde Plumber For Terrace Pipe Fittings Debit As Cash</t>
  </si>
  <si>
    <t xml:space="preserve"> To Shinde Plumber For Drainage clean up Debit As Cash</t>
  </si>
  <si>
    <t xml:space="preserve"> To MSEDCL For June - 15 Bill Debit As Cash</t>
  </si>
  <si>
    <t xml:space="preserve"> To MSEDCL For July - 15 Bill Debit As Cash</t>
  </si>
  <si>
    <t xml:space="preserve"> To MSEDCL For August - 15 Bill Debit As Cash</t>
  </si>
  <si>
    <t xml:space="preserve"> To MSEDCL For Sept - 15 Bill Debit As Cash</t>
  </si>
  <si>
    <t xml:space="preserve"> To MSEDCL For Dec - 16 Bill Debit As Cash</t>
  </si>
  <si>
    <t xml:space="preserve"> To MSEDCL For Jan - 17 Bill Debit As Cash</t>
  </si>
  <si>
    <t xml:space="preserve"> To MSEDCL For Jan- 14 Bill Debit As Cheque</t>
  </si>
  <si>
    <t xml:space="preserve"> To MSEDCL For Nov- 13 Bill Debit As Cheque</t>
  </si>
  <si>
    <t xml:space="preserve"> To MSEDCL For Dec- 13 Bill Debit As Cash</t>
  </si>
  <si>
    <t xml:space="preserve"> To MSEDCL For Mar - 14 Bill Debit As Cheque</t>
  </si>
  <si>
    <t xml:space="preserve"> To MSEDCL For Feb- 13 Bill Debit As Cheque</t>
  </si>
  <si>
    <t xml:space="preserve"> To MSEDCL For May - 14 Bill Debit As Cheque</t>
  </si>
  <si>
    <t xml:space="preserve"> To MSEDCL For June - 14 Bill Debit As Cheque</t>
  </si>
  <si>
    <t xml:space="preserve"> To MSEDCL For July - 14 Bill Debit As Cheque</t>
  </si>
  <si>
    <t>To Vijay Shinde For Diwali Bonus : Water Supplier Debit As Cash</t>
  </si>
  <si>
    <t>To MSEDCL For Dec-13 Bill Debit As Cash</t>
  </si>
  <si>
    <t>To Balaji Sweets For Samosa- Milk- Masala- Glass- Satranji - Haldi Kunku Debit As Cash</t>
  </si>
  <si>
    <t>To Housrao Waghmode For Haldi Kumkum-Satranji-Rangoli Game Prize-Chocolates-Tilgul-Milk Debit As Cash</t>
  </si>
  <si>
    <t>To PP Traders For Cocks and Plumbing Debit As Cash</t>
  </si>
  <si>
    <t>To MSEDCL For June - 15 Bill Debit As Cash</t>
  </si>
  <si>
    <t>To Rajesh Electrician For Light change Debit As Cash</t>
  </si>
  <si>
    <t>To Road Worker For Plumbing - main road water line Debit As Cash</t>
  </si>
  <si>
    <t>To PP Traders For Pipe Connection Fittings and Labour Debit As Cash</t>
  </si>
  <si>
    <t>To MSEDCL For July - 15 Bill Debit As Cash</t>
  </si>
  <si>
    <t>To Rajesh Electrician For Light  replacement Debit As Cash</t>
  </si>
  <si>
    <t>To Rajesh Electrician For Light Replacement Debit As Cash</t>
  </si>
  <si>
    <t>To MSEDCL For August - 15 Bill Debit As Cash</t>
  </si>
  <si>
    <t>To Plumber For All Drainages Cleaning Debit As Cash</t>
  </si>
  <si>
    <t>To MSEDCL For Sept - 15 Bill Debit As Cash</t>
  </si>
  <si>
    <t>To Rajesh Electrician For Terrace + Parking - Light Fittings Debit As Cash</t>
  </si>
  <si>
    <t>To Rajesh Electrician For Tune Fitting Debit As Cash</t>
  </si>
  <si>
    <t>To Rajesh Electrician For Light Fittings Debit As Cash</t>
  </si>
  <si>
    <t>To Bandu For Side Drainage Debit As Cash</t>
  </si>
  <si>
    <t>To Gurukrupa Agency For Dustbin Debit As Cash</t>
  </si>
  <si>
    <t>To MSEDCL For March-2016 Bill Debit As Cash</t>
  </si>
  <si>
    <t>To Rajesh Electrician For Light + tube fittings Debit As Cash</t>
  </si>
  <si>
    <t>To Housrao Waghmode For Kaur Floor - Drainage Pipe Repair Debit As Cash</t>
  </si>
  <si>
    <t>To Vishal For Front Drainage Debit As Cash</t>
  </si>
  <si>
    <t>To Cheque Deposit By CLG MN Kirve Instr: 6445/Bank</t>
  </si>
  <si>
    <t>To MSEDCL For April-2016 Bill Debit As Cash</t>
  </si>
  <si>
    <t>To MSEDCL For May-2016 Bill Debit As Cash</t>
  </si>
  <si>
    <t>To Rajesh Electrician For Tube Debit As Cash</t>
  </si>
  <si>
    <t>To Cheque Deposit By CLG Manish S Rembotkar Instr:331641</t>
  </si>
  <si>
    <t>To MSEDCL For June-2016 Bill Debit As Cash</t>
  </si>
  <si>
    <t>To MSEDCL For July-2016 Bill Debit As Cash</t>
  </si>
  <si>
    <t>To Steel House For Lock and Chain Debit As Cash</t>
  </si>
  <si>
    <t>To MSEDCL For Aug-2016 Bill Debit As Cash</t>
  </si>
  <si>
    <t>To Housrao Waghmode For Parking Drainage Debit As Cash</t>
  </si>
  <si>
    <t>To Housrao Waghmode For Backside - Drainage Debit As Cash</t>
  </si>
  <si>
    <t>To MSEDCL For Sept-2016 Bill Debit As Cash</t>
  </si>
  <si>
    <t>To Housrao Waghmode For Plumbing Debit As Cash</t>
  </si>
  <si>
    <t>To Housrao Waghmode For Front Tank - Cock Change Debit As Cash</t>
  </si>
  <si>
    <t>To MSEDCL For Oct-2016 Bill Debit As Cash</t>
  </si>
  <si>
    <t>To PP Traders For Cocks - Front Tank Debit As Cash</t>
  </si>
  <si>
    <t>To Vishal For Terrace - cock change - fitting Debit As Cash</t>
  </si>
  <si>
    <t>To MSEDCL For Nov -16 Bill Debit As Cash</t>
  </si>
  <si>
    <t>To MSEDCL For Dec - 16 Bill Debit As Cash</t>
  </si>
  <si>
    <t>To Bandu For Tube change Debit As Cash</t>
  </si>
  <si>
    <t>To MSEDCL For Jan - 17 Bill Debit As Cash</t>
  </si>
  <si>
    <t>To Housrao Waghmode For Tube Debit As Cash</t>
  </si>
  <si>
    <t>By Cheque Received From Awale D.T.</t>
  </si>
  <si>
    <t>To PP Traders For Material for Pipe leakage Debit As Cash</t>
  </si>
  <si>
    <t>To Shinde Plumber For Terrace Pipe Fittings Debit As Cash</t>
  </si>
  <si>
    <t>To Shinde Plumber For Drainage clean up Debit As Cash</t>
  </si>
  <si>
    <t>Credit Statement</t>
  </si>
  <si>
    <t>Debit Statement</t>
  </si>
  <si>
    <t>By Cash in Hand</t>
  </si>
  <si>
    <t>To Cash in Hand</t>
  </si>
  <si>
    <t>Year Total</t>
  </si>
  <si>
    <t>REV Cheque Not Cleared From Remobhotkar R.B./S.B.</t>
  </si>
  <si>
    <t xml:space="preserve">Wing: A Flat: 23 Owner: Dumpetti N. Y. Contact:NA </t>
  </si>
  <si>
    <t>Wing: A Flat: 24 Owner: Rembhotkar R.B./S.B.</t>
  </si>
  <si>
    <t>Wing: B Flat: 28A Owner: Phadtare Sunanda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</si>
  <si>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</si>
  <si>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</si>
  <si>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** Shri Ganarayachya Aagmanchya Hardik Shubhechaa **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</si>
  <si>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Sept 2013</t>
    </r>
    <r>
      <rPr>
        <sz val="11"/>
        <color rgb="FF3F3F3F"/>
        <rFont val="Calibri"/>
        <family val="2"/>
        <scheme val="minor"/>
      </rPr>
      <t>.</t>
    </r>
  </si>
  <si>
    <t>Flat No.</t>
  </si>
  <si>
    <t>Name of Flat Holder</t>
  </si>
  <si>
    <t>Last Month's Balance</t>
  </si>
  <si>
    <t>Current Month Balance</t>
  </si>
  <si>
    <t>Total Balance</t>
  </si>
  <si>
    <t>Received Maint. Charge</t>
  </si>
  <si>
    <t>Remaining Balance</t>
  </si>
  <si>
    <t>Receipt No.</t>
  </si>
  <si>
    <t>Payer's Sign</t>
  </si>
  <si>
    <t>पाटिल एम. आर.</t>
  </si>
  <si>
    <t>Amount</t>
  </si>
  <si>
    <t>Desciption</t>
  </si>
  <si>
    <t>To Cash Housrao Waghmode-Cheque:171098</t>
  </si>
  <si>
    <t>To TRF 201/7238, PurvaVihar-Cheque:171100</t>
  </si>
  <si>
    <t>Closing Balance</t>
  </si>
  <si>
    <t>I/W CLG MSEDCL-Cheque:175691</t>
  </si>
  <si>
    <t>To Cash Housrao Waghmode-Cheque:175692</t>
  </si>
  <si>
    <t>I/W Rtn: 14-52-175693-Dt:07/01/15-Rtn CH-Cash:</t>
  </si>
  <si>
    <t>To Cash Housrao Waghmode-Cheque:175694</t>
  </si>
  <si>
    <t>MSEDCL-Cheque:175695</t>
  </si>
  <si>
    <t>To Cash Housrao Waghmode-Cheque:175696</t>
  </si>
  <si>
    <t>By CLG Rembhotkar SB Instr: 310456</t>
  </si>
  <si>
    <t>Chq Issue charge for 178931-178940</t>
  </si>
  <si>
    <t>I/W CLG MSEDCL-Cheque:175697</t>
  </si>
  <si>
    <t>By INT CR. 1-10-14 to 31-03-15-Cash:</t>
  </si>
  <si>
    <t>To Cash Housrao Waghmode-Cheque:175698</t>
  </si>
  <si>
    <t>TO TRF INT AMT REVERSE-Cash:</t>
  </si>
  <si>
    <t>To Cash Housrao Waghmode-Cheque:175699</t>
  </si>
  <si>
    <t>FD CLSTD Tr: 201/7238/1</t>
  </si>
  <si>
    <t>By CLG MN Kirve Instr: 6444/Bank</t>
  </si>
  <si>
    <t>By CLG AG Rathod Instr: 599883/Bank</t>
  </si>
  <si>
    <t>To Cash Housrao Waghmode-Cheque:175700</t>
  </si>
  <si>
    <t>To Cash Housrao Waghmode-Cheque:178931</t>
  </si>
  <si>
    <t>To Cash Housrao Waghmode-Cheque:178932</t>
  </si>
  <si>
    <t>To Cash Housrao Waghmode-Cheque:178933</t>
  </si>
  <si>
    <t>To Cash Housrao Waghmode-Cheque:178934</t>
  </si>
  <si>
    <t>TO TRF INT AMT REVERSE</t>
  </si>
  <si>
    <t>By INT CR. 1-4-15 to 30-09-15</t>
  </si>
  <si>
    <t>To Cash Housrao Waghmode-Cheque:178935</t>
  </si>
  <si>
    <t>To Cash Housrao Waghmode-Cheque:178936</t>
  </si>
  <si>
    <t>To Cash Housrao Waghmode-Cheque:178937</t>
  </si>
  <si>
    <t>To Cash Housrao Waghmode-Cheque:178938</t>
  </si>
  <si>
    <t>To Cash Housrao Waghmode-Cheque:178939</t>
  </si>
  <si>
    <t>To Cash Housrao Waghmode-Cheque:178940</t>
  </si>
  <si>
    <t>Chq Issue charge for 189321-189330</t>
  </si>
  <si>
    <t>To Cash Housrao Waghmode-Cheque:189321</t>
  </si>
  <si>
    <t>By INT CR. 1-10-15 to 31-03-16</t>
  </si>
  <si>
    <t>To Cash Housrao Waghmode-Cheque:189322</t>
  </si>
  <si>
    <t>By CLG MN Kirve Instr: 6445/Bank</t>
  </si>
  <si>
    <t>To Cash Housrao Waghmode-Cheque:189323</t>
  </si>
  <si>
    <t>To Cash Housrao Waghmode-Cheque:189324</t>
  </si>
  <si>
    <t>By CLG Manish S Rembotkar Instr:331641</t>
  </si>
  <si>
    <t>By INT CR. 01-4-16 to 30-06-16</t>
  </si>
  <si>
    <t>To Cash Housrao Waghmode-Cheque:189327</t>
  </si>
  <si>
    <t>To Cash Housrao Waghmode-Cheque:189328</t>
  </si>
  <si>
    <t>To Cash Housrao Waghmode-Cheque:189329</t>
  </si>
  <si>
    <t>By Int CR 01-07-16 to 30-09-16</t>
  </si>
  <si>
    <t>To TRF SB INT REV UPTO 30-06-2016</t>
  </si>
  <si>
    <t>To Cash Housrao Waghmode-Cheque:189330</t>
  </si>
  <si>
    <t>Chq Issue Charge For 195181-195190</t>
  </si>
  <si>
    <t>Sept-13 Vacant Flat Adjustments</t>
  </si>
  <si>
    <t>Apr-14 Non-Deposit Cheque Reversal</t>
  </si>
  <si>
    <t>रेम्भोटकर आर.बी. / एस.बी.</t>
  </si>
  <si>
    <t xml:space="preserve">Wing: A Flat: 23 Owner: Dumpatti N. Y. Contact:NA </t>
  </si>
  <si>
    <t xml:space="preserve">Wing: B Flat: 28A Owner: Phadtare Sunanda Contact:NA </t>
  </si>
  <si>
    <t>July-13 Tenant Charge</t>
  </si>
  <si>
    <t>Reverse Unclaimed Cheque Amount For Apr-15</t>
  </si>
  <si>
    <t>To Cash Housrao Waghmode-Cheque:195181</t>
  </si>
  <si>
    <t>To Cash Housrao Waghmode-Cheque:195183</t>
  </si>
  <si>
    <t>By Int Cr. 1/10/2016-31/12/2016</t>
  </si>
  <si>
    <t>To TRF SB INT REV UPTO 31-12-2016 REV</t>
  </si>
  <si>
    <t>To Cash Housrao Waghmode-Cheque:195184</t>
  </si>
  <si>
    <t>By Cheque Received From Rembhotkar S.B./R.B</t>
  </si>
  <si>
    <t>Sundry Expenses</t>
  </si>
  <si>
    <t>Salary &amp; Wedges</t>
  </si>
  <si>
    <t>Printing &amp; Stationary</t>
  </si>
  <si>
    <t>Status</t>
  </si>
  <si>
    <t>Not Resolved</t>
  </si>
  <si>
    <t>Resolved</t>
  </si>
  <si>
    <t>Expenses</t>
  </si>
  <si>
    <t>Income</t>
  </si>
  <si>
    <t>Debit</t>
  </si>
  <si>
    <t>Credit</t>
  </si>
  <si>
    <t>Category</t>
  </si>
  <si>
    <t>Repairs &amp; Maintenance</t>
  </si>
  <si>
    <t>Postage &amp; Telegram</t>
  </si>
  <si>
    <t>Electricity Bill</t>
  </si>
  <si>
    <t>Cash In Bank</t>
  </si>
  <si>
    <t>Baramati Sahkari Bank</t>
  </si>
  <si>
    <t>Investments</t>
  </si>
  <si>
    <t>VSBL, Somwar Peth</t>
  </si>
  <si>
    <t>Cash In Hand</t>
  </si>
  <si>
    <t>Bank Interest Received</t>
  </si>
  <si>
    <t>Debit.</t>
  </si>
  <si>
    <t>Credit.</t>
  </si>
  <si>
    <t>Full Year Total</t>
  </si>
  <si>
    <t>FY 2013-2014</t>
  </si>
  <si>
    <t>FY 2012-2013</t>
  </si>
  <si>
    <t>Maintenance Charges</t>
  </si>
  <si>
    <t>VSBL, Warje</t>
  </si>
  <si>
    <t>VSBL, Dhankawdi</t>
  </si>
  <si>
    <t>VSBL, Vijanagar</t>
  </si>
  <si>
    <t>To Housrao Waghmode For Todkar Water pipe closing Debit As Cash</t>
  </si>
  <si>
    <t>To Cheque Deposit By CLG AC-00321500016742 Instr: 736067</t>
  </si>
  <si>
    <t>To Cheque Deposit By CLG Abhijeet Rathod Instr: 745997</t>
  </si>
  <si>
    <t>To MSEDCL For Feb - 17 Bill Debit As Cash</t>
  </si>
  <si>
    <t>To Shinde Plumber For Cock replacement Debit As Cash</t>
  </si>
  <si>
    <t>To Raksha For Cock Invoice Debit As Cash</t>
  </si>
  <si>
    <t>To Housrao Waghmode For Plumbing terrace Debit As Cash</t>
  </si>
  <si>
    <t>To Bandu For Tube replacement Debit As Cash</t>
  </si>
  <si>
    <t>To Raju Watchman For Purchase Zadu Debit As Cash</t>
  </si>
  <si>
    <t xml:space="preserve"> To Housrao Waghmode For Todkar Water pipe closing Debit As Cash</t>
  </si>
  <si>
    <t xml:space="preserve"> To Raju Watchman For Purchase Zadu Debit As Cash</t>
  </si>
  <si>
    <t xml:space="preserve"> To Housrao Waghmode For Plumbing terrace Debit As Cash</t>
  </si>
  <si>
    <t xml:space="preserve"> To Raksha For Cock Invoice Debit As Cash</t>
  </si>
  <si>
    <t xml:space="preserve"> To Shinde Plumber For Cock replacement Debit As Cash</t>
  </si>
  <si>
    <t xml:space="preserve"> To Bandu For Tube replacement Debit As Cash</t>
  </si>
  <si>
    <t xml:space="preserve"> To Housrao Waghmode For Oct - 16 Salary - Diwali Bonus Debit As Cheque</t>
  </si>
  <si>
    <t xml:space="preserve"> To MSEDCL For Feb - 17 Bill Debit As Cash</t>
  </si>
  <si>
    <t>To Cash Housrao Waghmode-Cheque:195185</t>
  </si>
  <si>
    <t>By CLG Abhijeet Rathod Instr: 745997</t>
  </si>
  <si>
    <t>By INT CR 01.01.17 - 31.03.2017</t>
  </si>
  <si>
    <t>To TRF INT UPTO 31.03.2017 Reversed</t>
  </si>
  <si>
    <t>To Cash Housrao Waghmode-Cheque:195186</t>
  </si>
  <si>
    <t>By CLG AC-00321500016742 Instr:736067</t>
  </si>
  <si>
    <t>By Cash Remaining material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</si>
</sst>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[$₹-4009]\ * #,##0.00_ ;_ [$₹-4009]\ * \-#,##0.00_ ;_ [$₹-4009]\ * &quot;-&quot;??_ ;_ @_ "/>
    <numFmt numFmtId="165" formatCode="[$-409]mmmm/yy;@"/>
    <numFmt numFmtId="166" formatCode="_ [$रु-44E]\ * #,##0_ ;_ [$रु-44E]\ * \-#,##0_ ;_ [$रु-44E]\ * &quot;-&quot;??_ ;_ @_ "/>
    <numFmt numFmtId="167" formatCode="_ [$रु-44E]\ * #,##0_ ;_ [$रु-44E]\ * \-#,##0_ ;_ [$रु-44E]\ * &quot;-&quot;_ ;_ @_ "/>
    <numFmt numFmtId="168" formatCode="dd/mm/yy;@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1"/>
      </top>
      <bottom style="double">
        <color theme="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3" fillId="0" borderId="10">
      <alignment wrapText="1"/>
    </xf>
    <xf numFmtId="0" fontId="7" fillId="4" borderId="13" applyNumberFormat="0" applyAlignment="0" applyProtection="0"/>
    <xf numFmtId="0" fontId="3" fillId="5" borderId="0" applyNumberFormat="0" applyBorder="0" applyAlignment="0" applyProtection="0"/>
  </cellStyleXfs>
  <cellXfs count="1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/>
    <xf numFmtId="14" fontId="0" fillId="0" borderId="5" xfId="0" applyNumberFormat="1" applyFont="1" applyFill="1" applyBorder="1"/>
    <xf numFmtId="0" fontId="0" fillId="0" borderId="6" xfId="0" applyFont="1" applyFill="1" applyBorder="1"/>
    <xf numFmtId="14" fontId="0" fillId="0" borderId="5" xfId="0" applyNumberFormat="1" applyFill="1" applyBorder="1"/>
    <xf numFmtId="0" fontId="0" fillId="0" borderId="6" xfId="0" applyFill="1" applyBorder="1"/>
    <xf numFmtId="14" fontId="0" fillId="0" borderId="0" xfId="0" applyNumberFormat="1" applyFill="1"/>
    <xf numFmtId="164" fontId="0" fillId="0" borderId="0" xfId="0" applyNumberFormat="1" applyFill="1"/>
    <xf numFmtId="164" fontId="0" fillId="0" borderId="7" xfId="0" applyNumberFormat="1" applyFont="1" applyFill="1" applyBorder="1"/>
    <xf numFmtId="164" fontId="0" fillId="0" borderId="7" xfId="0" applyNumberFormat="1" applyFill="1" applyBorder="1"/>
    <xf numFmtId="164" fontId="0" fillId="0" borderId="0" xfId="0" applyNumberFormat="1" applyFont="1" applyFill="1" applyBorder="1"/>
    <xf numFmtId="0" fontId="6" fillId="0" borderId="6" xfId="0" applyFont="1" applyFill="1" applyBorder="1"/>
    <xf numFmtId="14" fontId="6" fillId="0" borderId="6" xfId="0" applyNumberFormat="1" applyFont="1" applyFill="1" applyBorder="1"/>
    <xf numFmtId="164" fontId="6" fillId="0" borderId="6" xfId="0" applyNumberFormat="1" applyFont="1" applyFill="1" applyBorder="1"/>
    <xf numFmtId="14" fontId="6" fillId="0" borderId="9" xfId="0" applyNumberFormat="1" applyFont="1" applyFill="1" applyBorder="1"/>
    <xf numFmtId="0" fontId="6" fillId="0" borderId="9" xfId="0" applyFont="1" applyFill="1" applyBorder="1"/>
    <xf numFmtId="164" fontId="6" fillId="0" borderId="9" xfId="0" applyNumberFormat="1" applyFont="1" applyFill="1" applyBorder="1"/>
    <xf numFmtId="0" fontId="0" fillId="0" borderId="9" xfId="0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164" fontId="0" fillId="0" borderId="9" xfId="0" applyNumberFormat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5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7" xfId="0" applyNumberFormat="1" applyFont="1" applyBorder="1" applyAlignment="1">
      <alignment vertical="center"/>
    </xf>
    <xf numFmtId="14" fontId="0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/>
    <xf numFmtId="164" fontId="5" fillId="3" borderId="8" xfId="0" applyNumberFormat="1" applyFont="1" applyFill="1" applyBorder="1"/>
    <xf numFmtId="14" fontId="0" fillId="0" borderId="6" xfId="0" applyNumberFormat="1" applyFont="1" applyFill="1" applyBorder="1" applyAlignment="1">
      <alignment horizontal="center" vertical="center"/>
    </xf>
    <xf numFmtId="164" fontId="0" fillId="0" borderId="6" xfId="0" applyNumberFormat="1" applyFont="1" applyFill="1" applyBorder="1"/>
    <xf numFmtId="14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/>
    <xf numFmtId="164" fontId="0" fillId="0" borderId="9" xfId="0" applyNumberFormat="1" applyFont="1" applyFill="1" applyBorder="1"/>
    <xf numFmtId="0" fontId="0" fillId="0" borderId="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65" fontId="2" fillId="0" borderId="2" xfId="2" applyNumberFormat="1" applyAlignment="1">
      <alignment horizontal="center" vertical="center" wrapText="1"/>
    </xf>
    <xf numFmtId="0" fontId="2" fillId="0" borderId="2" xfId="2" applyAlignment="1">
      <alignment vertical="center"/>
    </xf>
    <xf numFmtId="164" fontId="2" fillId="0" borderId="2" xfId="2" applyNumberFormat="1" applyAlignment="1">
      <alignment vertical="center"/>
    </xf>
    <xf numFmtId="0" fontId="0" fillId="0" borderId="0" xfId="0" applyAlignment="1">
      <alignment vertical="center" wrapText="1"/>
    </xf>
    <xf numFmtId="0" fontId="2" fillId="0" borderId="2" xfId="2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14" fontId="2" fillId="0" borderId="2" xfId="2" applyNumberFormat="1" applyAlignment="1">
      <alignment vertical="center"/>
    </xf>
    <xf numFmtId="165" fontId="2" fillId="0" borderId="2" xfId="2" applyNumberFormat="1" applyAlignment="1">
      <alignment horizontal="center" vertical="center"/>
    </xf>
    <xf numFmtId="164" fontId="0" fillId="0" borderId="0" xfId="0" applyNumberFormat="1" applyAlignment="1">
      <alignment vertical="center" wrapText="1"/>
    </xf>
    <xf numFmtId="164" fontId="2" fillId="0" borderId="2" xfId="2" applyNumberFormat="1" applyAlignment="1">
      <alignment vertical="center" wrapText="1"/>
    </xf>
    <xf numFmtId="14" fontId="2" fillId="0" borderId="2" xfId="2" applyNumberFormat="1" applyAlignment="1">
      <alignment vertical="center" wrapText="1"/>
    </xf>
    <xf numFmtId="0" fontId="2" fillId="0" borderId="11" xfId="2" applyFont="1" applyBorder="1" applyAlignment="1">
      <alignment vertical="center" wrapText="1"/>
    </xf>
    <xf numFmtId="165" fontId="2" fillId="0" borderId="2" xfId="2" applyNumberFormat="1" applyFont="1" applyBorder="1" applyAlignment="1">
      <alignment horizontal="center" vertical="center" wrapText="1"/>
    </xf>
    <xf numFmtId="164" fontId="2" fillId="0" borderId="12" xfId="2" applyNumberFormat="1" applyFont="1" applyBorder="1" applyAlignment="1">
      <alignment vertical="center" wrapText="1"/>
    </xf>
    <xf numFmtId="1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2" applyFont="1" applyBorder="1" applyAlignment="1">
      <alignment vertical="center" wrapText="1"/>
    </xf>
    <xf numFmtId="165" fontId="2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Border="1" applyAlignment="1">
      <alignment vertical="center" wrapText="1"/>
    </xf>
    <xf numFmtId="14" fontId="0" fillId="0" borderId="14" xfId="0" applyNumberFormat="1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2" fillId="5" borderId="11" xfId="7" applyFont="1" applyBorder="1" applyAlignment="1">
      <alignment vertical="center" wrapText="1"/>
    </xf>
    <xf numFmtId="165" fontId="2" fillId="5" borderId="2" xfId="7" applyNumberFormat="1" applyFont="1" applyBorder="1" applyAlignment="1">
      <alignment horizontal="center" vertical="center" wrapText="1"/>
    </xf>
    <xf numFmtId="164" fontId="2" fillId="5" borderId="12" xfId="7" applyNumberFormat="1" applyFont="1" applyBorder="1" applyAlignment="1">
      <alignment vertical="center" wrapText="1"/>
    </xf>
    <xf numFmtId="0" fontId="1" fillId="0" borderId="1" xfId="1" applyAlignment="1">
      <alignment vertical="center"/>
    </xf>
    <xf numFmtId="0" fontId="2" fillId="0" borderId="2" xfId="2" applyAlignment="1">
      <alignment horizontal="center" vertical="center"/>
    </xf>
    <xf numFmtId="0" fontId="1" fillId="0" borderId="1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2" xfId="2" applyNumberFormat="1" applyAlignment="1">
      <alignment horizontal="center" vertical="center"/>
    </xf>
    <xf numFmtId="164" fontId="1" fillId="0" borderId="1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5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14" fontId="0" fillId="6" borderId="6" xfId="0" applyNumberFormat="1" applyFont="1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164" fontId="0" fillId="6" borderId="7" xfId="0" applyNumberFormat="1" applyFont="1" applyFill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6" xfId="0" applyFont="1" applyBorder="1"/>
    <xf numFmtId="164" fontId="0" fillId="0" borderId="7" xfId="0" applyNumberFormat="1" applyFont="1" applyBorder="1"/>
    <xf numFmtId="14" fontId="4" fillId="0" borderId="3" xfId="3" applyNumberFormat="1" applyAlignment="1">
      <alignment horizontal="center" vertical="center"/>
    </xf>
    <xf numFmtId="0" fontId="4" fillId="0" borderId="3" xfId="3"/>
    <xf numFmtId="164" fontId="4" fillId="0" borderId="3" xfId="3" applyNumberFormat="1"/>
    <xf numFmtId="14" fontId="2" fillId="0" borderId="2" xfId="2" applyNumberFormat="1" applyAlignment="1">
      <alignment horizontal="center" vertical="center"/>
    </xf>
    <xf numFmtId="0" fontId="2" fillId="0" borderId="2" xfId="2"/>
    <xf numFmtId="164" fontId="2" fillId="0" borderId="2" xfId="2" applyNumberFormat="1"/>
    <xf numFmtId="0" fontId="2" fillId="0" borderId="18" xfId="0" applyFont="1" applyBorder="1"/>
    <xf numFmtId="164" fontId="2" fillId="0" borderId="18" xfId="0" applyNumberFormat="1" applyFont="1" applyBorder="1"/>
    <xf numFmtId="0" fontId="2" fillId="0" borderId="19" xfId="0" applyFont="1" applyBorder="1"/>
    <xf numFmtId="0" fontId="2" fillId="0" borderId="8" xfId="0" applyFont="1" applyBorder="1"/>
    <xf numFmtId="164" fontId="2" fillId="0" borderId="8" xfId="0" applyNumberFormat="1" applyFont="1" applyBorder="1"/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164" fontId="0" fillId="0" borderId="0" xfId="0" applyNumberFormat="1" applyFont="1" applyBorder="1"/>
    <xf numFmtId="0" fontId="2" fillId="0" borderId="2" xfId="2" applyAlignment="1">
      <alignment wrapText="1"/>
    </xf>
    <xf numFmtId="164" fontId="0" fillId="0" borderId="6" xfId="0" applyNumberFormat="1" applyFont="1" applyBorder="1" applyAlignment="1">
      <alignment vertical="center"/>
    </xf>
    <xf numFmtId="164" fontId="0" fillId="0" borderId="6" xfId="0" applyNumberFormat="1" applyFont="1" applyBorder="1" applyAlignment="1">
      <alignment vertical="center" wrapText="1"/>
    </xf>
    <xf numFmtId="14" fontId="2" fillId="0" borderId="2" xfId="2" applyNumberFormat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0" fillId="6" borderId="6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11" fillId="0" borderId="0" xfId="0" applyFont="1"/>
    <xf numFmtId="0" fontId="2" fillId="0" borderId="20" xfId="2" applyBorder="1"/>
    <xf numFmtId="164" fontId="2" fillId="0" borderId="20" xfId="2" applyNumberFormat="1" applyBorder="1"/>
    <xf numFmtId="14" fontId="2" fillId="0" borderId="20" xfId="2" applyNumberFormat="1" applyBorder="1" applyAlignment="1">
      <alignment horizontal="center" vertical="center"/>
    </xf>
    <xf numFmtId="164" fontId="2" fillId="0" borderId="0" xfId="2" applyNumberFormat="1" applyBorder="1"/>
    <xf numFmtId="0" fontId="2" fillId="0" borderId="0" xfId="2" applyBorder="1"/>
    <xf numFmtId="164" fontId="2" fillId="0" borderId="6" xfId="0" applyNumberFormat="1" applyFont="1" applyBorder="1" applyAlignment="1">
      <alignment vertical="center"/>
    </xf>
    <xf numFmtId="14" fontId="0" fillId="0" borderId="19" xfId="0" applyNumberFormat="1" applyFont="1" applyBorder="1" applyAlignment="1">
      <alignment horizontal="center" vertical="center"/>
    </xf>
    <xf numFmtId="0" fontId="0" fillId="0" borderId="8" xfId="0" applyFont="1" applyBorder="1"/>
    <xf numFmtId="164" fontId="0" fillId="0" borderId="8" xfId="0" applyNumberFormat="1" applyFont="1" applyBorder="1"/>
    <xf numFmtId="0" fontId="1" fillId="0" borderId="1" xfId="1" applyAlignment="1">
      <alignment horizontal="center"/>
    </xf>
    <xf numFmtId="0" fontId="8" fillId="4" borderId="13" xfId="6" applyFont="1" applyAlignment="1">
      <alignment horizontal="center"/>
    </xf>
    <xf numFmtId="0" fontId="7" fillId="4" borderId="15" xfId="6" applyFont="1" applyBorder="1" applyAlignment="1">
      <alignment horizontal="center"/>
    </xf>
    <xf numFmtId="0" fontId="7" fillId="4" borderId="16" xfId="6" applyFont="1" applyBorder="1" applyAlignment="1">
      <alignment horizontal="center"/>
    </xf>
    <xf numFmtId="0" fontId="7" fillId="4" borderId="17" xfId="6" applyFont="1" applyBorder="1" applyAlignment="1">
      <alignment horizontal="center"/>
    </xf>
    <xf numFmtId="14" fontId="5" fillId="2" borderId="4" xfId="4" applyNumberFormat="1" applyAlignment="1">
      <alignment horizontal="center" vertical="center"/>
    </xf>
    <xf numFmtId="0" fontId="5" fillId="2" borderId="4" xfId="4" applyAlignment="1">
      <alignment horizontal="center"/>
    </xf>
  </cellXfs>
  <cellStyles count="8">
    <cellStyle name="20% - Accent1" xfId="7" builtinId="30"/>
    <cellStyle name="Check Cell" xfId="4" builtinId="23"/>
    <cellStyle name="Heading 1" xfId="1" builtinId="16"/>
    <cellStyle name="Heading 2" xfId="3" builtinId="17"/>
    <cellStyle name="Normal" xfId="0" builtinId="0"/>
    <cellStyle name="Output" xfId="6" builtinId="21"/>
    <cellStyle name="Table Cell" xfId="5"/>
    <cellStyle name="Total" xfId="2" builtinId="25"/>
  </cellStyles>
  <dxfs count="1092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color rgb="FF9C0006"/>
      </font>
      <fill>
        <patternFill>
          <bgColor rgb="FFFFC7CE"/>
        </patternFill>
      </fill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64" formatCode="_ [$₹-4009]\ * #,##0.00_ ;_ [$₹-4009]\ * \-#,##0.00_ ;_ [$₹-4009]\ * &quot;-&quot;??_ ;_ @_ "/>
      <fill>
        <patternFill patternType="none">
          <bgColor auto="1"/>
        </patternFill>
      </fill>
    </dxf>
    <dxf>
      <numFmt numFmtId="164" formatCode="_ [$₹-4009]\ * #,##0.00_ ;_ [$₹-4009]\ * \-#,##0.00_ ;_ [$₹-4009]\ * &quot;-&quot;??_ ;_ @_ 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 [$₹-4009]\ * #,##0.00_ ;_ [$₹-4009]\ * \-#,##0.00_ ;_ [$₹-4009]\ * &quot;-&quot;??_ ;_ @_ "/>
      <fill>
        <patternFill patternType="none">
          <bgColor auto="1"/>
        </patternFill>
      </fill>
    </dxf>
    <dxf>
      <numFmt numFmtId="164" formatCode="_ [$₹-4009]\ * #,##0.00_ ;_ [$₹-4009]\ * \-#,##0.00_ ;_ [$₹-4009]\ * &quot;-&quot;??_ ;_ @_ 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9" formatCode="dd/mm/yyyy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numFmt numFmtId="164" formatCode="_ [$₹-4009]\ * #,##0.00_ ;_ [$₹-4009]\ * \-#,##0.00_ ;_ [$₹-4009]\ * &quot;-&quot;??_ ;_ @_ "/>
    </dxf>
    <dxf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border outline="0">
        <bottom style="double">
          <color theme="4"/>
        </bottom>
      </border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numFmt numFmtId="168" formatCode="dd/mm/yy;@"/>
    </dxf>
    <dxf>
      <alignment horizontal="general" vertical="center" textRotation="0" wrapText="1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33" name="Table12913134" displayName="Table12913134" ref="B3:G25" totalsRowCount="1">
  <tableColumns count="6">
    <tableColumn id="1" name="Debit" dataDxfId="22" totalsRowDxfId="23"/>
    <tableColumn id="2" name="Expenses"/>
    <tableColumn id="3" name="Debit." dataDxfId="20" totalsRowDxfId="21"/>
    <tableColumn id="4" name="Credit" dataDxfId="18" totalsRowDxfId="19"/>
    <tableColumn id="5" name="Income"/>
    <tableColumn id="6" name="Credit." dataDxfId="16" totalsRowDxfId="17"/>
  </tableColumns>
  <tableStyleInfo name="TableStyleMedium1" showFirstColumn="0" showLastColumn="0" showRowStripes="0" showColumnStripes="0"/>
</table>
</file>

<file path=xl/tables/table10.xml><?xml version="1.0" encoding="utf-8"?>
<table xmlns="http://schemas.openxmlformats.org/spreadsheetml/2006/main" id="7" name="Table7" displayName="Table7" ref="A97:G123" totalsRowShown="0" headerRowDxfId="1057" dataDxfId="1056">
  <autoFilter ref="A97:G123"/>
  <tableColumns count="7">
    <tableColumn id="1" name="Sr. No." dataDxfId="1055"/>
    <tableColumn id="2" name="Date" dataDxfId="1054"/>
    <tableColumn id="3" name="Description" dataDxfId="1053"/>
    <tableColumn id="4" name="Drawn" dataDxfId="1052"/>
    <tableColumn id="5" name="Credited" dataDxfId="1051"/>
    <tableColumn id="6" name="Penalty" dataDxfId="1050"/>
    <tableColumn id="7" name="Balance" dataDxfId="1049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97" name="Table97" displayName="Table97" ref="A2301:G2327" totalsRowShown="0" headerRowDxfId="247" dataDxfId="246">
  <autoFilter ref="A2301:G2327"/>
  <tableColumns count="7">
    <tableColumn id="1" name="Sr. No." dataDxfId="245"/>
    <tableColumn id="2" name="Date" dataDxfId="244"/>
    <tableColumn id="3" name="Description" dataDxfId="243"/>
    <tableColumn id="4" name="Drawn" dataDxfId="242"/>
    <tableColumn id="5" name="Credited" dataDxfId="241"/>
    <tableColumn id="6" name="Penalty" dataDxfId="240"/>
    <tableColumn id="7" name="Balance" dataDxfId="239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98" name="Table98" displayName="Table98" ref="A2329:G2355" totalsRowShown="0" headerRowDxfId="238" dataDxfId="237">
  <autoFilter ref="A2329:G2355"/>
  <tableColumns count="7">
    <tableColumn id="1" name="Sr. No." dataDxfId="236"/>
    <tableColumn id="2" name="Date" dataDxfId="235"/>
    <tableColumn id="3" name="Description" dataDxfId="234"/>
    <tableColumn id="4" name="Drawn" dataDxfId="233"/>
    <tableColumn id="5" name="Credited" dataDxfId="232"/>
    <tableColumn id="6" name="Penalty" dataDxfId="231"/>
    <tableColumn id="7" name="Balance" dataDxfId="230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99" name="Table99" displayName="Table99" ref="A2359:G2375" totalsRowShown="0" headerRowDxfId="229" dataDxfId="228">
  <autoFilter ref="A2359:G2375"/>
  <tableColumns count="7">
    <tableColumn id="1" name="Sr. No." dataDxfId="227"/>
    <tableColumn id="2" name="Date" dataDxfId="226"/>
    <tableColumn id="3" name="Description" dataDxfId="225"/>
    <tableColumn id="4" name="Drawn" dataDxfId="224"/>
    <tableColumn id="5" name="Credited" dataDxfId="223"/>
    <tableColumn id="6" name="Penalty" dataDxfId="222"/>
    <tableColumn id="7" name="Balance" dataDxfId="221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00" name="Table100" displayName="Table100" ref="A2377:G2403" totalsRowShown="0" headerRowDxfId="220" dataDxfId="219">
  <autoFilter ref="A2377:G2403"/>
  <tableColumns count="7">
    <tableColumn id="1" name="Sr. No." dataDxfId="218"/>
    <tableColumn id="2" name="Date" dataDxfId="217"/>
    <tableColumn id="3" name="Description" dataDxfId="216"/>
    <tableColumn id="4" name="Drawn" dataDxfId="215"/>
    <tableColumn id="5" name="Credited" dataDxfId="214"/>
    <tableColumn id="6" name="Penalty" dataDxfId="213"/>
    <tableColumn id="7" name="Balance" dataDxfId="212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01" name="Table101" displayName="Table101" ref="A2405:G2431" totalsRowShown="0" headerRowDxfId="211" dataDxfId="210">
  <autoFilter ref="A2405:G2431"/>
  <tableColumns count="7">
    <tableColumn id="1" name="Sr. No." dataDxfId="209"/>
    <tableColumn id="2" name="Date" dataDxfId="208"/>
    <tableColumn id="3" name="Description" dataDxfId="207"/>
    <tableColumn id="4" name="Drawn" dataDxfId="206"/>
    <tableColumn id="5" name="Credited" dataDxfId="205"/>
    <tableColumn id="6" name="Penalty" dataDxfId="204"/>
    <tableColumn id="7" name="Balance" dataDxfId="203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02" name="Table102" displayName="Table102" ref="A2435:G2444" totalsRowShown="0" headerRowDxfId="202" dataDxfId="201">
  <autoFilter ref="A2435:G2444"/>
  <tableColumns count="7">
    <tableColumn id="1" name="Sr. No." dataDxfId="200"/>
    <tableColumn id="2" name="Date" dataDxfId="199"/>
    <tableColumn id="3" name="Description" dataDxfId="198"/>
    <tableColumn id="4" name="Drawn" dataDxfId="197"/>
    <tableColumn id="5" name="Credited" dataDxfId="196"/>
    <tableColumn id="6" name="Penalty" dataDxfId="195"/>
    <tableColumn id="7" name="Balance" dataDxfId="194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03" name="Table103" displayName="Table103" ref="A2446:G2461" totalsRowShown="0" headerRowDxfId="193" dataDxfId="192">
  <autoFilter ref="A2446:G2461"/>
  <tableColumns count="7">
    <tableColumn id="1" name="Sr. No." dataDxfId="191"/>
    <tableColumn id="2" name="Date" dataDxfId="190"/>
    <tableColumn id="3" name="Description" dataDxfId="189"/>
    <tableColumn id="4" name="Drawn" dataDxfId="188"/>
    <tableColumn id="5" name="Credited" dataDxfId="187"/>
    <tableColumn id="6" name="Penalty" dataDxfId="186"/>
    <tableColumn id="7" name="Balance" dataDxfId="185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04" name="Table104" displayName="Table104" ref="A2463:G2478" totalsRowShown="0" headerRowDxfId="184" dataDxfId="183">
  <autoFilter ref="A2463:G2478"/>
  <tableColumns count="7">
    <tableColumn id="1" name="Sr. No." dataDxfId="182"/>
    <tableColumn id="2" name="Date" dataDxfId="181"/>
    <tableColumn id="3" name="Description" dataDxfId="180"/>
    <tableColumn id="4" name="Drawn" dataDxfId="179"/>
    <tableColumn id="5" name="Credited" dataDxfId="178"/>
    <tableColumn id="6" name="Penalty" dataDxfId="177"/>
    <tableColumn id="7" name="Balance" dataDxfId="176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05" name="Table105" displayName="Table105" ref="A2482:G2497" totalsRowShown="0" headerRowDxfId="175" dataDxfId="174">
  <autoFilter ref="A2482:G2497"/>
  <tableColumns count="7">
    <tableColumn id="1" name="Sr. No." dataDxfId="173"/>
    <tableColumn id="2" name="Date" dataDxfId="172"/>
    <tableColumn id="3" name="Description" dataDxfId="171"/>
    <tableColumn id="4" name="Drawn" dataDxfId="170"/>
    <tableColumn id="5" name="Credited" dataDxfId="169"/>
    <tableColumn id="6" name="Penalty" dataDxfId="168"/>
    <tableColumn id="7" name="Balance" dataDxfId="167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06" name="Table106" displayName="Table106" ref="A2499:G2525" totalsRowShown="0" headerRowDxfId="166" dataDxfId="165">
  <autoFilter ref="A2499:G2525"/>
  <tableColumns count="7">
    <tableColumn id="1" name="Sr. No." dataDxfId="164"/>
    <tableColumn id="2" name="Date" dataDxfId="163"/>
    <tableColumn id="3" name="Description" dataDxfId="162"/>
    <tableColumn id="4" name="Drawn" dataDxfId="161"/>
    <tableColumn id="5" name="Credited" dataDxfId="160"/>
    <tableColumn id="6" name="Penalty" dataDxfId="159"/>
    <tableColumn id="7" name="Balance" dataDxfId="15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A125:G151" totalsRowShown="0" headerRowDxfId="1048" dataDxfId="1047">
  <autoFilter ref="A125:G151"/>
  <tableColumns count="7">
    <tableColumn id="1" name="Sr. No." dataDxfId="1046"/>
    <tableColumn id="2" name="Date" dataDxfId="1045"/>
    <tableColumn id="3" name="Description" dataDxfId="1044"/>
    <tableColumn id="4" name="Drawn" dataDxfId="1043"/>
    <tableColumn id="5" name="Credited" dataDxfId="1042"/>
    <tableColumn id="6" name="Penalty" dataDxfId="1041"/>
    <tableColumn id="7" name="Balance" dataDxfId="1040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07" name="Table107" displayName="Table107" ref="A2527:G2553" totalsRowShown="0" headerRowDxfId="157" dataDxfId="156">
  <autoFilter ref="A2527:G2553"/>
  <tableColumns count="7">
    <tableColumn id="1" name="Sr. No." dataDxfId="155"/>
    <tableColumn id="2" name="Date" dataDxfId="154"/>
    <tableColumn id="3" name="Description" dataDxfId="153"/>
    <tableColumn id="4" name="Drawn" dataDxfId="152"/>
    <tableColumn id="5" name="Credited" dataDxfId="151"/>
    <tableColumn id="6" name="Penalty" dataDxfId="150"/>
    <tableColumn id="7" name="Balance" dataDxfId="149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08" name="Table108" displayName="Table108" ref="A2557:G2571" totalsRowShown="0" headerRowDxfId="148" dataDxfId="147">
  <autoFilter ref="A2557:G2571"/>
  <tableColumns count="7">
    <tableColumn id="1" name="Sr. No." dataDxfId="146"/>
    <tableColumn id="2" name="Date" dataDxfId="145"/>
    <tableColumn id="3" name="Description" dataDxfId="144"/>
    <tableColumn id="4" name="Drawn" dataDxfId="143"/>
    <tableColumn id="5" name="Credited" dataDxfId="142"/>
    <tableColumn id="6" name="Penalty" dataDxfId="141"/>
    <tableColumn id="7" name="Balance" dataDxfId="140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09" name="Table109" displayName="Table109" ref="A2573:G2593" totalsRowShown="0" headerRowDxfId="139" dataDxfId="138">
  <autoFilter ref="A2573:G2593"/>
  <tableColumns count="7">
    <tableColumn id="1" name="Sr. No." dataDxfId="137"/>
    <tableColumn id="2" name="Date" dataDxfId="136"/>
    <tableColumn id="3" name="Description" dataDxfId="135"/>
    <tableColumn id="4" name="Drawn" dataDxfId="134"/>
    <tableColumn id="5" name="Credited" dataDxfId="133"/>
    <tableColumn id="6" name="Penalty" dataDxfId="132"/>
    <tableColumn id="7" name="Balance" dataDxfId="131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10" name="Table110" displayName="Table110" ref="A2595:G2612" totalsRowShown="0" headerRowDxfId="130" dataDxfId="129">
  <autoFilter ref="A2595:G2612"/>
  <tableColumns count="7">
    <tableColumn id="1" name="Sr. No." dataDxfId="128"/>
    <tableColumn id="2" name="Date" dataDxfId="127"/>
    <tableColumn id="3" name="Description" dataDxfId="126"/>
    <tableColumn id="4" name="Drawn" dataDxfId="125"/>
    <tableColumn id="5" name="Credited" dataDxfId="124"/>
    <tableColumn id="6" name="Penalty" dataDxfId="123"/>
    <tableColumn id="7" name="Balance" dataDxfId="122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127" name="Table127" displayName="Table127" ref="A6:M8" totalsRowShown="0" headerRowDxfId="121">
  <autoFilter ref="A6:M8"/>
  <tableColumns count="13">
    <tableColumn id="1" name="Flat No."/>
    <tableColumn id="2" name="Name of Flat Holder"/>
    <tableColumn id="3" name="Last Month's Balance"/>
    <tableColumn id="4" name="Current Month Balance"/>
    <tableColumn id="5" name="Total Balance"/>
    <tableColumn id="6" name="Penalty"/>
    <tableColumn id="7" name="Received Maint. Charge"/>
    <tableColumn id="8" name="Remaining Balance"/>
    <tableColumn id="9" name="Date" dataDxfId="120"/>
    <tableColumn id="10" name="Receipt No."/>
    <tableColumn id="11" name="Payer's Sign"/>
    <tableColumn id="12" name="Desciption" dataDxfId="119"/>
    <tableColumn id="13" name="Status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128" name="Table128" displayName="Table128" ref="B6:D8" headerRowCount="0" totalsRowShown="0" headerRowDxfId="118" headerRowBorderDxfId="117" headerRowCellStyle="Total">
  <tableColumns count="3">
    <tableColumn id="1" name="Date" headerRowDxfId="116" headerRowCellStyle="Total"/>
    <tableColumn id="2" name=" Description" headerRowDxfId="115" dataDxfId="114" headerRowCellStyle="Total"/>
    <tableColumn id="3" name=" Amount" headerRowDxfId="113" dataDxfId="112" headerRowCellStyle="Total"/>
  </tableColumns>
  <tableStyleInfo name="TableStyleMedium2" showFirstColumn="0" showLastColumn="0" showRowStripes="0" showColumnStripes="0"/>
</table>
</file>

<file path=xl/tables/table116.xml><?xml version="1.0" encoding="utf-8"?>
<table xmlns="http://schemas.openxmlformats.org/spreadsheetml/2006/main" id="1" name="Table1" displayName="Table1" ref="A3:C11" totalsRowCount="1">
  <autoFilter ref="A3:C10"/>
  <tableColumns count="3">
    <tableColumn id="1" name="Date" totalsRowLabel="Total" dataDxfId="111" totalsRowDxfId="110"/>
    <tableColumn id="2" name=" Description"/>
    <tableColumn id="3" name=" Amount" totalsRowFunction="sum" dataDxfId="109" totalsRowDxfId="108"/>
  </tableColumns>
  <tableStyleInfo name="TableStyleMedium2" showFirstColumn="0" showLastColumn="0" showRowStripes="0" showColumnStripes="0"/>
</table>
</file>

<file path=xl/tables/table117.xml><?xml version="1.0" encoding="utf-8"?>
<table xmlns="http://schemas.openxmlformats.org/spreadsheetml/2006/main" id="122" name="Table122" displayName="Table122" ref="B3:D10" totalsRowCount="1">
  <autoFilter ref="B3:D9"/>
  <tableColumns count="3">
    <tableColumn id="1" name="Date" totalsRowLabel="Total" dataDxfId="107" totalsRowDxfId="106"/>
    <tableColumn id="2" name=" Description"/>
    <tableColumn id="3" name=" Amount" totalsRowFunction="sum" dataDxfId="105" totalsRowDxfId="104"/>
  </tableColumns>
  <tableStyleInfo name="TableStyleMedium2" showFirstColumn="0" showLastColumn="0" showRowStripes="0" showColumnStripes="0"/>
</table>
</file>

<file path=xl/tables/table118.xml><?xml version="1.0" encoding="utf-8"?>
<table xmlns="http://schemas.openxmlformats.org/spreadsheetml/2006/main" id="123" name="Table123" displayName="Table123" ref="B30:D44" totalsRowCount="1">
  <autoFilter ref="B30:D43">
    <filterColumn colId="0" hiddenButton="1"/>
    <filterColumn colId="1" hiddenButton="1"/>
    <filterColumn colId="2" hiddenButton="1"/>
  </autoFilter>
  <tableColumns count="3">
    <tableColumn id="1" name="Date" totalsRowLabel="Total" dataDxfId="103" totalsRowDxfId="102"/>
    <tableColumn id="2" name=" Description"/>
    <tableColumn id="3" name=" Amount" totalsRowFunction="sum" dataDxfId="101"/>
  </tableColumns>
  <tableStyleInfo name="TableStyleMedium2" showFirstColumn="0" showLastColumn="0" showRowStripes="0" showColumnStripes="0"/>
</table>
</file>

<file path=xl/tables/table119.xml><?xml version="1.0" encoding="utf-8"?>
<table xmlns="http://schemas.openxmlformats.org/spreadsheetml/2006/main" id="124" name="Table124" displayName="Table124" ref="B49:D62" totalsRowCount="1">
  <autoFilter ref="B49:D61"/>
  <tableColumns count="3">
    <tableColumn id="1" name="Date" totalsRowLabel="Total" dataDxfId="100" totalsRowDxfId="99"/>
    <tableColumn id="2" name=" Description"/>
    <tableColumn id="3" name=" Amount" totalsRowFunction="sum" dataDxfId="98" totalsRowDxfId="9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9" name="Table9" displayName="Table9" ref="A155:G171" totalsRowShown="0" headerRowDxfId="1039" dataDxfId="1038">
  <autoFilter ref="A155:G171"/>
  <tableColumns count="7">
    <tableColumn id="1" name="Sr. No." dataDxfId="1037"/>
    <tableColumn id="2" name="Date" dataDxfId="1036"/>
    <tableColumn id="3" name="Description" dataDxfId="1035"/>
    <tableColumn id="4" name="Drawn" dataDxfId="1034"/>
    <tableColumn id="5" name="Credited" dataDxfId="1033"/>
    <tableColumn id="6" name="Penalty" dataDxfId="1032"/>
    <tableColumn id="7" name="Balance" dataDxfId="1031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125" name="Table125" displayName="Table125" ref="B14:D26" totalsRowCount="1" dataDxfId="95" headerRowBorderDxfId="96" tableBorderDxfId="94" totalsRowBorderDxfId="93">
  <autoFilter ref="B14:D25"/>
  <tableColumns count="3">
    <tableColumn id="1" name="Date" totalsRowLabel="Total" dataDxfId="92" totalsRowDxfId="91"/>
    <tableColumn id="2" name=" Description" dataDxfId="90" totalsRowDxfId="89"/>
    <tableColumn id="3" name=" Amount" totalsRowFunction="sum" dataDxfId="88" totalsRowDxfId="87"/>
  </tableColumns>
  <tableStyleInfo name="TableStyleMedium2" showFirstColumn="0" showLastColumn="0" showRowStripes="0" showColumnStripes="0"/>
</table>
</file>

<file path=xl/tables/table121.xml><?xml version="1.0" encoding="utf-8"?>
<table xmlns="http://schemas.openxmlformats.org/spreadsheetml/2006/main" id="118" name="Table118" displayName="Table118" ref="A3:C20" totalsRowCount="1">
  <autoFilter ref="A3:C19"/>
  <tableColumns count="3">
    <tableColumn id="1" name="Date" totalsRowLabel="Total" dataDxfId="86" totalsRowDxfId="85"/>
    <tableColumn id="2" name=" Description"/>
    <tableColumn id="3" name=" Amount" totalsRowFunction="sum" dataDxfId="84" totalsRowDxfId="83"/>
  </tableColumns>
  <tableStyleInfo name="TableStyleMedium2" showFirstColumn="0" showLastColumn="0" showRowStripes="0" showColumnStripes="0"/>
</table>
</file>

<file path=xl/tables/table122.xml><?xml version="1.0" encoding="utf-8"?>
<table xmlns="http://schemas.openxmlformats.org/spreadsheetml/2006/main" id="119" name="Table119" displayName="Table119" ref="A24:C43" totalsRowCount="1">
  <autoFilter ref="A24:C42"/>
  <tableColumns count="3">
    <tableColumn id="1" name="Date" totalsRowLabel="Total" dataDxfId="82" totalsRowDxfId="81"/>
    <tableColumn id="2" name=" Description"/>
    <tableColumn id="3" name=" Amount" totalsRowFunction="sum" dataDxfId="80" totalsRowDxfId="79"/>
  </tableColumns>
  <tableStyleInfo name="TableStyleMedium2" showFirstColumn="0" showLastColumn="0" showRowStripes="0" showColumnStripes="0"/>
</table>
</file>

<file path=xl/tables/table123.xml><?xml version="1.0" encoding="utf-8"?>
<table xmlns="http://schemas.openxmlformats.org/spreadsheetml/2006/main" id="120" name="Table120" displayName="Table120" ref="A47:C76" totalsRowCount="1">
  <autoFilter ref="A47:C75"/>
  <sortState ref="A48:C75">
    <sortCondition ref="A47:A75"/>
  </sortState>
  <tableColumns count="3">
    <tableColumn id="1" name="Date" totalsRowLabel="Total" dataDxfId="78" totalsRowDxfId="77"/>
    <tableColumn id="2" name=" Description"/>
    <tableColumn id="3" name=" Amount" totalsRowFunction="sum" dataDxfId="76" totalsRowDxfId="75"/>
  </tableColumns>
  <tableStyleInfo name="TableStyleMedium2" showFirstColumn="0" showLastColumn="0" showRowStripes="0" showColumnStripes="0"/>
</table>
</file>

<file path=xl/tables/table124.xml><?xml version="1.0" encoding="utf-8"?>
<table xmlns="http://schemas.openxmlformats.org/spreadsheetml/2006/main" id="121" name="Table121" displayName="Table121" ref="A80:C106" totalsRowCount="1">
  <autoFilter ref="A80:C105"/>
  <tableColumns count="3">
    <tableColumn id="1" name="Date" totalsRowLabel="Total" dataDxfId="74" totalsRowDxfId="26"/>
    <tableColumn id="2" name=" Description"/>
    <tableColumn id="3" name=" Amount" totalsRowFunction="sum" dataDxfId="73" totalsRowDxfId="25"/>
  </tableColumns>
  <tableStyleInfo name="TableStyleMedium2" showFirstColumn="0" showLastColumn="0" showRowStripes="0" showColumnStripes="0"/>
</table>
</file>

<file path=xl/tables/table125.xml><?xml version="1.0" encoding="utf-8"?>
<table xmlns="http://schemas.openxmlformats.org/spreadsheetml/2006/main" id="114" name="Table114" displayName="Table114" ref="B49:D65" totalsRowCount="1">
  <autoFilter ref="B49:D64"/>
  <sortState ref="B36:D50">
    <sortCondition ref="B35:B50"/>
  </sortState>
  <tableColumns count="3">
    <tableColumn id="1" name="Date" totalsRowLabel="Total" dataDxfId="72"/>
    <tableColumn id="2" name=" Description"/>
    <tableColumn id="3" name=" Amount" totalsRowFunction="sum" dataDxfId="71" totalsRowDxfId="70"/>
  </tableColumns>
  <tableStyleInfo name="TableStyleMedium2" showFirstColumn="0" showLastColumn="0" showRowStripes="0" showColumnStripes="0"/>
</table>
</file>

<file path=xl/tables/table126.xml><?xml version="1.0" encoding="utf-8"?>
<table xmlns="http://schemas.openxmlformats.org/spreadsheetml/2006/main" id="115" name="Table115" displayName="Table115" ref="B3:D10" totalsRowCount="1" headerRowDxfId="69" dataDxfId="68" totalsRowDxfId="67">
  <autoFilter ref="B3:D9"/>
  <tableColumns count="3">
    <tableColumn id="1" name="Date" totalsRowLabel="Total" dataDxfId="66" totalsRowDxfId="65"/>
    <tableColumn id="2" name=" Description" dataDxfId="64" totalsRowDxfId="63"/>
    <tableColumn id="3" name=" Amount" totalsRowFunction="sum" dataDxfId="62" totalsRowDxfId="61"/>
  </tableColumns>
  <tableStyleInfo name="TableStyleMedium2" showFirstColumn="0" showLastColumn="0" showRowStripes="0" showColumnStripes="0"/>
</table>
</file>

<file path=xl/tables/table127.xml><?xml version="1.0" encoding="utf-8"?>
<table xmlns="http://schemas.openxmlformats.org/spreadsheetml/2006/main" id="116" name="Table116" displayName="Table116" ref="B14:D31" totalsRowCount="1" headerRowDxfId="60" dataDxfId="59" totalsRowDxfId="58">
  <autoFilter ref="B14:D30"/>
  <sortState ref="B12:D27">
    <sortCondition ref="B11:B27"/>
  </sortState>
  <tableColumns count="3">
    <tableColumn id="1" name="Date" totalsRowLabel="Total" dataDxfId="57" totalsRowDxfId="56"/>
    <tableColumn id="2" name=" Description" dataDxfId="55" totalsRowDxfId="54"/>
    <tableColumn id="3" name=" Amount" totalsRowFunction="sum" dataDxfId="53" totalsRowDxfId="52"/>
  </tableColumns>
  <tableStyleInfo name="TableStyleMedium2" showFirstColumn="0" showLastColumn="0" showRowStripes="0" showColumnStripes="0"/>
</table>
</file>

<file path=xl/tables/table128.xml><?xml version="1.0" encoding="utf-8"?>
<table xmlns="http://schemas.openxmlformats.org/spreadsheetml/2006/main" id="117" name="Table117" displayName="Table117" ref="B69:D72" totalsRowCount="1" headerRowBorderDxfId="51" tableBorderDxfId="50" totalsRowBorderDxfId="49">
  <autoFilter ref="B69:D71"/>
  <tableColumns count="3">
    <tableColumn id="1" name="Date" totalsRowLabel="Total" dataDxfId="48" totalsRowDxfId="47"/>
    <tableColumn id="2" name=" Description" dataDxfId="46" totalsRowDxfId="45"/>
    <tableColumn id="3" name=" Amount" totalsRowFunction="sum" dataDxfId="44" totalsRowDxfId="43"/>
  </tableColumns>
  <tableStyleInfo name="TableStyleMedium2" showFirstColumn="0" showLastColumn="0" showRowStripes="0" showColumnStripes="0"/>
</table>
</file>

<file path=xl/tables/table129.xml><?xml version="1.0" encoding="utf-8"?>
<table xmlns="http://schemas.openxmlformats.org/spreadsheetml/2006/main" id="4" name="Table4" displayName="Table4" ref="A3:C9" totalsRowCount="1">
  <autoFilter ref="A3:C8"/>
  <tableColumns count="3">
    <tableColumn id="1" name="Date" totalsRowLabel="Total" dataDxfId="42" totalsRowDxfId="41"/>
    <tableColumn id="2" name=" Description"/>
    <tableColumn id="3" name=" Amount" totalsRowFunction="sum" dataDxfId="40" totalsRowDxfId="39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0" name="Table10" displayName="Table10" ref="A173:G199" totalsRowShown="0" headerRowDxfId="1030" dataDxfId="1029">
  <autoFilter ref="A173:G199"/>
  <tableColumns count="7">
    <tableColumn id="1" name="Sr. No." dataDxfId="1028"/>
    <tableColumn id="2" name="Date" dataDxfId="1027"/>
    <tableColumn id="3" name="Description" dataDxfId="1026"/>
    <tableColumn id="4" name="Drawn" dataDxfId="1025"/>
    <tableColumn id="5" name="Credited" dataDxfId="1024"/>
    <tableColumn id="6" name="Penalty" dataDxfId="1023"/>
    <tableColumn id="7" name="Balance" dataDxfId="1022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id="111" name="Table111" displayName="Table111" ref="A13:C27" totalsRowCount="1">
  <autoFilter ref="A13:C26"/>
  <tableColumns count="3">
    <tableColumn id="1" name="Date" totalsRowLabel="Total" dataDxfId="38" totalsRowDxfId="37"/>
    <tableColumn id="2" name=" Description"/>
    <tableColumn id="3" name=" Amount" totalsRowFunction="sum" dataDxfId="36" totalsRowDxfId="35"/>
  </tableColumns>
  <tableStyleInfo name="TableStyleMedium2" showFirstColumn="0" showLastColumn="0" showRowStripes="0" showColumnStripes="0"/>
</table>
</file>

<file path=xl/tables/table131.xml><?xml version="1.0" encoding="utf-8"?>
<table xmlns="http://schemas.openxmlformats.org/spreadsheetml/2006/main" id="112" name="Table112" displayName="Table112" ref="A31:C45" totalsRowCount="1">
  <autoFilter ref="A31:C44"/>
  <tableColumns count="3">
    <tableColumn id="1" name="Date" totalsRowLabel="Total" dataDxfId="34" totalsRowDxfId="33"/>
    <tableColumn id="2" name=" Description"/>
    <tableColumn id="3" name=" Amount" totalsRowFunction="sum" dataDxfId="32" totalsRowDxfId="31"/>
  </tableColumns>
  <tableStyleInfo name="TableStyleMedium2" showFirstColumn="0" showLastColumn="0" showRowStripes="0" showColumnStripes="0"/>
</table>
</file>

<file path=xl/tables/table132.xml><?xml version="1.0" encoding="utf-8"?>
<table xmlns="http://schemas.openxmlformats.org/spreadsheetml/2006/main" id="113" name="Table113" displayName="Table113" ref="A49:C63" totalsRowCount="1">
  <autoFilter ref="A49:C62"/>
  <tableColumns count="3">
    <tableColumn id="1" name="Date" totalsRowLabel="Total" dataDxfId="30" totalsRowDxfId="29"/>
    <tableColumn id="2" name=" Description"/>
    <tableColumn id="3" name=" Amount" totalsRowFunction="sum" dataDxfId="28" totalsRowDxfId="2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Table11" displayName="Table11" ref="A201:G227" totalsRowShown="0" headerRowDxfId="1021" dataDxfId="1020">
  <autoFilter ref="A201:G227"/>
  <tableColumns count="7">
    <tableColumn id="1" name="Sr. No." dataDxfId="1019"/>
    <tableColumn id="2" name="Date" dataDxfId="1018"/>
    <tableColumn id="3" name="Description" dataDxfId="1017"/>
    <tableColumn id="4" name="Drawn" dataDxfId="1016"/>
    <tableColumn id="5" name="Credited" dataDxfId="1015"/>
    <tableColumn id="6" name="Penalty" dataDxfId="1014"/>
    <tableColumn id="7" name="Balance" dataDxfId="10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Table12" displayName="Table12" ref="A231:G247" totalsRowShown="0" headerRowDxfId="1012" dataDxfId="1011">
  <autoFilter ref="A231:G247"/>
  <tableColumns count="7">
    <tableColumn id="1" name="Sr. No." dataDxfId="1010"/>
    <tableColumn id="2" name="Date" dataDxfId="1009"/>
    <tableColumn id="3" name="Description" dataDxfId="1008"/>
    <tableColumn id="4" name="Drawn" dataDxfId="1007"/>
    <tableColumn id="5" name="Credited" dataDxfId="1006"/>
    <tableColumn id="6" name="Penalty" dataDxfId="1005"/>
    <tableColumn id="7" name="Balance" dataDxfId="100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3" name="Table13" displayName="Table13" ref="A249:G275" totalsRowShown="0" headerRowDxfId="1003" dataDxfId="1002">
  <autoFilter ref="A249:G275"/>
  <tableColumns count="7">
    <tableColumn id="1" name="Sr. No." dataDxfId="1001"/>
    <tableColumn id="2" name="Date" dataDxfId="1000"/>
    <tableColumn id="3" name="Description" dataDxfId="999"/>
    <tableColumn id="4" name="Drawn" dataDxfId="998"/>
    <tableColumn id="5" name="Credited" dataDxfId="997"/>
    <tableColumn id="6" name="Penalty" dataDxfId="996"/>
    <tableColumn id="7" name="Balance" dataDxfId="9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4" name="Table14" displayName="Table14" ref="A277:G303" totalsRowShown="0" headerRowDxfId="994" dataDxfId="993">
  <autoFilter ref="A277:G303"/>
  <tableColumns count="7">
    <tableColumn id="1" name="Sr. No." dataDxfId="992"/>
    <tableColumn id="2" name="Date" dataDxfId="991"/>
    <tableColumn id="3" name="Description" dataDxfId="990"/>
    <tableColumn id="4" name="Drawn" dataDxfId="989"/>
    <tableColumn id="5" name="Credited" dataDxfId="988"/>
    <tableColumn id="6" name="Penalty" dataDxfId="987"/>
    <tableColumn id="7" name="Balance" dataDxfId="9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5" name="Table15" displayName="Table15" ref="A307:G323" totalsRowShown="0" headerRowDxfId="985" dataDxfId="984">
  <autoFilter ref="A307:G323"/>
  <tableColumns count="7">
    <tableColumn id="1" name="Sr. No." dataDxfId="983"/>
    <tableColumn id="2" name="Date" dataDxfId="982"/>
    <tableColumn id="3" name="Description" dataDxfId="981"/>
    <tableColumn id="4" name="Drawn" dataDxfId="980"/>
    <tableColumn id="5" name="Credited" dataDxfId="979"/>
    <tableColumn id="6" name="Penalty" dataDxfId="978"/>
    <tableColumn id="7" name="Balance" dataDxfId="9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6" name="Table16" displayName="Table16" ref="A325:G351" totalsRowShown="0" headerRowDxfId="976" dataDxfId="975">
  <autoFilter ref="A325:G351"/>
  <tableColumns count="7">
    <tableColumn id="1" name="Sr. No." dataDxfId="974"/>
    <tableColumn id="2" name="Date" dataDxfId="973"/>
    <tableColumn id="3" name="Description" dataDxfId="972"/>
    <tableColumn id="4" name="Drawn" dataDxfId="971"/>
    <tableColumn id="5" name="Credited" dataDxfId="970"/>
    <tableColumn id="6" name="Penalty" dataDxfId="969"/>
    <tableColumn id="7" name="Balance" dataDxfId="9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4" name="Table12915135" displayName="Table12915135" ref="B28:G49" totalsRowShown="0">
  <tableColumns count="6">
    <tableColumn id="1" name="Debit" dataDxfId="15"/>
    <tableColumn id="2" name="Expenses"/>
    <tableColumn id="3" name="Debit." dataDxfId="14"/>
    <tableColumn id="4" name="Credit" dataDxfId="13"/>
    <tableColumn id="5" name="Income"/>
    <tableColumn id="6" name="Credit." dataDxfId="12"/>
  </tableColumns>
  <tableStyleInfo name="TableStyleMedium1" showFirstColumn="0" showLastColumn="0" showRowStripes="0" showColumnStripes="0"/>
</table>
</file>

<file path=xl/tables/table20.xml><?xml version="1.0" encoding="utf-8"?>
<table xmlns="http://schemas.openxmlformats.org/spreadsheetml/2006/main" id="17" name="Table17" displayName="Table17" ref="A353:G379" totalsRowShown="0" headerRowDxfId="967" dataDxfId="966">
  <autoFilter ref="A353:G379"/>
  <tableColumns count="7">
    <tableColumn id="1" name="Sr. No." dataDxfId="965"/>
    <tableColumn id="2" name="Date" dataDxfId="964"/>
    <tableColumn id="3" name="Description" dataDxfId="963"/>
    <tableColumn id="4" name="Drawn" dataDxfId="962"/>
    <tableColumn id="5" name="Credited" dataDxfId="961"/>
    <tableColumn id="6" name="Penalty" dataDxfId="960"/>
    <tableColumn id="7" name="Balance" dataDxfId="95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A383:G399" totalsRowShown="0" headerRowDxfId="958" dataDxfId="957">
  <autoFilter ref="A383:G399"/>
  <tableColumns count="7">
    <tableColumn id="1" name="Sr. No." dataDxfId="956"/>
    <tableColumn id="2" name="Date" dataDxfId="955"/>
    <tableColumn id="3" name="Description" dataDxfId="954"/>
    <tableColumn id="4" name="Drawn" dataDxfId="953"/>
    <tableColumn id="5" name="Credited" dataDxfId="952"/>
    <tableColumn id="6" name="Penalty" dataDxfId="951"/>
    <tableColumn id="7" name="Balance" dataDxfId="95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9" displayName="Table19" ref="A401:G427" totalsRowShown="0" headerRowDxfId="949" dataDxfId="948">
  <autoFilter ref="A401:G427"/>
  <tableColumns count="7">
    <tableColumn id="1" name="Sr. No." dataDxfId="947"/>
    <tableColumn id="2" name="Date" dataDxfId="946"/>
    <tableColumn id="3" name="Description" dataDxfId="945"/>
    <tableColumn id="4" name="Drawn" dataDxfId="944"/>
    <tableColumn id="5" name="Credited" dataDxfId="943"/>
    <tableColumn id="6" name="Penalty" dataDxfId="942"/>
    <tableColumn id="7" name="Balance" dataDxfId="94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429:G455" totalsRowShown="0" headerRowDxfId="940" dataDxfId="939">
  <autoFilter ref="A429:G455"/>
  <tableColumns count="7">
    <tableColumn id="1" name="Sr. No." dataDxfId="938"/>
    <tableColumn id="2" name="Date" dataDxfId="937"/>
    <tableColumn id="3" name="Description" dataDxfId="936"/>
    <tableColumn id="4" name="Drawn" dataDxfId="935"/>
    <tableColumn id="5" name="Credited" dataDxfId="934"/>
    <tableColumn id="6" name="Penalty" dataDxfId="933"/>
    <tableColumn id="7" name="Balance" dataDxfId="9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1" name="Table21" displayName="Table21" ref="A459:G475" totalsRowShown="0" headerRowDxfId="931" dataDxfId="930">
  <autoFilter ref="A459:G475"/>
  <tableColumns count="7">
    <tableColumn id="1" name="Sr. No." dataDxfId="929"/>
    <tableColumn id="2" name="Date" dataDxfId="928"/>
    <tableColumn id="3" name="Description" dataDxfId="927"/>
    <tableColumn id="4" name="Drawn" dataDxfId="926"/>
    <tableColumn id="5" name="Credited" dataDxfId="925"/>
    <tableColumn id="6" name="Penalty" dataDxfId="924"/>
    <tableColumn id="7" name="Balance" dataDxfId="92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2" name="Table22" displayName="Table22" ref="A477:G503" totalsRowShown="0" headerRowDxfId="922" dataDxfId="921">
  <autoFilter ref="A477:G503"/>
  <tableColumns count="7">
    <tableColumn id="1" name="Sr. No." dataDxfId="920"/>
    <tableColumn id="2" name="Date" dataDxfId="919"/>
    <tableColumn id="3" name="Description" dataDxfId="918"/>
    <tableColumn id="4" name="Drawn" dataDxfId="917"/>
    <tableColumn id="5" name="Credited" dataDxfId="916"/>
    <tableColumn id="6" name="Penalty" dataDxfId="915"/>
    <tableColumn id="7" name="Balance" dataDxfId="91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Table23" displayName="Table23" ref="A505:G531" totalsRowShown="0" headerRowDxfId="913" dataDxfId="912">
  <autoFilter ref="A505:G531"/>
  <tableColumns count="7">
    <tableColumn id="1" name="Sr. No." dataDxfId="911"/>
    <tableColumn id="2" name="Date" dataDxfId="910"/>
    <tableColumn id="3" name="Description" dataDxfId="909"/>
    <tableColumn id="4" name="Drawn" dataDxfId="908"/>
    <tableColumn id="5" name="Credited" dataDxfId="907"/>
    <tableColumn id="6" name="Penalty" dataDxfId="906"/>
    <tableColumn id="7" name="Balance" dataDxfId="9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4" name="Table24" displayName="Table24" ref="A535:G551" totalsRowShown="0" headerRowDxfId="904" dataDxfId="903">
  <autoFilter ref="A535:G551"/>
  <tableColumns count="7">
    <tableColumn id="1" name="Sr. No." dataDxfId="902"/>
    <tableColumn id="2" name="Date" dataDxfId="901"/>
    <tableColumn id="3" name="Description" dataDxfId="900"/>
    <tableColumn id="4" name="Drawn" dataDxfId="899"/>
    <tableColumn id="5" name="Credited" dataDxfId="898"/>
    <tableColumn id="6" name="Penalty" dataDxfId="897"/>
    <tableColumn id="7" name="Balance" dataDxfId="89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5" name="Table25" displayName="Table25" ref="A553:G579" totalsRowShown="0" headerRowDxfId="895" dataDxfId="894">
  <autoFilter ref="A553:G579"/>
  <tableColumns count="7">
    <tableColumn id="1" name="Sr. No." dataDxfId="893"/>
    <tableColumn id="2" name="Date" dataDxfId="892"/>
    <tableColumn id="3" name="Description" dataDxfId="891"/>
    <tableColumn id="4" name="Drawn" dataDxfId="890"/>
    <tableColumn id="5" name="Credited" dataDxfId="889"/>
    <tableColumn id="6" name="Penalty" dataDxfId="888"/>
    <tableColumn id="7" name="Balance" dataDxfId="88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6" name="Table26" displayName="Table26" ref="A581:G607" totalsRowShown="0" headerRowDxfId="886" dataDxfId="885">
  <autoFilter ref="A581:G607"/>
  <tableColumns count="7">
    <tableColumn id="1" name="Sr. No." dataDxfId="884"/>
    <tableColumn id="2" name="Date" dataDxfId="883"/>
    <tableColumn id="3" name="Description" dataDxfId="882"/>
    <tableColumn id="4" name="Drawn" dataDxfId="881"/>
    <tableColumn id="5" name="Credited" dataDxfId="880"/>
    <tableColumn id="6" name="Penalty" dataDxfId="879"/>
    <tableColumn id="7" name="Balance" dataDxfId="8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5" name="Table12916136" displayName="Table12916136" ref="B53:G74" totalsRowShown="0">
  <tableColumns count="6">
    <tableColumn id="1" name="Debit" dataDxfId="11"/>
    <tableColumn id="2" name="Expenses"/>
    <tableColumn id="3" name="Debit." dataDxfId="10"/>
    <tableColumn id="4" name="Credit" dataDxfId="9"/>
    <tableColumn id="5" name="Income"/>
    <tableColumn id="6" name="Credit." dataDxfId="8"/>
  </tableColumns>
  <tableStyleInfo name="TableStyleMedium1" showFirstColumn="0" showLastColumn="0" showRowStripes="0" showColumnStripes="0"/>
</table>
</file>

<file path=xl/tables/table30.xml><?xml version="1.0" encoding="utf-8"?>
<table xmlns="http://schemas.openxmlformats.org/spreadsheetml/2006/main" id="27" name="Table27" displayName="Table27" ref="A611:G627" totalsRowShown="0" headerRowDxfId="877" dataDxfId="876">
  <autoFilter ref="A611:G627"/>
  <tableColumns count="7">
    <tableColumn id="1" name="Sr. No." dataDxfId="875"/>
    <tableColumn id="2" name="Date" dataDxfId="874"/>
    <tableColumn id="3" name="Description" dataDxfId="873"/>
    <tableColumn id="4" name="Drawn" dataDxfId="872"/>
    <tableColumn id="5" name="Credited" dataDxfId="871"/>
    <tableColumn id="6" name="Penalty" dataDxfId="870"/>
    <tableColumn id="7" name="Balance" dataDxfId="8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8" name="Table28" displayName="Table28" ref="A629:G655" totalsRowShown="0" headerRowDxfId="868" dataDxfId="867">
  <autoFilter ref="A629:G655"/>
  <tableColumns count="7">
    <tableColumn id="1" name="Sr. No." dataDxfId="866"/>
    <tableColumn id="2" name="Date" dataDxfId="865"/>
    <tableColumn id="3" name="Description" dataDxfId="864"/>
    <tableColumn id="4" name="Drawn" dataDxfId="863"/>
    <tableColumn id="5" name="Credited" dataDxfId="862"/>
    <tableColumn id="6" name="Penalty" dataDxfId="861"/>
    <tableColumn id="7" name="Balance" dataDxfId="86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9" name="Table29" displayName="Table29" ref="A657:G683" totalsRowShown="0" headerRowDxfId="859" dataDxfId="858">
  <autoFilter ref="A657:G683"/>
  <tableColumns count="7">
    <tableColumn id="1" name="Sr. No." dataDxfId="857"/>
    <tableColumn id="2" name="Date" dataDxfId="856"/>
    <tableColumn id="3" name="Description" dataDxfId="855"/>
    <tableColumn id="4" name="Drawn" dataDxfId="854"/>
    <tableColumn id="5" name="Credited" dataDxfId="853"/>
    <tableColumn id="6" name="Penalty" dataDxfId="852"/>
    <tableColumn id="7" name="Balance" dataDxfId="85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0" name="Table30" displayName="Table30" ref="A687:G703" totalsRowShown="0" headerRowDxfId="850" dataDxfId="849">
  <autoFilter ref="A687:G703"/>
  <tableColumns count="7">
    <tableColumn id="1" name="Sr. No." dataDxfId="848"/>
    <tableColumn id="2" name="Date" dataDxfId="847"/>
    <tableColumn id="3" name="Description" dataDxfId="846"/>
    <tableColumn id="4" name="Drawn" dataDxfId="845"/>
    <tableColumn id="5" name="Credited" dataDxfId="844"/>
    <tableColumn id="6" name="Penalty" dataDxfId="843"/>
    <tableColumn id="7" name="Balance" dataDxfId="84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1" name="Table31" displayName="Table31" ref="A705:G731" totalsRowShown="0" headerRowDxfId="841" dataDxfId="840">
  <autoFilter ref="A705:G731"/>
  <tableColumns count="7">
    <tableColumn id="1" name="Sr. No." dataDxfId="839"/>
    <tableColumn id="2" name="Date" dataDxfId="838"/>
    <tableColumn id="3" name="Description" dataDxfId="837"/>
    <tableColumn id="4" name="Drawn" dataDxfId="836"/>
    <tableColumn id="5" name="Credited" dataDxfId="835"/>
    <tableColumn id="6" name="Penalty" dataDxfId="834"/>
    <tableColumn id="7" name="Balance" dataDxfId="83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2" name="Table32" displayName="Table32" ref="A733:G759" totalsRowShown="0" headerRowDxfId="832" dataDxfId="831">
  <autoFilter ref="A733:G759"/>
  <tableColumns count="7">
    <tableColumn id="1" name="Sr. No." dataDxfId="830"/>
    <tableColumn id="2" name="Date" dataDxfId="829"/>
    <tableColumn id="3" name="Description" dataDxfId="828"/>
    <tableColumn id="4" name="Drawn" dataDxfId="827"/>
    <tableColumn id="5" name="Credited" dataDxfId="826"/>
    <tableColumn id="6" name="Penalty" dataDxfId="825"/>
    <tableColumn id="7" name="Balance" dataDxfId="82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3" name="Table33" displayName="Table33" ref="A763:G779" totalsRowShown="0" headerRowDxfId="823" dataDxfId="822">
  <autoFilter ref="A763:G779"/>
  <tableColumns count="7">
    <tableColumn id="1" name="Sr. No." dataDxfId="821"/>
    <tableColumn id="2" name="Date" dataDxfId="820"/>
    <tableColumn id="3" name="Description" dataDxfId="819"/>
    <tableColumn id="4" name="Drawn" dataDxfId="818"/>
    <tableColumn id="5" name="Credited" dataDxfId="817"/>
    <tableColumn id="6" name="Penalty" dataDxfId="816"/>
    <tableColumn id="7" name="Balance" dataDxfId="815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4" name="Table34" displayName="Table34" ref="A781:G807" totalsRowShown="0" headerRowDxfId="814" dataDxfId="813">
  <autoFilter ref="A781:G807"/>
  <tableColumns count="7">
    <tableColumn id="1" name="Sr. No." dataDxfId="812"/>
    <tableColumn id="2" name="Date" dataDxfId="811"/>
    <tableColumn id="3" name="Description" dataDxfId="810"/>
    <tableColumn id="4" name="Drawn" dataDxfId="809"/>
    <tableColumn id="5" name="Credited" dataDxfId="808"/>
    <tableColumn id="6" name="Penalty" dataDxfId="807"/>
    <tableColumn id="7" name="Balance" dataDxfId="806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5" name="Table35" displayName="Table35" ref="A809:G835" totalsRowShown="0" headerRowDxfId="805" dataDxfId="804">
  <autoFilter ref="A809:G835"/>
  <tableColumns count="7">
    <tableColumn id="1" name="Sr. No." dataDxfId="803"/>
    <tableColumn id="2" name="Date" dataDxfId="802"/>
    <tableColumn id="3" name="Description" dataDxfId="801"/>
    <tableColumn id="4" name="Drawn" dataDxfId="800"/>
    <tableColumn id="5" name="Credited" dataDxfId="799"/>
    <tableColumn id="6" name="Penalty" dataDxfId="798"/>
    <tableColumn id="7" name="Balance" dataDxfId="797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6" name="Table36" displayName="Table36" ref="A839:G855" totalsRowShown="0" headerRowDxfId="796" dataDxfId="795">
  <autoFilter ref="A839:G855"/>
  <tableColumns count="7">
    <tableColumn id="1" name="Sr. No." dataDxfId="794"/>
    <tableColumn id="2" name="Date" dataDxfId="793"/>
    <tableColumn id="3" name="Description" dataDxfId="792"/>
    <tableColumn id="4" name="Drawn" dataDxfId="791"/>
    <tableColumn id="5" name="Credited" dataDxfId="790"/>
    <tableColumn id="6" name="Penalty" dataDxfId="789"/>
    <tableColumn id="7" name="Balance" dataDxfId="7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6" name="Table12917137" displayName="Table12917137" ref="B79:G100" totalsRowShown="0">
  <tableColumns count="6">
    <tableColumn id="1" name="Debit" dataDxfId="7"/>
    <tableColumn id="2" name="Expenses"/>
    <tableColumn id="3" name="Debit." dataDxfId="6"/>
    <tableColumn id="4" name="Credit" dataDxfId="5"/>
    <tableColumn id="5" name="Income"/>
    <tableColumn id="6" name="Credit." dataDxfId="4"/>
  </tableColumns>
  <tableStyleInfo name="TableStyleMedium1" showFirstColumn="0" showLastColumn="0" showRowStripes="0" showColumnStripes="0"/>
</table>
</file>

<file path=xl/tables/table40.xml><?xml version="1.0" encoding="utf-8"?>
<table xmlns="http://schemas.openxmlformats.org/spreadsheetml/2006/main" id="37" name="Table37" displayName="Table37" ref="A857:G883" totalsRowShown="0" headerRowDxfId="787" dataDxfId="786">
  <autoFilter ref="A857:G883"/>
  <tableColumns count="7">
    <tableColumn id="1" name="Sr. No." dataDxfId="785"/>
    <tableColumn id="2" name="Date" dataDxfId="784"/>
    <tableColumn id="3" name="Description" dataDxfId="783"/>
    <tableColumn id="4" name="Drawn" dataDxfId="782"/>
    <tableColumn id="5" name="Credited" dataDxfId="781"/>
    <tableColumn id="6" name="Penalty" dataDxfId="780"/>
    <tableColumn id="7" name="Balance" dataDxfId="779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38" name="Table38" displayName="Table38" ref="A885:G911" totalsRowShown="0" headerRowDxfId="778" dataDxfId="777">
  <autoFilter ref="A885:G911"/>
  <tableColumns count="7">
    <tableColumn id="1" name="Sr. No." dataDxfId="776"/>
    <tableColumn id="2" name="Date" dataDxfId="775"/>
    <tableColumn id="3" name="Description" dataDxfId="774"/>
    <tableColumn id="4" name="Drawn" dataDxfId="773"/>
    <tableColumn id="5" name="Credited" dataDxfId="772"/>
    <tableColumn id="6" name="Penalty" dataDxfId="771"/>
    <tableColumn id="7" name="Balance" dataDxfId="77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39" name="Table39" displayName="Table39" ref="A915:G931" totalsRowShown="0" headerRowDxfId="769" dataDxfId="768">
  <autoFilter ref="A915:G931"/>
  <tableColumns count="7">
    <tableColumn id="1" name="Sr. No." dataDxfId="767"/>
    <tableColumn id="2" name="Date" dataDxfId="766"/>
    <tableColumn id="3" name="Description" dataDxfId="765"/>
    <tableColumn id="4" name="Drawn" dataDxfId="764"/>
    <tableColumn id="5" name="Credited" dataDxfId="763"/>
    <tableColumn id="6" name="Penalty" dataDxfId="762"/>
    <tableColumn id="7" name="Balance" dataDxfId="761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0" name="Table40" displayName="Table40" ref="A933:G959" totalsRowShown="0" headerRowDxfId="760" dataDxfId="759">
  <autoFilter ref="A933:G959"/>
  <tableColumns count="7">
    <tableColumn id="1" name="Sr. No." dataDxfId="758"/>
    <tableColumn id="2" name="Date" dataDxfId="757"/>
    <tableColumn id="3" name="Description" dataDxfId="756"/>
    <tableColumn id="4" name="Drawn" dataDxfId="755"/>
    <tableColumn id="5" name="Credited" dataDxfId="754"/>
    <tableColumn id="6" name="Penalty" dataDxfId="753"/>
    <tableColumn id="7" name="Balance" dataDxfId="75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1" name="Table41" displayName="Table41" ref="A961:G987" totalsRowShown="0" headerRowDxfId="751" dataDxfId="750">
  <autoFilter ref="A961:G987"/>
  <tableColumns count="7">
    <tableColumn id="1" name="Sr. No." dataDxfId="749"/>
    <tableColumn id="2" name="Date" dataDxfId="748"/>
    <tableColumn id="3" name="Description" dataDxfId="747"/>
    <tableColumn id="4" name="Drawn" dataDxfId="746"/>
    <tableColumn id="5" name="Credited" dataDxfId="745"/>
    <tableColumn id="6" name="Penalty" dataDxfId="744"/>
    <tableColumn id="7" name="Balance" dataDxfId="74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2" name="Table42" displayName="Table42" ref="A991:G1007" totalsRowShown="0" headerRowDxfId="742" dataDxfId="741">
  <autoFilter ref="A991:G1007"/>
  <tableColumns count="7">
    <tableColumn id="1" name="Sr. No." dataDxfId="740"/>
    <tableColumn id="2" name="Date" dataDxfId="739"/>
    <tableColumn id="3" name="Description" dataDxfId="738"/>
    <tableColumn id="4" name="Drawn" dataDxfId="737"/>
    <tableColumn id="5" name="Credited" dataDxfId="736"/>
    <tableColumn id="6" name="Penalty" dataDxfId="735"/>
    <tableColumn id="7" name="Balance" dataDxfId="734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3" name="Table43" displayName="Table43" ref="A1009:G1035" totalsRowShown="0" headerRowDxfId="733" dataDxfId="732">
  <autoFilter ref="A1009:G1035"/>
  <tableColumns count="7">
    <tableColumn id="1" name="Sr. No." dataDxfId="731"/>
    <tableColumn id="2" name="Date" dataDxfId="730"/>
    <tableColumn id="3" name="Description" dataDxfId="729"/>
    <tableColumn id="4" name="Drawn" dataDxfId="728"/>
    <tableColumn id="5" name="Credited" dataDxfId="727"/>
    <tableColumn id="6" name="Penalty" dataDxfId="726"/>
    <tableColumn id="7" name="Balance" dataDxfId="725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4" name="Table44" displayName="Table44" ref="A1037:G1063" totalsRowShown="0" headerRowDxfId="724" dataDxfId="723">
  <autoFilter ref="A1037:G1063"/>
  <tableColumns count="7">
    <tableColumn id="1" name="Sr. No." dataDxfId="722"/>
    <tableColumn id="2" name="Date" dataDxfId="721"/>
    <tableColumn id="3" name="Description" dataDxfId="720"/>
    <tableColumn id="4" name="Drawn" dataDxfId="719"/>
    <tableColumn id="5" name="Credited" dataDxfId="718"/>
    <tableColumn id="6" name="Penalty" dataDxfId="717"/>
    <tableColumn id="7" name="Balance" dataDxfId="716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5" name="Table45" displayName="Table45" ref="A1067:G1076" totalsRowShown="0" headerRowDxfId="715" dataDxfId="714">
  <autoFilter ref="A1067:G1076"/>
  <tableColumns count="7">
    <tableColumn id="1" name="Sr. No." dataDxfId="713"/>
    <tableColumn id="2" name="Date" dataDxfId="712"/>
    <tableColumn id="3" name="Description" dataDxfId="711"/>
    <tableColumn id="4" name="Drawn" dataDxfId="710"/>
    <tableColumn id="5" name="Credited" dataDxfId="709"/>
    <tableColumn id="6" name="Penalty" dataDxfId="708"/>
    <tableColumn id="7" name="Balance" dataDxfId="707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6" name="Table46" displayName="Table46" ref="A1078:G1093" totalsRowShown="0" headerRowDxfId="706" dataDxfId="705">
  <autoFilter ref="A1078:G1093"/>
  <tableColumns count="7">
    <tableColumn id="1" name="Sr. No." dataDxfId="704"/>
    <tableColumn id="2" name="Date" dataDxfId="703"/>
    <tableColumn id="3" name="Description" dataDxfId="702"/>
    <tableColumn id="4" name="Drawn" dataDxfId="701"/>
    <tableColumn id="5" name="Credited" dataDxfId="700"/>
    <tableColumn id="6" name="Penalty" dataDxfId="699"/>
    <tableColumn id="7" name="Balance" dataDxfId="6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7" name="Table12918138" displayName="Table12918138" ref="B105:G126" totalsRowShown="0">
  <tableColumns count="6">
    <tableColumn id="1" name="Debit" dataDxfId="3"/>
    <tableColumn id="2" name="Expenses"/>
    <tableColumn id="3" name="Debit." dataDxfId="2"/>
    <tableColumn id="4" name="Credit" dataDxfId="1"/>
    <tableColumn id="5" name="Income"/>
    <tableColumn id="6" name="Credit." dataDxfId="0"/>
  </tableColumns>
  <tableStyleInfo name="TableStyleMedium1" showFirstColumn="0" showLastColumn="0" showRowStripes="0" showColumnStripes="0"/>
</table>
</file>

<file path=xl/tables/table50.xml><?xml version="1.0" encoding="utf-8"?>
<table xmlns="http://schemas.openxmlformats.org/spreadsheetml/2006/main" id="47" name="Table47" displayName="Table47" ref="A1095:G1110" totalsRowShown="0" headerRowDxfId="697" dataDxfId="696">
  <autoFilter ref="A1095:G1110"/>
  <tableColumns count="7">
    <tableColumn id="1" name="Sr. No." dataDxfId="695"/>
    <tableColumn id="2" name="Date" dataDxfId="694"/>
    <tableColumn id="3" name="Description" dataDxfId="693"/>
    <tableColumn id="4" name="Drawn" dataDxfId="692"/>
    <tableColumn id="5" name="Credited" dataDxfId="691"/>
    <tableColumn id="6" name="Penalty" dataDxfId="690"/>
    <tableColumn id="7" name="Balance" dataDxfId="689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48" name="Table48" displayName="Table48" ref="A1114:G1130" totalsRowShown="0" headerRowDxfId="688" dataDxfId="687">
  <autoFilter ref="A1114:G1130"/>
  <tableColumns count="7">
    <tableColumn id="1" name="Sr. No." dataDxfId="686"/>
    <tableColumn id="2" name="Date" dataDxfId="685"/>
    <tableColumn id="3" name="Description" dataDxfId="684"/>
    <tableColumn id="4" name="Drawn" dataDxfId="683"/>
    <tableColumn id="5" name="Credited" dataDxfId="682"/>
    <tableColumn id="6" name="Penalty" dataDxfId="681"/>
    <tableColumn id="7" name="Balance" dataDxfId="680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49" name="Table49" displayName="Table49" ref="A1132:G1157" totalsRowShown="0" headerRowDxfId="679" dataDxfId="678">
  <autoFilter ref="A1132:G1157"/>
  <tableColumns count="7">
    <tableColumn id="1" name="Sr. No." dataDxfId="677"/>
    <tableColumn id="2" name="Date" dataDxfId="676"/>
    <tableColumn id="3" name="Description" dataDxfId="675"/>
    <tableColumn id="4" name="Drawn" dataDxfId="674"/>
    <tableColumn id="5" name="Credited" dataDxfId="673"/>
    <tableColumn id="6" name="Penalty" dataDxfId="672"/>
    <tableColumn id="7" name="Balance" dataDxfId="671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0" name="Table50" displayName="Table50" ref="A1159:G1185" totalsRowShown="0" headerRowDxfId="670" dataDxfId="669">
  <autoFilter ref="A1159:G1185"/>
  <tableColumns count="7">
    <tableColumn id="1" name="Sr. No." dataDxfId="668"/>
    <tableColumn id="2" name="Date" dataDxfId="667"/>
    <tableColumn id="3" name="Description" dataDxfId="666"/>
    <tableColumn id="4" name="Drawn" dataDxfId="665"/>
    <tableColumn id="5" name="Credited" dataDxfId="664"/>
    <tableColumn id="6" name="Penalty" dataDxfId="663"/>
    <tableColumn id="7" name="Balance" dataDxfId="662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51" name="Table51" displayName="Table51" ref="A1189:G1205" totalsRowShown="0" headerRowDxfId="661" dataDxfId="660">
  <autoFilter ref="A1189:G1205"/>
  <tableColumns count="7">
    <tableColumn id="1" name="Sr. No." dataDxfId="659"/>
    <tableColumn id="2" name="Date" dataDxfId="658"/>
    <tableColumn id="3" name="Description" dataDxfId="657"/>
    <tableColumn id="4" name="Drawn" dataDxfId="656"/>
    <tableColumn id="5" name="Credited" dataDxfId="655"/>
    <tableColumn id="6" name="Penalty" dataDxfId="654"/>
    <tableColumn id="7" name="Balance" dataDxfId="65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52" name="Table52" displayName="Table52" ref="A1207:G1233" totalsRowShown="0" headerRowDxfId="652" dataDxfId="651">
  <autoFilter ref="A1207:G1233"/>
  <tableColumns count="7">
    <tableColumn id="1" name="Sr. No." dataDxfId="650"/>
    <tableColumn id="2" name="Date" dataDxfId="649"/>
    <tableColumn id="3" name="Description" dataDxfId="648"/>
    <tableColumn id="4" name="Drawn" dataDxfId="647"/>
    <tableColumn id="5" name="Credited" dataDxfId="646"/>
    <tableColumn id="6" name="Penalty" dataDxfId="645"/>
    <tableColumn id="7" name="Balance" dataDxfId="64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3" name="Table53" displayName="Table53" ref="A1235:G1261" totalsRowShown="0" headerRowDxfId="643" dataDxfId="642">
  <autoFilter ref="A1235:G1261"/>
  <tableColumns count="7">
    <tableColumn id="1" name="Sr. No." dataDxfId="641"/>
    <tableColumn id="2" name="Date" dataDxfId="640"/>
    <tableColumn id="3" name="Description" dataDxfId="639"/>
    <tableColumn id="4" name="Drawn" dataDxfId="638"/>
    <tableColumn id="5" name="Credited" dataDxfId="637"/>
    <tableColumn id="6" name="Penalty" dataDxfId="636"/>
    <tableColumn id="7" name="Balance" dataDxfId="635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4" name="Table54" displayName="Table54" ref="A1265:G1281" totalsRowShown="0" headerRowDxfId="634" dataDxfId="633">
  <autoFilter ref="A1265:G1281"/>
  <tableColumns count="7">
    <tableColumn id="1" name="Sr. No." dataDxfId="632"/>
    <tableColumn id="2" name="Date" dataDxfId="631"/>
    <tableColumn id="3" name="Description" dataDxfId="630"/>
    <tableColumn id="4" name="Drawn" dataDxfId="629"/>
    <tableColumn id="5" name="Credited" dataDxfId="628"/>
    <tableColumn id="6" name="Penalty" dataDxfId="627"/>
    <tableColumn id="7" name="Balance" dataDxfId="62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55" name="Table55" displayName="Table55" ref="A1283:G1309" totalsRowShown="0" headerRowDxfId="625" dataDxfId="624">
  <autoFilter ref="A1283:G1309"/>
  <tableColumns count="7">
    <tableColumn id="1" name="Sr. No." dataDxfId="623"/>
    <tableColumn id="2" name="Date" dataDxfId="622"/>
    <tableColumn id="3" name="Description" dataDxfId="621"/>
    <tableColumn id="4" name="Drawn" dataDxfId="620"/>
    <tableColumn id="5" name="Credited" dataDxfId="619"/>
    <tableColumn id="6" name="Penalty" dataDxfId="618"/>
    <tableColumn id="7" name="Balance" dataDxfId="617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56" name="Table56" displayName="Table56" ref="A1311:G1337" totalsRowShown="0" headerRowDxfId="616" dataDxfId="615">
  <autoFilter ref="A1311:G1337"/>
  <tableColumns count="7">
    <tableColumn id="1" name="Sr. No." dataDxfId="614"/>
    <tableColumn id="2" name="Date" dataDxfId="613"/>
    <tableColumn id="3" name="Description" dataDxfId="612"/>
    <tableColumn id="4" name="Drawn" dataDxfId="611"/>
    <tableColumn id="5" name="Credited" dataDxfId="610"/>
    <tableColumn id="6" name="Penalty" dataDxfId="609"/>
    <tableColumn id="7" name="Balance" dataDxfId="6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3:G19" totalsRowShown="0">
  <autoFilter ref="A3:G19"/>
  <tableColumns count="7">
    <tableColumn id="1" name="Sr. No." dataDxfId="1091"/>
    <tableColumn id="2" name="Date" dataDxfId="1090"/>
    <tableColumn id="3" name="Description" dataDxfId="1089"/>
    <tableColumn id="4" name="Drawn" dataDxfId="1088"/>
    <tableColumn id="5" name="Credited" dataDxfId="1087"/>
    <tableColumn id="6" name="Penalty" dataDxfId="1086"/>
    <tableColumn id="7" name="Balance" dataDxfId="108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7" name="Table57" displayName="Table57" ref="A1341:G1357" totalsRowShown="0" headerRowDxfId="607" dataDxfId="606">
  <autoFilter ref="A1341:G1357"/>
  <tableColumns count="7">
    <tableColumn id="1" name="Sr. No." dataDxfId="605"/>
    <tableColumn id="2" name="Date" dataDxfId="604"/>
    <tableColumn id="3" name="Description" dataDxfId="603"/>
    <tableColumn id="4" name="Drawn" dataDxfId="602"/>
    <tableColumn id="5" name="Credited" dataDxfId="601"/>
    <tableColumn id="6" name="Penalty" dataDxfId="600"/>
    <tableColumn id="7" name="Balance" dataDxfId="599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58" name="Table58" displayName="Table58" ref="A1359:G1385" totalsRowShown="0" headerRowDxfId="598" dataDxfId="597">
  <autoFilter ref="A1359:G1385"/>
  <tableColumns count="7">
    <tableColumn id="1" name="Sr. No." dataDxfId="596"/>
    <tableColumn id="2" name="Date" dataDxfId="595"/>
    <tableColumn id="3" name="Description" dataDxfId="594"/>
    <tableColumn id="4" name="Drawn" dataDxfId="593"/>
    <tableColumn id="5" name="Credited" dataDxfId="592"/>
    <tableColumn id="6" name="Penalty" dataDxfId="591"/>
    <tableColumn id="7" name="Balance" dataDxfId="590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59" name="Table59" displayName="Table59" ref="A1387:G1413" totalsRowShown="0" headerRowDxfId="589" dataDxfId="588">
  <autoFilter ref="A1387:G1413"/>
  <tableColumns count="7">
    <tableColumn id="1" name="Sr. No." dataDxfId="587"/>
    <tableColumn id="2" name="Date" dataDxfId="586"/>
    <tableColumn id="3" name="Description" dataDxfId="585"/>
    <tableColumn id="4" name="Drawn" dataDxfId="584"/>
    <tableColumn id="5" name="Credited" dataDxfId="583"/>
    <tableColumn id="6" name="Penalty" dataDxfId="582"/>
    <tableColumn id="7" name="Balance" dataDxfId="58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0" name="Table60" displayName="Table60" ref="A1417:G1433" totalsRowShown="0" headerRowDxfId="580" dataDxfId="579">
  <autoFilter ref="A1417:G1433"/>
  <tableColumns count="7">
    <tableColumn id="1" name="Sr. No." dataDxfId="578"/>
    <tableColumn id="2" name="Date" dataDxfId="577"/>
    <tableColumn id="3" name="Description" dataDxfId="576"/>
    <tableColumn id="4" name="Drawn" dataDxfId="575"/>
    <tableColumn id="5" name="Credited" dataDxfId="574"/>
    <tableColumn id="6" name="Penalty" dataDxfId="573"/>
    <tableColumn id="7" name="Balance" dataDxfId="572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1" name="Table61" displayName="Table61" ref="A1435:G1461" totalsRowShown="0" headerRowDxfId="571" dataDxfId="570">
  <autoFilter ref="A1435:G1461"/>
  <tableColumns count="7">
    <tableColumn id="1" name="Sr. No." dataDxfId="569"/>
    <tableColumn id="2" name="Date" dataDxfId="568"/>
    <tableColumn id="3" name="Description" dataDxfId="567"/>
    <tableColumn id="4" name="Drawn" dataDxfId="566"/>
    <tableColumn id="5" name="Credited" dataDxfId="565"/>
    <tableColumn id="6" name="Penalty" dataDxfId="564"/>
    <tableColumn id="7" name="Balance" dataDxfId="563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62" name="Table62" displayName="Table62" ref="A1463:G1489" totalsRowShown="0" headerRowDxfId="562" dataDxfId="561">
  <autoFilter ref="A1463:G1489"/>
  <tableColumns count="7">
    <tableColumn id="1" name="Sr. No." dataDxfId="560"/>
    <tableColumn id="2" name="Date" dataDxfId="559"/>
    <tableColumn id="3" name="Description" dataDxfId="558"/>
    <tableColumn id="4" name="Drawn" dataDxfId="557"/>
    <tableColumn id="5" name="Credited" dataDxfId="556"/>
    <tableColumn id="6" name="Penalty" dataDxfId="555"/>
    <tableColumn id="7" name="Balance" dataDxfId="554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63" name="Table63" displayName="Table63" ref="A1493:G1509" totalsRowShown="0" headerRowDxfId="553" dataDxfId="552">
  <autoFilter ref="A1493:G1509"/>
  <tableColumns count="7">
    <tableColumn id="1" name="Sr. No." dataDxfId="551"/>
    <tableColumn id="2" name="Date" dataDxfId="550"/>
    <tableColumn id="3" name="Description" dataDxfId="549"/>
    <tableColumn id="4" name="Drawn" dataDxfId="548"/>
    <tableColumn id="5" name="Credited" dataDxfId="547"/>
    <tableColumn id="6" name="Penalty" dataDxfId="546"/>
    <tableColumn id="7" name="Balance" dataDxfId="545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64" name="Table64" displayName="Table64" ref="A1511:G1537" totalsRowShown="0" headerRowDxfId="544" dataDxfId="543">
  <autoFilter ref="A1511:G1537"/>
  <tableColumns count="7">
    <tableColumn id="1" name="Sr. No." dataDxfId="542"/>
    <tableColumn id="2" name="Date" dataDxfId="541"/>
    <tableColumn id="3" name="Description" dataDxfId="540"/>
    <tableColumn id="4" name="Drawn" dataDxfId="539"/>
    <tableColumn id="5" name="Credited" dataDxfId="538"/>
    <tableColumn id="6" name="Penalty" dataDxfId="537"/>
    <tableColumn id="7" name="Balance" dataDxfId="536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65" name="Table65" displayName="Table65" ref="A1539:G1565" totalsRowShown="0" headerRowDxfId="535" dataDxfId="534">
  <autoFilter ref="A1539:G1565"/>
  <tableColumns count="7">
    <tableColumn id="1" name="Sr. No." dataDxfId="533"/>
    <tableColumn id="2" name="Date" dataDxfId="532"/>
    <tableColumn id="3" name="Description" dataDxfId="531"/>
    <tableColumn id="4" name="Drawn" dataDxfId="530"/>
    <tableColumn id="5" name="Credited" dataDxfId="529"/>
    <tableColumn id="6" name="Penalty" dataDxfId="528"/>
    <tableColumn id="7" name="Balance" dataDxfId="527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66" name="Table66" displayName="Table66" ref="A1569:G1585" totalsRowShown="0" headerRowDxfId="526" dataDxfId="525">
  <autoFilter ref="A1569:G1585"/>
  <tableColumns count="7">
    <tableColumn id="1" name="Sr. No." dataDxfId="524"/>
    <tableColumn id="2" name="Date" dataDxfId="523"/>
    <tableColumn id="3" name="Description" dataDxfId="522"/>
    <tableColumn id="4" name="Drawn" dataDxfId="521"/>
    <tableColumn id="5" name="Credited" dataDxfId="520"/>
    <tableColumn id="6" name="Penalty" dataDxfId="519"/>
    <tableColumn id="7" name="Balance" dataDxfId="5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21:G47" totalsRowShown="0" headerRowDxfId="1084" dataDxfId="1083">
  <autoFilter ref="A21:G47"/>
  <tableColumns count="7">
    <tableColumn id="1" name="Sr. No." dataDxfId="1082"/>
    <tableColumn id="2" name="Date" dataDxfId="1081"/>
    <tableColumn id="3" name="Description" dataDxfId="1080"/>
    <tableColumn id="4" name="Drawn" dataDxfId="1079"/>
    <tableColumn id="5" name="Credited" dataDxfId="1078"/>
    <tableColumn id="6" name="Penalty" dataDxfId="1077"/>
    <tableColumn id="7" name="Balance" dataDxfId="107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7" name="Table67" displayName="Table67" ref="A1587:G1613" totalsRowShown="0" headerRowDxfId="517" dataDxfId="516">
  <autoFilter ref="A1587:G1613"/>
  <tableColumns count="7">
    <tableColumn id="1" name="Sr. No." dataDxfId="515"/>
    <tableColumn id="2" name="Date" dataDxfId="514"/>
    <tableColumn id="3" name="Description" dataDxfId="513"/>
    <tableColumn id="4" name="Drawn" dataDxfId="512"/>
    <tableColumn id="5" name="Credited" dataDxfId="511"/>
    <tableColumn id="6" name="Penalty" dataDxfId="510"/>
    <tableColumn id="7" name="Balance" dataDxfId="509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68" name="Table68" displayName="Table68" ref="A1615:G1641" totalsRowShown="0" headerRowDxfId="508" dataDxfId="507">
  <autoFilter ref="A1615:G1641"/>
  <tableColumns count="7">
    <tableColumn id="1" name="Sr. No." dataDxfId="506"/>
    <tableColumn id="2" name="Date" dataDxfId="505"/>
    <tableColumn id="3" name="Description" dataDxfId="504"/>
    <tableColumn id="4" name="Drawn" dataDxfId="503"/>
    <tableColumn id="5" name="Credited" dataDxfId="502"/>
    <tableColumn id="6" name="Penalty" dataDxfId="501"/>
    <tableColumn id="7" name="Balance" dataDxfId="500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69" name="Table69" displayName="Table69" ref="A1645:G1661" totalsRowShown="0" headerRowDxfId="499" dataDxfId="498">
  <autoFilter ref="A1645:G1661"/>
  <tableColumns count="7">
    <tableColumn id="1" name="Sr. No." dataDxfId="497"/>
    <tableColumn id="2" name="Date" dataDxfId="496"/>
    <tableColumn id="3" name="Description" dataDxfId="495"/>
    <tableColumn id="4" name="Drawn" dataDxfId="494"/>
    <tableColumn id="5" name="Credited" dataDxfId="493"/>
    <tableColumn id="6" name="Penalty" dataDxfId="492"/>
    <tableColumn id="7" name="Balance" dataDxfId="491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0" name="Table70" displayName="Table70" ref="A1663:G1689" totalsRowShown="0" headerRowDxfId="490" dataDxfId="489">
  <autoFilter ref="A1663:G1689"/>
  <tableColumns count="7">
    <tableColumn id="1" name="Sr. No." dataDxfId="488"/>
    <tableColumn id="2" name="Date" dataDxfId="487"/>
    <tableColumn id="3" name="Description" dataDxfId="486"/>
    <tableColumn id="4" name="Drawn" dataDxfId="485"/>
    <tableColumn id="5" name="Credited" dataDxfId="484"/>
    <tableColumn id="6" name="Penalty" dataDxfId="483"/>
    <tableColumn id="7" name="Balance" dataDxfId="48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71" name="Table71" displayName="Table71" ref="A1691:G1717" totalsRowShown="0" headerRowDxfId="481" dataDxfId="480">
  <autoFilter ref="A1691:G1717"/>
  <tableColumns count="7">
    <tableColumn id="1" name="Sr. No." dataDxfId="479"/>
    <tableColumn id="2" name="Date" dataDxfId="478"/>
    <tableColumn id="3" name="Description" dataDxfId="477"/>
    <tableColumn id="4" name="Drawn" dataDxfId="476"/>
    <tableColumn id="5" name="Credited" dataDxfId="475"/>
    <tableColumn id="6" name="Penalty" dataDxfId="474"/>
    <tableColumn id="7" name="Balance" dataDxfId="473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72" name="Table72" displayName="Table72" ref="A1721:G1736" totalsRowShown="0" headerRowDxfId="472" dataDxfId="471">
  <autoFilter ref="A1721:G1736"/>
  <tableColumns count="7">
    <tableColumn id="1" name="Sr. No." dataDxfId="470"/>
    <tableColumn id="2" name="Date" dataDxfId="469"/>
    <tableColumn id="3" name="Description" dataDxfId="468"/>
    <tableColumn id="4" name="Drawn" dataDxfId="467"/>
    <tableColumn id="5" name="Credited" dataDxfId="466"/>
    <tableColumn id="6" name="Penalty" dataDxfId="465"/>
    <tableColumn id="7" name="Balance" dataDxfId="464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3" name="Table73" displayName="Table73" ref="A1738:G1757" totalsRowShown="0" headerRowDxfId="463" dataDxfId="462">
  <autoFilter ref="A1738:G1757"/>
  <tableColumns count="7">
    <tableColumn id="1" name="Sr. No." dataDxfId="461"/>
    <tableColumn id="2" name="Date" dataDxfId="460"/>
    <tableColumn id="3" name="Description" dataDxfId="459"/>
    <tableColumn id="4" name="Drawn" dataDxfId="458"/>
    <tableColumn id="5" name="Credited" dataDxfId="457"/>
    <tableColumn id="6" name="Penalty" dataDxfId="456"/>
    <tableColumn id="7" name="Balance" dataDxfId="455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4" name="Table74" displayName="Table74" ref="A1759:G1774" totalsRowShown="0" headerRowDxfId="454" dataDxfId="453">
  <autoFilter ref="A1759:G1774"/>
  <tableColumns count="7">
    <tableColumn id="1" name="Sr. No." dataDxfId="452"/>
    <tableColumn id="2" name="Date" dataDxfId="451"/>
    <tableColumn id="3" name="Description" dataDxfId="450"/>
    <tableColumn id="4" name="Drawn" dataDxfId="449"/>
    <tableColumn id="5" name="Credited" dataDxfId="448"/>
    <tableColumn id="6" name="Penalty" dataDxfId="447"/>
    <tableColumn id="7" name="Balance" dataDxfId="446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75" name="Table75" displayName="Table75" ref="A1778:G1787" totalsRowShown="0" headerRowDxfId="445" dataDxfId="444">
  <autoFilter ref="A1778:G1787"/>
  <tableColumns count="7">
    <tableColumn id="1" name="Sr. No." dataDxfId="443"/>
    <tableColumn id="2" name="Date" dataDxfId="442"/>
    <tableColumn id="3" name="Description" dataDxfId="441"/>
    <tableColumn id="4" name="Drawn" dataDxfId="440"/>
    <tableColumn id="5" name="Credited" dataDxfId="439"/>
    <tableColumn id="6" name="Penalty" dataDxfId="438"/>
    <tableColumn id="7" name="Balance" dataDxfId="437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76" name="Table76" displayName="Table76" ref="A1789:G1804" totalsRowShown="0" headerRowDxfId="436" dataDxfId="435">
  <autoFilter ref="A1789:G1804"/>
  <tableColumns count="7">
    <tableColumn id="1" name="Sr. No." dataDxfId="434"/>
    <tableColumn id="2" name="Date" dataDxfId="433"/>
    <tableColumn id="3" name="Description" dataDxfId="432"/>
    <tableColumn id="4" name="Drawn" dataDxfId="431"/>
    <tableColumn id="5" name="Credited" dataDxfId="430"/>
    <tableColumn id="6" name="Penalty" dataDxfId="429"/>
    <tableColumn id="7" name="Balance" dataDxfId="4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49:G75" totalsRowShown="0" headerRowDxfId="1075" dataDxfId="1074">
  <autoFilter ref="A49:G75"/>
  <tableColumns count="7">
    <tableColumn id="1" name="Sr. No." dataDxfId="1073"/>
    <tableColumn id="2" name="Date" dataDxfId="1072"/>
    <tableColumn id="3" name="Description" dataDxfId="1071"/>
    <tableColumn id="4" name="Drawn" dataDxfId="1070"/>
    <tableColumn id="5" name="Credited" dataDxfId="1069"/>
    <tableColumn id="6" name="Penalty" dataDxfId="1068"/>
    <tableColumn id="7" name="Balance" dataDxfId="1067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7" name="Table77" displayName="Table77" ref="A1806:G1831" totalsRowShown="0" headerRowDxfId="427" dataDxfId="426">
  <autoFilter ref="A1806:G1831"/>
  <tableColumns count="7">
    <tableColumn id="1" name="Sr. No." dataDxfId="425"/>
    <tableColumn id="2" name="Date" dataDxfId="424"/>
    <tableColumn id="3" name="Description" dataDxfId="423"/>
    <tableColumn id="4" name="Drawn" dataDxfId="422"/>
    <tableColumn id="5" name="Credited" dataDxfId="421"/>
    <tableColumn id="6" name="Penalty" dataDxfId="420"/>
    <tableColumn id="7" name="Balance" dataDxfId="419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78" name="Table78" displayName="Table78" ref="A1835:G1851" totalsRowShown="0" headerRowDxfId="418" dataDxfId="417">
  <autoFilter ref="A1835:G1851"/>
  <tableColumns count="7">
    <tableColumn id="1" name="Sr. No." dataDxfId="416"/>
    <tableColumn id="2" name="Date" dataDxfId="415"/>
    <tableColumn id="3" name="Description" dataDxfId="414"/>
    <tableColumn id="4" name="Drawn" dataDxfId="413"/>
    <tableColumn id="5" name="Credited" dataDxfId="412"/>
    <tableColumn id="6" name="Penalty" dataDxfId="411"/>
    <tableColumn id="7" name="Balance" dataDxfId="410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79" name="Table79" displayName="Table79" ref="A1853:G1879" totalsRowShown="0" headerRowDxfId="409" dataDxfId="408">
  <autoFilter ref="A1853:G1879"/>
  <tableColumns count="7">
    <tableColumn id="1" name="Sr. No." dataDxfId="407"/>
    <tableColumn id="2" name="Date" dataDxfId="406"/>
    <tableColumn id="3" name="Description" dataDxfId="405"/>
    <tableColumn id="4" name="Drawn" dataDxfId="404"/>
    <tableColumn id="5" name="Credited" dataDxfId="403"/>
    <tableColumn id="6" name="Penalty" dataDxfId="402"/>
    <tableColumn id="7" name="Balance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80" name="Table80" displayName="Table80" ref="A1881:G1907" totalsRowShown="0" headerRowDxfId="400" dataDxfId="399">
  <autoFilter ref="A1881:G1907"/>
  <tableColumns count="7">
    <tableColumn id="1" name="Sr. No." dataDxfId="398"/>
    <tableColumn id="2" name="Date" dataDxfId="397"/>
    <tableColumn id="3" name="Description" dataDxfId="396"/>
    <tableColumn id="4" name="Drawn" dataDxfId="395"/>
    <tableColumn id="5" name="Credited" dataDxfId="394"/>
    <tableColumn id="6" name="Penalty" dataDxfId="393"/>
    <tableColumn id="7" name="Balance" dataDxfId="392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81" name="Table81" displayName="Table81" ref="A1911:G1927" totalsRowShown="0" headerRowDxfId="391" dataDxfId="390">
  <autoFilter ref="A1911:G1927"/>
  <tableColumns count="7">
    <tableColumn id="1" name="Sr. No." dataDxfId="389"/>
    <tableColumn id="2" name="Date" dataDxfId="388"/>
    <tableColumn id="3" name="Description" dataDxfId="387"/>
    <tableColumn id="4" name="Drawn" dataDxfId="386"/>
    <tableColumn id="5" name="Credited" dataDxfId="385"/>
    <tableColumn id="6" name="Penalty" dataDxfId="384"/>
    <tableColumn id="7" name="Balance" dataDxfId="383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82" name="Table82" displayName="Table82" ref="A1929:G1947" totalsRowShown="0" headerRowDxfId="382" dataDxfId="381">
  <autoFilter ref="A1929:G1947"/>
  <tableColumns count="7">
    <tableColumn id="1" name="Sr. No." dataDxfId="380"/>
    <tableColumn id="2" name="Date" dataDxfId="379"/>
    <tableColumn id="3" name="Description" dataDxfId="378"/>
    <tableColumn id="4" name="Drawn" dataDxfId="377"/>
    <tableColumn id="5" name="Credited" dataDxfId="376"/>
    <tableColumn id="6" name="Penalty" dataDxfId="375"/>
    <tableColumn id="7" name="Balance" dataDxfId="374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83" name="Table83" displayName="Table83" ref="A1949:G1975" totalsRowShown="0" headerRowDxfId="373" dataDxfId="372">
  <autoFilter ref="A1949:G1975"/>
  <tableColumns count="7">
    <tableColumn id="1" name="Sr. No." dataDxfId="371"/>
    <tableColumn id="2" name="Date" dataDxfId="370"/>
    <tableColumn id="3" name="Description" dataDxfId="369"/>
    <tableColumn id="4" name="Drawn" dataDxfId="368"/>
    <tableColumn id="5" name="Credited" dataDxfId="367"/>
    <tableColumn id="6" name="Penalty" dataDxfId="366"/>
    <tableColumn id="7" name="Balance" dataDxfId="365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84" name="Table84" displayName="Table84" ref="A1979:G1995" totalsRowShown="0" headerRowDxfId="364" dataDxfId="363">
  <autoFilter ref="A1979:G1995"/>
  <tableColumns count="7">
    <tableColumn id="1" name="Sr. No." dataDxfId="362"/>
    <tableColumn id="2" name="Date" dataDxfId="361"/>
    <tableColumn id="3" name="Description" dataDxfId="360"/>
    <tableColumn id="4" name="Drawn" dataDxfId="359"/>
    <tableColumn id="5" name="Credited" dataDxfId="358"/>
    <tableColumn id="6" name="Penalty" dataDxfId="357"/>
    <tableColumn id="7" name="Balance" dataDxfId="356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85" name="Table85" displayName="Table85" ref="A1997:G2023" totalsRowShown="0" headerRowDxfId="355" dataDxfId="354">
  <autoFilter ref="A1997:G2023"/>
  <tableColumns count="7">
    <tableColumn id="1" name="Sr. No." dataDxfId="353"/>
    <tableColumn id="2" name="Date" dataDxfId="352"/>
    <tableColumn id="3" name="Description" dataDxfId="351"/>
    <tableColumn id="4" name="Drawn" dataDxfId="350"/>
    <tableColumn id="5" name="Credited" dataDxfId="349"/>
    <tableColumn id="6" name="Penalty" dataDxfId="348"/>
    <tableColumn id="7" name="Balance" dataDxfId="347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86" name="Table86" displayName="Table86" ref="A2025:G2051" totalsRowShown="0" headerRowDxfId="346" dataDxfId="345">
  <autoFilter ref="A2025:G2051"/>
  <tableColumns count="7">
    <tableColumn id="1" name="Sr. No." dataDxfId="344"/>
    <tableColumn id="2" name="Date" dataDxfId="343"/>
    <tableColumn id="3" name="Description" dataDxfId="342"/>
    <tableColumn id="4" name="Drawn" dataDxfId="341"/>
    <tableColumn id="5" name="Credited" dataDxfId="340"/>
    <tableColumn id="6" name="Penalty" dataDxfId="339"/>
    <tableColumn id="7" name="Balance" dataDxfId="3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79:G95" totalsRowShown="0" headerRowDxfId="1066" dataDxfId="1065">
  <autoFilter ref="A79:G95"/>
  <tableColumns count="7">
    <tableColumn id="1" name="Sr. No." dataDxfId="1064"/>
    <tableColumn id="2" name="Date" dataDxfId="1063"/>
    <tableColumn id="3" name="Description" dataDxfId="1062"/>
    <tableColumn id="4" name="Drawn" dataDxfId="1061"/>
    <tableColumn id="5" name="Credited" dataDxfId="1060"/>
    <tableColumn id="6" name="Penalty" dataDxfId="1059"/>
    <tableColumn id="7" name="Balance" dataDxfId="1058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7" name="Table87" displayName="Table87" ref="A2055:G2071" totalsRowShown="0" headerRowDxfId="337" dataDxfId="336">
  <autoFilter ref="A2055:G2071"/>
  <tableColumns count="7">
    <tableColumn id="1" name="Sr. No." dataDxfId="335"/>
    <tableColumn id="2" name="Date" dataDxfId="334"/>
    <tableColumn id="3" name="Description" dataDxfId="333"/>
    <tableColumn id="4" name="Drawn" dataDxfId="332"/>
    <tableColumn id="5" name="Credited" dataDxfId="331"/>
    <tableColumn id="6" name="Penalty" dataDxfId="330"/>
    <tableColumn id="7" name="Balance" dataDxfId="32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88" name="Table88" displayName="Table88" ref="A2073:G2099" totalsRowShown="0" headerRowDxfId="328" dataDxfId="327">
  <autoFilter ref="A2073:G2099"/>
  <tableColumns count="7">
    <tableColumn id="1" name="Sr. No." dataDxfId="326"/>
    <tableColumn id="2" name="Date" dataDxfId="325"/>
    <tableColumn id="3" name="Description" dataDxfId="324"/>
    <tableColumn id="4" name="Drawn" dataDxfId="323"/>
    <tableColumn id="5" name="Credited" dataDxfId="322"/>
    <tableColumn id="6" name="Penalty" dataDxfId="321"/>
    <tableColumn id="7" name="Balance" dataDxfId="320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89" name="Table89" displayName="Table89" ref="A2101:G2127" totalsRowShown="0" headerRowDxfId="319" dataDxfId="318">
  <autoFilter ref="A2101:G2127"/>
  <tableColumns count="7">
    <tableColumn id="1" name="Sr. No." dataDxfId="317"/>
    <tableColumn id="2" name="Date" dataDxfId="316"/>
    <tableColumn id="3" name="Description" dataDxfId="315"/>
    <tableColumn id="4" name="Drawn" dataDxfId="314"/>
    <tableColumn id="5" name="Credited" dataDxfId="313"/>
    <tableColumn id="6" name="Penalty" dataDxfId="312"/>
    <tableColumn id="7" name="Balance" dataDxfId="31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90" name="Table90" displayName="Table90" ref="A2131:G2147" totalsRowShown="0" headerRowDxfId="310" dataDxfId="309">
  <autoFilter ref="A2131:G2147"/>
  <tableColumns count="7">
    <tableColumn id="1" name="Sr. No." dataDxfId="308"/>
    <tableColumn id="2" name="Date" dataDxfId="307"/>
    <tableColumn id="3" name="Description" dataDxfId="306"/>
    <tableColumn id="4" name="Drawn" dataDxfId="305"/>
    <tableColumn id="5" name="Credited" dataDxfId="304"/>
    <tableColumn id="6" name="Penalty" dataDxfId="303"/>
    <tableColumn id="7" name="Balance" dataDxfId="302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1" name="Table91" displayName="Table91" ref="A2149:G2175" totalsRowShown="0" headerRowDxfId="301" dataDxfId="300">
  <autoFilter ref="A2149:G2175"/>
  <tableColumns count="7">
    <tableColumn id="1" name="Sr. No." dataDxfId="299"/>
    <tableColumn id="2" name="Date" dataDxfId="298"/>
    <tableColumn id="3" name="Description" dataDxfId="297"/>
    <tableColumn id="4" name="Drawn" dataDxfId="296"/>
    <tableColumn id="5" name="Credited" dataDxfId="295"/>
    <tableColumn id="6" name="Penalty" dataDxfId="294"/>
    <tableColumn id="7" name="Balance" dataDxfId="293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2" name="Table92" displayName="Table92" ref="A2177:G2203" totalsRowShown="0" headerRowDxfId="292" dataDxfId="291">
  <autoFilter ref="A2177:G2203"/>
  <tableColumns count="7">
    <tableColumn id="1" name="Sr. No." dataDxfId="290"/>
    <tableColumn id="2" name="Date" dataDxfId="289"/>
    <tableColumn id="3" name="Description" dataDxfId="288"/>
    <tableColumn id="4" name="Drawn" dataDxfId="287"/>
    <tableColumn id="5" name="Credited" dataDxfId="286"/>
    <tableColumn id="6" name="Penalty" dataDxfId="285"/>
    <tableColumn id="7" name="Balance" dataDxfId="284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3" name="Table93" displayName="Table93" ref="A2207:G2223" totalsRowShown="0" headerRowDxfId="283" dataDxfId="282">
  <autoFilter ref="A2207:G2223"/>
  <tableColumns count="7">
    <tableColumn id="1" name="Sr. No." dataDxfId="281"/>
    <tableColumn id="2" name="Date" dataDxfId="280"/>
    <tableColumn id="3" name="Description" dataDxfId="279"/>
    <tableColumn id="4" name="Drawn" dataDxfId="278"/>
    <tableColumn id="5" name="Credited" dataDxfId="277"/>
    <tableColumn id="6" name="Penalty" dataDxfId="276"/>
    <tableColumn id="7" name="Balance" dataDxfId="275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4" name="Table94" displayName="Table94" ref="A2225:G2251" totalsRowShown="0" headerRowDxfId="274" dataDxfId="273">
  <autoFilter ref="A2225:G2251"/>
  <tableColumns count="7">
    <tableColumn id="1" name="Sr. No." dataDxfId="272"/>
    <tableColumn id="2" name="Date" dataDxfId="271"/>
    <tableColumn id="3" name="Description" dataDxfId="270"/>
    <tableColumn id="4" name="Drawn" dataDxfId="269"/>
    <tableColumn id="5" name="Credited" dataDxfId="268"/>
    <tableColumn id="6" name="Penalty" dataDxfId="267"/>
    <tableColumn id="7" name="Balance" dataDxfId="266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95" name="Table95" displayName="Table95" ref="A2253:G2279" totalsRowShown="0" headerRowDxfId="265" dataDxfId="264">
  <autoFilter ref="A2253:G2279"/>
  <tableColumns count="7">
    <tableColumn id="1" name="Sr. No." dataDxfId="263"/>
    <tableColumn id="2" name="Date" dataDxfId="262"/>
    <tableColumn id="3" name="Description" dataDxfId="261"/>
    <tableColumn id="4" name="Drawn" dataDxfId="260"/>
    <tableColumn id="5" name="Credited" dataDxfId="259"/>
    <tableColumn id="6" name="Penalty" dataDxfId="258"/>
    <tableColumn id="7" name="Balance" dataDxfId="257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96" name="Table96" displayName="Table96" ref="A2283:G2299" totalsRowShown="0" headerRowDxfId="256" dataDxfId="255">
  <autoFilter ref="A2283:G2299"/>
  <tableColumns count="7">
    <tableColumn id="1" name="Sr. No." dataDxfId="254"/>
    <tableColumn id="2" name="Date" dataDxfId="253"/>
    <tableColumn id="3" name="Description" dataDxfId="252"/>
    <tableColumn id="4" name="Drawn" dataDxfId="251"/>
    <tableColumn id="5" name="Credited" dataDxfId="250"/>
    <tableColumn id="6" name="Penalty" dataDxfId="249"/>
    <tableColumn id="7" name="Balance" dataDxfId="2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2.xml"/><Relationship Id="rId2" Type="http://schemas.openxmlformats.org/officeDocument/2006/relationships/table" Target="../tables/table121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124.xml"/><Relationship Id="rId4" Type="http://schemas.openxmlformats.org/officeDocument/2006/relationships/table" Target="../tables/table12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6.xml"/><Relationship Id="rId2" Type="http://schemas.openxmlformats.org/officeDocument/2006/relationships/table" Target="../tables/table125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128.xml"/><Relationship Id="rId4" Type="http://schemas.openxmlformats.org/officeDocument/2006/relationships/table" Target="../tables/table1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30.xml"/><Relationship Id="rId21" Type="http://schemas.openxmlformats.org/officeDocument/2006/relationships/table" Target="../tables/table25.xml"/><Relationship Id="rId42" Type="http://schemas.openxmlformats.org/officeDocument/2006/relationships/table" Target="../tables/table46.xml"/><Relationship Id="rId47" Type="http://schemas.openxmlformats.org/officeDocument/2006/relationships/table" Target="../tables/table51.xml"/><Relationship Id="rId63" Type="http://schemas.openxmlformats.org/officeDocument/2006/relationships/table" Target="../tables/table67.xml"/><Relationship Id="rId68" Type="http://schemas.openxmlformats.org/officeDocument/2006/relationships/table" Target="../tables/table72.xml"/><Relationship Id="rId84" Type="http://schemas.openxmlformats.org/officeDocument/2006/relationships/table" Target="../tables/table88.xml"/><Relationship Id="rId89" Type="http://schemas.openxmlformats.org/officeDocument/2006/relationships/table" Target="../tables/table93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29" Type="http://schemas.openxmlformats.org/officeDocument/2006/relationships/table" Target="../tables/table33.xml"/><Relationship Id="rId107" Type="http://schemas.openxmlformats.org/officeDocument/2006/relationships/table" Target="../tables/table111.xml"/><Relationship Id="rId11" Type="http://schemas.openxmlformats.org/officeDocument/2006/relationships/table" Target="../tables/table15.xml"/><Relationship Id="rId24" Type="http://schemas.openxmlformats.org/officeDocument/2006/relationships/table" Target="../tables/table28.xml"/><Relationship Id="rId32" Type="http://schemas.openxmlformats.org/officeDocument/2006/relationships/table" Target="../tables/table36.xml"/><Relationship Id="rId37" Type="http://schemas.openxmlformats.org/officeDocument/2006/relationships/table" Target="../tables/table41.xml"/><Relationship Id="rId40" Type="http://schemas.openxmlformats.org/officeDocument/2006/relationships/table" Target="../tables/table44.xml"/><Relationship Id="rId45" Type="http://schemas.openxmlformats.org/officeDocument/2006/relationships/table" Target="../tables/table49.xml"/><Relationship Id="rId53" Type="http://schemas.openxmlformats.org/officeDocument/2006/relationships/table" Target="../tables/table57.xml"/><Relationship Id="rId58" Type="http://schemas.openxmlformats.org/officeDocument/2006/relationships/table" Target="../tables/table62.xml"/><Relationship Id="rId66" Type="http://schemas.openxmlformats.org/officeDocument/2006/relationships/table" Target="../tables/table70.xml"/><Relationship Id="rId74" Type="http://schemas.openxmlformats.org/officeDocument/2006/relationships/table" Target="../tables/table78.xml"/><Relationship Id="rId79" Type="http://schemas.openxmlformats.org/officeDocument/2006/relationships/table" Target="../tables/table83.xml"/><Relationship Id="rId87" Type="http://schemas.openxmlformats.org/officeDocument/2006/relationships/table" Target="../tables/table91.xml"/><Relationship Id="rId102" Type="http://schemas.openxmlformats.org/officeDocument/2006/relationships/table" Target="../tables/table106.xml"/><Relationship Id="rId5" Type="http://schemas.openxmlformats.org/officeDocument/2006/relationships/table" Target="../tables/table9.xml"/><Relationship Id="rId61" Type="http://schemas.openxmlformats.org/officeDocument/2006/relationships/table" Target="../tables/table65.xml"/><Relationship Id="rId82" Type="http://schemas.openxmlformats.org/officeDocument/2006/relationships/table" Target="../tables/table86.xml"/><Relationship Id="rId90" Type="http://schemas.openxmlformats.org/officeDocument/2006/relationships/table" Target="../tables/table94.xml"/><Relationship Id="rId95" Type="http://schemas.openxmlformats.org/officeDocument/2006/relationships/table" Target="../tables/table99.xml"/><Relationship Id="rId19" Type="http://schemas.openxmlformats.org/officeDocument/2006/relationships/table" Target="../tables/table23.xml"/><Relationship Id="rId14" Type="http://schemas.openxmlformats.org/officeDocument/2006/relationships/table" Target="../tables/table18.xml"/><Relationship Id="rId22" Type="http://schemas.openxmlformats.org/officeDocument/2006/relationships/table" Target="../tables/table26.xml"/><Relationship Id="rId27" Type="http://schemas.openxmlformats.org/officeDocument/2006/relationships/table" Target="../tables/table31.xml"/><Relationship Id="rId30" Type="http://schemas.openxmlformats.org/officeDocument/2006/relationships/table" Target="../tables/table34.xml"/><Relationship Id="rId35" Type="http://schemas.openxmlformats.org/officeDocument/2006/relationships/table" Target="../tables/table39.xml"/><Relationship Id="rId43" Type="http://schemas.openxmlformats.org/officeDocument/2006/relationships/table" Target="../tables/table47.xml"/><Relationship Id="rId48" Type="http://schemas.openxmlformats.org/officeDocument/2006/relationships/table" Target="../tables/table52.xml"/><Relationship Id="rId56" Type="http://schemas.openxmlformats.org/officeDocument/2006/relationships/table" Target="../tables/table60.xml"/><Relationship Id="rId64" Type="http://schemas.openxmlformats.org/officeDocument/2006/relationships/table" Target="../tables/table68.xml"/><Relationship Id="rId69" Type="http://schemas.openxmlformats.org/officeDocument/2006/relationships/table" Target="../tables/table73.xml"/><Relationship Id="rId77" Type="http://schemas.openxmlformats.org/officeDocument/2006/relationships/table" Target="../tables/table81.xml"/><Relationship Id="rId100" Type="http://schemas.openxmlformats.org/officeDocument/2006/relationships/table" Target="../tables/table104.xml"/><Relationship Id="rId105" Type="http://schemas.openxmlformats.org/officeDocument/2006/relationships/table" Target="../tables/table109.xml"/><Relationship Id="rId8" Type="http://schemas.openxmlformats.org/officeDocument/2006/relationships/table" Target="../tables/table12.xml"/><Relationship Id="rId51" Type="http://schemas.openxmlformats.org/officeDocument/2006/relationships/table" Target="../tables/table55.xml"/><Relationship Id="rId72" Type="http://schemas.openxmlformats.org/officeDocument/2006/relationships/table" Target="../tables/table76.xml"/><Relationship Id="rId80" Type="http://schemas.openxmlformats.org/officeDocument/2006/relationships/table" Target="../tables/table84.xml"/><Relationship Id="rId85" Type="http://schemas.openxmlformats.org/officeDocument/2006/relationships/table" Target="../tables/table89.xml"/><Relationship Id="rId93" Type="http://schemas.openxmlformats.org/officeDocument/2006/relationships/table" Target="../tables/table97.xml"/><Relationship Id="rId98" Type="http://schemas.openxmlformats.org/officeDocument/2006/relationships/table" Target="../tables/table102.xml"/><Relationship Id="rId3" Type="http://schemas.openxmlformats.org/officeDocument/2006/relationships/table" Target="../tables/table7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5" Type="http://schemas.openxmlformats.org/officeDocument/2006/relationships/table" Target="../tables/table29.xml"/><Relationship Id="rId33" Type="http://schemas.openxmlformats.org/officeDocument/2006/relationships/table" Target="../tables/table37.xml"/><Relationship Id="rId38" Type="http://schemas.openxmlformats.org/officeDocument/2006/relationships/table" Target="../tables/table42.xml"/><Relationship Id="rId46" Type="http://schemas.openxmlformats.org/officeDocument/2006/relationships/table" Target="../tables/table50.xml"/><Relationship Id="rId59" Type="http://schemas.openxmlformats.org/officeDocument/2006/relationships/table" Target="../tables/table63.xml"/><Relationship Id="rId67" Type="http://schemas.openxmlformats.org/officeDocument/2006/relationships/table" Target="../tables/table71.xml"/><Relationship Id="rId103" Type="http://schemas.openxmlformats.org/officeDocument/2006/relationships/table" Target="../tables/table107.xml"/><Relationship Id="rId108" Type="http://schemas.openxmlformats.org/officeDocument/2006/relationships/table" Target="../tables/table112.xml"/><Relationship Id="rId20" Type="http://schemas.openxmlformats.org/officeDocument/2006/relationships/table" Target="../tables/table24.xml"/><Relationship Id="rId41" Type="http://schemas.openxmlformats.org/officeDocument/2006/relationships/table" Target="../tables/table45.xml"/><Relationship Id="rId54" Type="http://schemas.openxmlformats.org/officeDocument/2006/relationships/table" Target="../tables/table58.xml"/><Relationship Id="rId62" Type="http://schemas.openxmlformats.org/officeDocument/2006/relationships/table" Target="../tables/table66.xml"/><Relationship Id="rId70" Type="http://schemas.openxmlformats.org/officeDocument/2006/relationships/table" Target="../tables/table74.xml"/><Relationship Id="rId75" Type="http://schemas.openxmlformats.org/officeDocument/2006/relationships/table" Target="../tables/table79.xml"/><Relationship Id="rId83" Type="http://schemas.openxmlformats.org/officeDocument/2006/relationships/table" Target="../tables/table87.xml"/><Relationship Id="rId88" Type="http://schemas.openxmlformats.org/officeDocument/2006/relationships/table" Target="../tables/table92.xml"/><Relationship Id="rId91" Type="http://schemas.openxmlformats.org/officeDocument/2006/relationships/table" Target="../tables/table95.xml"/><Relationship Id="rId96" Type="http://schemas.openxmlformats.org/officeDocument/2006/relationships/table" Target="../tables/table10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15" Type="http://schemas.openxmlformats.org/officeDocument/2006/relationships/table" Target="../tables/table19.xml"/><Relationship Id="rId23" Type="http://schemas.openxmlformats.org/officeDocument/2006/relationships/table" Target="../tables/table27.xml"/><Relationship Id="rId28" Type="http://schemas.openxmlformats.org/officeDocument/2006/relationships/table" Target="../tables/table32.xml"/><Relationship Id="rId36" Type="http://schemas.openxmlformats.org/officeDocument/2006/relationships/table" Target="../tables/table40.xml"/><Relationship Id="rId49" Type="http://schemas.openxmlformats.org/officeDocument/2006/relationships/table" Target="../tables/table53.xml"/><Relationship Id="rId57" Type="http://schemas.openxmlformats.org/officeDocument/2006/relationships/table" Target="../tables/table61.xml"/><Relationship Id="rId106" Type="http://schemas.openxmlformats.org/officeDocument/2006/relationships/table" Target="../tables/table110.xml"/><Relationship Id="rId10" Type="http://schemas.openxmlformats.org/officeDocument/2006/relationships/table" Target="../tables/table14.xml"/><Relationship Id="rId31" Type="http://schemas.openxmlformats.org/officeDocument/2006/relationships/table" Target="../tables/table35.xml"/><Relationship Id="rId44" Type="http://schemas.openxmlformats.org/officeDocument/2006/relationships/table" Target="../tables/table48.xml"/><Relationship Id="rId52" Type="http://schemas.openxmlformats.org/officeDocument/2006/relationships/table" Target="../tables/table56.xml"/><Relationship Id="rId60" Type="http://schemas.openxmlformats.org/officeDocument/2006/relationships/table" Target="../tables/table64.xml"/><Relationship Id="rId65" Type="http://schemas.openxmlformats.org/officeDocument/2006/relationships/table" Target="../tables/table69.xml"/><Relationship Id="rId73" Type="http://schemas.openxmlformats.org/officeDocument/2006/relationships/table" Target="../tables/table77.xml"/><Relationship Id="rId78" Type="http://schemas.openxmlformats.org/officeDocument/2006/relationships/table" Target="../tables/table82.xml"/><Relationship Id="rId81" Type="http://schemas.openxmlformats.org/officeDocument/2006/relationships/table" Target="../tables/table85.xml"/><Relationship Id="rId86" Type="http://schemas.openxmlformats.org/officeDocument/2006/relationships/table" Target="../tables/table90.xml"/><Relationship Id="rId94" Type="http://schemas.openxmlformats.org/officeDocument/2006/relationships/table" Target="../tables/table98.xml"/><Relationship Id="rId99" Type="http://schemas.openxmlformats.org/officeDocument/2006/relationships/table" Target="../tables/table103.xml"/><Relationship Id="rId101" Type="http://schemas.openxmlformats.org/officeDocument/2006/relationships/table" Target="../tables/table105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3" Type="http://schemas.openxmlformats.org/officeDocument/2006/relationships/table" Target="../tables/table17.xml"/><Relationship Id="rId18" Type="http://schemas.openxmlformats.org/officeDocument/2006/relationships/table" Target="../tables/table22.xml"/><Relationship Id="rId39" Type="http://schemas.openxmlformats.org/officeDocument/2006/relationships/table" Target="../tables/table43.xml"/><Relationship Id="rId109" Type="http://schemas.openxmlformats.org/officeDocument/2006/relationships/table" Target="../tables/table113.xml"/><Relationship Id="rId34" Type="http://schemas.openxmlformats.org/officeDocument/2006/relationships/table" Target="../tables/table38.xml"/><Relationship Id="rId50" Type="http://schemas.openxmlformats.org/officeDocument/2006/relationships/table" Target="../tables/table54.xml"/><Relationship Id="rId55" Type="http://schemas.openxmlformats.org/officeDocument/2006/relationships/table" Target="../tables/table59.xml"/><Relationship Id="rId76" Type="http://schemas.openxmlformats.org/officeDocument/2006/relationships/table" Target="../tables/table80.xml"/><Relationship Id="rId97" Type="http://schemas.openxmlformats.org/officeDocument/2006/relationships/table" Target="../tables/table101.xml"/><Relationship Id="rId104" Type="http://schemas.openxmlformats.org/officeDocument/2006/relationships/table" Target="../tables/table108.xml"/><Relationship Id="rId7" Type="http://schemas.openxmlformats.org/officeDocument/2006/relationships/table" Target="../tables/table11.xml"/><Relationship Id="rId71" Type="http://schemas.openxmlformats.org/officeDocument/2006/relationships/table" Target="../tables/table75.xml"/><Relationship Id="rId92" Type="http://schemas.openxmlformats.org/officeDocument/2006/relationships/table" Target="../tables/table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8.xml"/><Relationship Id="rId2" Type="http://schemas.openxmlformats.org/officeDocument/2006/relationships/table" Target="../tables/table117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120.xml"/><Relationship Id="rId4" Type="http://schemas.openxmlformats.org/officeDocument/2006/relationships/table" Target="../tables/table1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8"/>
  <sheetViews>
    <sheetView view="pageLayout" topLeftCell="A104" zoomScaleNormal="100" workbookViewId="0">
      <selection activeCell="D125" sqref="D125"/>
    </sheetView>
  </sheetViews>
  <sheetFormatPr defaultRowHeight="15" x14ac:dyDescent="0.25"/>
  <cols>
    <col min="2" max="2" width="23.42578125" customWidth="1"/>
    <col min="3" max="3" width="23.5703125" bestFit="1" customWidth="1"/>
    <col min="4" max="5" width="20.140625" bestFit="1" customWidth="1"/>
    <col min="6" max="6" width="30" bestFit="1" customWidth="1"/>
    <col min="7" max="7" width="20.140625" bestFit="1" customWidth="1"/>
  </cols>
  <sheetData>
    <row r="1" spans="2:7" ht="20.25" thickBot="1" x14ac:dyDescent="0.35">
      <c r="C1" s="136" t="s">
        <v>433</v>
      </c>
      <c r="D1" s="136"/>
      <c r="E1" s="136"/>
      <c r="F1" s="136"/>
    </row>
    <row r="2" spans="2:7" ht="15.75" thickTop="1" x14ac:dyDescent="0.25"/>
    <row r="3" spans="2:7" x14ac:dyDescent="0.25">
      <c r="B3" t="s">
        <v>417</v>
      </c>
      <c r="C3" t="s">
        <v>415</v>
      </c>
      <c r="D3" t="s">
        <v>429</v>
      </c>
      <c r="E3" t="s">
        <v>418</v>
      </c>
      <c r="F3" t="s">
        <v>416</v>
      </c>
      <c r="G3" t="s">
        <v>430</v>
      </c>
    </row>
    <row r="4" spans="2:7" ht="15.75" thickBot="1" x14ac:dyDescent="0.3">
      <c r="B4" s="129">
        <v>40999</v>
      </c>
      <c r="C4" s="127" t="s">
        <v>419</v>
      </c>
      <c r="D4" s="129">
        <v>41364</v>
      </c>
      <c r="E4" s="129">
        <v>40999</v>
      </c>
      <c r="F4" s="127" t="s">
        <v>419</v>
      </c>
      <c r="G4" s="129">
        <v>41364</v>
      </c>
    </row>
    <row r="5" spans="2:7" ht="15.75" thickTop="1" x14ac:dyDescent="0.25">
      <c r="B5" s="6">
        <v>19500</v>
      </c>
      <c r="C5" t="s">
        <v>410</v>
      </c>
      <c r="D5" s="6">
        <v>18000</v>
      </c>
      <c r="E5" s="6">
        <v>103800</v>
      </c>
      <c r="F5" t="s">
        <v>434</v>
      </c>
      <c r="G5" s="6">
        <v>102180</v>
      </c>
    </row>
    <row r="6" spans="2:7" x14ac:dyDescent="0.25">
      <c r="B6" s="6">
        <v>17105</v>
      </c>
      <c r="C6" t="s">
        <v>420</v>
      </c>
      <c r="D6" s="6">
        <v>29595</v>
      </c>
      <c r="F6" s="126" t="s">
        <v>428</v>
      </c>
    </row>
    <row r="7" spans="2:7" x14ac:dyDescent="0.25">
      <c r="B7" s="6">
        <v>1510</v>
      </c>
      <c r="C7" t="s">
        <v>411</v>
      </c>
      <c r="D7" s="6">
        <v>1490</v>
      </c>
      <c r="E7" s="6">
        <v>0</v>
      </c>
      <c r="F7" t="s">
        <v>424</v>
      </c>
      <c r="G7" s="6">
        <v>0</v>
      </c>
    </row>
    <row r="8" spans="2:7" x14ac:dyDescent="0.25">
      <c r="B8" s="6">
        <v>410</v>
      </c>
      <c r="C8" t="s">
        <v>421</v>
      </c>
      <c r="D8" s="6">
        <v>180</v>
      </c>
    </row>
    <row r="9" spans="2:7" x14ac:dyDescent="0.25">
      <c r="B9" s="6">
        <v>800</v>
      </c>
      <c r="C9" t="s">
        <v>409</v>
      </c>
      <c r="D9" s="6">
        <v>3280</v>
      </c>
    </row>
    <row r="10" spans="2:7" x14ac:dyDescent="0.25">
      <c r="B10" s="6">
        <v>43208</v>
      </c>
      <c r="C10" t="s">
        <v>422</v>
      </c>
      <c r="D10" s="6">
        <v>42510</v>
      </c>
    </row>
    <row r="12" spans="2:7" x14ac:dyDescent="0.25">
      <c r="C12" s="126" t="s">
        <v>423</v>
      </c>
      <c r="F12" s="126" t="s">
        <v>423</v>
      </c>
    </row>
    <row r="13" spans="2:7" x14ac:dyDescent="0.25">
      <c r="B13" s="6">
        <v>57587.8</v>
      </c>
      <c r="C13" t="s">
        <v>424</v>
      </c>
      <c r="D13" s="125">
        <v>62642.3</v>
      </c>
      <c r="E13" s="6">
        <v>37025.800000000003</v>
      </c>
      <c r="F13" t="s">
        <v>424</v>
      </c>
      <c r="G13" s="6">
        <v>57587.8</v>
      </c>
    </row>
    <row r="15" spans="2:7" x14ac:dyDescent="0.25">
      <c r="B15" s="6"/>
      <c r="C15" s="126" t="s">
        <v>425</v>
      </c>
      <c r="D15" s="6"/>
      <c r="E15" s="6"/>
      <c r="F15" s="126" t="s">
        <v>425</v>
      </c>
      <c r="G15" s="6"/>
    </row>
    <row r="16" spans="2:7" x14ac:dyDescent="0.25">
      <c r="B16" s="6">
        <v>76899</v>
      </c>
      <c r="C16" t="s">
        <v>426</v>
      </c>
      <c r="D16" s="6">
        <v>60000</v>
      </c>
      <c r="E16" s="6">
        <v>76899</v>
      </c>
      <c r="F16" t="s">
        <v>426</v>
      </c>
      <c r="G16" s="6">
        <v>60000</v>
      </c>
    </row>
    <row r="17" spans="2:7" x14ac:dyDescent="0.25">
      <c r="B17" s="6">
        <v>74876</v>
      </c>
      <c r="C17" t="s">
        <v>435</v>
      </c>
      <c r="D17" s="6">
        <v>60000</v>
      </c>
      <c r="E17" s="6">
        <v>74876</v>
      </c>
      <c r="F17" t="s">
        <v>435</v>
      </c>
      <c r="G17" s="6">
        <v>60000</v>
      </c>
    </row>
    <row r="18" spans="2:7" x14ac:dyDescent="0.25">
      <c r="B18" s="6">
        <v>23927</v>
      </c>
      <c r="C18" t="s">
        <v>436</v>
      </c>
      <c r="D18" s="6">
        <v>60000</v>
      </c>
      <c r="E18" s="6">
        <v>23927</v>
      </c>
      <c r="F18" t="s">
        <v>436</v>
      </c>
      <c r="G18" s="6">
        <v>60000</v>
      </c>
    </row>
    <row r="19" spans="2:7" x14ac:dyDescent="0.25">
      <c r="B19" s="6">
        <v>60220</v>
      </c>
      <c r="C19" t="s">
        <v>437</v>
      </c>
      <c r="D19" s="6">
        <v>60000</v>
      </c>
      <c r="E19" s="6">
        <v>60220</v>
      </c>
      <c r="F19" t="s">
        <v>437</v>
      </c>
      <c r="G19" s="6">
        <v>60000</v>
      </c>
    </row>
    <row r="20" spans="2:7" x14ac:dyDescent="0.25">
      <c r="B20" s="6">
        <v>0</v>
      </c>
      <c r="C20" t="s">
        <v>424</v>
      </c>
      <c r="D20" s="6">
        <v>0</v>
      </c>
      <c r="E20" s="6">
        <v>0</v>
      </c>
      <c r="F20" t="s">
        <v>424</v>
      </c>
      <c r="G20" s="6">
        <v>0</v>
      </c>
    </row>
    <row r="21" spans="2:7" x14ac:dyDescent="0.25">
      <c r="B21" s="6"/>
      <c r="D21" s="6"/>
      <c r="E21" s="6"/>
      <c r="G21" s="6"/>
    </row>
    <row r="22" spans="2:7" x14ac:dyDescent="0.25">
      <c r="B22" s="6">
        <v>1104.5</v>
      </c>
      <c r="C22" s="126" t="s">
        <v>427</v>
      </c>
      <c r="D22" s="6">
        <v>3175</v>
      </c>
      <c r="E22" s="6">
        <v>399.5</v>
      </c>
      <c r="F22" s="126" t="s">
        <v>427</v>
      </c>
      <c r="G22" s="6">
        <v>1104.5</v>
      </c>
    </row>
    <row r="24" spans="2:7" ht="15.75" thickBot="1" x14ac:dyDescent="0.3">
      <c r="B24" s="128">
        <f>SUM(B5:B22)</f>
        <v>377147.3</v>
      </c>
      <c r="C24" s="127" t="s">
        <v>11</v>
      </c>
      <c r="D24" s="128">
        <f>SUM(D5:D22)</f>
        <v>400872.3</v>
      </c>
      <c r="E24" s="128">
        <f>SUM(E5:E22)</f>
        <v>377147.3</v>
      </c>
      <c r="F24" s="127" t="s">
        <v>11</v>
      </c>
      <c r="G24" s="128">
        <f>SUM(G5:G22)</f>
        <v>400872.3</v>
      </c>
    </row>
    <row r="25" spans="2:7" ht="15.75" thickTop="1" x14ac:dyDescent="0.25">
      <c r="B25" s="6"/>
      <c r="D25" s="6"/>
      <c r="E25" s="6"/>
      <c r="G25" s="6"/>
    </row>
    <row r="26" spans="2:7" ht="20.25" thickBot="1" x14ac:dyDescent="0.35">
      <c r="C26" s="136" t="s">
        <v>432</v>
      </c>
      <c r="D26" s="136"/>
      <c r="E26" s="136"/>
      <c r="F26" s="136"/>
    </row>
    <row r="27" spans="2:7" ht="15.75" thickTop="1" x14ac:dyDescent="0.25"/>
    <row r="28" spans="2:7" x14ac:dyDescent="0.25">
      <c r="B28" t="s">
        <v>417</v>
      </c>
      <c r="C28" t="s">
        <v>415</v>
      </c>
      <c r="D28" t="s">
        <v>429</v>
      </c>
      <c r="E28" t="s">
        <v>418</v>
      </c>
      <c r="F28" t="s">
        <v>416</v>
      </c>
      <c r="G28" t="s">
        <v>430</v>
      </c>
    </row>
    <row r="29" spans="2:7" ht="15.75" thickBot="1" x14ac:dyDescent="0.3">
      <c r="B29" s="129">
        <v>41364</v>
      </c>
      <c r="C29" s="127" t="s">
        <v>419</v>
      </c>
      <c r="D29" s="129">
        <v>41729</v>
      </c>
      <c r="E29" s="129">
        <v>41364</v>
      </c>
      <c r="F29" s="127" t="s">
        <v>419</v>
      </c>
      <c r="G29" s="129">
        <v>41729</v>
      </c>
    </row>
    <row r="30" spans="2:7" ht="15.75" thickTop="1" x14ac:dyDescent="0.25">
      <c r="B30" s="6">
        <v>18000</v>
      </c>
      <c r="C30" t="s">
        <v>410</v>
      </c>
      <c r="D30" s="6">
        <v>19500</v>
      </c>
      <c r="E30" s="6">
        <v>102180</v>
      </c>
      <c r="F30" t="s">
        <v>434</v>
      </c>
      <c r="G30" s="6">
        <v>112885</v>
      </c>
    </row>
    <row r="31" spans="2:7" x14ac:dyDescent="0.25">
      <c r="B31" s="6">
        <v>29595</v>
      </c>
      <c r="C31" t="s">
        <v>420</v>
      </c>
      <c r="D31" s="6">
        <v>15710</v>
      </c>
      <c r="F31" s="126" t="s">
        <v>428</v>
      </c>
    </row>
    <row r="32" spans="2:7" x14ac:dyDescent="0.25">
      <c r="B32" s="6">
        <v>1490</v>
      </c>
      <c r="C32" t="s">
        <v>411</v>
      </c>
      <c r="D32" s="6">
        <v>1160</v>
      </c>
      <c r="E32" s="6">
        <v>0</v>
      </c>
      <c r="F32" t="s">
        <v>424</v>
      </c>
      <c r="G32" s="6">
        <v>1487</v>
      </c>
    </row>
    <row r="33" spans="2:7" x14ac:dyDescent="0.25">
      <c r="B33" s="6">
        <v>180</v>
      </c>
      <c r="C33" t="s">
        <v>421</v>
      </c>
      <c r="D33" s="6">
        <v>0</v>
      </c>
    </row>
    <row r="34" spans="2:7" x14ac:dyDescent="0.25">
      <c r="B34" s="6">
        <v>3280</v>
      </c>
      <c r="C34" t="s">
        <v>409</v>
      </c>
      <c r="D34" s="6">
        <v>2250</v>
      </c>
    </row>
    <row r="35" spans="2:7" x14ac:dyDescent="0.25">
      <c r="B35" s="6">
        <v>42510</v>
      </c>
      <c r="C35" t="s">
        <v>422</v>
      </c>
      <c r="D35" s="6">
        <v>40550</v>
      </c>
    </row>
    <row r="37" spans="2:7" x14ac:dyDescent="0.25">
      <c r="C37" s="126" t="s">
        <v>423</v>
      </c>
      <c r="F37" s="126" t="s">
        <v>423</v>
      </c>
    </row>
    <row r="38" spans="2:7" x14ac:dyDescent="0.25">
      <c r="B38" s="125">
        <v>62642.3</v>
      </c>
      <c r="C38" t="s">
        <v>424</v>
      </c>
      <c r="D38" s="125">
        <v>91339.3</v>
      </c>
      <c r="E38" s="6">
        <v>57587.5</v>
      </c>
      <c r="F38" t="s">
        <v>424</v>
      </c>
      <c r="G38" s="6">
        <v>62642.3</v>
      </c>
    </row>
    <row r="40" spans="2:7" x14ac:dyDescent="0.25">
      <c r="B40" s="6"/>
      <c r="C40" s="126" t="s">
        <v>425</v>
      </c>
      <c r="D40" s="6"/>
      <c r="E40" s="6"/>
      <c r="F40" s="126" t="s">
        <v>425</v>
      </c>
      <c r="G40" s="6"/>
    </row>
    <row r="41" spans="2:7" x14ac:dyDescent="0.25">
      <c r="B41" s="6">
        <v>60000</v>
      </c>
      <c r="C41" t="s">
        <v>426</v>
      </c>
      <c r="D41" s="6">
        <v>73462</v>
      </c>
      <c r="E41" s="6">
        <v>60000</v>
      </c>
      <c r="F41" t="s">
        <v>426</v>
      </c>
      <c r="G41" s="6">
        <v>73462</v>
      </c>
    </row>
    <row r="42" spans="2:7" x14ac:dyDescent="0.25">
      <c r="B42" s="6">
        <v>60000</v>
      </c>
      <c r="C42" t="s">
        <v>435</v>
      </c>
      <c r="D42" s="6">
        <v>73462</v>
      </c>
      <c r="E42" s="6">
        <v>60000</v>
      </c>
      <c r="F42" t="s">
        <v>435</v>
      </c>
      <c r="G42" s="6">
        <v>73462</v>
      </c>
    </row>
    <row r="43" spans="2:7" x14ac:dyDescent="0.25">
      <c r="B43" s="6">
        <v>60000</v>
      </c>
      <c r="C43" t="s">
        <v>436</v>
      </c>
      <c r="D43" s="6">
        <v>73462</v>
      </c>
      <c r="E43" s="6">
        <v>60000</v>
      </c>
      <c r="F43" t="s">
        <v>436</v>
      </c>
      <c r="G43" s="6">
        <v>73462</v>
      </c>
    </row>
    <row r="44" spans="2:7" x14ac:dyDescent="0.25">
      <c r="B44" s="6">
        <v>60000</v>
      </c>
      <c r="C44" t="s">
        <v>437</v>
      </c>
      <c r="D44" s="6">
        <v>73462</v>
      </c>
      <c r="E44" s="6">
        <v>60000</v>
      </c>
      <c r="F44" t="s">
        <v>437</v>
      </c>
      <c r="G44" s="6">
        <v>73462</v>
      </c>
    </row>
    <row r="45" spans="2:7" x14ac:dyDescent="0.25">
      <c r="B45" s="6">
        <v>0</v>
      </c>
      <c r="C45" t="s">
        <v>424</v>
      </c>
      <c r="D45" s="6">
        <v>0</v>
      </c>
      <c r="E45" s="6">
        <v>0</v>
      </c>
      <c r="F45" t="s">
        <v>424</v>
      </c>
      <c r="G45" s="6">
        <v>0</v>
      </c>
    </row>
    <row r="46" spans="2:7" x14ac:dyDescent="0.25">
      <c r="B46" s="6"/>
      <c r="D46" s="6"/>
      <c r="E46" s="6"/>
      <c r="G46" s="6"/>
    </row>
    <row r="47" spans="2:7" x14ac:dyDescent="0.25">
      <c r="B47" s="6">
        <v>3175</v>
      </c>
      <c r="C47" s="126" t="s">
        <v>427</v>
      </c>
      <c r="D47" s="6">
        <v>9680</v>
      </c>
      <c r="E47" s="6">
        <v>1104.5</v>
      </c>
      <c r="F47" s="126" t="s">
        <v>427</v>
      </c>
      <c r="G47" s="6">
        <v>3175</v>
      </c>
    </row>
    <row r="49" spans="2:7" ht="15.75" thickBot="1" x14ac:dyDescent="0.3">
      <c r="B49" s="128">
        <f>SUM(B30:B47)</f>
        <v>400872.3</v>
      </c>
      <c r="C49" s="127" t="s">
        <v>11</v>
      </c>
      <c r="D49" s="128">
        <f>SUM(D30:D47)</f>
        <v>474037.3</v>
      </c>
      <c r="E49" s="128">
        <f>SUM(E30:E47)</f>
        <v>400872</v>
      </c>
      <c r="F49" s="127" t="s">
        <v>11</v>
      </c>
      <c r="G49" s="128">
        <f>SUM(G30:G47)</f>
        <v>474037.3</v>
      </c>
    </row>
    <row r="50" spans="2:7" ht="15.75" thickTop="1" x14ac:dyDescent="0.25"/>
    <row r="51" spans="2:7" ht="20.25" thickBot="1" x14ac:dyDescent="0.35">
      <c r="C51" s="136" t="s">
        <v>224</v>
      </c>
      <c r="D51" s="136"/>
      <c r="E51" s="136"/>
      <c r="F51" s="136"/>
    </row>
    <row r="52" spans="2:7" ht="15.75" thickTop="1" x14ac:dyDescent="0.25"/>
    <row r="53" spans="2:7" x14ac:dyDescent="0.25">
      <c r="B53" t="s">
        <v>417</v>
      </c>
      <c r="C53" t="s">
        <v>415</v>
      </c>
      <c r="D53" t="s">
        <v>429</v>
      </c>
      <c r="E53" t="s">
        <v>418</v>
      </c>
      <c r="F53" t="s">
        <v>416</v>
      </c>
      <c r="G53" t="s">
        <v>430</v>
      </c>
    </row>
    <row r="54" spans="2:7" ht="15.75" thickBot="1" x14ac:dyDescent="0.3">
      <c r="B54" s="129">
        <v>41729</v>
      </c>
      <c r="C54" s="127" t="s">
        <v>419</v>
      </c>
      <c r="D54" s="129">
        <v>42094</v>
      </c>
      <c r="E54" s="129">
        <v>41729</v>
      </c>
      <c r="F54" s="127" t="s">
        <v>419</v>
      </c>
      <c r="G54" s="129">
        <v>42094</v>
      </c>
    </row>
    <row r="55" spans="2:7" ht="15.75" thickTop="1" x14ac:dyDescent="0.25">
      <c r="B55" s="6">
        <v>19500</v>
      </c>
      <c r="C55" t="s">
        <v>410</v>
      </c>
      <c r="D55" s="6">
        <v>19500</v>
      </c>
      <c r="E55" s="6">
        <v>112885</v>
      </c>
      <c r="F55" t="s">
        <v>434</v>
      </c>
      <c r="G55" s="6">
        <v>106480</v>
      </c>
    </row>
    <row r="56" spans="2:7" x14ac:dyDescent="0.25">
      <c r="B56" s="6">
        <v>15710</v>
      </c>
      <c r="C56" t="s">
        <v>420</v>
      </c>
      <c r="D56" s="6">
        <v>4140</v>
      </c>
      <c r="F56" s="126" t="s">
        <v>428</v>
      </c>
    </row>
    <row r="57" spans="2:7" x14ac:dyDescent="0.25">
      <c r="B57" s="6">
        <v>1160</v>
      </c>
      <c r="C57" t="s">
        <v>411</v>
      </c>
      <c r="D57" s="6">
        <v>1280</v>
      </c>
      <c r="E57" s="6">
        <v>1487</v>
      </c>
      <c r="F57" t="s">
        <v>424</v>
      </c>
      <c r="G57" s="6">
        <v>0</v>
      </c>
    </row>
    <row r="58" spans="2:7" x14ac:dyDescent="0.25">
      <c r="B58" s="6">
        <v>0</v>
      </c>
      <c r="C58" t="s">
        <v>421</v>
      </c>
      <c r="D58" s="6">
        <v>75</v>
      </c>
    </row>
    <row r="59" spans="2:7" x14ac:dyDescent="0.25">
      <c r="B59" s="6">
        <v>2250</v>
      </c>
      <c r="C59" t="s">
        <v>409</v>
      </c>
      <c r="D59" s="6">
        <v>2700</v>
      </c>
    </row>
    <row r="60" spans="2:7" x14ac:dyDescent="0.25">
      <c r="B60" s="6">
        <v>40550</v>
      </c>
      <c r="C60" t="s">
        <v>422</v>
      </c>
      <c r="D60" s="6">
        <v>42670</v>
      </c>
    </row>
    <row r="62" spans="2:7" x14ac:dyDescent="0.25">
      <c r="C62" s="126" t="s">
        <v>423</v>
      </c>
      <c r="F62" s="126" t="s">
        <v>423</v>
      </c>
    </row>
    <row r="63" spans="2:7" x14ac:dyDescent="0.25">
      <c r="B63" s="125">
        <v>91339.3</v>
      </c>
      <c r="C63" t="s">
        <v>424</v>
      </c>
      <c r="D63" s="125">
        <v>5804.3</v>
      </c>
      <c r="E63" s="6">
        <v>62642.3</v>
      </c>
      <c r="F63" t="s">
        <v>424</v>
      </c>
      <c r="G63" s="6">
        <v>91339.3</v>
      </c>
    </row>
    <row r="65" spans="2:7" x14ac:dyDescent="0.25">
      <c r="B65" s="6"/>
      <c r="C65" s="126" t="s">
        <v>425</v>
      </c>
      <c r="D65" s="6"/>
      <c r="E65" s="6"/>
      <c r="F65" s="126" t="s">
        <v>425</v>
      </c>
      <c r="G65" s="6"/>
    </row>
    <row r="66" spans="2:7" x14ac:dyDescent="0.25">
      <c r="B66" s="6">
        <v>73462</v>
      </c>
      <c r="C66" t="s">
        <v>426</v>
      </c>
      <c r="D66" s="6">
        <v>81952</v>
      </c>
      <c r="E66" s="6">
        <v>73462</v>
      </c>
      <c r="F66" t="s">
        <v>426</v>
      </c>
      <c r="G66" s="6">
        <v>81952</v>
      </c>
    </row>
    <row r="67" spans="2:7" x14ac:dyDescent="0.25">
      <c r="B67" s="6">
        <v>73462</v>
      </c>
      <c r="C67" t="s">
        <v>435</v>
      </c>
      <c r="D67" s="6">
        <v>81934</v>
      </c>
      <c r="E67" s="6">
        <v>73462</v>
      </c>
      <c r="F67" t="s">
        <v>435</v>
      </c>
      <c r="G67" s="6">
        <v>81934</v>
      </c>
    </row>
    <row r="68" spans="2:7" x14ac:dyDescent="0.25">
      <c r="B68" s="6">
        <v>73462</v>
      </c>
      <c r="C68" t="s">
        <v>436</v>
      </c>
      <c r="D68" s="6">
        <v>81925</v>
      </c>
      <c r="E68" s="6">
        <v>73462</v>
      </c>
      <c r="F68" t="s">
        <v>436</v>
      </c>
      <c r="G68" s="6">
        <v>81925</v>
      </c>
    </row>
    <row r="69" spans="2:7" x14ac:dyDescent="0.25">
      <c r="B69" s="6">
        <v>73462</v>
      </c>
      <c r="C69" t="s">
        <v>437</v>
      </c>
      <c r="D69" s="6">
        <v>81934</v>
      </c>
      <c r="E69" s="6">
        <v>73462</v>
      </c>
      <c r="F69" t="s">
        <v>437</v>
      </c>
      <c r="G69" s="6">
        <v>81934</v>
      </c>
    </row>
    <row r="70" spans="2:7" x14ac:dyDescent="0.25">
      <c r="B70" s="6">
        <v>0</v>
      </c>
      <c r="C70" t="s">
        <v>424</v>
      </c>
      <c r="D70" s="6">
        <v>110000</v>
      </c>
      <c r="E70" s="6">
        <v>0</v>
      </c>
      <c r="F70" t="s">
        <v>424</v>
      </c>
      <c r="G70" s="6">
        <v>0</v>
      </c>
    </row>
    <row r="71" spans="2:7" x14ac:dyDescent="0.25">
      <c r="B71" s="6"/>
      <c r="D71" s="6"/>
      <c r="E71" s="6"/>
      <c r="G71" s="6"/>
    </row>
    <row r="72" spans="2:7" x14ac:dyDescent="0.25">
      <c r="B72" s="6">
        <v>9680</v>
      </c>
      <c r="C72" s="126" t="s">
        <v>427</v>
      </c>
      <c r="D72" s="6">
        <v>21330</v>
      </c>
      <c r="E72" s="6">
        <v>3175</v>
      </c>
      <c r="F72" s="126" t="s">
        <v>427</v>
      </c>
      <c r="G72" s="6">
        <v>9680</v>
      </c>
    </row>
    <row r="74" spans="2:7" ht="15.75" thickBot="1" x14ac:dyDescent="0.3">
      <c r="B74" s="128">
        <f>SUM(B55:B72)</f>
        <v>474037.3</v>
      </c>
      <c r="C74" s="127" t="s">
        <v>11</v>
      </c>
      <c r="D74" s="128">
        <f>SUM(D55:D72)</f>
        <v>535244.30000000005</v>
      </c>
      <c r="E74" s="128">
        <f>SUM(E55:E72)</f>
        <v>474037.3</v>
      </c>
      <c r="F74" s="127" t="s">
        <v>11</v>
      </c>
      <c r="G74" s="128">
        <f>SUM(G55:G72)</f>
        <v>535244.30000000005</v>
      </c>
    </row>
    <row r="75" spans="2:7" ht="15.75" thickTop="1" x14ac:dyDescent="0.25">
      <c r="B75" s="130"/>
      <c r="C75" s="131"/>
      <c r="D75" s="130"/>
      <c r="E75" s="130"/>
      <c r="F75" s="131"/>
      <c r="G75" s="130"/>
    </row>
    <row r="77" spans="2:7" ht="20.25" thickBot="1" x14ac:dyDescent="0.35">
      <c r="C77" s="136" t="s">
        <v>225</v>
      </c>
      <c r="D77" s="136"/>
      <c r="E77" s="136"/>
      <c r="F77" s="136"/>
    </row>
    <row r="78" spans="2:7" ht="15.75" thickTop="1" x14ac:dyDescent="0.25"/>
    <row r="79" spans="2:7" x14ac:dyDescent="0.25">
      <c r="B79" t="s">
        <v>417</v>
      </c>
      <c r="C79" t="s">
        <v>415</v>
      </c>
      <c r="D79" t="s">
        <v>429</v>
      </c>
      <c r="E79" t="s">
        <v>418</v>
      </c>
      <c r="F79" t="s">
        <v>416</v>
      </c>
      <c r="G79" t="s">
        <v>430</v>
      </c>
    </row>
    <row r="80" spans="2:7" ht="15.75" thickBot="1" x14ac:dyDescent="0.3">
      <c r="B80" s="129">
        <v>42094</v>
      </c>
      <c r="C80" s="127" t="s">
        <v>419</v>
      </c>
      <c r="D80" s="129">
        <v>42460</v>
      </c>
      <c r="E80" s="129">
        <v>42094</v>
      </c>
      <c r="F80" s="127" t="s">
        <v>419</v>
      </c>
      <c r="G80" s="129">
        <v>42460</v>
      </c>
    </row>
    <row r="81" spans="2:7" ht="15.75" thickTop="1" x14ac:dyDescent="0.25">
      <c r="B81" s="6">
        <v>19500</v>
      </c>
      <c r="C81" t="s">
        <v>410</v>
      </c>
      <c r="D81" s="6">
        <v>19500</v>
      </c>
      <c r="E81" s="6">
        <v>106480</v>
      </c>
      <c r="F81" t="s">
        <v>434</v>
      </c>
      <c r="G81" s="6">
        <v>97440</v>
      </c>
    </row>
    <row r="82" spans="2:7" x14ac:dyDescent="0.25">
      <c r="B82" s="6">
        <v>4140</v>
      </c>
      <c r="C82" t="s">
        <v>420</v>
      </c>
      <c r="D82" s="6">
        <v>17848</v>
      </c>
      <c r="F82" s="126" t="s">
        <v>428</v>
      </c>
    </row>
    <row r="83" spans="2:7" x14ac:dyDescent="0.25">
      <c r="B83" s="6">
        <v>1280</v>
      </c>
      <c r="C83" t="s">
        <v>411</v>
      </c>
      <c r="D83" s="6">
        <v>1300</v>
      </c>
      <c r="E83" s="6">
        <v>0</v>
      </c>
      <c r="F83" t="s">
        <v>424</v>
      </c>
      <c r="G83" s="6">
        <v>0</v>
      </c>
    </row>
    <row r="84" spans="2:7" x14ac:dyDescent="0.25">
      <c r="B84" s="6">
        <v>75</v>
      </c>
      <c r="C84" t="s">
        <v>421</v>
      </c>
      <c r="D84" s="6">
        <v>0</v>
      </c>
    </row>
    <row r="85" spans="2:7" x14ac:dyDescent="0.25">
      <c r="B85" s="6">
        <v>2700</v>
      </c>
      <c r="C85" t="s">
        <v>409</v>
      </c>
      <c r="D85" s="6">
        <v>500</v>
      </c>
    </row>
    <row r="86" spans="2:7" x14ac:dyDescent="0.25">
      <c r="B86" s="6">
        <v>42670</v>
      </c>
      <c r="C86" t="s">
        <v>422</v>
      </c>
      <c r="D86" s="6">
        <v>50330</v>
      </c>
    </row>
    <row r="88" spans="2:7" x14ac:dyDescent="0.25">
      <c r="C88" s="126" t="s">
        <v>423</v>
      </c>
      <c r="F88" s="126" t="s">
        <v>423</v>
      </c>
    </row>
    <row r="89" spans="2:7" x14ac:dyDescent="0.25">
      <c r="B89" s="125">
        <v>5804.3</v>
      </c>
      <c r="C89" t="s">
        <v>424</v>
      </c>
      <c r="D89" s="6">
        <v>119435.3</v>
      </c>
      <c r="E89" s="6">
        <v>91339.3</v>
      </c>
      <c r="F89" t="s">
        <v>424</v>
      </c>
      <c r="G89" s="6">
        <v>5804.3</v>
      </c>
    </row>
    <row r="91" spans="2:7" x14ac:dyDescent="0.25">
      <c r="B91" s="6"/>
      <c r="C91" s="126" t="s">
        <v>425</v>
      </c>
      <c r="D91" s="6"/>
      <c r="E91" s="6"/>
      <c r="F91" s="126" t="s">
        <v>425</v>
      </c>
      <c r="G91" s="6"/>
    </row>
    <row r="92" spans="2:7" x14ac:dyDescent="0.25">
      <c r="B92" s="6">
        <v>81952</v>
      </c>
      <c r="C92" t="s">
        <v>426</v>
      </c>
      <c r="D92" s="6">
        <v>90732</v>
      </c>
      <c r="E92" s="6">
        <v>81952</v>
      </c>
      <c r="F92" t="s">
        <v>426</v>
      </c>
      <c r="G92" s="6">
        <v>90732</v>
      </c>
    </row>
    <row r="93" spans="2:7" x14ac:dyDescent="0.25">
      <c r="B93" s="6">
        <v>81934</v>
      </c>
      <c r="C93" t="s">
        <v>435</v>
      </c>
      <c r="D93" s="6">
        <v>90712</v>
      </c>
      <c r="E93" s="6">
        <v>81934</v>
      </c>
      <c r="F93" t="s">
        <v>435</v>
      </c>
      <c r="G93" s="6">
        <v>90712</v>
      </c>
    </row>
    <row r="94" spans="2:7" x14ac:dyDescent="0.25">
      <c r="B94" s="6">
        <v>81925</v>
      </c>
      <c r="C94" t="s">
        <v>436</v>
      </c>
      <c r="D94" s="6">
        <v>90702</v>
      </c>
      <c r="E94" s="6">
        <v>81925</v>
      </c>
      <c r="F94" t="s">
        <v>436</v>
      </c>
      <c r="G94" s="6">
        <v>90702</v>
      </c>
    </row>
    <row r="95" spans="2:7" x14ac:dyDescent="0.25">
      <c r="B95" s="6">
        <v>81934</v>
      </c>
      <c r="C95" t="s">
        <v>437</v>
      </c>
      <c r="D95" s="6">
        <v>90712</v>
      </c>
      <c r="E95" s="6">
        <v>81934</v>
      </c>
      <c r="F95" t="s">
        <v>437</v>
      </c>
      <c r="G95" s="6">
        <v>90712</v>
      </c>
    </row>
    <row r="96" spans="2:7" x14ac:dyDescent="0.25">
      <c r="B96" s="6">
        <v>110000</v>
      </c>
      <c r="C96" t="s">
        <v>424</v>
      </c>
      <c r="D96" s="6">
        <v>0</v>
      </c>
      <c r="E96" s="6">
        <v>0</v>
      </c>
      <c r="F96" t="s">
        <v>424</v>
      </c>
      <c r="G96" s="6">
        <v>113751</v>
      </c>
    </row>
    <row r="97" spans="2:7" x14ac:dyDescent="0.25">
      <c r="B97" s="6"/>
      <c r="D97" s="6"/>
      <c r="E97" s="6"/>
      <c r="G97" s="6"/>
    </row>
    <row r="98" spans="2:7" x14ac:dyDescent="0.25">
      <c r="B98" s="6">
        <v>21330</v>
      </c>
      <c r="C98" s="126" t="s">
        <v>427</v>
      </c>
      <c r="D98" s="6">
        <v>29412</v>
      </c>
      <c r="E98" s="6">
        <v>9680</v>
      </c>
      <c r="F98" s="126" t="s">
        <v>427</v>
      </c>
      <c r="G98" s="6">
        <v>21330</v>
      </c>
    </row>
    <row r="100" spans="2:7" ht="15.75" thickBot="1" x14ac:dyDescent="0.3">
      <c r="B100" s="128">
        <f>SUM(B81:B98)</f>
        <v>535244.30000000005</v>
      </c>
      <c r="C100" s="127" t="s">
        <v>11</v>
      </c>
      <c r="D100" s="128">
        <f>SUM(D81:D98)</f>
        <v>601183.30000000005</v>
      </c>
      <c r="E100" s="128">
        <f>SUM(E81:E98)</f>
        <v>535244.30000000005</v>
      </c>
      <c r="F100" s="127" t="s">
        <v>11</v>
      </c>
      <c r="G100" s="128">
        <f>SUM(G81:G98)</f>
        <v>601183.30000000005</v>
      </c>
    </row>
    <row r="101" spans="2:7" ht="15.75" thickTop="1" x14ac:dyDescent="0.25"/>
    <row r="103" spans="2:7" ht="20.25" thickBot="1" x14ac:dyDescent="0.35">
      <c r="C103" s="136" t="s">
        <v>226</v>
      </c>
      <c r="D103" s="136"/>
      <c r="E103" s="136"/>
      <c r="F103" s="136"/>
    </row>
    <row r="104" spans="2:7" ht="15.75" thickTop="1" x14ac:dyDescent="0.25"/>
    <row r="105" spans="2:7" x14ac:dyDescent="0.25">
      <c r="B105" t="s">
        <v>417</v>
      </c>
      <c r="C105" t="s">
        <v>415</v>
      </c>
      <c r="D105" t="s">
        <v>429</v>
      </c>
      <c r="E105" t="s">
        <v>418</v>
      </c>
      <c r="F105" t="s">
        <v>416</v>
      </c>
      <c r="G105" t="s">
        <v>430</v>
      </c>
    </row>
    <row r="106" spans="2:7" ht="15.75" thickBot="1" x14ac:dyDescent="0.3">
      <c r="B106" s="129">
        <v>42460</v>
      </c>
      <c r="C106" s="127" t="s">
        <v>419</v>
      </c>
      <c r="D106" s="129">
        <v>42825</v>
      </c>
      <c r="E106" s="129">
        <v>42460</v>
      </c>
      <c r="F106" s="127" t="s">
        <v>419</v>
      </c>
      <c r="G106" s="129">
        <v>42825</v>
      </c>
    </row>
    <row r="107" spans="2:7" ht="15.75" thickTop="1" x14ac:dyDescent="0.25">
      <c r="B107" s="6">
        <v>19500</v>
      </c>
      <c r="C107" t="s">
        <v>410</v>
      </c>
      <c r="D107" s="6">
        <v>16500</v>
      </c>
      <c r="E107" s="6">
        <v>97440</v>
      </c>
      <c r="F107" t="s">
        <v>434</v>
      </c>
      <c r="G107" s="6">
        <v>104340</v>
      </c>
    </row>
    <row r="108" spans="2:7" x14ac:dyDescent="0.25">
      <c r="B108" s="6">
        <v>17848</v>
      </c>
      <c r="C108" t="s">
        <v>420</v>
      </c>
      <c r="D108" s="6">
        <v>20955</v>
      </c>
      <c r="F108" s="126" t="s">
        <v>428</v>
      </c>
    </row>
    <row r="109" spans="2:7" x14ac:dyDescent="0.25">
      <c r="B109" s="6">
        <v>1300</v>
      </c>
      <c r="C109" t="s">
        <v>411</v>
      </c>
      <c r="D109" s="6">
        <v>20</v>
      </c>
      <c r="E109" s="6">
        <v>0</v>
      </c>
      <c r="F109" t="s">
        <v>424</v>
      </c>
      <c r="G109" s="6">
        <v>0</v>
      </c>
    </row>
    <row r="110" spans="2:7" x14ac:dyDescent="0.25">
      <c r="B110" s="6">
        <v>0</v>
      </c>
      <c r="C110" t="s">
        <v>421</v>
      </c>
      <c r="D110" s="6">
        <v>0</v>
      </c>
    </row>
    <row r="111" spans="2:7" x14ac:dyDescent="0.25">
      <c r="B111" s="6">
        <v>500</v>
      </c>
      <c r="C111" t="s">
        <v>409</v>
      </c>
      <c r="D111" s="6">
        <v>500</v>
      </c>
    </row>
    <row r="112" spans="2:7" x14ac:dyDescent="0.25">
      <c r="B112" s="6">
        <v>50330</v>
      </c>
      <c r="C112" t="s">
        <v>422</v>
      </c>
      <c r="D112" s="6">
        <v>52610</v>
      </c>
    </row>
    <row r="114" spans="2:7" x14ac:dyDescent="0.25">
      <c r="C114" s="126" t="s">
        <v>423</v>
      </c>
      <c r="F114" s="126" t="s">
        <v>423</v>
      </c>
    </row>
    <row r="115" spans="2:7" x14ac:dyDescent="0.25">
      <c r="B115" s="6">
        <v>119435.3</v>
      </c>
      <c r="C115" t="s">
        <v>424</v>
      </c>
      <c r="D115" s="6">
        <v>143188.29999999999</v>
      </c>
      <c r="E115" s="6">
        <v>5804.3</v>
      </c>
      <c r="F115" t="s">
        <v>424</v>
      </c>
      <c r="G115" s="6">
        <v>119435.3</v>
      </c>
    </row>
    <row r="117" spans="2:7" x14ac:dyDescent="0.25">
      <c r="B117" s="6"/>
      <c r="C117" s="126" t="s">
        <v>425</v>
      </c>
      <c r="D117" s="6"/>
      <c r="E117" s="6"/>
      <c r="F117" s="126" t="s">
        <v>425</v>
      </c>
      <c r="G117" s="6"/>
    </row>
    <row r="118" spans="2:7" x14ac:dyDescent="0.25">
      <c r="B118" s="6">
        <v>90732</v>
      </c>
      <c r="C118" t="s">
        <v>426</v>
      </c>
      <c r="D118" s="6">
        <v>96702</v>
      </c>
      <c r="E118" s="6">
        <v>90732</v>
      </c>
      <c r="F118" t="s">
        <v>426</v>
      </c>
      <c r="G118" s="6">
        <v>96702</v>
      </c>
    </row>
    <row r="119" spans="2:7" x14ac:dyDescent="0.25">
      <c r="B119" s="6">
        <v>90712</v>
      </c>
      <c r="C119" t="s">
        <v>435</v>
      </c>
      <c r="D119" s="6">
        <v>96691</v>
      </c>
      <c r="E119" s="6">
        <v>90712</v>
      </c>
      <c r="F119" t="s">
        <v>435</v>
      </c>
      <c r="G119" s="6">
        <v>96691</v>
      </c>
    </row>
    <row r="120" spans="2:7" x14ac:dyDescent="0.25">
      <c r="B120" s="6">
        <v>90702</v>
      </c>
      <c r="C120" t="s">
        <v>436</v>
      </c>
      <c r="D120" s="6">
        <v>96686</v>
      </c>
      <c r="E120" s="6">
        <v>90702</v>
      </c>
      <c r="F120" t="s">
        <v>436</v>
      </c>
      <c r="G120" s="6">
        <v>96686</v>
      </c>
    </row>
    <row r="121" spans="2:7" x14ac:dyDescent="0.25">
      <c r="B121" s="6">
        <v>90712</v>
      </c>
      <c r="C121" t="s">
        <v>437</v>
      </c>
      <c r="D121" s="6">
        <v>96692</v>
      </c>
      <c r="E121" s="6">
        <v>90712</v>
      </c>
      <c r="F121" t="s">
        <v>437</v>
      </c>
      <c r="G121" s="6">
        <v>96692</v>
      </c>
    </row>
    <row r="122" spans="2:7" x14ac:dyDescent="0.25">
      <c r="B122" s="6">
        <v>0</v>
      </c>
      <c r="C122" t="s">
        <v>424</v>
      </c>
      <c r="D122" s="6">
        <v>0</v>
      </c>
      <c r="E122" s="6">
        <v>113751</v>
      </c>
      <c r="F122" t="s">
        <v>424</v>
      </c>
      <c r="G122" s="6">
        <v>0</v>
      </c>
    </row>
    <row r="123" spans="2:7" x14ac:dyDescent="0.25">
      <c r="B123" s="6"/>
      <c r="D123" s="6"/>
      <c r="E123" s="6"/>
      <c r="G123" s="6"/>
    </row>
    <row r="124" spans="2:7" x14ac:dyDescent="0.25">
      <c r="B124" s="6">
        <v>29412</v>
      </c>
      <c r="C124" s="126" t="s">
        <v>427</v>
      </c>
      <c r="D124" s="6">
        <v>19414</v>
      </c>
      <c r="E124" s="6">
        <v>21330</v>
      </c>
      <c r="F124" s="126" t="s">
        <v>427</v>
      </c>
      <c r="G124" s="6">
        <v>29412</v>
      </c>
    </row>
    <row r="126" spans="2:7" ht="15.75" thickBot="1" x14ac:dyDescent="0.3">
      <c r="B126" s="128">
        <f>SUM(B107:B124)</f>
        <v>601183.30000000005</v>
      </c>
      <c r="C126" s="127" t="s">
        <v>11</v>
      </c>
      <c r="D126" s="128">
        <f>SUM(D107:D124)</f>
        <v>639958.30000000005</v>
      </c>
      <c r="E126" s="128">
        <f>SUM(E107:E124)</f>
        <v>601183.30000000005</v>
      </c>
      <c r="F126" s="127" t="s">
        <v>11</v>
      </c>
      <c r="G126" s="128">
        <f>SUM(G107:G124)</f>
        <v>639958.30000000005</v>
      </c>
    </row>
    <row r="127" spans="2:7" ht="15.75" thickTop="1" x14ac:dyDescent="0.25"/>
    <row r="128" spans="2:7" x14ac:dyDescent="0.25">
      <c r="D128" s="6"/>
    </row>
  </sheetData>
  <mergeCells count="5">
    <mergeCell ref="C1:F1"/>
    <mergeCell ref="C26:F26"/>
    <mergeCell ref="C51:F51"/>
    <mergeCell ref="C77:F77"/>
    <mergeCell ref="C103:F103"/>
  </mergeCells>
  <pageMargins left="0.7" right="0.7" top="0.75" bottom="0.75" header="0.3" footer="0.3"/>
  <pageSetup paperSize="9" scale="76" orientation="landscape" r:id="rId1"/>
  <headerFooter>
    <oddHeader>&amp;C&amp;"-,Bold"&amp;26Balance Sheet (Annual Report)</oddHeader>
    <oddFooter xml:space="preserve">&amp;C&amp;"-,Bold"Purva-Vihar Residency Association&amp;"-,Regular",         
Plot no. 16, Sr. No. 29, Chaitanyanagar, Near Kalanagar, Dhankawadi, Pune - 411043.        </oddFooter>
  </headerFooter>
  <rowBreaks count="4" manualBreakCount="4">
    <brk id="25" max="16383" man="1"/>
    <brk id="50" max="16383" man="1"/>
    <brk id="76" max="7" man="1"/>
    <brk id="102" max="7" man="1"/>
  </rowBreaks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C106"/>
  <sheetViews>
    <sheetView topLeftCell="A79" zoomScaleNormal="100" zoomScalePageLayoutView="90" workbookViewId="0">
      <selection activeCell="B104" sqref="B104"/>
    </sheetView>
  </sheetViews>
  <sheetFormatPr defaultRowHeight="15" x14ac:dyDescent="0.25"/>
  <cols>
    <col min="1" max="1" width="11" style="29" customWidth="1"/>
    <col min="2" max="2" width="82.5703125" customWidth="1"/>
    <col min="3" max="3" width="12.42578125" style="32" bestFit="1" customWidth="1"/>
  </cols>
  <sheetData>
    <row r="1" spans="1:3" ht="18" thickBot="1" x14ac:dyDescent="0.35">
      <c r="B1" s="4" t="s">
        <v>223</v>
      </c>
    </row>
    <row r="2" spans="1:3" ht="15.75" thickTop="1" x14ac:dyDescent="0.25"/>
    <row r="3" spans="1:3" x14ac:dyDescent="0.25">
      <c r="A3" s="29" t="s">
        <v>2</v>
      </c>
      <c r="B3" t="s">
        <v>45</v>
      </c>
      <c r="C3" s="32" t="s">
        <v>46</v>
      </c>
    </row>
    <row r="4" spans="1:3" x14ac:dyDescent="0.25">
      <c r="A4" s="30">
        <v>41525</v>
      </c>
      <c r="B4" t="s">
        <v>142</v>
      </c>
      <c r="C4" s="32">
        <v>650</v>
      </c>
    </row>
    <row r="5" spans="1:3" x14ac:dyDescent="0.25">
      <c r="A5" s="30">
        <v>41529</v>
      </c>
      <c r="B5" t="s">
        <v>143</v>
      </c>
      <c r="C5" s="32">
        <v>350</v>
      </c>
    </row>
    <row r="6" spans="1:3" x14ac:dyDescent="0.25">
      <c r="A6" s="30">
        <v>41530</v>
      </c>
      <c r="B6" t="s">
        <v>144</v>
      </c>
      <c r="C6" s="32">
        <v>900</v>
      </c>
    </row>
    <row r="7" spans="1:3" x14ac:dyDescent="0.25">
      <c r="A7" s="30">
        <v>41534</v>
      </c>
      <c r="B7" t="s">
        <v>141</v>
      </c>
      <c r="C7" s="32">
        <v>150</v>
      </c>
    </row>
    <row r="8" spans="1:3" x14ac:dyDescent="0.25">
      <c r="A8" s="30">
        <v>41561</v>
      </c>
      <c r="B8" t="s">
        <v>145</v>
      </c>
      <c r="C8" s="32">
        <v>2350</v>
      </c>
    </row>
    <row r="9" spans="1:3" x14ac:dyDescent="0.25">
      <c r="A9" s="30">
        <v>41562</v>
      </c>
      <c r="B9" t="s">
        <v>146</v>
      </c>
      <c r="C9" s="32">
        <v>400</v>
      </c>
    </row>
    <row r="10" spans="1:3" x14ac:dyDescent="0.25">
      <c r="A10" s="30">
        <v>41574</v>
      </c>
      <c r="B10" t="s">
        <v>147</v>
      </c>
      <c r="C10" s="32">
        <v>100</v>
      </c>
    </row>
    <row r="11" spans="1:3" x14ac:dyDescent="0.25">
      <c r="A11" s="30">
        <v>41575</v>
      </c>
      <c r="B11" t="s">
        <v>148</v>
      </c>
      <c r="C11" s="32">
        <v>1500</v>
      </c>
    </row>
    <row r="12" spans="1:3" x14ac:dyDescent="0.25">
      <c r="A12" s="30">
        <v>41590</v>
      </c>
      <c r="B12" t="s">
        <v>149</v>
      </c>
      <c r="C12" s="32">
        <v>50</v>
      </c>
    </row>
    <row r="13" spans="1:3" x14ac:dyDescent="0.25">
      <c r="A13" s="30">
        <v>41624</v>
      </c>
      <c r="B13" t="s">
        <v>150</v>
      </c>
      <c r="C13" s="32">
        <v>390</v>
      </c>
    </row>
    <row r="14" spans="1:3" ht="30" x14ac:dyDescent="0.25">
      <c r="A14" s="30">
        <v>41630</v>
      </c>
      <c r="B14" s="5" t="s">
        <v>151</v>
      </c>
      <c r="C14" s="32">
        <v>4200</v>
      </c>
    </row>
    <row r="15" spans="1:3" x14ac:dyDescent="0.25">
      <c r="A15" s="30">
        <v>41633</v>
      </c>
      <c r="B15" t="s">
        <v>152</v>
      </c>
      <c r="C15" s="32">
        <v>440</v>
      </c>
    </row>
    <row r="16" spans="1:3" x14ac:dyDescent="0.25">
      <c r="A16" s="30">
        <v>41660</v>
      </c>
      <c r="B16" t="s">
        <v>153</v>
      </c>
      <c r="C16" s="32">
        <v>250</v>
      </c>
    </row>
    <row r="17" spans="1:3" x14ac:dyDescent="0.25">
      <c r="A17" s="30">
        <v>41665</v>
      </c>
      <c r="B17" t="s">
        <v>154</v>
      </c>
      <c r="C17" s="32">
        <v>500</v>
      </c>
    </row>
    <row r="18" spans="1:3" x14ac:dyDescent="0.25">
      <c r="A18" s="30">
        <v>41701</v>
      </c>
      <c r="B18" t="s">
        <v>147</v>
      </c>
      <c r="C18" s="32">
        <v>110</v>
      </c>
    </row>
    <row r="19" spans="1:3" x14ac:dyDescent="0.25">
      <c r="A19" s="30">
        <v>41728</v>
      </c>
      <c r="B19" t="s">
        <v>155</v>
      </c>
      <c r="C19" s="32">
        <v>600</v>
      </c>
    </row>
    <row r="20" spans="1:3" x14ac:dyDescent="0.25">
      <c r="A20" s="29" t="s">
        <v>11</v>
      </c>
      <c r="C20" s="32">
        <f>SUBTOTAL(109,Table118[[ Amount]])</f>
        <v>12940</v>
      </c>
    </row>
    <row r="22" spans="1:3" ht="18" thickBot="1" x14ac:dyDescent="0.35">
      <c r="B22" s="4" t="s">
        <v>224</v>
      </c>
    </row>
    <row r="23" spans="1:3" ht="15.75" thickTop="1" x14ac:dyDescent="0.25"/>
    <row r="24" spans="1:3" x14ac:dyDescent="0.25">
      <c r="A24" s="29" t="s">
        <v>2</v>
      </c>
      <c r="B24" t="s">
        <v>45</v>
      </c>
      <c r="C24" s="32" t="s">
        <v>46</v>
      </c>
    </row>
    <row r="25" spans="1:3" x14ac:dyDescent="0.25">
      <c r="A25" s="30">
        <v>41738</v>
      </c>
      <c r="B25" t="s">
        <v>147</v>
      </c>
      <c r="C25" s="32">
        <v>110</v>
      </c>
    </row>
    <row r="26" spans="1:3" x14ac:dyDescent="0.25">
      <c r="A26" s="30">
        <v>41798</v>
      </c>
      <c r="B26" t="s">
        <v>156</v>
      </c>
      <c r="C26" s="32">
        <v>320</v>
      </c>
    </row>
    <row r="27" spans="1:3" x14ac:dyDescent="0.25">
      <c r="A27" s="30">
        <v>41799</v>
      </c>
      <c r="B27" t="s">
        <v>147</v>
      </c>
      <c r="C27" s="32">
        <v>110</v>
      </c>
    </row>
    <row r="28" spans="1:3" x14ac:dyDescent="0.25">
      <c r="A28" s="30">
        <v>41840</v>
      </c>
      <c r="B28" t="s">
        <v>154</v>
      </c>
      <c r="C28" s="32">
        <v>200</v>
      </c>
    </row>
    <row r="29" spans="1:3" x14ac:dyDescent="0.25">
      <c r="A29" s="30">
        <v>41841</v>
      </c>
      <c r="B29" t="s">
        <v>157</v>
      </c>
      <c r="C29" s="32">
        <v>300</v>
      </c>
    </row>
    <row r="30" spans="1:3" x14ac:dyDescent="0.25">
      <c r="A30" s="30">
        <v>41855</v>
      </c>
      <c r="B30" t="s">
        <v>147</v>
      </c>
      <c r="C30" s="32">
        <v>110</v>
      </c>
    </row>
    <row r="31" spans="1:3" x14ac:dyDescent="0.25">
      <c r="A31" s="30">
        <v>41866</v>
      </c>
      <c r="B31" t="s">
        <v>158</v>
      </c>
      <c r="C31" s="32">
        <v>270</v>
      </c>
    </row>
    <row r="32" spans="1:3" x14ac:dyDescent="0.25">
      <c r="A32" s="30">
        <v>41880</v>
      </c>
      <c r="B32" t="s">
        <v>159</v>
      </c>
      <c r="C32" s="32">
        <v>120</v>
      </c>
    </row>
    <row r="33" spans="1:3" x14ac:dyDescent="0.25">
      <c r="A33" s="30">
        <v>41885</v>
      </c>
      <c r="B33" t="s">
        <v>160</v>
      </c>
      <c r="C33" s="32">
        <v>150</v>
      </c>
    </row>
    <row r="34" spans="1:3" x14ac:dyDescent="0.25">
      <c r="A34" s="30">
        <v>41906</v>
      </c>
      <c r="B34" t="s">
        <v>161</v>
      </c>
      <c r="C34" s="32">
        <v>300</v>
      </c>
    </row>
    <row r="35" spans="1:3" x14ac:dyDescent="0.25">
      <c r="A35" s="30">
        <v>41922</v>
      </c>
      <c r="B35" t="s">
        <v>147</v>
      </c>
      <c r="C35" s="32">
        <v>110</v>
      </c>
    </row>
    <row r="36" spans="1:3" x14ac:dyDescent="0.25">
      <c r="A36" s="30">
        <v>41974</v>
      </c>
      <c r="B36" t="s">
        <v>162</v>
      </c>
      <c r="C36" s="32">
        <v>130</v>
      </c>
    </row>
    <row r="37" spans="1:3" x14ac:dyDescent="0.25">
      <c r="A37" s="30">
        <v>41984</v>
      </c>
      <c r="B37" t="s">
        <v>147</v>
      </c>
      <c r="C37" s="32">
        <v>110</v>
      </c>
    </row>
    <row r="38" spans="1:3" x14ac:dyDescent="0.25">
      <c r="A38" s="30">
        <v>42046</v>
      </c>
      <c r="B38" t="s">
        <v>147</v>
      </c>
      <c r="C38" s="32">
        <v>110</v>
      </c>
    </row>
    <row r="39" spans="1:3" x14ac:dyDescent="0.25">
      <c r="A39" s="30">
        <v>42060</v>
      </c>
      <c r="B39" t="s">
        <v>163</v>
      </c>
      <c r="C39" s="32">
        <v>350</v>
      </c>
    </row>
    <row r="40" spans="1:3" x14ac:dyDescent="0.25">
      <c r="A40" s="30">
        <v>42076</v>
      </c>
      <c r="B40" t="s">
        <v>164</v>
      </c>
      <c r="C40" s="32">
        <v>1000</v>
      </c>
    </row>
    <row r="41" spans="1:3" x14ac:dyDescent="0.25">
      <c r="A41" s="30">
        <v>42086</v>
      </c>
      <c r="B41" t="s">
        <v>165</v>
      </c>
      <c r="C41" s="32">
        <v>40</v>
      </c>
    </row>
    <row r="42" spans="1:3" x14ac:dyDescent="0.25">
      <c r="A42" s="30">
        <v>42089</v>
      </c>
      <c r="B42" t="s">
        <v>166</v>
      </c>
      <c r="C42" s="32">
        <v>300</v>
      </c>
    </row>
    <row r="43" spans="1:3" x14ac:dyDescent="0.25">
      <c r="A43" s="29" t="s">
        <v>11</v>
      </c>
      <c r="C43" s="32">
        <f>SUBTOTAL(109,Table119[[ Amount]])</f>
        <v>4140</v>
      </c>
    </row>
    <row r="45" spans="1:3" ht="18" thickBot="1" x14ac:dyDescent="0.35">
      <c r="B45" s="4" t="s">
        <v>225</v>
      </c>
    </row>
    <row r="46" spans="1:3" ht="15.75" thickTop="1" x14ac:dyDescent="0.25"/>
    <row r="47" spans="1:3" x14ac:dyDescent="0.25">
      <c r="A47" s="29" t="s">
        <v>2</v>
      </c>
      <c r="B47" t="s">
        <v>45</v>
      </c>
      <c r="C47" s="32" t="s">
        <v>46</v>
      </c>
    </row>
    <row r="48" spans="1:3" x14ac:dyDescent="0.25">
      <c r="A48" s="30">
        <v>42099</v>
      </c>
      <c r="B48" t="s">
        <v>168</v>
      </c>
      <c r="C48" s="32">
        <v>130</v>
      </c>
    </row>
    <row r="49" spans="1:3" x14ac:dyDescent="0.25">
      <c r="A49" s="30">
        <v>42100</v>
      </c>
      <c r="B49" t="s">
        <v>167</v>
      </c>
      <c r="C49" s="32">
        <v>900</v>
      </c>
    </row>
    <row r="50" spans="1:3" x14ac:dyDescent="0.25">
      <c r="A50" s="30">
        <v>42104</v>
      </c>
      <c r="B50" t="s">
        <v>147</v>
      </c>
      <c r="C50" s="32">
        <v>120</v>
      </c>
    </row>
    <row r="51" spans="1:3" x14ac:dyDescent="0.25">
      <c r="A51" s="30">
        <v>42111</v>
      </c>
      <c r="B51" t="s">
        <v>169</v>
      </c>
      <c r="C51" s="32">
        <v>1650</v>
      </c>
    </row>
    <row r="52" spans="1:3" x14ac:dyDescent="0.25">
      <c r="A52" s="30">
        <v>42136</v>
      </c>
      <c r="B52" t="s">
        <v>170</v>
      </c>
      <c r="C52" s="32">
        <v>716</v>
      </c>
    </row>
    <row r="53" spans="1:3" x14ac:dyDescent="0.25">
      <c r="A53" s="30">
        <v>42143</v>
      </c>
      <c r="B53" t="s">
        <v>171</v>
      </c>
      <c r="C53" s="32">
        <v>48</v>
      </c>
    </row>
    <row r="54" spans="1:3" x14ac:dyDescent="0.25">
      <c r="A54" s="30">
        <v>42152</v>
      </c>
      <c r="B54" t="s">
        <v>172</v>
      </c>
      <c r="C54" s="32">
        <v>70</v>
      </c>
    </row>
    <row r="55" spans="1:3" x14ac:dyDescent="0.25">
      <c r="A55" s="30">
        <v>42156</v>
      </c>
      <c r="B55" t="s">
        <v>173</v>
      </c>
      <c r="C55" s="32">
        <v>3252</v>
      </c>
    </row>
    <row r="56" spans="1:3" x14ac:dyDescent="0.25">
      <c r="A56" s="30">
        <v>42157</v>
      </c>
      <c r="B56" t="s">
        <v>174</v>
      </c>
      <c r="C56" s="32">
        <v>620</v>
      </c>
    </row>
    <row r="57" spans="1:3" x14ac:dyDescent="0.25">
      <c r="A57" s="30">
        <v>42166</v>
      </c>
      <c r="B57" t="s">
        <v>147</v>
      </c>
      <c r="C57" s="32">
        <v>120</v>
      </c>
    </row>
    <row r="58" spans="1:3" x14ac:dyDescent="0.25">
      <c r="A58" s="30">
        <v>42167</v>
      </c>
      <c r="B58" t="s">
        <v>173</v>
      </c>
      <c r="C58" s="32">
        <v>1150</v>
      </c>
    </row>
    <row r="59" spans="1:3" x14ac:dyDescent="0.25">
      <c r="A59" s="30">
        <v>42175</v>
      </c>
      <c r="B59" t="s">
        <v>230</v>
      </c>
      <c r="C59" s="32">
        <v>1792</v>
      </c>
    </row>
    <row r="60" spans="1:3" x14ac:dyDescent="0.25">
      <c r="A60" s="30">
        <v>42189</v>
      </c>
      <c r="B60" t="s">
        <v>231</v>
      </c>
      <c r="C60" s="32">
        <v>310</v>
      </c>
    </row>
    <row r="61" spans="1:3" x14ac:dyDescent="0.25">
      <c r="A61" s="30">
        <v>42213</v>
      </c>
      <c r="B61" t="s">
        <v>232</v>
      </c>
      <c r="C61" s="32">
        <v>50</v>
      </c>
    </row>
    <row r="62" spans="1:3" x14ac:dyDescent="0.25">
      <c r="A62" s="30">
        <v>42214</v>
      </c>
      <c r="B62" t="s">
        <v>233</v>
      </c>
      <c r="C62" s="32">
        <v>600</v>
      </c>
    </row>
    <row r="63" spans="1:3" x14ac:dyDescent="0.25">
      <c r="A63" s="30">
        <v>42217</v>
      </c>
      <c r="B63" t="s">
        <v>234</v>
      </c>
      <c r="C63" s="32">
        <v>260</v>
      </c>
    </row>
    <row r="64" spans="1:3" x14ac:dyDescent="0.25">
      <c r="A64" s="30">
        <v>42221</v>
      </c>
      <c r="B64" t="s">
        <v>231</v>
      </c>
      <c r="C64" s="32">
        <v>310</v>
      </c>
    </row>
    <row r="65" spans="1:3" x14ac:dyDescent="0.25">
      <c r="A65" s="30">
        <v>42225</v>
      </c>
      <c r="B65" t="s">
        <v>235</v>
      </c>
      <c r="C65" s="32">
        <v>280</v>
      </c>
    </row>
    <row r="66" spans="1:3" x14ac:dyDescent="0.25">
      <c r="A66" s="30">
        <v>42227</v>
      </c>
      <c r="B66" t="s">
        <v>147</v>
      </c>
      <c r="C66" s="32">
        <v>120</v>
      </c>
    </row>
    <row r="67" spans="1:3" x14ac:dyDescent="0.25">
      <c r="A67" s="30">
        <v>42257</v>
      </c>
      <c r="B67" t="s">
        <v>236</v>
      </c>
      <c r="C67" s="32">
        <v>1500</v>
      </c>
    </row>
    <row r="68" spans="1:3" x14ac:dyDescent="0.25">
      <c r="A68" s="30">
        <v>42258</v>
      </c>
      <c r="B68" t="s">
        <v>234</v>
      </c>
      <c r="C68" s="32">
        <v>150</v>
      </c>
    </row>
    <row r="69" spans="1:3" x14ac:dyDescent="0.25">
      <c r="A69" s="30">
        <v>42283</v>
      </c>
      <c r="B69" t="s">
        <v>147</v>
      </c>
      <c r="C69" s="32">
        <v>120</v>
      </c>
    </row>
    <row r="70" spans="1:3" x14ac:dyDescent="0.25">
      <c r="A70" s="30">
        <v>42293</v>
      </c>
      <c r="B70" t="s">
        <v>237</v>
      </c>
      <c r="C70" s="32">
        <v>700</v>
      </c>
    </row>
    <row r="71" spans="1:3" x14ac:dyDescent="0.25">
      <c r="A71" s="30">
        <v>42350</v>
      </c>
      <c r="B71" t="s">
        <v>239</v>
      </c>
      <c r="C71" s="32">
        <v>350</v>
      </c>
    </row>
    <row r="72" spans="1:3" x14ac:dyDescent="0.25">
      <c r="A72" s="30">
        <v>42361</v>
      </c>
      <c r="B72" t="s">
        <v>240</v>
      </c>
      <c r="C72" s="32">
        <v>50</v>
      </c>
    </row>
    <row r="73" spans="1:3" x14ac:dyDescent="0.25">
      <c r="A73" s="30">
        <v>42366</v>
      </c>
      <c r="B73" t="s">
        <v>147</v>
      </c>
      <c r="C73" s="32">
        <v>120</v>
      </c>
    </row>
    <row r="74" spans="1:3" x14ac:dyDescent="0.25">
      <c r="A74" s="30">
        <v>42397</v>
      </c>
      <c r="B74" t="s">
        <v>241</v>
      </c>
      <c r="C74" s="32">
        <v>1000</v>
      </c>
    </row>
    <row r="75" spans="1:3" x14ac:dyDescent="0.25">
      <c r="A75" s="30">
        <v>42403</v>
      </c>
      <c r="B75" t="s">
        <v>242</v>
      </c>
      <c r="C75" s="32">
        <v>1360</v>
      </c>
    </row>
    <row r="76" spans="1:3" x14ac:dyDescent="0.25">
      <c r="A76" s="29" t="s">
        <v>11</v>
      </c>
      <c r="C76" s="32">
        <f>SUBTOTAL(109,Table120[[ Amount]])</f>
        <v>17848</v>
      </c>
    </row>
    <row r="78" spans="1:3" ht="18" thickBot="1" x14ac:dyDescent="0.35">
      <c r="B78" s="4" t="s">
        <v>226</v>
      </c>
    </row>
    <row r="79" spans="1:3" ht="15.75" thickTop="1" x14ac:dyDescent="0.25"/>
    <row r="80" spans="1:3" x14ac:dyDescent="0.25">
      <c r="A80" s="29" t="s">
        <v>2</v>
      </c>
      <c r="B80" t="s">
        <v>45</v>
      </c>
      <c r="C80" s="32" t="s">
        <v>46</v>
      </c>
    </row>
    <row r="81" spans="1:3" x14ac:dyDescent="0.25">
      <c r="A81" s="30">
        <v>42461</v>
      </c>
      <c r="B81" t="s">
        <v>147</v>
      </c>
      <c r="C81" s="32">
        <v>120</v>
      </c>
    </row>
    <row r="82" spans="1:3" x14ac:dyDescent="0.25">
      <c r="A82" s="30">
        <v>42471</v>
      </c>
      <c r="B82" t="s">
        <v>243</v>
      </c>
      <c r="C82" s="32">
        <v>650</v>
      </c>
    </row>
    <row r="83" spans="1:3" x14ac:dyDescent="0.25">
      <c r="A83" s="30">
        <v>42472</v>
      </c>
      <c r="B83" t="s">
        <v>244</v>
      </c>
      <c r="C83" s="32">
        <v>600</v>
      </c>
    </row>
    <row r="84" spans="1:3" x14ac:dyDescent="0.25">
      <c r="A84" s="30">
        <v>42490</v>
      </c>
      <c r="B84" t="s">
        <v>245</v>
      </c>
      <c r="C84" s="32">
        <v>1000</v>
      </c>
    </row>
    <row r="85" spans="1:3" x14ac:dyDescent="0.25">
      <c r="A85" s="30">
        <v>42543</v>
      </c>
      <c r="B85" t="s">
        <v>230</v>
      </c>
      <c r="C85" s="32">
        <v>3956</v>
      </c>
    </row>
    <row r="86" spans="1:3" x14ac:dyDescent="0.25">
      <c r="A86" s="30">
        <v>42550</v>
      </c>
      <c r="B86" t="s">
        <v>246</v>
      </c>
      <c r="C86" s="32">
        <v>60</v>
      </c>
    </row>
    <row r="87" spans="1:3" x14ac:dyDescent="0.25">
      <c r="A87" s="30">
        <v>42571</v>
      </c>
      <c r="B87" t="s">
        <v>147</v>
      </c>
      <c r="C87" s="32">
        <v>120</v>
      </c>
    </row>
    <row r="88" spans="1:3" x14ac:dyDescent="0.25">
      <c r="A88" s="30">
        <v>42604</v>
      </c>
      <c r="B88" t="s">
        <v>247</v>
      </c>
      <c r="C88" s="32">
        <v>195</v>
      </c>
    </row>
    <row r="89" spans="1:3" x14ac:dyDescent="0.25">
      <c r="A89" s="30">
        <v>42622</v>
      </c>
      <c r="B89" t="s">
        <v>248</v>
      </c>
      <c r="C89" s="32">
        <v>300</v>
      </c>
    </row>
    <row r="90" spans="1:3" x14ac:dyDescent="0.25">
      <c r="A90" s="30">
        <v>42636</v>
      </c>
      <c r="B90" t="s">
        <v>249</v>
      </c>
      <c r="C90" s="32">
        <v>200</v>
      </c>
    </row>
    <row r="91" spans="1:3" x14ac:dyDescent="0.25">
      <c r="A91" s="30">
        <v>42646</v>
      </c>
      <c r="B91" t="s">
        <v>250</v>
      </c>
      <c r="C91" s="32">
        <v>740</v>
      </c>
    </row>
    <row r="92" spans="1:3" x14ac:dyDescent="0.25">
      <c r="A92" s="30">
        <v>42661</v>
      </c>
      <c r="B92" t="s">
        <v>251</v>
      </c>
      <c r="C92" s="32">
        <v>600</v>
      </c>
    </row>
    <row r="93" spans="1:3" x14ac:dyDescent="0.25">
      <c r="A93" s="30">
        <v>42691</v>
      </c>
      <c r="B93" t="s">
        <v>252</v>
      </c>
      <c r="C93" s="32">
        <v>495</v>
      </c>
    </row>
    <row r="94" spans="1:3" x14ac:dyDescent="0.25">
      <c r="A94" s="30">
        <v>42702</v>
      </c>
      <c r="B94" t="s">
        <v>253</v>
      </c>
      <c r="C94" s="32">
        <v>2000</v>
      </c>
    </row>
    <row r="95" spans="1:3" x14ac:dyDescent="0.25">
      <c r="A95" s="30">
        <v>42745</v>
      </c>
      <c r="B95" t="s">
        <v>254</v>
      </c>
      <c r="C95" s="32">
        <v>250</v>
      </c>
    </row>
    <row r="96" spans="1:3" x14ac:dyDescent="0.25">
      <c r="A96" s="30">
        <v>42767</v>
      </c>
      <c r="B96" t="s">
        <v>255</v>
      </c>
      <c r="C96" s="32">
        <v>2139</v>
      </c>
    </row>
    <row r="97" spans="1:3" x14ac:dyDescent="0.25">
      <c r="A97" s="30">
        <v>42769</v>
      </c>
      <c r="B97" t="s">
        <v>256</v>
      </c>
      <c r="C97" s="32">
        <v>50</v>
      </c>
    </row>
    <row r="98" spans="1:3" x14ac:dyDescent="0.25">
      <c r="A98" s="30">
        <v>42770</v>
      </c>
      <c r="B98" t="s">
        <v>257</v>
      </c>
      <c r="C98" s="32">
        <v>5000</v>
      </c>
    </row>
    <row r="99" spans="1:3" x14ac:dyDescent="0.25">
      <c r="A99" s="30">
        <v>42771</v>
      </c>
      <c r="B99" t="s">
        <v>258</v>
      </c>
      <c r="C99" s="32">
        <v>1000</v>
      </c>
    </row>
    <row r="100" spans="1:3" x14ac:dyDescent="0.25">
      <c r="A100" s="30">
        <v>42786</v>
      </c>
      <c r="B100" t="s">
        <v>447</v>
      </c>
      <c r="C100" s="32">
        <v>400</v>
      </c>
    </row>
    <row r="101" spans="1:3" x14ac:dyDescent="0.25">
      <c r="A101" s="30">
        <v>42796</v>
      </c>
      <c r="B101" t="s">
        <v>448</v>
      </c>
      <c r="C101" s="32">
        <v>100</v>
      </c>
    </row>
    <row r="102" spans="1:3" x14ac:dyDescent="0.25">
      <c r="A102" s="30">
        <v>42805</v>
      </c>
      <c r="B102" t="s">
        <v>449</v>
      </c>
      <c r="C102" s="32">
        <v>100</v>
      </c>
    </row>
    <row r="103" spans="1:3" x14ac:dyDescent="0.25">
      <c r="A103" s="30">
        <v>42806</v>
      </c>
      <c r="B103" t="s">
        <v>450</v>
      </c>
      <c r="C103" s="32">
        <v>430</v>
      </c>
    </row>
    <row r="104" spans="1:3" x14ac:dyDescent="0.25">
      <c r="A104" s="30">
        <v>42807</v>
      </c>
      <c r="B104" t="s">
        <v>451</v>
      </c>
      <c r="C104" s="32">
        <v>400</v>
      </c>
    </row>
    <row r="105" spans="1:3" x14ac:dyDescent="0.25">
      <c r="A105" s="30">
        <v>42809</v>
      </c>
      <c r="B105" t="s">
        <v>452</v>
      </c>
      <c r="C105" s="32">
        <v>50</v>
      </c>
    </row>
    <row r="106" spans="1:3" x14ac:dyDescent="0.25">
      <c r="A106" s="29" t="s">
        <v>11</v>
      </c>
      <c r="C106" s="32">
        <f>SUBTOTAL(109,Table121[[ Amount]])</f>
        <v>20955</v>
      </c>
    </row>
  </sheetData>
  <pageMargins left="0.7" right="0.7" top="0.75" bottom="0.75" header="0.3" footer="0.3"/>
  <pageSetup scale="84" orientation="portrait" r:id="rId1"/>
  <headerFooter>
    <oddHeader>&amp;C&amp;"-,Bold"&amp;20Repairs And Maintenance Report</oddHeader>
    <oddFooter xml:space="preserve">&amp;C&amp;"-,Bold"Purva-Vihar Residency Association,         &amp;"-,Regular"
Plot no. 16, Sr. No. 29, Chaitanyanagar, Near Kalanagar, Dhankawadi, Pune - 411043.          </oddFooter>
  </headerFooter>
  <rowBreaks count="2" manualBreakCount="2">
    <brk id="44" max="16383" man="1"/>
    <brk id="77" max="16383" man="1"/>
  </rowBreaks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2"/>
  <sheetViews>
    <sheetView view="pageLayout" topLeftCell="A59" zoomScaleNormal="100" workbookViewId="0">
      <selection activeCell="C71" sqref="C71"/>
    </sheetView>
  </sheetViews>
  <sheetFormatPr defaultRowHeight="15" x14ac:dyDescent="0.25"/>
  <cols>
    <col min="2" max="2" width="11.140625" customWidth="1"/>
    <col min="3" max="3" width="48.5703125" bestFit="1" customWidth="1"/>
    <col min="4" max="4" width="13.5703125" style="6" customWidth="1"/>
  </cols>
  <sheetData>
    <row r="1" spans="2:4" ht="18" thickBot="1" x14ac:dyDescent="0.35">
      <c r="C1" s="4" t="s">
        <v>223</v>
      </c>
    </row>
    <row r="2" spans="2:4" ht="15.75" thickTop="1" x14ac:dyDescent="0.25"/>
    <row r="3" spans="2:4" x14ac:dyDescent="0.25">
      <c r="B3" s="9" t="s">
        <v>2</v>
      </c>
      <c r="C3" s="9" t="s">
        <v>45</v>
      </c>
      <c r="D3" s="15" t="s">
        <v>46</v>
      </c>
    </row>
    <row r="4" spans="2:4" x14ac:dyDescent="0.25">
      <c r="B4" s="10">
        <v>41520</v>
      </c>
      <c r="C4" s="11" t="s">
        <v>176</v>
      </c>
      <c r="D4" s="16">
        <v>20</v>
      </c>
    </row>
    <row r="5" spans="2:4" x14ac:dyDescent="0.25">
      <c r="B5" s="14">
        <v>41593</v>
      </c>
      <c r="C5" s="9" t="s">
        <v>175</v>
      </c>
      <c r="D5" s="15">
        <v>100</v>
      </c>
    </row>
    <row r="6" spans="2:4" x14ac:dyDescent="0.25">
      <c r="B6" s="14">
        <v>41638</v>
      </c>
      <c r="C6" s="9" t="s">
        <v>175</v>
      </c>
      <c r="D6" s="15">
        <v>100</v>
      </c>
    </row>
    <row r="7" spans="2:4" x14ac:dyDescent="0.25">
      <c r="B7" s="14">
        <v>41669</v>
      </c>
      <c r="C7" s="9" t="s">
        <v>175</v>
      </c>
      <c r="D7" s="15">
        <v>100</v>
      </c>
    </row>
    <row r="8" spans="2:4" x14ac:dyDescent="0.25">
      <c r="B8" s="14">
        <v>41698</v>
      </c>
      <c r="C8" s="9" t="s">
        <v>175</v>
      </c>
      <c r="D8" s="15">
        <v>100</v>
      </c>
    </row>
    <row r="9" spans="2:4" x14ac:dyDescent="0.25">
      <c r="B9" s="14">
        <v>41723</v>
      </c>
      <c r="C9" s="9" t="s">
        <v>175</v>
      </c>
      <c r="D9" s="15">
        <v>100</v>
      </c>
    </row>
    <row r="10" spans="2:4" x14ac:dyDescent="0.25">
      <c r="B10" s="9" t="s">
        <v>11</v>
      </c>
      <c r="C10" s="9"/>
      <c r="D10" s="15">
        <f>SUBTOTAL(109,Table115[[ Amount]])</f>
        <v>520</v>
      </c>
    </row>
    <row r="11" spans="2:4" x14ac:dyDescent="0.25">
      <c r="B11" s="9"/>
      <c r="C11" s="9"/>
      <c r="D11" s="15"/>
    </row>
    <row r="12" spans="2:4" ht="18" thickBot="1" x14ac:dyDescent="0.35">
      <c r="B12" s="9"/>
      <c r="C12" s="4" t="s">
        <v>224</v>
      </c>
      <c r="D12" s="15"/>
    </row>
    <row r="13" spans="2:4" ht="15.75" thickTop="1" x14ac:dyDescent="0.25"/>
    <row r="14" spans="2:4" x14ac:dyDescent="0.25">
      <c r="B14" s="9" t="s">
        <v>2</v>
      </c>
      <c r="C14" s="9" t="s">
        <v>45</v>
      </c>
      <c r="D14" s="15" t="s">
        <v>46</v>
      </c>
    </row>
    <row r="15" spans="2:4" x14ac:dyDescent="0.25">
      <c r="B15" s="10">
        <v>41663</v>
      </c>
      <c r="C15" s="11" t="s">
        <v>177</v>
      </c>
      <c r="D15" s="16">
        <v>20</v>
      </c>
    </row>
    <row r="16" spans="2:4" x14ac:dyDescent="0.25">
      <c r="B16" s="12">
        <v>41759</v>
      </c>
      <c r="C16" s="13" t="s">
        <v>175</v>
      </c>
      <c r="D16" s="17">
        <v>100</v>
      </c>
    </row>
    <row r="17" spans="2:4" x14ac:dyDescent="0.25">
      <c r="B17" s="10">
        <v>41771</v>
      </c>
      <c r="C17" s="11" t="s">
        <v>178</v>
      </c>
      <c r="D17" s="16">
        <v>20</v>
      </c>
    </row>
    <row r="18" spans="2:4" x14ac:dyDescent="0.25">
      <c r="B18" s="12">
        <v>41789</v>
      </c>
      <c r="C18" s="13" t="s">
        <v>175</v>
      </c>
      <c r="D18" s="17">
        <v>100</v>
      </c>
    </row>
    <row r="19" spans="2:4" x14ac:dyDescent="0.25">
      <c r="B19" s="14">
        <v>41820</v>
      </c>
      <c r="C19" s="9" t="s">
        <v>175</v>
      </c>
      <c r="D19" s="15">
        <v>100</v>
      </c>
    </row>
    <row r="20" spans="2:4" x14ac:dyDescent="0.25">
      <c r="B20" s="14">
        <v>41850</v>
      </c>
      <c r="C20" s="9" t="s">
        <v>175</v>
      </c>
      <c r="D20" s="15">
        <v>100</v>
      </c>
    </row>
    <row r="21" spans="2:4" x14ac:dyDescent="0.25">
      <c r="B21" s="14">
        <v>41881</v>
      </c>
      <c r="C21" s="9" t="s">
        <v>175</v>
      </c>
      <c r="D21" s="15">
        <v>100</v>
      </c>
    </row>
    <row r="22" spans="2:4" x14ac:dyDescent="0.25">
      <c r="B22" s="14">
        <v>41912</v>
      </c>
      <c r="C22" s="9" t="s">
        <v>175</v>
      </c>
      <c r="D22" s="15">
        <v>100</v>
      </c>
    </row>
    <row r="23" spans="2:4" x14ac:dyDescent="0.25">
      <c r="B23" s="14">
        <v>41942</v>
      </c>
      <c r="C23" s="9" t="s">
        <v>175</v>
      </c>
      <c r="D23" s="15">
        <v>100</v>
      </c>
    </row>
    <row r="24" spans="2:4" x14ac:dyDescent="0.25">
      <c r="B24" s="7">
        <v>41944</v>
      </c>
      <c r="C24" s="8" t="s">
        <v>179</v>
      </c>
      <c r="D24" s="18">
        <v>20</v>
      </c>
    </row>
    <row r="25" spans="2:4" x14ac:dyDescent="0.25">
      <c r="B25" s="14">
        <v>41973</v>
      </c>
      <c r="C25" s="9" t="s">
        <v>175</v>
      </c>
      <c r="D25" s="15">
        <v>100</v>
      </c>
    </row>
    <row r="26" spans="2:4" x14ac:dyDescent="0.25">
      <c r="B26" s="14">
        <v>42003</v>
      </c>
      <c r="C26" s="9" t="s">
        <v>175</v>
      </c>
      <c r="D26" s="15">
        <v>100</v>
      </c>
    </row>
    <row r="27" spans="2:4" x14ac:dyDescent="0.25">
      <c r="B27" s="14">
        <v>42034</v>
      </c>
      <c r="C27" s="9" t="s">
        <v>175</v>
      </c>
      <c r="D27" s="15">
        <v>100</v>
      </c>
    </row>
    <row r="28" spans="2:4" x14ac:dyDescent="0.25">
      <c r="B28" s="7">
        <v>42063</v>
      </c>
      <c r="C28" s="8" t="s">
        <v>180</v>
      </c>
      <c r="D28" s="18">
        <v>20</v>
      </c>
    </row>
    <row r="29" spans="2:4" x14ac:dyDescent="0.25">
      <c r="B29" s="14">
        <v>42063</v>
      </c>
      <c r="C29" s="9" t="s">
        <v>175</v>
      </c>
      <c r="D29" s="15">
        <v>100</v>
      </c>
    </row>
    <row r="30" spans="2:4" x14ac:dyDescent="0.25">
      <c r="B30" s="14">
        <v>42093</v>
      </c>
      <c r="C30" s="9" t="s">
        <v>175</v>
      </c>
      <c r="D30" s="15">
        <v>100</v>
      </c>
    </row>
    <row r="31" spans="2:4" x14ac:dyDescent="0.25">
      <c r="B31" s="9" t="s">
        <v>11</v>
      </c>
      <c r="C31" s="9"/>
      <c r="D31" s="15">
        <f>SUBTOTAL(109,Table116[[ Amount]])</f>
        <v>1280</v>
      </c>
    </row>
    <row r="32" spans="2:4" x14ac:dyDescent="0.25">
      <c r="B32" s="9"/>
      <c r="C32" s="9"/>
      <c r="D32" s="15"/>
    </row>
    <row r="33" spans="2:4" x14ac:dyDescent="0.25">
      <c r="B33" s="9"/>
      <c r="C33" s="9"/>
      <c r="D33" s="15"/>
    </row>
    <row r="34" spans="2:4" x14ac:dyDescent="0.25">
      <c r="B34" s="9"/>
      <c r="C34" s="9"/>
      <c r="D34" s="15"/>
    </row>
    <row r="35" spans="2:4" x14ac:dyDescent="0.25">
      <c r="B35" s="9"/>
      <c r="C35" s="9"/>
      <c r="D35" s="15"/>
    </row>
    <row r="36" spans="2:4" x14ac:dyDescent="0.25">
      <c r="B36" s="9"/>
      <c r="C36" s="9"/>
      <c r="D36" s="15"/>
    </row>
    <row r="37" spans="2:4" x14ac:dyDescent="0.25">
      <c r="B37" s="9"/>
      <c r="C37" s="9"/>
      <c r="D37" s="15"/>
    </row>
    <row r="38" spans="2:4" x14ac:dyDescent="0.25">
      <c r="B38" s="9"/>
      <c r="C38" s="9"/>
      <c r="D38" s="15"/>
    </row>
    <row r="39" spans="2:4" x14ac:dyDescent="0.25">
      <c r="B39" s="9"/>
      <c r="C39" s="9"/>
      <c r="D39" s="15"/>
    </row>
    <row r="40" spans="2:4" x14ac:dyDescent="0.25">
      <c r="B40" s="9"/>
      <c r="C40" s="9"/>
      <c r="D40" s="15"/>
    </row>
    <row r="41" spans="2:4" x14ac:dyDescent="0.25">
      <c r="B41" s="9"/>
      <c r="C41" s="9"/>
      <c r="D41" s="15"/>
    </row>
    <row r="42" spans="2:4" x14ac:dyDescent="0.25">
      <c r="B42" s="9"/>
      <c r="C42" s="9"/>
      <c r="D42" s="15"/>
    </row>
    <row r="43" spans="2:4" x14ac:dyDescent="0.25">
      <c r="B43" s="9"/>
      <c r="C43" s="9"/>
      <c r="D43" s="15"/>
    </row>
    <row r="44" spans="2:4" x14ac:dyDescent="0.25">
      <c r="B44" s="9"/>
      <c r="C44" s="9"/>
      <c r="D44" s="15"/>
    </row>
    <row r="45" spans="2:4" x14ac:dyDescent="0.25">
      <c r="B45" s="9"/>
      <c r="C45" s="9"/>
      <c r="D45" s="15"/>
    </row>
    <row r="46" spans="2:4" x14ac:dyDescent="0.25">
      <c r="B46" s="9"/>
      <c r="C46" s="9"/>
      <c r="D46" s="15"/>
    </row>
    <row r="47" spans="2:4" ht="18" thickBot="1" x14ac:dyDescent="0.35">
      <c r="B47" s="9"/>
      <c r="C47" s="4" t="s">
        <v>225</v>
      </c>
      <c r="D47" s="15"/>
    </row>
    <row r="48" spans="2:4" ht="15.75" thickTop="1" x14ac:dyDescent="0.25"/>
    <row r="49" spans="2:4" x14ac:dyDescent="0.25">
      <c r="B49" t="s">
        <v>2</v>
      </c>
      <c r="C49" t="s">
        <v>45</v>
      </c>
      <c r="D49" s="6" t="s">
        <v>46</v>
      </c>
    </row>
    <row r="50" spans="2:4" x14ac:dyDescent="0.25">
      <c r="B50" s="1">
        <v>42124</v>
      </c>
      <c r="C50" t="s">
        <v>175</v>
      </c>
      <c r="D50" s="6">
        <v>100</v>
      </c>
    </row>
    <row r="51" spans="2:4" x14ac:dyDescent="0.25">
      <c r="B51" s="1">
        <v>42154</v>
      </c>
      <c r="C51" t="s">
        <v>175</v>
      </c>
      <c r="D51" s="6">
        <v>100</v>
      </c>
    </row>
    <row r="52" spans="2:4" x14ac:dyDescent="0.25">
      <c r="B52" s="1">
        <v>42185</v>
      </c>
      <c r="C52" t="s">
        <v>175</v>
      </c>
      <c r="D52" s="6">
        <v>100</v>
      </c>
    </row>
    <row r="53" spans="2:4" x14ac:dyDescent="0.25">
      <c r="B53" s="1">
        <v>42216</v>
      </c>
      <c r="C53" t="s">
        <v>175</v>
      </c>
      <c r="D53" s="6">
        <v>100</v>
      </c>
    </row>
    <row r="54" spans="2:4" x14ac:dyDescent="0.25">
      <c r="B54" s="1">
        <v>42247</v>
      </c>
      <c r="C54" t="s">
        <v>175</v>
      </c>
      <c r="D54" s="6">
        <v>100</v>
      </c>
    </row>
    <row r="55" spans="2:4" x14ac:dyDescent="0.25">
      <c r="B55" s="1">
        <v>42252</v>
      </c>
      <c r="C55" s="26" t="s">
        <v>229</v>
      </c>
      <c r="D55" s="27">
        <v>180</v>
      </c>
    </row>
    <row r="56" spans="2:4" x14ac:dyDescent="0.25">
      <c r="B56" s="1">
        <v>42277</v>
      </c>
      <c r="C56" t="s">
        <v>175</v>
      </c>
      <c r="D56" s="6">
        <v>100</v>
      </c>
    </row>
    <row r="57" spans="2:4" x14ac:dyDescent="0.25">
      <c r="B57" s="1">
        <v>42308</v>
      </c>
      <c r="C57" t="s">
        <v>175</v>
      </c>
      <c r="D57" s="6">
        <v>100</v>
      </c>
    </row>
    <row r="58" spans="2:4" x14ac:dyDescent="0.25">
      <c r="B58" s="1">
        <v>42338</v>
      </c>
      <c r="C58" t="s">
        <v>175</v>
      </c>
      <c r="D58" s="6">
        <v>100</v>
      </c>
    </row>
    <row r="59" spans="2:4" x14ac:dyDescent="0.25">
      <c r="B59" s="1">
        <v>42369</v>
      </c>
      <c r="C59" t="s">
        <v>175</v>
      </c>
      <c r="D59" s="6">
        <v>100</v>
      </c>
    </row>
    <row r="60" spans="2:4" x14ac:dyDescent="0.25">
      <c r="B60" s="1">
        <v>42400</v>
      </c>
      <c r="C60" t="s">
        <v>175</v>
      </c>
      <c r="D60" s="6">
        <v>100</v>
      </c>
    </row>
    <row r="61" spans="2:4" x14ac:dyDescent="0.25">
      <c r="B61" s="1">
        <v>42412</v>
      </c>
      <c r="C61" t="s">
        <v>181</v>
      </c>
      <c r="D61" s="6">
        <v>20</v>
      </c>
    </row>
    <row r="62" spans="2:4" x14ac:dyDescent="0.25">
      <c r="B62" s="1">
        <v>42429</v>
      </c>
      <c r="C62" s="25" t="s">
        <v>175</v>
      </c>
      <c r="D62" s="28">
        <v>100</v>
      </c>
    </row>
    <row r="63" spans="2:4" x14ac:dyDescent="0.25">
      <c r="B63" s="1"/>
    </row>
    <row r="64" spans="2:4" x14ac:dyDescent="0.25">
      <c r="B64" s="1"/>
    </row>
    <row r="65" spans="2:4" x14ac:dyDescent="0.25">
      <c r="B65" t="s">
        <v>11</v>
      </c>
      <c r="D65" s="6">
        <f>SUBTOTAL(109,Table114[[ Amount]])</f>
        <v>1300</v>
      </c>
    </row>
    <row r="67" spans="2:4" ht="18" thickBot="1" x14ac:dyDescent="0.35">
      <c r="C67" s="4" t="s">
        <v>226</v>
      </c>
    </row>
    <row r="68" spans="2:4" ht="15.75" thickTop="1" x14ac:dyDescent="0.25"/>
    <row r="69" spans="2:4" x14ac:dyDescent="0.25">
      <c r="B69" t="s">
        <v>2</v>
      </c>
      <c r="C69" t="s">
        <v>45</v>
      </c>
      <c r="D69" t="s">
        <v>46</v>
      </c>
    </row>
    <row r="70" spans="2:4" x14ac:dyDescent="0.25">
      <c r="B70" s="20">
        <v>42658</v>
      </c>
      <c r="C70" s="19" t="s">
        <v>182</v>
      </c>
      <c r="D70" s="21">
        <v>20</v>
      </c>
    </row>
    <row r="71" spans="2:4" x14ac:dyDescent="0.25">
      <c r="B71" s="22"/>
      <c r="C71" s="23"/>
      <c r="D71" s="24"/>
    </row>
    <row r="72" spans="2:4" x14ac:dyDescent="0.25">
      <c r="B72" s="23" t="s">
        <v>11</v>
      </c>
      <c r="C72" s="23"/>
      <c r="D72" s="24">
        <f>SUBTOTAL(109,Table117[[ Amount]])</f>
        <v>20</v>
      </c>
    </row>
  </sheetData>
  <conditionalFormatting sqref="B62">
    <cfRule type="duplicateValues" dxfId="24" priority="1"/>
  </conditionalFormatting>
  <pageMargins left="0.7" right="0.7" top="0.75" bottom="0.75" header="0.3" footer="0.3"/>
  <pageSetup orientation="portrait" r:id="rId1"/>
  <headerFooter>
    <oddHeader>&amp;C&amp;"-,Bold"&amp;20Printing &amp; Stationary Report</oddHeader>
    <oddFooter xml:space="preserve">&amp;C&amp;"-,Bold"Purva-Vihar Residency Association,         &amp;"-,Regular"
Plot no. 16, Sr. No. 29, Chaitanyanagar, Near Kalanagar, Dhankawadi, Pune - 411043.          </oddFooter>
  </headerFooter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C63"/>
  <sheetViews>
    <sheetView view="pageLayout" topLeftCell="A43" zoomScale="85" zoomScaleNormal="100" zoomScalePageLayoutView="85" workbookViewId="0">
      <selection activeCell="A61" sqref="A61"/>
    </sheetView>
  </sheetViews>
  <sheetFormatPr defaultRowHeight="15" x14ac:dyDescent="0.25"/>
  <cols>
    <col min="1" max="1" width="11" style="29" customWidth="1"/>
    <col min="2" max="2" width="66.28515625" customWidth="1"/>
    <col min="3" max="3" width="12.28515625" style="32" customWidth="1"/>
  </cols>
  <sheetData>
    <row r="1" spans="1:3" ht="18" thickBot="1" x14ac:dyDescent="0.35">
      <c r="B1" s="4" t="s">
        <v>223</v>
      </c>
    </row>
    <row r="2" spans="1:3" ht="15.75" thickTop="1" x14ac:dyDescent="0.25"/>
    <row r="3" spans="1:3" x14ac:dyDescent="0.25">
      <c r="A3" s="29" t="s">
        <v>2</v>
      </c>
      <c r="B3" t="s">
        <v>45</v>
      </c>
      <c r="C3" s="32" t="s">
        <v>46</v>
      </c>
    </row>
    <row r="4" spans="1:3" x14ac:dyDescent="0.25">
      <c r="A4" s="30">
        <v>41587</v>
      </c>
      <c r="B4" t="s">
        <v>183</v>
      </c>
      <c r="C4" s="32">
        <v>3000</v>
      </c>
    </row>
    <row r="5" spans="1:3" x14ac:dyDescent="0.25">
      <c r="A5" s="30">
        <v>41618</v>
      </c>
      <c r="B5" t="s">
        <v>184</v>
      </c>
      <c r="C5" s="32">
        <v>1500</v>
      </c>
    </row>
    <row r="6" spans="1:3" x14ac:dyDescent="0.25">
      <c r="A6" s="30">
        <v>41649</v>
      </c>
      <c r="B6" t="s">
        <v>185</v>
      </c>
      <c r="C6" s="32">
        <v>1500</v>
      </c>
    </row>
    <row r="7" spans="1:3" x14ac:dyDescent="0.25">
      <c r="A7" s="30">
        <v>41680</v>
      </c>
      <c r="B7" t="s">
        <v>186</v>
      </c>
      <c r="C7" s="32">
        <v>1500</v>
      </c>
    </row>
    <row r="8" spans="1:3" x14ac:dyDescent="0.25">
      <c r="A8" s="30">
        <v>41708</v>
      </c>
      <c r="B8" t="s">
        <v>187</v>
      </c>
      <c r="C8" s="32">
        <v>1500</v>
      </c>
    </row>
    <row r="9" spans="1:3" x14ac:dyDescent="0.25">
      <c r="A9" s="29" t="s">
        <v>11</v>
      </c>
      <c r="C9" s="32">
        <f>SUBTOTAL(109,Table4[[ Amount]])</f>
        <v>9000</v>
      </c>
    </row>
    <row r="11" spans="1:3" ht="18" thickBot="1" x14ac:dyDescent="0.35">
      <c r="B11" s="4" t="s">
        <v>224</v>
      </c>
    </row>
    <row r="12" spans="1:3" ht="15.75" thickTop="1" x14ac:dyDescent="0.25"/>
    <row r="13" spans="1:3" x14ac:dyDescent="0.25">
      <c r="A13" s="29" t="s">
        <v>2</v>
      </c>
      <c r="B13" t="s">
        <v>45</v>
      </c>
      <c r="C13" s="32" t="s">
        <v>46</v>
      </c>
    </row>
    <row r="14" spans="1:3" x14ac:dyDescent="0.25">
      <c r="A14" s="30">
        <v>41739</v>
      </c>
      <c r="B14" t="s">
        <v>188</v>
      </c>
      <c r="C14" s="32">
        <v>1500</v>
      </c>
    </row>
    <row r="15" spans="1:3" x14ac:dyDescent="0.25">
      <c r="A15" s="30">
        <v>41769</v>
      </c>
      <c r="B15" t="s">
        <v>189</v>
      </c>
      <c r="C15" s="32">
        <v>1500</v>
      </c>
    </row>
    <row r="16" spans="1:3" x14ac:dyDescent="0.25">
      <c r="A16" s="30">
        <v>41800</v>
      </c>
      <c r="B16" t="s">
        <v>190</v>
      </c>
      <c r="C16" s="32">
        <v>1500</v>
      </c>
    </row>
    <row r="17" spans="1:3" x14ac:dyDescent="0.25">
      <c r="A17" s="30">
        <v>41830</v>
      </c>
      <c r="B17" t="s">
        <v>191</v>
      </c>
      <c r="C17" s="32">
        <v>1500</v>
      </c>
    </row>
    <row r="18" spans="1:3" x14ac:dyDescent="0.25">
      <c r="A18" s="30">
        <v>41861</v>
      </c>
      <c r="B18" t="s">
        <v>192</v>
      </c>
      <c r="C18" s="32">
        <v>1500</v>
      </c>
    </row>
    <row r="19" spans="1:3" x14ac:dyDescent="0.25">
      <c r="A19" s="30">
        <v>41892</v>
      </c>
      <c r="B19" t="s">
        <v>193</v>
      </c>
      <c r="C19" s="32">
        <v>1500</v>
      </c>
    </row>
    <row r="20" spans="1:3" x14ac:dyDescent="0.25">
      <c r="A20" s="30">
        <v>41921</v>
      </c>
      <c r="B20" t="s">
        <v>194</v>
      </c>
      <c r="C20" s="32">
        <v>1500</v>
      </c>
    </row>
    <row r="21" spans="1:3" x14ac:dyDescent="0.25">
      <c r="A21" s="30">
        <v>41952</v>
      </c>
      <c r="B21" t="s">
        <v>195</v>
      </c>
      <c r="C21" s="32">
        <v>1500</v>
      </c>
    </row>
    <row r="22" spans="1:3" x14ac:dyDescent="0.25">
      <c r="A22" s="30">
        <v>41953</v>
      </c>
      <c r="B22" t="s">
        <v>196</v>
      </c>
      <c r="C22" s="32">
        <v>1500</v>
      </c>
    </row>
    <row r="23" spans="1:3" x14ac:dyDescent="0.25">
      <c r="A23" s="30">
        <v>41983</v>
      </c>
      <c r="B23" t="s">
        <v>197</v>
      </c>
      <c r="C23" s="32">
        <v>1500</v>
      </c>
    </row>
    <row r="24" spans="1:3" x14ac:dyDescent="0.25">
      <c r="A24" s="30">
        <v>42014</v>
      </c>
      <c r="B24" t="s">
        <v>198</v>
      </c>
      <c r="C24" s="32">
        <v>1500</v>
      </c>
    </row>
    <row r="25" spans="1:3" x14ac:dyDescent="0.25">
      <c r="A25" s="30">
        <v>42045</v>
      </c>
      <c r="B25" t="s">
        <v>199</v>
      </c>
      <c r="C25" s="32">
        <v>1500</v>
      </c>
    </row>
    <row r="26" spans="1:3" x14ac:dyDescent="0.25">
      <c r="A26" s="30">
        <v>42073</v>
      </c>
      <c r="B26" t="s">
        <v>200</v>
      </c>
      <c r="C26" s="32">
        <v>1500</v>
      </c>
    </row>
    <row r="27" spans="1:3" x14ac:dyDescent="0.25">
      <c r="A27" s="29" t="s">
        <v>11</v>
      </c>
      <c r="C27" s="32">
        <f>SUBTOTAL(109,Table111[[ Amount]])</f>
        <v>19500</v>
      </c>
    </row>
    <row r="29" spans="1:3" ht="18" thickBot="1" x14ac:dyDescent="0.35">
      <c r="B29" s="4" t="s">
        <v>225</v>
      </c>
    </row>
    <row r="30" spans="1:3" ht="15.75" thickTop="1" x14ac:dyDescent="0.25"/>
    <row r="31" spans="1:3" x14ac:dyDescent="0.25">
      <c r="A31" s="29" t="s">
        <v>2</v>
      </c>
      <c r="B31" t="s">
        <v>45</v>
      </c>
      <c r="C31" s="32" t="s">
        <v>46</v>
      </c>
    </row>
    <row r="32" spans="1:3" x14ac:dyDescent="0.25">
      <c r="A32" s="30">
        <v>42103</v>
      </c>
      <c r="B32" t="s">
        <v>201</v>
      </c>
      <c r="C32" s="32">
        <v>1500</v>
      </c>
    </row>
    <row r="33" spans="1:3" x14ac:dyDescent="0.25">
      <c r="A33" s="30">
        <v>42134</v>
      </c>
      <c r="B33" t="s">
        <v>202</v>
      </c>
      <c r="C33" s="32">
        <v>1500</v>
      </c>
    </row>
    <row r="34" spans="1:3" x14ac:dyDescent="0.25">
      <c r="A34" s="30">
        <v>42165</v>
      </c>
      <c r="B34" t="s">
        <v>203</v>
      </c>
      <c r="C34" s="32">
        <v>1500</v>
      </c>
    </row>
    <row r="35" spans="1:3" x14ac:dyDescent="0.25">
      <c r="A35" s="30">
        <v>42195</v>
      </c>
      <c r="B35" t="s">
        <v>204</v>
      </c>
      <c r="C35" s="32">
        <v>1500</v>
      </c>
    </row>
    <row r="36" spans="1:3" x14ac:dyDescent="0.25">
      <c r="A36" s="30">
        <v>42223</v>
      </c>
      <c r="B36" t="s">
        <v>205</v>
      </c>
      <c r="C36" s="32">
        <v>1500</v>
      </c>
    </row>
    <row r="37" spans="1:3" x14ac:dyDescent="0.25">
      <c r="A37" s="30">
        <v>42261</v>
      </c>
      <c r="B37" t="s">
        <v>206</v>
      </c>
      <c r="C37" s="32">
        <v>1500</v>
      </c>
    </row>
    <row r="38" spans="1:3" x14ac:dyDescent="0.25">
      <c r="A38" s="30">
        <v>42289</v>
      </c>
      <c r="B38" t="s">
        <v>207</v>
      </c>
      <c r="C38" s="32">
        <v>1500</v>
      </c>
    </row>
    <row r="39" spans="1:3" x14ac:dyDescent="0.25">
      <c r="A39" s="30">
        <v>42317</v>
      </c>
      <c r="B39" t="s">
        <v>208</v>
      </c>
      <c r="C39" s="32">
        <v>1500</v>
      </c>
    </row>
    <row r="40" spans="1:3" x14ac:dyDescent="0.25">
      <c r="A40" s="30">
        <v>42318</v>
      </c>
      <c r="B40" t="s">
        <v>227</v>
      </c>
      <c r="C40" s="32">
        <v>1500</v>
      </c>
    </row>
    <row r="41" spans="1:3" x14ac:dyDescent="0.25">
      <c r="A41" s="30">
        <v>42352</v>
      </c>
      <c r="B41" t="s">
        <v>209</v>
      </c>
      <c r="C41" s="32">
        <v>1500</v>
      </c>
    </row>
    <row r="42" spans="1:3" x14ac:dyDescent="0.25">
      <c r="A42" s="30">
        <v>42381</v>
      </c>
      <c r="B42" t="s">
        <v>210</v>
      </c>
      <c r="C42" s="32">
        <v>1500</v>
      </c>
    </row>
    <row r="43" spans="1:3" x14ac:dyDescent="0.25">
      <c r="A43" s="30">
        <v>42412</v>
      </c>
      <c r="B43" t="s">
        <v>211</v>
      </c>
      <c r="C43" s="32">
        <v>1500</v>
      </c>
    </row>
    <row r="44" spans="1:3" x14ac:dyDescent="0.25">
      <c r="A44" s="30">
        <v>42440</v>
      </c>
      <c r="B44" t="s">
        <v>212</v>
      </c>
      <c r="C44" s="32">
        <v>1500</v>
      </c>
    </row>
    <row r="45" spans="1:3" x14ac:dyDescent="0.25">
      <c r="A45" s="29" t="s">
        <v>11</v>
      </c>
      <c r="C45" s="32">
        <f>SUBTOTAL(109,Table112[[ Amount]])</f>
        <v>19500</v>
      </c>
    </row>
    <row r="46" spans="1:3" x14ac:dyDescent="0.25">
      <c r="A46" s="30"/>
    </row>
    <row r="47" spans="1:3" ht="18" thickBot="1" x14ac:dyDescent="0.35">
      <c r="A47" s="30"/>
      <c r="B47" s="4" t="s">
        <v>226</v>
      </c>
    </row>
    <row r="48" spans="1:3" ht="15.75" thickTop="1" x14ac:dyDescent="0.25"/>
    <row r="49" spans="1:3" x14ac:dyDescent="0.25">
      <c r="A49" s="29" t="s">
        <v>2</v>
      </c>
      <c r="B49" t="s">
        <v>45</v>
      </c>
      <c r="C49" s="32" t="s">
        <v>46</v>
      </c>
    </row>
    <row r="50" spans="1:3" x14ac:dyDescent="0.25">
      <c r="A50" s="30">
        <v>42470</v>
      </c>
      <c r="B50" t="s">
        <v>213</v>
      </c>
      <c r="C50" s="32">
        <v>1500</v>
      </c>
    </row>
    <row r="51" spans="1:3" x14ac:dyDescent="0.25">
      <c r="A51" s="30">
        <v>42500</v>
      </c>
      <c r="B51" t="s">
        <v>214</v>
      </c>
      <c r="C51" s="32">
        <v>1500</v>
      </c>
    </row>
    <row r="52" spans="1:3" x14ac:dyDescent="0.25">
      <c r="A52" s="30">
        <v>42534</v>
      </c>
      <c r="B52" t="s">
        <v>215</v>
      </c>
      <c r="C52" s="32">
        <v>1500</v>
      </c>
    </row>
    <row r="53" spans="1:3" x14ac:dyDescent="0.25">
      <c r="A53" s="30">
        <v>42562</v>
      </c>
      <c r="B53" t="s">
        <v>216</v>
      </c>
      <c r="C53" s="32">
        <v>1500</v>
      </c>
    </row>
    <row r="54" spans="1:3" x14ac:dyDescent="0.25">
      <c r="A54" s="30">
        <v>42592</v>
      </c>
      <c r="B54" t="s">
        <v>217</v>
      </c>
      <c r="C54" s="32">
        <v>1500</v>
      </c>
    </row>
    <row r="55" spans="1:3" x14ac:dyDescent="0.25">
      <c r="A55" s="30">
        <v>42625</v>
      </c>
      <c r="B55" t="s">
        <v>218</v>
      </c>
      <c r="C55" s="32">
        <v>1500</v>
      </c>
    </row>
    <row r="56" spans="1:3" x14ac:dyDescent="0.25">
      <c r="A56" s="30">
        <v>42658</v>
      </c>
      <c r="B56" t="s">
        <v>219</v>
      </c>
      <c r="C56" s="32">
        <v>1500</v>
      </c>
    </row>
    <row r="57" spans="1:3" x14ac:dyDescent="0.25">
      <c r="A57" s="30">
        <v>42668</v>
      </c>
      <c r="B57" t="s">
        <v>220</v>
      </c>
      <c r="C57" s="32">
        <v>1500</v>
      </c>
    </row>
    <row r="58" spans="1:3" x14ac:dyDescent="0.25">
      <c r="A58" s="30">
        <v>42669</v>
      </c>
      <c r="B58" t="s">
        <v>453</v>
      </c>
      <c r="C58" s="32">
        <v>1500</v>
      </c>
    </row>
    <row r="59" spans="1:3" x14ac:dyDescent="0.25">
      <c r="A59" s="30">
        <v>42718</v>
      </c>
      <c r="B59" t="s">
        <v>221</v>
      </c>
      <c r="C59" s="32">
        <v>1500</v>
      </c>
    </row>
    <row r="60" spans="1:3" x14ac:dyDescent="0.25">
      <c r="A60" s="30">
        <v>42747</v>
      </c>
      <c r="B60" t="s">
        <v>222</v>
      </c>
      <c r="C60" s="32">
        <v>1500</v>
      </c>
    </row>
    <row r="61" spans="1:3" x14ac:dyDescent="0.25">
      <c r="A61" s="30"/>
    </row>
    <row r="62" spans="1:3" x14ac:dyDescent="0.25">
      <c r="A62" s="30"/>
    </row>
    <row r="63" spans="1:3" x14ac:dyDescent="0.25">
      <c r="A63" s="29" t="s">
        <v>11</v>
      </c>
      <c r="C63" s="32">
        <f>SUBTOTAL(109,Table113[[ Amount]])</f>
        <v>16500</v>
      </c>
    </row>
  </sheetData>
  <pageMargins left="0.7" right="0.7" top="0.75" bottom="0.75" header="0.3" footer="0.3"/>
  <pageSetup orientation="portrait" r:id="rId1"/>
  <headerFooter>
    <oddHeader>&amp;C&amp;"-,Bold"&amp;20Salary And Wedges Report</oddHeader>
    <oddFooter xml:space="preserve">&amp;C&amp;"-,Bold"Purva-Vihar Residency Association,         &amp;"-,Regular"
Plot no. 16, Sr. No. 29, Chaitanyanagar, Near Kalanagar, Dhankawadi, Pune - 411043.          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G2614"/>
  <sheetViews>
    <sheetView view="pageBreakPreview" topLeftCell="A2586" zoomScaleNormal="100" zoomScaleSheetLayoutView="100" zoomScalePageLayoutView="98" workbookViewId="0">
      <selection activeCell="B2600" sqref="B2600"/>
    </sheetView>
  </sheetViews>
  <sheetFormatPr defaultRowHeight="15" x14ac:dyDescent="0.25"/>
  <cols>
    <col min="1" max="1" width="9.140625" style="2"/>
    <col min="2" max="2" width="12.28515625" style="35" customWidth="1"/>
    <col min="3" max="3" width="22.5703125" style="29" customWidth="1"/>
    <col min="4" max="4" width="11.85546875" style="80" bestFit="1" customWidth="1"/>
    <col min="5" max="5" width="13.85546875" style="80" customWidth="1"/>
    <col min="6" max="6" width="12.7109375" style="80" bestFit="1" customWidth="1"/>
    <col min="7" max="7" width="12.85546875" style="80" customWidth="1"/>
  </cols>
  <sheetData>
    <row r="1" spans="1:7" ht="20.25" thickBot="1" x14ac:dyDescent="0.35">
      <c r="B1" s="136" t="s">
        <v>0</v>
      </c>
      <c r="C1" s="136"/>
      <c r="D1" s="136"/>
      <c r="E1" s="136"/>
      <c r="F1" s="136"/>
    </row>
    <row r="2" spans="1:7" ht="15.75" thickTop="1" x14ac:dyDescent="0.25"/>
    <row r="3" spans="1:7" x14ac:dyDescent="0.25">
      <c r="A3" s="2" t="s">
        <v>1</v>
      </c>
      <c r="B3" s="35" t="s">
        <v>2</v>
      </c>
      <c r="C3" s="29" t="s">
        <v>3</v>
      </c>
      <c r="D3" s="80" t="s">
        <v>4</v>
      </c>
      <c r="E3" s="80" t="s">
        <v>5</v>
      </c>
      <c r="F3" s="80" t="s">
        <v>6</v>
      </c>
      <c r="G3" s="80" t="s">
        <v>7</v>
      </c>
    </row>
    <row r="4" spans="1:7" x14ac:dyDescent="0.25">
      <c r="A4" s="2">
        <v>1</v>
      </c>
      <c r="B4" s="36">
        <v>41518</v>
      </c>
      <c r="C4" s="29" t="s">
        <v>8</v>
      </c>
      <c r="G4" s="80">
        <v>3700</v>
      </c>
    </row>
    <row r="5" spans="1:7" x14ac:dyDescent="0.25">
      <c r="A5" s="2">
        <v>2</v>
      </c>
      <c r="B5" s="36">
        <v>41518</v>
      </c>
      <c r="C5" s="29" t="s">
        <v>9</v>
      </c>
      <c r="D5" s="80">
        <v>200</v>
      </c>
      <c r="G5" s="80">
        <v>3900</v>
      </c>
    </row>
    <row r="6" spans="1:7" x14ac:dyDescent="0.25">
      <c r="A6" s="2">
        <v>3</v>
      </c>
      <c r="B6" s="36">
        <v>41537</v>
      </c>
      <c r="C6" s="29" t="s">
        <v>10</v>
      </c>
      <c r="E6" s="80">
        <v>200</v>
      </c>
      <c r="F6" s="80">
        <v>0</v>
      </c>
      <c r="G6" s="80">
        <v>3700</v>
      </c>
    </row>
    <row r="7" spans="1:7" x14ac:dyDescent="0.25">
      <c r="A7" s="2">
        <v>4</v>
      </c>
      <c r="B7" s="36">
        <v>41548</v>
      </c>
      <c r="C7" s="29" t="s">
        <v>9</v>
      </c>
      <c r="D7" s="80">
        <v>200</v>
      </c>
      <c r="G7" s="80">
        <v>3900</v>
      </c>
    </row>
    <row r="8" spans="1:7" x14ac:dyDescent="0.25">
      <c r="A8" s="2">
        <v>5</v>
      </c>
      <c r="B8" s="36">
        <v>41556</v>
      </c>
      <c r="C8" s="29" t="s">
        <v>10</v>
      </c>
      <c r="E8" s="80">
        <v>200</v>
      </c>
      <c r="F8" s="80">
        <v>0</v>
      </c>
      <c r="G8" s="80">
        <v>3700</v>
      </c>
    </row>
    <row r="9" spans="1:7" x14ac:dyDescent="0.25">
      <c r="A9" s="2">
        <v>6</v>
      </c>
      <c r="B9" s="36">
        <v>41579</v>
      </c>
      <c r="C9" s="29" t="s">
        <v>9</v>
      </c>
      <c r="D9" s="80">
        <v>200</v>
      </c>
      <c r="G9" s="80">
        <v>3900</v>
      </c>
    </row>
    <row r="10" spans="1:7" x14ac:dyDescent="0.25">
      <c r="A10" s="2">
        <v>7</v>
      </c>
      <c r="B10" s="36">
        <v>41597</v>
      </c>
      <c r="C10" s="29" t="s">
        <v>10</v>
      </c>
      <c r="E10" s="80">
        <v>200</v>
      </c>
      <c r="F10" s="80">
        <v>0</v>
      </c>
      <c r="G10" s="80">
        <v>3700</v>
      </c>
    </row>
    <row r="11" spans="1:7" x14ac:dyDescent="0.25">
      <c r="A11" s="2">
        <v>8</v>
      </c>
      <c r="B11" s="36">
        <v>41609</v>
      </c>
      <c r="C11" s="29" t="s">
        <v>9</v>
      </c>
      <c r="D11" s="80">
        <v>200</v>
      </c>
      <c r="G11" s="80">
        <v>3900</v>
      </c>
    </row>
    <row r="12" spans="1:7" x14ac:dyDescent="0.25">
      <c r="A12" s="2">
        <v>9</v>
      </c>
      <c r="B12" s="36">
        <v>41620</v>
      </c>
      <c r="C12" s="29" t="s">
        <v>10</v>
      </c>
      <c r="E12" s="80">
        <v>200</v>
      </c>
      <c r="F12" s="80">
        <v>0</v>
      </c>
      <c r="G12" s="80">
        <v>3700</v>
      </c>
    </row>
    <row r="13" spans="1:7" x14ac:dyDescent="0.25">
      <c r="A13" s="2">
        <v>10</v>
      </c>
      <c r="B13" s="36">
        <v>41640</v>
      </c>
      <c r="C13" s="29" t="s">
        <v>9</v>
      </c>
      <c r="D13" s="80">
        <v>200</v>
      </c>
      <c r="G13" s="80">
        <v>3900</v>
      </c>
    </row>
    <row r="14" spans="1:7" x14ac:dyDescent="0.25">
      <c r="A14" s="2">
        <v>11</v>
      </c>
      <c r="B14" s="36">
        <v>41661</v>
      </c>
      <c r="C14" s="29" t="s">
        <v>10</v>
      </c>
      <c r="E14" s="80">
        <v>200</v>
      </c>
      <c r="F14" s="80">
        <v>0</v>
      </c>
      <c r="G14" s="80">
        <v>3700</v>
      </c>
    </row>
    <row r="15" spans="1:7" x14ac:dyDescent="0.25">
      <c r="A15" s="2">
        <v>12</v>
      </c>
      <c r="B15" s="36">
        <v>41671</v>
      </c>
      <c r="C15" s="29" t="s">
        <v>9</v>
      </c>
      <c r="D15" s="80">
        <v>200</v>
      </c>
      <c r="G15" s="80">
        <v>3900</v>
      </c>
    </row>
    <row r="16" spans="1:7" x14ac:dyDescent="0.25">
      <c r="A16" s="2">
        <v>13</v>
      </c>
      <c r="B16" s="36">
        <v>41680</v>
      </c>
      <c r="C16" s="29" t="s">
        <v>10</v>
      </c>
      <c r="E16" s="80">
        <v>200</v>
      </c>
      <c r="F16" s="80">
        <v>0</v>
      </c>
      <c r="G16" s="80">
        <v>3700</v>
      </c>
    </row>
    <row r="17" spans="1:7" x14ac:dyDescent="0.25">
      <c r="A17" s="2">
        <v>14</v>
      </c>
      <c r="B17" s="36">
        <v>41699</v>
      </c>
      <c r="C17" s="29" t="s">
        <v>9</v>
      </c>
      <c r="D17" s="80">
        <v>200</v>
      </c>
      <c r="G17" s="80">
        <v>3900</v>
      </c>
    </row>
    <row r="18" spans="1:7" x14ac:dyDescent="0.25">
      <c r="A18" s="2">
        <v>15</v>
      </c>
      <c r="B18" s="36">
        <v>41711</v>
      </c>
      <c r="C18" s="29" t="s">
        <v>10</v>
      </c>
      <c r="E18" s="80">
        <v>200</v>
      </c>
      <c r="F18" s="80">
        <v>0</v>
      </c>
      <c r="G18" s="80">
        <v>3700</v>
      </c>
    </row>
    <row r="19" spans="1:7" ht="15.75" thickBot="1" x14ac:dyDescent="0.3">
      <c r="A19" s="3" t="s">
        <v>11</v>
      </c>
      <c r="B19" s="78"/>
      <c r="C19" s="49"/>
      <c r="D19" s="81">
        <v>1400</v>
      </c>
      <c r="E19" s="81">
        <v>1400</v>
      </c>
      <c r="F19" s="81">
        <v>0</v>
      </c>
      <c r="G19" s="81"/>
    </row>
    <row r="20" spans="1:7" ht="15.75" thickTop="1" x14ac:dyDescent="0.25"/>
    <row r="21" spans="1:7" x14ac:dyDescent="0.25">
      <c r="A21" s="2" t="s">
        <v>1</v>
      </c>
      <c r="B21" s="35" t="s">
        <v>2</v>
      </c>
      <c r="C21" s="29" t="s">
        <v>3</v>
      </c>
      <c r="D21" s="80" t="s">
        <v>4</v>
      </c>
      <c r="E21" s="80" t="s">
        <v>5</v>
      </c>
      <c r="F21" s="80" t="s">
        <v>6</v>
      </c>
      <c r="G21" s="80" t="s">
        <v>7</v>
      </c>
    </row>
    <row r="22" spans="1:7" x14ac:dyDescent="0.25">
      <c r="A22" s="2">
        <v>1</v>
      </c>
      <c r="B22" s="36">
        <v>41730</v>
      </c>
      <c r="C22" s="29" t="s">
        <v>8</v>
      </c>
      <c r="G22" s="80">
        <v>3700</v>
      </c>
    </row>
    <row r="23" spans="1:7" x14ac:dyDescent="0.25">
      <c r="A23" s="2">
        <v>2</v>
      </c>
      <c r="B23" s="36">
        <v>41730</v>
      </c>
      <c r="C23" s="29" t="s">
        <v>9</v>
      </c>
      <c r="D23" s="80">
        <v>200</v>
      </c>
      <c r="G23" s="80">
        <v>3900</v>
      </c>
    </row>
    <row r="24" spans="1:7" x14ac:dyDescent="0.25">
      <c r="A24" s="2">
        <v>3</v>
      </c>
      <c r="B24" s="36">
        <v>41747</v>
      </c>
      <c r="C24" s="29" t="s">
        <v>10</v>
      </c>
      <c r="E24" s="80">
        <v>200</v>
      </c>
      <c r="F24" s="80">
        <v>0</v>
      </c>
      <c r="G24" s="80">
        <v>3700</v>
      </c>
    </row>
    <row r="25" spans="1:7" x14ac:dyDescent="0.25">
      <c r="A25" s="2">
        <v>4</v>
      </c>
      <c r="B25" s="36">
        <v>41760</v>
      </c>
      <c r="C25" s="29" t="s">
        <v>9</v>
      </c>
      <c r="D25" s="80">
        <v>200</v>
      </c>
      <c r="G25" s="80">
        <v>3900</v>
      </c>
    </row>
    <row r="26" spans="1:7" x14ac:dyDescent="0.25">
      <c r="A26" s="2">
        <v>5</v>
      </c>
      <c r="B26" s="36">
        <v>41779</v>
      </c>
      <c r="C26" s="29" t="s">
        <v>10</v>
      </c>
      <c r="E26" s="80">
        <v>200</v>
      </c>
      <c r="F26" s="80">
        <v>0</v>
      </c>
      <c r="G26" s="80">
        <v>3700</v>
      </c>
    </row>
    <row r="27" spans="1:7" x14ac:dyDescent="0.25">
      <c r="A27" s="2">
        <v>6</v>
      </c>
      <c r="B27" s="36">
        <v>41791</v>
      </c>
      <c r="C27" s="29" t="s">
        <v>9</v>
      </c>
      <c r="D27" s="80">
        <v>200</v>
      </c>
      <c r="G27" s="80">
        <v>3900</v>
      </c>
    </row>
    <row r="28" spans="1:7" x14ac:dyDescent="0.25">
      <c r="A28" s="2">
        <v>7</v>
      </c>
      <c r="B28" s="36">
        <v>41796</v>
      </c>
      <c r="C28" s="29" t="s">
        <v>10</v>
      </c>
      <c r="E28" s="80">
        <v>200</v>
      </c>
      <c r="F28" s="80">
        <v>0</v>
      </c>
      <c r="G28" s="80">
        <v>3700</v>
      </c>
    </row>
    <row r="29" spans="1:7" x14ac:dyDescent="0.25">
      <c r="A29" s="2">
        <v>8</v>
      </c>
      <c r="B29" s="36">
        <v>41821</v>
      </c>
      <c r="C29" s="29" t="s">
        <v>9</v>
      </c>
      <c r="D29" s="80">
        <v>200</v>
      </c>
      <c r="G29" s="80">
        <v>3900</v>
      </c>
    </row>
    <row r="30" spans="1:7" x14ac:dyDescent="0.25">
      <c r="A30" s="2">
        <v>9</v>
      </c>
      <c r="B30" s="36">
        <v>41834</v>
      </c>
      <c r="C30" s="29" t="s">
        <v>10</v>
      </c>
      <c r="E30" s="80">
        <v>200</v>
      </c>
      <c r="F30" s="80">
        <v>0</v>
      </c>
      <c r="G30" s="80">
        <v>3700</v>
      </c>
    </row>
    <row r="31" spans="1:7" x14ac:dyDescent="0.25">
      <c r="A31" s="2">
        <v>10</v>
      </c>
      <c r="B31" s="36">
        <v>41852</v>
      </c>
      <c r="C31" s="29" t="s">
        <v>9</v>
      </c>
      <c r="D31" s="80">
        <v>200</v>
      </c>
      <c r="G31" s="80">
        <v>3900</v>
      </c>
    </row>
    <row r="32" spans="1:7" x14ac:dyDescent="0.25">
      <c r="A32" s="2">
        <v>11</v>
      </c>
      <c r="B32" s="36">
        <v>41860</v>
      </c>
      <c r="C32" s="29" t="s">
        <v>10</v>
      </c>
      <c r="E32" s="80">
        <v>200</v>
      </c>
      <c r="F32" s="80">
        <v>0</v>
      </c>
      <c r="G32" s="80">
        <v>3700</v>
      </c>
    </row>
    <row r="33" spans="1:7" x14ac:dyDescent="0.25">
      <c r="A33" s="2">
        <v>12</v>
      </c>
      <c r="B33" s="36">
        <v>41883</v>
      </c>
      <c r="C33" s="29" t="s">
        <v>9</v>
      </c>
      <c r="D33" s="80">
        <v>200</v>
      </c>
      <c r="G33" s="80">
        <v>3900</v>
      </c>
    </row>
    <row r="34" spans="1:7" x14ac:dyDescent="0.25">
      <c r="A34" s="2">
        <v>13</v>
      </c>
      <c r="B34" s="36">
        <v>41898</v>
      </c>
      <c r="C34" s="29" t="s">
        <v>10</v>
      </c>
      <c r="E34" s="80">
        <v>200</v>
      </c>
      <c r="F34" s="80">
        <v>0</v>
      </c>
      <c r="G34" s="80">
        <v>3700</v>
      </c>
    </row>
    <row r="35" spans="1:7" x14ac:dyDescent="0.25">
      <c r="A35" s="2">
        <v>14</v>
      </c>
      <c r="B35" s="36">
        <v>41913</v>
      </c>
      <c r="C35" s="29" t="s">
        <v>9</v>
      </c>
      <c r="D35" s="80">
        <v>200</v>
      </c>
      <c r="G35" s="80">
        <v>3900</v>
      </c>
    </row>
    <row r="36" spans="1:7" x14ac:dyDescent="0.25">
      <c r="A36" s="2">
        <v>15</v>
      </c>
      <c r="B36" s="36">
        <v>41929</v>
      </c>
      <c r="C36" s="29" t="s">
        <v>10</v>
      </c>
      <c r="E36" s="80">
        <v>200</v>
      </c>
      <c r="F36" s="80">
        <v>0</v>
      </c>
      <c r="G36" s="80">
        <v>3700</v>
      </c>
    </row>
    <row r="37" spans="1:7" x14ac:dyDescent="0.25">
      <c r="A37" s="2">
        <v>16</v>
      </c>
      <c r="B37" s="36">
        <v>41944</v>
      </c>
      <c r="C37" s="29" t="s">
        <v>9</v>
      </c>
      <c r="D37" s="80">
        <v>200</v>
      </c>
      <c r="G37" s="80">
        <v>3900</v>
      </c>
    </row>
    <row r="38" spans="1:7" x14ac:dyDescent="0.25">
      <c r="A38" s="2">
        <v>17</v>
      </c>
      <c r="B38" s="36">
        <v>41961</v>
      </c>
      <c r="C38" s="29" t="s">
        <v>10</v>
      </c>
      <c r="E38" s="80">
        <v>200</v>
      </c>
      <c r="F38" s="80">
        <v>0</v>
      </c>
      <c r="G38" s="80">
        <v>3700</v>
      </c>
    </row>
    <row r="39" spans="1:7" x14ac:dyDescent="0.25">
      <c r="A39" s="2">
        <v>18</v>
      </c>
      <c r="B39" s="36">
        <v>41974</v>
      </c>
      <c r="C39" s="29" t="s">
        <v>9</v>
      </c>
      <c r="D39" s="80">
        <v>200</v>
      </c>
      <c r="G39" s="80">
        <v>3900</v>
      </c>
    </row>
    <row r="40" spans="1:7" x14ac:dyDescent="0.25">
      <c r="A40" s="2">
        <v>19</v>
      </c>
      <c r="B40" s="36">
        <v>41989</v>
      </c>
      <c r="C40" s="29" t="s">
        <v>10</v>
      </c>
      <c r="E40" s="80">
        <v>200</v>
      </c>
      <c r="F40" s="80">
        <v>0</v>
      </c>
      <c r="G40" s="80">
        <v>3700</v>
      </c>
    </row>
    <row r="41" spans="1:7" x14ac:dyDescent="0.25">
      <c r="A41" s="2">
        <v>20</v>
      </c>
      <c r="B41" s="36">
        <v>42005</v>
      </c>
      <c r="C41" s="29" t="s">
        <v>9</v>
      </c>
      <c r="D41" s="80">
        <v>200</v>
      </c>
      <c r="G41" s="80">
        <v>3900</v>
      </c>
    </row>
    <row r="42" spans="1:7" x14ac:dyDescent="0.25">
      <c r="A42" s="2">
        <v>21</v>
      </c>
      <c r="B42" s="36">
        <v>42024</v>
      </c>
      <c r="C42" s="29" t="s">
        <v>10</v>
      </c>
      <c r="E42" s="80">
        <v>200</v>
      </c>
      <c r="F42" s="80">
        <v>0</v>
      </c>
      <c r="G42" s="80">
        <v>3700</v>
      </c>
    </row>
    <row r="43" spans="1:7" x14ac:dyDescent="0.25">
      <c r="A43" s="2">
        <v>22</v>
      </c>
      <c r="B43" s="36">
        <v>42036</v>
      </c>
      <c r="C43" s="29" t="s">
        <v>9</v>
      </c>
      <c r="D43" s="80">
        <v>200</v>
      </c>
      <c r="G43" s="80">
        <v>3900</v>
      </c>
    </row>
    <row r="44" spans="1:7" x14ac:dyDescent="0.25">
      <c r="A44" s="2">
        <v>23</v>
      </c>
      <c r="B44" s="36">
        <v>42054</v>
      </c>
      <c r="C44" s="29" t="s">
        <v>10</v>
      </c>
      <c r="E44" s="80">
        <v>200</v>
      </c>
      <c r="F44" s="80">
        <v>0</v>
      </c>
      <c r="G44" s="80">
        <v>3700</v>
      </c>
    </row>
    <row r="45" spans="1:7" x14ac:dyDescent="0.25">
      <c r="A45" s="2">
        <v>24</v>
      </c>
      <c r="B45" s="36">
        <v>42064</v>
      </c>
      <c r="C45" s="29" t="s">
        <v>9</v>
      </c>
      <c r="D45" s="80">
        <v>200</v>
      </c>
      <c r="G45" s="80">
        <v>3900</v>
      </c>
    </row>
    <row r="46" spans="1:7" x14ac:dyDescent="0.25">
      <c r="A46" s="2">
        <v>25</v>
      </c>
      <c r="B46" s="36">
        <v>42082</v>
      </c>
      <c r="C46" s="29" t="s">
        <v>10</v>
      </c>
      <c r="E46" s="80">
        <v>200</v>
      </c>
      <c r="F46" s="80">
        <v>0</v>
      </c>
      <c r="G46" s="80">
        <v>3700</v>
      </c>
    </row>
    <row r="47" spans="1:7" ht="15.75" thickBot="1" x14ac:dyDescent="0.3">
      <c r="A47" s="3" t="s">
        <v>11</v>
      </c>
      <c r="B47" s="78"/>
      <c r="C47" s="49"/>
      <c r="D47" s="81">
        <v>2400</v>
      </c>
      <c r="E47" s="81">
        <v>2400</v>
      </c>
      <c r="F47" s="81">
        <v>0</v>
      </c>
      <c r="G47" s="81"/>
    </row>
    <row r="48" spans="1:7" ht="15.75" thickTop="1" x14ac:dyDescent="0.25"/>
    <row r="49" spans="1:7" x14ac:dyDescent="0.25">
      <c r="A49" s="2" t="s">
        <v>1</v>
      </c>
      <c r="B49" s="35" t="s">
        <v>2</v>
      </c>
      <c r="C49" s="29" t="s">
        <v>3</v>
      </c>
      <c r="D49" s="80" t="s">
        <v>4</v>
      </c>
      <c r="E49" s="80" t="s">
        <v>5</v>
      </c>
      <c r="F49" s="80" t="s">
        <v>6</v>
      </c>
      <c r="G49" s="80" t="s">
        <v>7</v>
      </c>
    </row>
    <row r="50" spans="1:7" x14ac:dyDescent="0.25">
      <c r="A50" s="2">
        <v>1</v>
      </c>
      <c r="B50" s="36">
        <v>42095</v>
      </c>
      <c r="C50" s="29" t="s">
        <v>8</v>
      </c>
      <c r="G50" s="80">
        <v>3700</v>
      </c>
    </row>
    <row r="51" spans="1:7" x14ac:dyDescent="0.25">
      <c r="A51" s="2">
        <v>2</v>
      </c>
      <c r="B51" s="36">
        <v>42095</v>
      </c>
      <c r="C51" s="29" t="s">
        <v>9</v>
      </c>
      <c r="D51" s="80">
        <v>200</v>
      </c>
      <c r="G51" s="80">
        <v>3900</v>
      </c>
    </row>
    <row r="52" spans="1:7" x14ac:dyDescent="0.25">
      <c r="A52" s="2">
        <v>3</v>
      </c>
      <c r="B52" s="36">
        <v>42105</v>
      </c>
      <c r="C52" s="29" t="s">
        <v>10</v>
      </c>
      <c r="E52" s="80">
        <v>200</v>
      </c>
      <c r="F52" s="80">
        <v>0</v>
      </c>
      <c r="G52" s="80">
        <v>3700</v>
      </c>
    </row>
    <row r="53" spans="1:7" x14ac:dyDescent="0.25">
      <c r="A53" s="2">
        <v>4</v>
      </c>
      <c r="B53" s="36">
        <v>42125</v>
      </c>
      <c r="C53" s="29" t="s">
        <v>9</v>
      </c>
      <c r="D53" s="80">
        <v>200</v>
      </c>
      <c r="G53" s="80">
        <v>3900</v>
      </c>
    </row>
    <row r="54" spans="1:7" x14ac:dyDescent="0.25">
      <c r="A54" s="2">
        <v>5</v>
      </c>
      <c r="B54" s="36">
        <v>42146</v>
      </c>
      <c r="C54" s="29" t="s">
        <v>10</v>
      </c>
      <c r="E54" s="80">
        <v>200</v>
      </c>
      <c r="F54" s="80">
        <v>0</v>
      </c>
      <c r="G54" s="80">
        <v>3700</v>
      </c>
    </row>
    <row r="55" spans="1:7" x14ac:dyDescent="0.25">
      <c r="A55" s="2">
        <v>6</v>
      </c>
      <c r="B55" s="36">
        <v>42156</v>
      </c>
      <c r="C55" s="29" t="s">
        <v>9</v>
      </c>
      <c r="D55" s="80">
        <v>200</v>
      </c>
      <c r="G55" s="80">
        <v>3900</v>
      </c>
    </row>
    <row r="56" spans="1:7" x14ac:dyDescent="0.25">
      <c r="A56" s="2">
        <v>7</v>
      </c>
      <c r="B56" s="36">
        <v>42175</v>
      </c>
      <c r="C56" s="29" t="s">
        <v>10</v>
      </c>
      <c r="E56" s="80">
        <v>200</v>
      </c>
      <c r="F56" s="80">
        <v>0</v>
      </c>
      <c r="G56" s="80">
        <v>3700</v>
      </c>
    </row>
    <row r="57" spans="1:7" x14ac:dyDescent="0.25">
      <c r="A57" s="2">
        <v>8</v>
      </c>
      <c r="B57" s="36">
        <v>42186</v>
      </c>
      <c r="C57" s="29" t="s">
        <v>9</v>
      </c>
      <c r="D57" s="80">
        <v>200</v>
      </c>
      <c r="G57" s="80">
        <v>3900</v>
      </c>
    </row>
    <row r="58" spans="1:7" x14ac:dyDescent="0.25">
      <c r="A58" s="2">
        <v>9</v>
      </c>
      <c r="B58" s="36">
        <v>42208</v>
      </c>
      <c r="C58" s="29" t="s">
        <v>10</v>
      </c>
      <c r="E58" s="80">
        <v>200</v>
      </c>
      <c r="F58" s="80">
        <v>0</v>
      </c>
      <c r="G58" s="80">
        <v>3700</v>
      </c>
    </row>
    <row r="59" spans="1:7" x14ac:dyDescent="0.25">
      <c r="A59" s="2">
        <v>10</v>
      </c>
      <c r="B59" s="36">
        <v>42217</v>
      </c>
      <c r="C59" s="29" t="s">
        <v>9</v>
      </c>
      <c r="D59" s="80">
        <v>200</v>
      </c>
      <c r="G59" s="80">
        <v>3900</v>
      </c>
    </row>
    <row r="60" spans="1:7" x14ac:dyDescent="0.25">
      <c r="A60" s="2">
        <v>11</v>
      </c>
      <c r="B60" s="36">
        <v>42240</v>
      </c>
      <c r="C60" s="29" t="s">
        <v>10</v>
      </c>
      <c r="E60" s="80">
        <v>200</v>
      </c>
      <c r="F60" s="80">
        <v>0</v>
      </c>
      <c r="G60" s="80">
        <v>3700</v>
      </c>
    </row>
    <row r="61" spans="1:7" x14ac:dyDescent="0.25">
      <c r="A61" s="2">
        <v>12</v>
      </c>
      <c r="B61" s="36">
        <v>42248</v>
      </c>
      <c r="C61" s="29" t="s">
        <v>9</v>
      </c>
      <c r="D61" s="80">
        <v>200</v>
      </c>
      <c r="G61" s="80">
        <v>3900</v>
      </c>
    </row>
    <row r="62" spans="1:7" x14ac:dyDescent="0.25">
      <c r="A62" s="2">
        <v>13</v>
      </c>
      <c r="B62" s="36">
        <v>42257</v>
      </c>
      <c r="C62" s="29" t="s">
        <v>10</v>
      </c>
      <c r="E62" s="80">
        <v>200</v>
      </c>
      <c r="F62" s="80">
        <v>0</v>
      </c>
      <c r="G62" s="80">
        <v>3700</v>
      </c>
    </row>
    <row r="63" spans="1:7" x14ac:dyDescent="0.25">
      <c r="A63" s="2">
        <v>14</v>
      </c>
      <c r="B63" s="36">
        <v>42278</v>
      </c>
      <c r="C63" s="29" t="s">
        <v>9</v>
      </c>
      <c r="D63" s="80">
        <v>200</v>
      </c>
      <c r="G63" s="80">
        <v>3900</v>
      </c>
    </row>
    <row r="64" spans="1:7" x14ac:dyDescent="0.25">
      <c r="A64" s="2">
        <v>15</v>
      </c>
      <c r="B64" s="36">
        <v>42287</v>
      </c>
      <c r="C64" s="29" t="s">
        <v>10</v>
      </c>
      <c r="E64" s="80">
        <v>200</v>
      </c>
      <c r="F64" s="80">
        <v>0</v>
      </c>
      <c r="G64" s="80">
        <v>3700</v>
      </c>
    </row>
    <row r="65" spans="1:7" x14ac:dyDescent="0.25">
      <c r="A65" s="2">
        <v>16</v>
      </c>
      <c r="B65" s="36">
        <v>42309</v>
      </c>
      <c r="C65" s="29" t="s">
        <v>9</v>
      </c>
      <c r="D65" s="80">
        <v>200</v>
      </c>
      <c r="G65" s="80">
        <v>3900</v>
      </c>
    </row>
    <row r="66" spans="1:7" x14ac:dyDescent="0.25">
      <c r="A66" s="2">
        <v>17</v>
      </c>
      <c r="B66" s="36">
        <v>42318</v>
      </c>
      <c r="C66" s="29" t="s">
        <v>10</v>
      </c>
      <c r="E66" s="80">
        <v>200</v>
      </c>
      <c r="F66" s="80">
        <v>0</v>
      </c>
      <c r="G66" s="80">
        <v>3700</v>
      </c>
    </row>
    <row r="67" spans="1:7" x14ac:dyDescent="0.25">
      <c r="A67" s="2">
        <v>18</v>
      </c>
      <c r="B67" s="36">
        <v>42339</v>
      </c>
      <c r="C67" s="29" t="s">
        <v>9</v>
      </c>
      <c r="D67" s="80">
        <v>200</v>
      </c>
      <c r="G67" s="80">
        <v>3900</v>
      </c>
    </row>
    <row r="68" spans="1:7" x14ac:dyDescent="0.25">
      <c r="A68" s="2">
        <v>19</v>
      </c>
      <c r="B68" s="36">
        <v>42348</v>
      </c>
      <c r="C68" s="29" t="s">
        <v>10</v>
      </c>
      <c r="E68" s="80">
        <v>200</v>
      </c>
      <c r="F68" s="80">
        <v>0</v>
      </c>
      <c r="G68" s="80">
        <v>3700</v>
      </c>
    </row>
    <row r="69" spans="1:7" x14ac:dyDescent="0.25">
      <c r="A69" s="2">
        <v>20</v>
      </c>
      <c r="B69" s="36">
        <v>42370</v>
      </c>
      <c r="C69" s="29" t="s">
        <v>9</v>
      </c>
      <c r="D69" s="80">
        <v>200</v>
      </c>
      <c r="G69" s="80">
        <v>3900</v>
      </c>
    </row>
    <row r="70" spans="1:7" x14ac:dyDescent="0.25">
      <c r="A70" s="2">
        <v>21</v>
      </c>
      <c r="B70" s="36">
        <v>42379</v>
      </c>
      <c r="C70" s="29" t="s">
        <v>10</v>
      </c>
      <c r="E70" s="80">
        <v>200</v>
      </c>
      <c r="F70" s="80">
        <v>0</v>
      </c>
      <c r="G70" s="80">
        <v>3700</v>
      </c>
    </row>
    <row r="71" spans="1:7" x14ac:dyDescent="0.25">
      <c r="A71" s="2">
        <v>22</v>
      </c>
      <c r="B71" s="36">
        <v>42401</v>
      </c>
      <c r="C71" s="29" t="s">
        <v>9</v>
      </c>
      <c r="D71" s="80">
        <v>200</v>
      </c>
      <c r="G71" s="80">
        <v>3900</v>
      </c>
    </row>
    <row r="72" spans="1:7" x14ac:dyDescent="0.25">
      <c r="A72" s="2">
        <v>23</v>
      </c>
      <c r="B72" s="36">
        <v>42410</v>
      </c>
      <c r="C72" s="29" t="s">
        <v>10</v>
      </c>
      <c r="E72" s="80">
        <v>200</v>
      </c>
      <c r="F72" s="80">
        <v>0</v>
      </c>
      <c r="G72" s="80">
        <v>3700</v>
      </c>
    </row>
    <row r="73" spans="1:7" x14ac:dyDescent="0.25">
      <c r="A73" s="2">
        <v>24</v>
      </c>
      <c r="B73" s="36">
        <v>42430</v>
      </c>
      <c r="C73" s="29" t="s">
        <v>9</v>
      </c>
      <c r="D73" s="80">
        <v>200</v>
      </c>
      <c r="G73" s="80">
        <v>3900</v>
      </c>
    </row>
    <row r="74" spans="1:7" x14ac:dyDescent="0.25">
      <c r="A74" s="2">
        <v>25</v>
      </c>
      <c r="B74" s="36">
        <v>42439</v>
      </c>
      <c r="C74" s="29" t="s">
        <v>10</v>
      </c>
      <c r="E74" s="80">
        <v>200</v>
      </c>
      <c r="F74" s="80">
        <v>0</v>
      </c>
      <c r="G74" s="80">
        <v>3700</v>
      </c>
    </row>
    <row r="75" spans="1:7" ht="15.75" thickBot="1" x14ac:dyDescent="0.3">
      <c r="A75" s="3" t="s">
        <v>11</v>
      </c>
      <c r="B75" s="78"/>
      <c r="C75" s="49"/>
      <c r="D75" s="81">
        <v>2400</v>
      </c>
      <c r="E75" s="81">
        <v>2400</v>
      </c>
      <c r="F75" s="81">
        <v>0</v>
      </c>
      <c r="G75" s="81"/>
    </row>
    <row r="76" spans="1:7" ht="16.5" thickTop="1" thickBot="1" x14ac:dyDescent="0.3">
      <c r="A76" s="3"/>
      <c r="B76" s="78"/>
      <c r="C76" s="49"/>
      <c r="D76" s="81"/>
      <c r="E76" s="81"/>
      <c r="F76" s="81"/>
      <c r="G76" s="81"/>
    </row>
    <row r="77" spans="1:7" ht="21" thickTop="1" thickBot="1" x14ac:dyDescent="0.35">
      <c r="B77" s="136" t="s">
        <v>12</v>
      </c>
      <c r="C77" s="136"/>
      <c r="D77" s="136"/>
      <c r="E77" s="136"/>
      <c r="F77" s="136"/>
    </row>
    <row r="78" spans="1:7" ht="15.75" thickTop="1" x14ac:dyDescent="0.25"/>
    <row r="79" spans="1:7" x14ac:dyDescent="0.25">
      <c r="A79" s="2" t="s">
        <v>1</v>
      </c>
      <c r="B79" s="35" t="s">
        <v>2</v>
      </c>
      <c r="C79" s="29" t="s">
        <v>3</v>
      </c>
      <c r="D79" s="80" t="s">
        <v>4</v>
      </c>
      <c r="E79" s="80" t="s">
        <v>5</v>
      </c>
      <c r="F79" s="80" t="s">
        <v>6</v>
      </c>
      <c r="G79" s="80" t="s">
        <v>7</v>
      </c>
    </row>
    <row r="80" spans="1:7" x14ac:dyDescent="0.25">
      <c r="A80" s="2">
        <v>1</v>
      </c>
      <c r="B80" s="36">
        <v>41518</v>
      </c>
      <c r="C80" s="29" t="s">
        <v>8</v>
      </c>
      <c r="G80" s="80">
        <v>350</v>
      </c>
    </row>
    <row r="81" spans="1:7" x14ac:dyDescent="0.25">
      <c r="A81" s="2">
        <v>2</v>
      </c>
      <c r="B81" s="36">
        <v>41518</v>
      </c>
      <c r="C81" s="29" t="s">
        <v>9</v>
      </c>
      <c r="D81" s="80">
        <v>200</v>
      </c>
      <c r="G81" s="80">
        <v>550</v>
      </c>
    </row>
    <row r="82" spans="1:7" x14ac:dyDescent="0.25">
      <c r="A82" s="2">
        <v>3</v>
      </c>
      <c r="B82" s="36">
        <v>41542</v>
      </c>
      <c r="C82" s="29" t="s">
        <v>10</v>
      </c>
      <c r="E82" s="80">
        <v>200</v>
      </c>
      <c r="F82" s="80">
        <v>0</v>
      </c>
      <c r="G82" s="80">
        <v>350</v>
      </c>
    </row>
    <row r="83" spans="1:7" x14ac:dyDescent="0.25">
      <c r="A83" s="2">
        <v>4</v>
      </c>
      <c r="B83" s="36">
        <v>41548</v>
      </c>
      <c r="C83" s="29" t="s">
        <v>9</v>
      </c>
      <c r="D83" s="80">
        <v>200</v>
      </c>
      <c r="G83" s="80">
        <v>550</v>
      </c>
    </row>
    <row r="84" spans="1:7" x14ac:dyDescent="0.25">
      <c r="A84" s="2">
        <v>5</v>
      </c>
      <c r="B84" s="36">
        <v>41562</v>
      </c>
      <c r="C84" s="29" t="s">
        <v>10</v>
      </c>
      <c r="E84" s="80">
        <v>200</v>
      </c>
      <c r="F84" s="80">
        <v>0</v>
      </c>
      <c r="G84" s="80">
        <v>350</v>
      </c>
    </row>
    <row r="85" spans="1:7" x14ac:dyDescent="0.25">
      <c r="A85" s="2">
        <v>6</v>
      </c>
      <c r="B85" s="36">
        <v>41579</v>
      </c>
      <c r="C85" s="29" t="s">
        <v>9</v>
      </c>
      <c r="D85" s="80">
        <v>200</v>
      </c>
      <c r="G85" s="80">
        <v>550</v>
      </c>
    </row>
    <row r="86" spans="1:7" x14ac:dyDescent="0.25">
      <c r="A86" s="2">
        <v>7</v>
      </c>
      <c r="B86" s="36">
        <v>41592</v>
      </c>
      <c r="C86" s="29" t="s">
        <v>10</v>
      </c>
      <c r="E86" s="80">
        <v>200</v>
      </c>
      <c r="F86" s="80">
        <v>0</v>
      </c>
      <c r="G86" s="80">
        <v>350</v>
      </c>
    </row>
    <row r="87" spans="1:7" x14ac:dyDescent="0.25">
      <c r="A87" s="2">
        <v>8</v>
      </c>
      <c r="B87" s="36">
        <v>41609</v>
      </c>
      <c r="C87" s="29" t="s">
        <v>9</v>
      </c>
      <c r="D87" s="80">
        <v>200</v>
      </c>
      <c r="G87" s="80">
        <v>550</v>
      </c>
    </row>
    <row r="88" spans="1:7" x14ac:dyDescent="0.25">
      <c r="A88" s="2">
        <v>9</v>
      </c>
      <c r="B88" s="36">
        <v>41621</v>
      </c>
      <c r="C88" s="29" t="s">
        <v>10</v>
      </c>
      <c r="E88" s="80">
        <v>200</v>
      </c>
      <c r="F88" s="80">
        <v>0</v>
      </c>
      <c r="G88" s="80">
        <v>350</v>
      </c>
    </row>
    <row r="89" spans="1:7" x14ac:dyDescent="0.25">
      <c r="A89" s="2">
        <v>10</v>
      </c>
      <c r="B89" s="36">
        <v>41640</v>
      </c>
      <c r="C89" s="29" t="s">
        <v>9</v>
      </c>
      <c r="D89" s="80">
        <v>200</v>
      </c>
      <c r="G89" s="80">
        <v>550</v>
      </c>
    </row>
    <row r="90" spans="1:7" x14ac:dyDescent="0.25">
      <c r="A90" s="2">
        <v>11</v>
      </c>
      <c r="B90" s="36">
        <v>41660</v>
      </c>
      <c r="C90" s="29" t="s">
        <v>10</v>
      </c>
      <c r="E90" s="80">
        <v>200</v>
      </c>
      <c r="F90" s="80">
        <v>0</v>
      </c>
      <c r="G90" s="80">
        <v>350</v>
      </c>
    </row>
    <row r="91" spans="1:7" x14ac:dyDescent="0.25">
      <c r="A91" s="2">
        <v>12</v>
      </c>
      <c r="B91" s="36">
        <v>41671</v>
      </c>
      <c r="C91" s="29" t="s">
        <v>9</v>
      </c>
      <c r="D91" s="80">
        <v>200</v>
      </c>
      <c r="G91" s="80">
        <v>550</v>
      </c>
    </row>
    <row r="92" spans="1:7" x14ac:dyDescent="0.25">
      <c r="A92" s="2">
        <v>13</v>
      </c>
      <c r="B92" s="36">
        <v>41680</v>
      </c>
      <c r="C92" s="29" t="s">
        <v>10</v>
      </c>
      <c r="E92" s="80">
        <v>200</v>
      </c>
      <c r="F92" s="80">
        <v>0</v>
      </c>
      <c r="G92" s="80">
        <v>350</v>
      </c>
    </row>
    <row r="93" spans="1:7" x14ac:dyDescent="0.25">
      <c r="A93" s="2">
        <v>14</v>
      </c>
      <c r="B93" s="36">
        <v>41699</v>
      </c>
      <c r="C93" s="29" t="s">
        <v>9</v>
      </c>
      <c r="D93" s="80">
        <v>200</v>
      </c>
      <c r="G93" s="80">
        <v>550</v>
      </c>
    </row>
    <row r="94" spans="1:7" x14ac:dyDescent="0.25">
      <c r="A94" s="2">
        <v>15</v>
      </c>
      <c r="B94" s="36">
        <v>41713</v>
      </c>
      <c r="C94" s="29" t="s">
        <v>10</v>
      </c>
      <c r="E94" s="80">
        <v>200</v>
      </c>
      <c r="F94" s="80">
        <v>0</v>
      </c>
      <c r="G94" s="80">
        <v>350</v>
      </c>
    </row>
    <row r="95" spans="1:7" ht="15.75" thickBot="1" x14ac:dyDescent="0.3">
      <c r="A95" s="3" t="s">
        <v>11</v>
      </c>
      <c r="B95" s="78"/>
      <c r="C95" s="49"/>
      <c r="D95" s="81">
        <v>1400</v>
      </c>
      <c r="E95" s="81">
        <v>1400</v>
      </c>
      <c r="F95" s="81">
        <v>0</v>
      </c>
      <c r="G95" s="81"/>
    </row>
    <row r="96" spans="1:7" ht="15.75" thickTop="1" x14ac:dyDescent="0.25"/>
    <row r="97" spans="1:7" x14ac:dyDescent="0.25">
      <c r="A97" s="2" t="s">
        <v>1</v>
      </c>
      <c r="B97" s="35" t="s">
        <v>2</v>
      </c>
      <c r="C97" s="29" t="s">
        <v>3</v>
      </c>
      <c r="D97" s="80" t="s">
        <v>4</v>
      </c>
      <c r="E97" s="80" t="s">
        <v>5</v>
      </c>
      <c r="F97" s="80" t="s">
        <v>6</v>
      </c>
      <c r="G97" s="80" t="s">
        <v>7</v>
      </c>
    </row>
    <row r="98" spans="1:7" x14ac:dyDescent="0.25">
      <c r="A98" s="2">
        <v>1</v>
      </c>
      <c r="B98" s="36">
        <v>41730</v>
      </c>
      <c r="C98" s="29" t="s">
        <v>8</v>
      </c>
      <c r="G98" s="80">
        <v>350</v>
      </c>
    </row>
    <row r="99" spans="1:7" x14ac:dyDescent="0.25">
      <c r="A99" s="2">
        <v>2</v>
      </c>
      <c r="B99" s="36">
        <v>41730</v>
      </c>
      <c r="C99" s="29" t="s">
        <v>9</v>
      </c>
      <c r="D99" s="80">
        <v>200</v>
      </c>
      <c r="G99" s="80">
        <v>550</v>
      </c>
    </row>
    <row r="100" spans="1:7" x14ac:dyDescent="0.25">
      <c r="A100" s="2">
        <v>3</v>
      </c>
      <c r="B100" s="36">
        <v>41747</v>
      </c>
      <c r="C100" s="29" t="s">
        <v>10</v>
      </c>
      <c r="E100" s="80">
        <v>200</v>
      </c>
      <c r="F100" s="80">
        <v>0</v>
      </c>
      <c r="G100" s="80">
        <v>350</v>
      </c>
    </row>
    <row r="101" spans="1:7" x14ac:dyDescent="0.25">
      <c r="A101" s="2">
        <v>4</v>
      </c>
      <c r="B101" s="36">
        <v>41760</v>
      </c>
      <c r="C101" s="29" t="s">
        <v>9</v>
      </c>
      <c r="D101" s="80">
        <v>200</v>
      </c>
      <c r="G101" s="80">
        <v>550</v>
      </c>
    </row>
    <row r="102" spans="1:7" x14ac:dyDescent="0.25">
      <c r="A102" s="2">
        <v>5</v>
      </c>
      <c r="B102" s="36">
        <v>41774</v>
      </c>
      <c r="C102" s="29" t="s">
        <v>10</v>
      </c>
      <c r="E102" s="80">
        <v>200</v>
      </c>
      <c r="F102" s="80">
        <v>0</v>
      </c>
      <c r="G102" s="80">
        <v>350</v>
      </c>
    </row>
    <row r="103" spans="1:7" x14ac:dyDescent="0.25">
      <c r="A103" s="2">
        <v>6</v>
      </c>
      <c r="B103" s="36">
        <v>41791</v>
      </c>
      <c r="C103" s="29" t="s">
        <v>9</v>
      </c>
      <c r="D103" s="80">
        <v>200</v>
      </c>
      <c r="G103" s="80">
        <v>550</v>
      </c>
    </row>
    <row r="104" spans="1:7" x14ac:dyDescent="0.25">
      <c r="A104" s="2">
        <v>7</v>
      </c>
      <c r="B104" s="36">
        <v>41796</v>
      </c>
      <c r="C104" s="29" t="s">
        <v>10</v>
      </c>
      <c r="E104" s="80">
        <v>200</v>
      </c>
      <c r="F104" s="80">
        <v>0</v>
      </c>
      <c r="G104" s="80">
        <v>350</v>
      </c>
    </row>
    <row r="105" spans="1:7" x14ac:dyDescent="0.25">
      <c r="A105" s="2">
        <v>8</v>
      </c>
      <c r="B105" s="36">
        <v>41821</v>
      </c>
      <c r="C105" s="29" t="s">
        <v>9</v>
      </c>
      <c r="D105" s="80">
        <v>200</v>
      </c>
      <c r="G105" s="80">
        <v>550</v>
      </c>
    </row>
    <row r="106" spans="1:7" x14ac:dyDescent="0.25">
      <c r="A106" s="2">
        <v>9</v>
      </c>
      <c r="B106" s="36">
        <v>41837</v>
      </c>
      <c r="C106" s="29" t="s">
        <v>10</v>
      </c>
      <c r="E106" s="80">
        <v>200</v>
      </c>
      <c r="F106" s="80">
        <v>0</v>
      </c>
      <c r="G106" s="80">
        <v>350</v>
      </c>
    </row>
    <row r="107" spans="1:7" x14ac:dyDescent="0.25">
      <c r="A107" s="2">
        <v>10</v>
      </c>
      <c r="B107" s="36">
        <v>41852</v>
      </c>
      <c r="C107" s="29" t="s">
        <v>9</v>
      </c>
      <c r="D107" s="80">
        <v>200</v>
      </c>
      <c r="G107" s="80">
        <v>550</v>
      </c>
    </row>
    <row r="108" spans="1:7" x14ac:dyDescent="0.25">
      <c r="A108" s="2">
        <v>11</v>
      </c>
      <c r="B108" s="36">
        <v>41872</v>
      </c>
      <c r="C108" s="29" t="s">
        <v>10</v>
      </c>
      <c r="E108" s="80">
        <v>200</v>
      </c>
      <c r="F108" s="80">
        <v>0</v>
      </c>
      <c r="G108" s="80">
        <v>350</v>
      </c>
    </row>
    <row r="109" spans="1:7" x14ac:dyDescent="0.25">
      <c r="A109" s="2">
        <v>12</v>
      </c>
      <c r="B109" s="36">
        <v>41883</v>
      </c>
      <c r="C109" s="29" t="s">
        <v>9</v>
      </c>
      <c r="D109" s="80">
        <v>200</v>
      </c>
      <c r="G109" s="80">
        <v>550</v>
      </c>
    </row>
    <row r="110" spans="1:7" x14ac:dyDescent="0.25">
      <c r="A110" s="2">
        <v>13</v>
      </c>
      <c r="B110" s="36">
        <v>41901</v>
      </c>
      <c r="C110" s="29" t="s">
        <v>10</v>
      </c>
      <c r="E110" s="80">
        <v>200</v>
      </c>
      <c r="F110" s="80">
        <v>0</v>
      </c>
      <c r="G110" s="80">
        <v>350</v>
      </c>
    </row>
    <row r="111" spans="1:7" x14ac:dyDescent="0.25">
      <c r="A111" s="2">
        <v>14</v>
      </c>
      <c r="B111" s="36">
        <v>41913</v>
      </c>
      <c r="C111" s="29" t="s">
        <v>9</v>
      </c>
      <c r="D111" s="80">
        <v>200</v>
      </c>
      <c r="G111" s="80">
        <v>550</v>
      </c>
    </row>
    <row r="112" spans="1:7" x14ac:dyDescent="0.25">
      <c r="A112" s="2">
        <v>15</v>
      </c>
      <c r="B112" s="36">
        <v>41943</v>
      </c>
      <c r="C112" s="29" t="s">
        <v>10</v>
      </c>
      <c r="E112" s="80">
        <v>200</v>
      </c>
      <c r="F112" s="80">
        <v>0</v>
      </c>
      <c r="G112" s="80">
        <v>350</v>
      </c>
    </row>
    <row r="113" spans="1:7" x14ac:dyDescent="0.25">
      <c r="A113" s="2">
        <v>16</v>
      </c>
      <c r="B113" s="36">
        <v>41944</v>
      </c>
      <c r="C113" s="29" t="s">
        <v>9</v>
      </c>
      <c r="D113" s="80">
        <v>200</v>
      </c>
      <c r="G113" s="80">
        <v>550</v>
      </c>
    </row>
    <row r="114" spans="1:7" x14ac:dyDescent="0.25">
      <c r="A114" s="2">
        <v>17</v>
      </c>
      <c r="B114" s="36">
        <v>41961</v>
      </c>
      <c r="C114" s="29" t="s">
        <v>10</v>
      </c>
      <c r="E114" s="80">
        <v>200</v>
      </c>
      <c r="F114" s="80">
        <v>0</v>
      </c>
      <c r="G114" s="80">
        <v>350</v>
      </c>
    </row>
    <row r="115" spans="1:7" x14ac:dyDescent="0.25">
      <c r="A115" s="2">
        <v>18</v>
      </c>
      <c r="B115" s="36">
        <v>41974</v>
      </c>
      <c r="C115" s="29" t="s">
        <v>9</v>
      </c>
      <c r="D115" s="80">
        <v>200</v>
      </c>
      <c r="G115" s="80">
        <v>550</v>
      </c>
    </row>
    <row r="116" spans="1:7" x14ac:dyDescent="0.25">
      <c r="A116" s="2">
        <v>19</v>
      </c>
      <c r="B116" s="36">
        <v>41989</v>
      </c>
      <c r="C116" s="29" t="s">
        <v>10</v>
      </c>
      <c r="E116" s="80">
        <v>200</v>
      </c>
      <c r="F116" s="80">
        <v>0</v>
      </c>
      <c r="G116" s="80">
        <v>350</v>
      </c>
    </row>
    <row r="117" spans="1:7" x14ac:dyDescent="0.25">
      <c r="A117" s="2">
        <v>20</v>
      </c>
      <c r="B117" s="36">
        <v>42005</v>
      </c>
      <c r="C117" s="29" t="s">
        <v>9</v>
      </c>
      <c r="D117" s="80">
        <v>200</v>
      </c>
      <c r="G117" s="80">
        <v>550</v>
      </c>
    </row>
    <row r="118" spans="1:7" x14ac:dyDescent="0.25">
      <c r="A118" s="2">
        <v>21</v>
      </c>
      <c r="B118" s="36">
        <v>42026</v>
      </c>
      <c r="C118" s="29" t="s">
        <v>10</v>
      </c>
      <c r="E118" s="80">
        <v>200</v>
      </c>
      <c r="F118" s="80">
        <v>0</v>
      </c>
      <c r="G118" s="80">
        <v>350</v>
      </c>
    </row>
    <row r="119" spans="1:7" x14ac:dyDescent="0.25">
      <c r="A119" s="2">
        <v>22</v>
      </c>
      <c r="B119" s="36">
        <v>42036</v>
      </c>
      <c r="C119" s="29" t="s">
        <v>9</v>
      </c>
      <c r="D119" s="80">
        <v>200</v>
      </c>
      <c r="G119" s="80">
        <v>550</v>
      </c>
    </row>
    <row r="120" spans="1:7" x14ac:dyDescent="0.25">
      <c r="A120" s="2">
        <v>23</v>
      </c>
      <c r="B120" s="36">
        <v>42057</v>
      </c>
      <c r="C120" s="29" t="s">
        <v>10</v>
      </c>
      <c r="E120" s="80">
        <v>200</v>
      </c>
      <c r="F120" s="80">
        <v>0</v>
      </c>
      <c r="G120" s="80">
        <v>350</v>
      </c>
    </row>
    <row r="121" spans="1:7" x14ac:dyDescent="0.25">
      <c r="A121" s="2">
        <v>24</v>
      </c>
      <c r="B121" s="36">
        <v>42064</v>
      </c>
      <c r="C121" s="29" t="s">
        <v>9</v>
      </c>
      <c r="D121" s="80">
        <v>200</v>
      </c>
      <c r="G121" s="80">
        <v>550</v>
      </c>
    </row>
    <row r="122" spans="1:7" x14ac:dyDescent="0.25">
      <c r="A122" s="2">
        <v>25</v>
      </c>
      <c r="B122" s="36">
        <v>42082</v>
      </c>
      <c r="C122" s="29" t="s">
        <v>10</v>
      </c>
      <c r="E122" s="80">
        <v>200</v>
      </c>
      <c r="F122" s="80">
        <v>0</v>
      </c>
      <c r="G122" s="80">
        <v>350</v>
      </c>
    </row>
    <row r="123" spans="1:7" ht="15.75" thickBot="1" x14ac:dyDescent="0.3">
      <c r="A123" s="3" t="s">
        <v>11</v>
      </c>
      <c r="B123" s="78"/>
      <c r="C123" s="49"/>
      <c r="D123" s="81">
        <v>2400</v>
      </c>
      <c r="E123" s="81">
        <v>2400</v>
      </c>
      <c r="F123" s="81">
        <v>0</v>
      </c>
      <c r="G123" s="81"/>
    </row>
    <row r="124" spans="1:7" ht="15.75" thickTop="1" x14ac:dyDescent="0.25"/>
    <row r="125" spans="1:7" x14ac:dyDescent="0.25">
      <c r="A125" s="2" t="s">
        <v>1</v>
      </c>
      <c r="B125" s="35" t="s">
        <v>2</v>
      </c>
      <c r="C125" s="29" t="s">
        <v>3</v>
      </c>
      <c r="D125" s="80" t="s">
        <v>4</v>
      </c>
      <c r="E125" s="80" t="s">
        <v>5</v>
      </c>
      <c r="F125" s="80" t="s">
        <v>6</v>
      </c>
      <c r="G125" s="80" t="s">
        <v>7</v>
      </c>
    </row>
    <row r="126" spans="1:7" x14ac:dyDescent="0.25">
      <c r="A126" s="2">
        <v>1</v>
      </c>
      <c r="B126" s="36">
        <v>42095</v>
      </c>
      <c r="C126" s="29" t="s">
        <v>8</v>
      </c>
      <c r="G126" s="80">
        <v>350</v>
      </c>
    </row>
    <row r="127" spans="1:7" x14ac:dyDescent="0.25">
      <c r="A127" s="2">
        <v>2</v>
      </c>
      <c r="B127" s="36">
        <v>42095</v>
      </c>
      <c r="C127" s="29" t="s">
        <v>9</v>
      </c>
      <c r="D127" s="80">
        <v>200</v>
      </c>
      <c r="G127" s="80">
        <v>550</v>
      </c>
    </row>
    <row r="128" spans="1:7" x14ac:dyDescent="0.25">
      <c r="A128" s="2">
        <v>3</v>
      </c>
      <c r="B128" s="36">
        <v>42112</v>
      </c>
      <c r="C128" s="29" t="s">
        <v>10</v>
      </c>
      <c r="E128" s="80">
        <v>200</v>
      </c>
      <c r="F128" s="80">
        <v>0</v>
      </c>
      <c r="G128" s="80">
        <v>350</v>
      </c>
    </row>
    <row r="129" spans="1:7" x14ac:dyDescent="0.25">
      <c r="A129" s="2">
        <v>4</v>
      </c>
      <c r="B129" s="36">
        <v>42125</v>
      </c>
      <c r="C129" s="29" t="s">
        <v>9</v>
      </c>
      <c r="D129" s="80">
        <v>200</v>
      </c>
      <c r="G129" s="80">
        <v>550</v>
      </c>
    </row>
    <row r="130" spans="1:7" x14ac:dyDescent="0.25">
      <c r="A130" s="2">
        <v>5</v>
      </c>
      <c r="B130" s="36">
        <v>42146</v>
      </c>
      <c r="C130" s="29" t="s">
        <v>10</v>
      </c>
      <c r="E130" s="80">
        <v>200</v>
      </c>
      <c r="F130" s="80">
        <v>0</v>
      </c>
      <c r="G130" s="80">
        <v>350</v>
      </c>
    </row>
    <row r="131" spans="1:7" x14ac:dyDescent="0.25">
      <c r="A131" s="2">
        <v>6</v>
      </c>
      <c r="B131" s="36">
        <v>42156</v>
      </c>
      <c r="C131" s="29" t="s">
        <v>9</v>
      </c>
      <c r="D131" s="80">
        <v>200</v>
      </c>
      <c r="G131" s="80">
        <v>550</v>
      </c>
    </row>
    <row r="132" spans="1:7" x14ac:dyDescent="0.25">
      <c r="A132" s="2">
        <v>7</v>
      </c>
      <c r="B132" s="36">
        <v>42177</v>
      </c>
      <c r="C132" s="29" t="s">
        <v>10</v>
      </c>
      <c r="E132" s="80">
        <v>200</v>
      </c>
      <c r="F132" s="80">
        <v>0</v>
      </c>
      <c r="G132" s="80">
        <v>350</v>
      </c>
    </row>
    <row r="133" spans="1:7" x14ac:dyDescent="0.25">
      <c r="A133" s="2">
        <v>8</v>
      </c>
      <c r="B133" s="36">
        <v>42186</v>
      </c>
      <c r="C133" s="29" t="s">
        <v>9</v>
      </c>
      <c r="D133" s="80">
        <v>200</v>
      </c>
      <c r="G133" s="80">
        <v>550</v>
      </c>
    </row>
    <row r="134" spans="1:7" x14ac:dyDescent="0.25">
      <c r="A134" s="2">
        <v>9</v>
      </c>
      <c r="B134" s="36">
        <v>42209</v>
      </c>
      <c r="C134" s="29" t="s">
        <v>10</v>
      </c>
      <c r="E134" s="80">
        <v>200</v>
      </c>
      <c r="F134" s="80">
        <v>0</v>
      </c>
      <c r="G134" s="80">
        <v>350</v>
      </c>
    </row>
    <row r="135" spans="1:7" x14ac:dyDescent="0.25">
      <c r="A135" s="2">
        <v>10</v>
      </c>
      <c r="B135" s="36">
        <v>42217</v>
      </c>
      <c r="C135" s="29" t="s">
        <v>9</v>
      </c>
      <c r="D135" s="80">
        <v>200</v>
      </c>
      <c r="G135" s="80">
        <v>550</v>
      </c>
    </row>
    <row r="136" spans="1:7" x14ac:dyDescent="0.25">
      <c r="A136" s="2">
        <v>11</v>
      </c>
      <c r="B136" s="36">
        <v>42240</v>
      </c>
      <c r="C136" s="29" t="s">
        <v>10</v>
      </c>
      <c r="E136" s="80">
        <v>200</v>
      </c>
      <c r="F136" s="80">
        <v>0</v>
      </c>
      <c r="G136" s="80">
        <v>350</v>
      </c>
    </row>
    <row r="137" spans="1:7" x14ac:dyDescent="0.25">
      <c r="A137" s="2">
        <v>12</v>
      </c>
      <c r="B137" s="36">
        <v>42248</v>
      </c>
      <c r="C137" s="29" t="s">
        <v>9</v>
      </c>
      <c r="D137" s="80">
        <v>200</v>
      </c>
      <c r="G137" s="80">
        <v>550</v>
      </c>
    </row>
    <row r="138" spans="1:7" x14ac:dyDescent="0.25">
      <c r="A138" s="2">
        <v>13</v>
      </c>
      <c r="B138" s="36">
        <v>42260</v>
      </c>
      <c r="C138" s="29" t="s">
        <v>10</v>
      </c>
      <c r="E138" s="80">
        <v>200</v>
      </c>
      <c r="F138" s="80">
        <v>0</v>
      </c>
      <c r="G138" s="80">
        <v>350</v>
      </c>
    </row>
    <row r="139" spans="1:7" x14ac:dyDescent="0.25">
      <c r="A139" s="2">
        <v>14</v>
      </c>
      <c r="B139" s="36">
        <v>42278</v>
      </c>
      <c r="C139" s="29" t="s">
        <v>9</v>
      </c>
      <c r="D139" s="80">
        <v>200</v>
      </c>
      <c r="G139" s="80">
        <v>550</v>
      </c>
    </row>
    <row r="140" spans="1:7" x14ac:dyDescent="0.25">
      <c r="A140" s="2">
        <v>15</v>
      </c>
      <c r="B140" s="36">
        <v>42287</v>
      </c>
      <c r="C140" s="29" t="s">
        <v>10</v>
      </c>
      <c r="E140" s="80">
        <v>200</v>
      </c>
      <c r="F140" s="80">
        <v>0</v>
      </c>
      <c r="G140" s="80">
        <v>350</v>
      </c>
    </row>
    <row r="141" spans="1:7" x14ac:dyDescent="0.25">
      <c r="A141" s="2">
        <v>16</v>
      </c>
      <c r="B141" s="36">
        <v>42309</v>
      </c>
      <c r="C141" s="29" t="s">
        <v>9</v>
      </c>
      <c r="D141" s="80">
        <v>200</v>
      </c>
      <c r="G141" s="80">
        <v>550</v>
      </c>
    </row>
    <row r="142" spans="1:7" x14ac:dyDescent="0.25">
      <c r="A142" s="2">
        <v>17</v>
      </c>
      <c r="B142" s="36">
        <v>42318</v>
      </c>
      <c r="C142" s="29" t="s">
        <v>10</v>
      </c>
      <c r="E142" s="80">
        <v>200</v>
      </c>
      <c r="F142" s="80">
        <v>0</v>
      </c>
      <c r="G142" s="80">
        <v>350</v>
      </c>
    </row>
    <row r="143" spans="1:7" x14ac:dyDescent="0.25">
      <c r="A143" s="2">
        <v>18</v>
      </c>
      <c r="B143" s="36">
        <v>42339</v>
      </c>
      <c r="C143" s="29" t="s">
        <v>9</v>
      </c>
      <c r="D143" s="80">
        <v>200</v>
      </c>
      <c r="G143" s="80">
        <v>550</v>
      </c>
    </row>
    <row r="144" spans="1:7" x14ac:dyDescent="0.25">
      <c r="A144" s="2">
        <v>19</v>
      </c>
      <c r="B144" s="36">
        <v>42348</v>
      </c>
      <c r="C144" s="29" t="s">
        <v>10</v>
      </c>
      <c r="E144" s="80">
        <v>200</v>
      </c>
      <c r="F144" s="80">
        <v>0</v>
      </c>
      <c r="G144" s="80">
        <v>350</v>
      </c>
    </row>
    <row r="145" spans="1:7" x14ac:dyDescent="0.25">
      <c r="A145" s="2">
        <v>20</v>
      </c>
      <c r="B145" s="36">
        <v>42370</v>
      </c>
      <c r="C145" s="29" t="s">
        <v>9</v>
      </c>
      <c r="D145" s="80">
        <v>200</v>
      </c>
      <c r="G145" s="80">
        <v>550</v>
      </c>
    </row>
    <row r="146" spans="1:7" x14ac:dyDescent="0.25">
      <c r="A146" s="2">
        <v>21</v>
      </c>
      <c r="B146" s="36">
        <v>42379</v>
      </c>
      <c r="C146" s="29" t="s">
        <v>10</v>
      </c>
      <c r="E146" s="80">
        <v>200</v>
      </c>
      <c r="F146" s="80">
        <v>0</v>
      </c>
      <c r="G146" s="80">
        <v>350</v>
      </c>
    </row>
    <row r="147" spans="1:7" x14ac:dyDescent="0.25">
      <c r="A147" s="2">
        <v>22</v>
      </c>
      <c r="B147" s="36">
        <v>42401</v>
      </c>
      <c r="C147" s="29" t="s">
        <v>9</v>
      </c>
      <c r="D147" s="80">
        <v>200</v>
      </c>
      <c r="G147" s="80">
        <v>550</v>
      </c>
    </row>
    <row r="148" spans="1:7" x14ac:dyDescent="0.25">
      <c r="A148" s="2">
        <v>23</v>
      </c>
      <c r="B148" s="36">
        <v>42410</v>
      </c>
      <c r="C148" s="29" t="s">
        <v>10</v>
      </c>
      <c r="E148" s="80">
        <v>200</v>
      </c>
      <c r="F148" s="80">
        <v>0</v>
      </c>
      <c r="G148" s="80">
        <v>350</v>
      </c>
    </row>
    <row r="149" spans="1:7" x14ac:dyDescent="0.25">
      <c r="A149" s="2">
        <v>24</v>
      </c>
      <c r="B149" s="36">
        <v>42430</v>
      </c>
      <c r="C149" s="29" t="s">
        <v>9</v>
      </c>
      <c r="D149" s="80">
        <v>200</v>
      </c>
      <c r="G149" s="80">
        <v>550</v>
      </c>
    </row>
    <row r="150" spans="1:7" x14ac:dyDescent="0.25">
      <c r="A150" s="2">
        <v>25</v>
      </c>
      <c r="B150" s="36">
        <v>42439</v>
      </c>
      <c r="C150" s="29" t="s">
        <v>10</v>
      </c>
      <c r="E150" s="80">
        <v>200</v>
      </c>
      <c r="F150" s="80">
        <v>0</v>
      </c>
      <c r="G150" s="80">
        <v>350</v>
      </c>
    </row>
    <row r="151" spans="1:7" ht="15.75" thickBot="1" x14ac:dyDescent="0.3">
      <c r="A151" s="3" t="s">
        <v>11</v>
      </c>
      <c r="B151" s="78"/>
      <c r="C151" s="49"/>
      <c r="D151" s="81">
        <v>2400</v>
      </c>
      <c r="E151" s="81">
        <v>2400</v>
      </c>
      <c r="F151" s="81">
        <v>0</v>
      </c>
      <c r="G151" s="81"/>
    </row>
    <row r="152" spans="1:7" ht="15.75" thickTop="1" x14ac:dyDescent="0.25"/>
    <row r="153" spans="1:7" ht="20.25" thickBot="1" x14ac:dyDescent="0.35">
      <c r="B153" s="136" t="s">
        <v>13</v>
      </c>
      <c r="C153" s="136"/>
      <c r="D153" s="136"/>
      <c r="E153" s="136"/>
      <c r="F153" s="136"/>
    </row>
    <row r="154" spans="1:7" ht="15.75" thickTop="1" x14ac:dyDescent="0.25"/>
    <row r="155" spans="1:7" x14ac:dyDescent="0.25">
      <c r="A155" s="2" t="s">
        <v>1</v>
      </c>
      <c r="B155" s="35" t="s">
        <v>2</v>
      </c>
      <c r="C155" s="29" t="s">
        <v>3</v>
      </c>
      <c r="D155" s="80" t="s">
        <v>4</v>
      </c>
      <c r="E155" s="80" t="s">
        <v>5</v>
      </c>
      <c r="F155" s="80" t="s">
        <v>6</v>
      </c>
      <c r="G155" s="80" t="s">
        <v>7</v>
      </c>
    </row>
    <row r="156" spans="1:7" x14ac:dyDescent="0.25">
      <c r="A156" s="2">
        <v>1</v>
      </c>
      <c r="B156" s="36">
        <v>41518</v>
      </c>
      <c r="C156" s="29" t="s">
        <v>8</v>
      </c>
      <c r="G156" s="80">
        <v>290</v>
      </c>
    </row>
    <row r="157" spans="1:7" x14ac:dyDescent="0.25">
      <c r="A157" s="2">
        <v>2</v>
      </c>
      <c r="B157" s="36">
        <v>41518</v>
      </c>
      <c r="C157" s="29" t="s">
        <v>9</v>
      </c>
      <c r="D157" s="80">
        <v>200</v>
      </c>
      <c r="G157" s="80">
        <v>490</v>
      </c>
    </row>
    <row r="158" spans="1:7" x14ac:dyDescent="0.25">
      <c r="A158" s="2">
        <v>3</v>
      </c>
      <c r="B158" s="36">
        <v>41539</v>
      </c>
      <c r="C158" s="29" t="s">
        <v>10</v>
      </c>
      <c r="E158" s="80">
        <v>200</v>
      </c>
      <c r="F158" s="80">
        <v>0</v>
      </c>
      <c r="G158" s="80">
        <v>290</v>
      </c>
    </row>
    <row r="159" spans="1:7" x14ac:dyDescent="0.25">
      <c r="A159" s="2">
        <v>4</v>
      </c>
      <c r="B159" s="36">
        <v>41548</v>
      </c>
      <c r="C159" s="29" t="s">
        <v>9</v>
      </c>
      <c r="D159" s="80">
        <v>200</v>
      </c>
      <c r="G159" s="80">
        <v>490</v>
      </c>
    </row>
    <row r="160" spans="1:7" x14ac:dyDescent="0.25">
      <c r="A160" s="2">
        <v>5</v>
      </c>
      <c r="B160" s="36">
        <v>41556</v>
      </c>
      <c r="C160" s="29" t="s">
        <v>10</v>
      </c>
      <c r="E160" s="80">
        <v>200</v>
      </c>
      <c r="F160" s="80">
        <v>0</v>
      </c>
      <c r="G160" s="80">
        <v>290</v>
      </c>
    </row>
    <row r="161" spans="1:7" x14ac:dyDescent="0.25">
      <c r="A161" s="2">
        <v>6</v>
      </c>
      <c r="B161" s="36">
        <v>41579</v>
      </c>
      <c r="C161" s="29" t="s">
        <v>9</v>
      </c>
      <c r="D161" s="80">
        <v>200</v>
      </c>
      <c r="G161" s="80">
        <v>490</v>
      </c>
    </row>
    <row r="162" spans="1:7" x14ac:dyDescent="0.25">
      <c r="A162" s="2">
        <v>7</v>
      </c>
      <c r="B162" s="36">
        <v>41590</v>
      </c>
      <c r="C162" s="29" t="s">
        <v>10</v>
      </c>
      <c r="E162" s="80">
        <v>200</v>
      </c>
      <c r="F162" s="80">
        <v>0</v>
      </c>
      <c r="G162" s="80">
        <v>290</v>
      </c>
    </row>
    <row r="163" spans="1:7" x14ac:dyDescent="0.25">
      <c r="A163" s="2">
        <v>8</v>
      </c>
      <c r="B163" s="36">
        <v>41609</v>
      </c>
      <c r="C163" s="29" t="s">
        <v>9</v>
      </c>
      <c r="D163" s="80">
        <v>200</v>
      </c>
      <c r="G163" s="80">
        <v>490</v>
      </c>
    </row>
    <row r="164" spans="1:7" x14ac:dyDescent="0.25">
      <c r="A164" s="2">
        <v>9</v>
      </c>
      <c r="B164" s="36">
        <v>41619</v>
      </c>
      <c r="C164" s="29" t="s">
        <v>10</v>
      </c>
      <c r="E164" s="80">
        <v>200</v>
      </c>
      <c r="F164" s="80">
        <v>0</v>
      </c>
      <c r="G164" s="80">
        <v>290</v>
      </c>
    </row>
    <row r="165" spans="1:7" x14ac:dyDescent="0.25">
      <c r="A165" s="2">
        <v>10</v>
      </c>
      <c r="B165" s="36">
        <v>41640</v>
      </c>
      <c r="C165" s="29" t="s">
        <v>9</v>
      </c>
      <c r="D165" s="80">
        <v>200</v>
      </c>
      <c r="G165" s="80">
        <v>490</v>
      </c>
    </row>
    <row r="166" spans="1:7" x14ac:dyDescent="0.25">
      <c r="A166" s="2">
        <v>11</v>
      </c>
      <c r="B166" s="36">
        <v>41659</v>
      </c>
      <c r="C166" s="29" t="s">
        <v>10</v>
      </c>
      <c r="E166" s="80">
        <v>200</v>
      </c>
      <c r="F166" s="80">
        <v>0</v>
      </c>
      <c r="G166" s="80">
        <v>290</v>
      </c>
    </row>
    <row r="167" spans="1:7" x14ac:dyDescent="0.25">
      <c r="A167" s="2">
        <v>12</v>
      </c>
      <c r="B167" s="36">
        <v>41671</v>
      </c>
      <c r="C167" s="29" t="s">
        <v>9</v>
      </c>
      <c r="D167" s="80">
        <v>200</v>
      </c>
      <c r="G167" s="80">
        <v>490</v>
      </c>
    </row>
    <row r="168" spans="1:7" x14ac:dyDescent="0.25">
      <c r="A168" s="2">
        <v>13</v>
      </c>
      <c r="B168" s="36">
        <v>41685</v>
      </c>
      <c r="C168" s="29" t="s">
        <v>10</v>
      </c>
      <c r="E168" s="80">
        <v>200</v>
      </c>
      <c r="F168" s="80">
        <v>0</v>
      </c>
      <c r="G168" s="80">
        <v>290</v>
      </c>
    </row>
    <row r="169" spans="1:7" x14ac:dyDescent="0.25">
      <c r="A169" s="2">
        <v>14</v>
      </c>
      <c r="B169" s="36">
        <v>41699</v>
      </c>
      <c r="C169" s="29" t="s">
        <v>9</v>
      </c>
      <c r="D169" s="80">
        <v>200</v>
      </c>
      <c r="G169" s="80">
        <v>490</v>
      </c>
    </row>
    <row r="170" spans="1:7" x14ac:dyDescent="0.25">
      <c r="A170" s="2">
        <v>15</v>
      </c>
      <c r="B170" s="36">
        <v>41713</v>
      </c>
      <c r="C170" s="29" t="s">
        <v>10</v>
      </c>
      <c r="E170" s="80">
        <v>200</v>
      </c>
      <c r="F170" s="80">
        <v>0</v>
      </c>
      <c r="G170" s="80">
        <v>290</v>
      </c>
    </row>
    <row r="171" spans="1:7" ht="15.75" thickBot="1" x14ac:dyDescent="0.3">
      <c r="A171" s="3" t="s">
        <v>11</v>
      </c>
      <c r="B171" s="78"/>
      <c r="C171" s="49"/>
      <c r="D171" s="81">
        <v>1400</v>
      </c>
      <c r="E171" s="81">
        <v>1400</v>
      </c>
      <c r="F171" s="81">
        <v>0</v>
      </c>
      <c r="G171" s="81"/>
    </row>
    <row r="172" spans="1:7" ht="15.75" thickTop="1" x14ac:dyDescent="0.25"/>
    <row r="173" spans="1:7" x14ac:dyDescent="0.25">
      <c r="A173" s="2" t="s">
        <v>1</v>
      </c>
      <c r="B173" s="35" t="s">
        <v>2</v>
      </c>
      <c r="C173" s="29" t="s">
        <v>3</v>
      </c>
      <c r="D173" s="80" t="s">
        <v>4</v>
      </c>
      <c r="E173" s="80" t="s">
        <v>5</v>
      </c>
      <c r="F173" s="80" t="s">
        <v>6</v>
      </c>
      <c r="G173" s="80" t="s">
        <v>7</v>
      </c>
    </row>
    <row r="174" spans="1:7" x14ac:dyDescent="0.25">
      <c r="A174" s="2">
        <v>1</v>
      </c>
      <c r="B174" s="36">
        <v>41730</v>
      </c>
      <c r="C174" s="29" t="s">
        <v>8</v>
      </c>
      <c r="G174" s="80">
        <v>290</v>
      </c>
    </row>
    <row r="175" spans="1:7" x14ac:dyDescent="0.25">
      <c r="A175" s="2">
        <v>2</v>
      </c>
      <c r="B175" s="36">
        <v>41730</v>
      </c>
      <c r="C175" s="29" t="s">
        <v>9</v>
      </c>
      <c r="D175" s="80">
        <v>200</v>
      </c>
      <c r="G175" s="80">
        <v>490</v>
      </c>
    </row>
    <row r="176" spans="1:7" x14ac:dyDescent="0.25">
      <c r="A176" s="2">
        <v>3</v>
      </c>
      <c r="B176" s="36">
        <v>41747</v>
      </c>
      <c r="C176" s="29" t="s">
        <v>10</v>
      </c>
      <c r="E176" s="80">
        <v>200</v>
      </c>
      <c r="F176" s="80">
        <v>0</v>
      </c>
      <c r="G176" s="80">
        <v>290</v>
      </c>
    </row>
    <row r="177" spans="1:7" x14ac:dyDescent="0.25">
      <c r="A177" s="2">
        <v>4</v>
      </c>
      <c r="B177" s="36">
        <v>41760</v>
      </c>
      <c r="C177" s="29" t="s">
        <v>9</v>
      </c>
      <c r="D177" s="80">
        <v>200</v>
      </c>
      <c r="G177" s="80">
        <v>490</v>
      </c>
    </row>
    <row r="178" spans="1:7" x14ac:dyDescent="0.25">
      <c r="A178" s="2">
        <v>5</v>
      </c>
      <c r="B178" s="36">
        <v>41773</v>
      </c>
      <c r="C178" s="29" t="s">
        <v>10</v>
      </c>
      <c r="E178" s="80">
        <v>200</v>
      </c>
      <c r="F178" s="80">
        <v>0</v>
      </c>
      <c r="G178" s="80">
        <v>290</v>
      </c>
    </row>
    <row r="179" spans="1:7" x14ac:dyDescent="0.25">
      <c r="A179" s="2">
        <v>6</v>
      </c>
      <c r="B179" s="36">
        <v>41791</v>
      </c>
      <c r="C179" s="29" t="s">
        <v>9</v>
      </c>
      <c r="D179" s="80">
        <v>200</v>
      </c>
      <c r="G179" s="80">
        <v>490</v>
      </c>
    </row>
    <row r="180" spans="1:7" x14ac:dyDescent="0.25">
      <c r="A180" s="2">
        <v>7</v>
      </c>
      <c r="B180" s="36">
        <v>41800</v>
      </c>
      <c r="C180" s="29" t="s">
        <v>10</v>
      </c>
      <c r="E180" s="80">
        <v>200</v>
      </c>
      <c r="F180" s="80">
        <v>0</v>
      </c>
      <c r="G180" s="80">
        <v>290</v>
      </c>
    </row>
    <row r="181" spans="1:7" x14ac:dyDescent="0.25">
      <c r="A181" s="2">
        <v>8</v>
      </c>
      <c r="B181" s="36">
        <v>41821</v>
      </c>
      <c r="C181" s="29" t="s">
        <v>9</v>
      </c>
      <c r="D181" s="80">
        <v>200</v>
      </c>
      <c r="G181" s="80">
        <v>490</v>
      </c>
    </row>
    <row r="182" spans="1:7" x14ac:dyDescent="0.25">
      <c r="A182" s="2">
        <v>9</v>
      </c>
      <c r="B182" s="36">
        <v>41839</v>
      </c>
      <c r="C182" s="29" t="s">
        <v>10</v>
      </c>
      <c r="E182" s="80">
        <v>200</v>
      </c>
      <c r="F182" s="80">
        <v>0</v>
      </c>
      <c r="G182" s="80">
        <v>290</v>
      </c>
    </row>
    <row r="183" spans="1:7" x14ac:dyDescent="0.25">
      <c r="A183" s="2">
        <v>10</v>
      </c>
      <c r="B183" s="36">
        <v>41852</v>
      </c>
      <c r="C183" s="29" t="s">
        <v>9</v>
      </c>
      <c r="D183" s="80">
        <v>200</v>
      </c>
      <c r="G183" s="80">
        <v>490</v>
      </c>
    </row>
    <row r="184" spans="1:7" x14ac:dyDescent="0.25">
      <c r="A184" s="2">
        <v>11</v>
      </c>
      <c r="B184" s="36">
        <v>41865</v>
      </c>
      <c r="C184" s="29" t="s">
        <v>10</v>
      </c>
      <c r="E184" s="80">
        <v>200</v>
      </c>
      <c r="F184" s="80">
        <v>0</v>
      </c>
      <c r="G184" s="80">
        <v>290</v>
      </c>
    </row>
    <row r="185" spans="1:7" x14ac:dyDescent="0.25">
      <c r="A185" s="2">
        <v>12</v>
      </c>
      <c r="B185" s="36">
        <v>41883</v>
      </c>
      <c r="C185" s="29" t="s">
        <v>9</v>
      </c>
      <c r="D185" s="80">
        <v>200</v>
      </c>
      <c r="G185" s="80">
        <v>490</v>
      </c>
    </row>
    <row r="186" spans="1:7" x14ac:dyDescent="0.25">
      <c r="A186" s="2">
        <v>13</v>
      </c>
      <c r="B186" s="36">
        <v>41902</v>
      </c>
      <c r="C186" s="29" t="s">
        <v>10</v>
      </c>
      <c r="E186" s="80">
        <v>200</v>
      </c>
      <c r="F186" s="80">
        <v>0</v>
      </c>
      <c r="G186" s="80">
        <v>290</v>
      </c>
    </row>
    <row r="187" spans="1:7" x14ac:dyDescent="0.25">
      <c r="A187" s="2">
        <v>14</v>
      </c>
      <c r="B187" s="36">
        <v>41913</v>
      </c>
      <c r="C187" s="29" t="s">
        <v>9</v>
      </c>
      <c r="D187" s="80">
        <v>200</v>
      </c>
      <c r="G187" s="80">
        <v>490</v>
      </c>
    </row>
    <row r="188" spans="1:7" x14ac:dyDescent="0.25">
      <c r="A188" s="2">
        <v>15</v>
      </c>
      <c r="B188" s="36">
        <v>41943</v>
      </c>
      <c r="C188" s="29" t="s">
        <v>6</v>
      </c>
      <c r="E188" s="80">
        <v>0</v>
      </c>
      <c r="F188" s="80">
        <v>10</v>
      </c>
      <c r="G188" s="80">
        <v>500</v>
      </c>
    </row>
    <row r="189" spans="1:7" x14ac:dyDescent="0.25">
      <c r="A189" s="2">
        <v>16</v>
      </c>
      <c r="B189" s="36">
        <v>41944</v>
      </c>
      <c r="C189" s="29" t="s">
        <v>9</v>
      </c>
      <c r="D189" s="80">
        <v>200</v>
      </c>
      <c r="G189" s="80">
        <v>700</v>
      </c>
    </row>
    <row r="190" spans="1:7" x14ac:dyDescent="0.25">
      <c r="A190" s="2">
        <v>17</v>
      </c>
      <c r="B190" s="36">
        <v>41961</v>
      </c>
      <c r="C190" s="29" t="s">
        <v>10</v>
      </c>
      <c r="E190" s="80">
        <v>200</v>
      </c>
      <c r="F190" s="80">
        <v>0</v>
      </c>
      <c r="G190" s="80">
        <v>500</v>
      </c>
    </row>
    <row r="191" spans="1:7" x14ac:dyDescent="0.25">
      <c r="A191" s="2">
        <v>18</v>
      </c>
      <c r="B191" s="36">
        <v>41974</v>
      </c>
      <c r="C191" s="29" t="s">
        <v>9</v>
      </c>
      <c r="D191" s="80">
        <v>200</v>
      </c>
      <c r="G191" s="80">
        <v>700</v>
      </c>
    </row>
    <row r="192" spans="1:7" x14ac:dyDescent="0.25">
      <c r="A192" s="2">
        <v>19</v>
      </c>
      <c r="B192" s="36">
        <v>41995</v>
      </c>
      <c r="C192" s="29" t="s">
        <v>10</v>
      </c>
      <c r="E192" s="80">
        <v>200</v>
      </c>
      <c r="F192" s="80">
        <v>0</v>
      </c>
      <c r="G192" s="80">
        <v>500</v>
      </c>
    </row>
    <row r="193" spans="1:7" x14ac:dyDescent="0.25">
      <c r="A193" s="2">
        <v>20</v>
      </c>
      <c r="B193" s="36">
        <v>42005</v>
      </c>
      <c r="C193" s="29" t="s">
        <v>9</v>
      </c>
      <c r="D193" s="80">
        <v>200</v>
      </c>
      <c r="G193" s="80">
        <v>700</v>
      </c>
    </row>
    <row r="194" spans="1:7" x14ac:dyDescent="0.25">
      <c r="A194" s="2">
        <v>21</v>
      </c>
      <c r="B194" s="36">
        <v>42024</v>
      </c>
      <c r="C194" s="29" t="s">
        <v>10</v>
      </c>
      <c r="E194" s="80">
        <v>200</v>
      </c>
      <c r="F194" s="80">
        <v>0</v>
      </c>
      <c r="G194" s="80">
        <v>500</v>
      </c>
    </row>
    <row r="195" spans="1:7" x14ac:dyDescent="0.25">
      <c r="A195" s="2">
        <v>22</v>
      </c>
      <c r="B195" s="36">
        <v>42036</v>
      </c>
      <c r="C195" s="29" t="s">
        <v>9</v>
      </c>
      <c r="D195" s="80">
        <v>200</v>
      </c>
      <c r="G195" s="80">
        <v>700</v>
      </c>
    </row>
    <row r="196" spans="1:7" x14ac:dyDescent="0.25">
      <c r="A196" s="2">
        <v>23</v>
      </c>
      <c r="B196" s="36">
        <v>42055</v>
      </c>
      <c r="C196" s="29" t="s">
        <v>10</v>
      </c>
      <c r="E196" s="80">
        <v>200</v>
      </c>
      <c r="F196" s="80">
        <v>0</v>
      </c>
      <c r="G196" s="80">
        <v>500</v>
      </c>
    </row>
    <row r="197" spans="1:7" x14ac:dyDescent="0.25">
      <c r="A197" s="2">
        <v>24</v>
      </c>
      <c r="B197" s="36">
        <v>42064</v>
      </c>
      <c r="C197" s="29" t="s">
        <v>9</v>
      </c>
      <c r="D197" s="80">
        <v>200</v>
      </c>
      <c r="G197" s="80">
        <v>700</v>
      </c>
    </row>
    <row r="198" spans="1:7" x14ac:dyDescent="0.25">
      <c r="A198" s="2">
        <v>25</v>
      </c>
      <c r="B198" s="36">
        <v>42082</v>
      </c>
      <c r="C198" s="29" t="s">
        <v>10</v>
      </c>
      <c r="E198" s="80">
        <v>200</v>
      </c>
      <c r="F198" s="80">
        <v>0</v>
      </c>
      <c r="G198" s="80">
        <v>500</v>
      </c>
    </row>
    <row r="199" spans="1:7" ht="15.75" thickBot="1" x14ac:dyDescent="0.3">
      <c r="A199" s="3" t="s">
        <v>11</v>
      </c>
      <c r="B199" s="78"/>
      <c r="C199" s="49"/>
      <c r="D199" s="81">
        <v>2400</v>
      </c>
      <c r="E199" s="81">
        <v>2200</v>
      </c>
      <c r="F199" s="81">
        <v>10</v>
      </c>
      <c r="G199" s="81"/>
    </row>
    <row r="200" spans="1:7" ht="15.75" thickTop="1" x14ac:dyDescent="0.25"/>
    <row r="201" spans="1:7" x14ac:dyDescent="0.25">
      <c r="A201" s="2" t="s">
        <v>1</v>
      </c>
      <c r="B201" s="35" t="s">
        <v>2</v>
      </c>
      <c r="C201" s="29" t="s">
        <v>3</v>
      </c>
      <c r="D201" s="80" t="s">
        <v>4</v>
      </c>
      <c r="E201" s="80" t="s">
        <v>5</v>
      </c>
      <c r="F201" s="80" t="s">
        <v>6</v>
      </c>
      <c r="G201" s="80" t="s">
        <v>7</v>
      </c>
    </row>
    <row r="202" spans="1:7" x14ac:dyDescent="0.25">
      <c r="A202" s="2">
        <v>1</v>
      </c>
      <c r="B202" s="36">
        <v>42095</v>
      </c>
      <c r="C202" s="29" t="s">
        <v>8</v>
      </c>
      <c r="G202" s="80">
        <v>500</v>
      </c>
    </row>
    <row r="203" spans="1:7" x14ac:dyDescent="0.25">
      <c r="A203" s="2">
        <v>2</v>
      </c>
      <c r="B203" s="36">
        <v>42095</v>
      </c>
      <c r="C203" s="29" t="s">
        <v>9</v>
      </c>
      <c r="D203" s="80">
        <v>200</v>
      </c>
      <c r="G203" s="80">
        <v>700</v>
      </c>
    </row>
    <row r="204" spans="1:7" x14ac:dyDescent="0.25">
      <c r="A204" s="2">
        <v>3</v>
      </c>
      <c r="B204" s="36">
        <v>42110</v>
      </c>
      <c r="C204" s="29" t="s">
        <v>10</v>
      </c>
      <c r="E204" s="80">
        <v>200</v>
      </c>
      <c r="F204" s="80">
        <v>0</v>
      </c>
      <c r="G204" s="80">
        <v>500</v>
      </c>
    </row>
    <row r="205" spans="1:7" x14ac:dyDescent="0.25">
      <c r="A205" s="2">
        <v>4</v>
      </c>
      <c r="B205" s="36">
        <v>42125</v>
      </c>
      <c r="C205" s="29" t="s">
        <v>9</v>
      </c>
      <c r="D205" s="80">
        <v>200</v>
      </c>
      <c r="G205" s="80">
        <v>700</v>
      </c>
    </row>
    <row r="206" spans="1:7" x14ac:dyDescent="0.25">
      <c r="A206" s="2">
        <v>5</v>
      </c>
      <c r="B206" s="36">
        <v>42146</v>
      </c>
      <c r="C206" s="29" t="s">
        <v>10</v>
      </c>
      <c r="E206" s="80">
        <v>200</v>
      </c>
      <c r="F206" s="80">
        <v>0</v>
      </c>
      <c r="G206" s="80">
        <v>500</v>
      </c>
    </row>
    <row r="207" spans="1:7" x14ac:dyDescent="0.25">
      <c r="A207" s="2">
        <v>6</v>
      </c>
      <c r="B207" s="36">
        <v>42156</v>
      </c>
      <c r="C207" s="29" t="s">
        <v>9</v>
      </c>
      <c r="D207" s="80">
        <v>200</v>
      </c>
      <c r="G207" s="80">
        <v>700</v>
      </c>
    </row>
    <row r="208" spans="1:7" x14ac:dyDescent="0.25">
      <c r="A208" s="2">
        <v>7</v>
      </c>
      <c r="B208" s="36">
        <v>42175</v>
      </c>
      <c r="C208" s="29" t="s">
        <v>10</v>
      </c>
      <c r="E208" s="80">
        <v>200</v>
      </c>
      <c r="F208" s="80">
        <v>0</v>
      </c>
      <c r="G208" s="80">
        <v>500</v>
      </c>
    </row>
    <row r="209" spans="1:7" x14ac:dyDescent="0.25">
      <c r="A209" s="2">
        <v>8</v>
      </c>
      <c r="B209" s="36">
        <v>42186</v>
      </c>
      <c r="C209" s="29" t="s">
        <v>9</v>
      </c>
      <c r="D209" s="80">
        <v>200</v>
      </c>
      <c r="G209" s="80">
        <v>700</v>
      </c>
    </row>
    <row r="210" spans="1:7" x14ac:dyDescent="0.25">
      <c r="A210" s="2">
        <v>9</v>
      </c>
      <c r="B210" s="36">
        <v>42208</v>
      </c>
      <c r="C210" s="29" t="s">
        <v>10</v>
      </c>
      <c r="E210" s="80">
        <v>200</v>
      </c>
      <c r="F210" s="80">
        <v>0</v>
      </c>
      <c r="G210" s="80">
        <v>500</v>
      </c>
    </row>
    <row r="211" spans="1:7" x14ac:dyDescent="0.25">
      <c r="A211" s="2">
        <v>10</v>
      </c>
      <c r="B211" s="36">
        <v>42217</v>
      </c>
      <c r="C211" s="29" t="s">
        <v>9</v>
      </c>
      <c r="D211" s="80">
        <v>200</v>
      </c>
      <c r="G211" s="80">
        <v>700</v>
      </c>
    </row>
    <row r="212" spans="1:7" x14ac:dyDescent="0.25">
      <c r="A212" s="2">
        <v>11</v>
      </c>
      <c r="B212" s="36">
        <v>42240</v>
      </c>
      <c r="C212" s="29" t="s">
        <v>10</v>
      </c>
      <c r="E212" s="80">
        <v>200</v>
      </c>
      <c r="F212" s="80">
        <v>0</v>
      </c>
      <c r="G212" s="80">
        <v>500</v>
      </c>
    </row>
    <row r="213" spans="1:7" x14ac:dyDescent="0.25">
      <c r="A213" s="2">
        <v>12</v>
      </c>
      <c r="B213" s="36">
        <v>42248</v>
      </c>
      <c r="C213" s="29" t="s">
        <v>9</v>
      </c>
      <c r="D213" s="80">
        <v>200</v>
      </c>
      <c r="G213" s="80">
        <v>700</v>
      </c>
    </row>
    <row r="214" spans="1:7" x14ac:dyDescent="0.25">
      <c r="A214" s="2">
        <v>13</v>
      </c>
      <c r="B214" s="36">
        <v>42257</v>
      </c>
      <c r="C214" s="29" t="s">
        <v>10</v>
      </c>
      <c r="E214" s="80">
        <v>200</v>
      </c>
      <c r="F214" s="80">
        <v>0</v>
      </c>
      <c r="G214" s="80">
        <v>500</v>
      </c>
    </row>
    <row r="215" spans="1:7" x14ac:dyDescent="0.25">
      <c r="A215" s="2">
        <v>14</v>
      </c>
      <c r="B215" s="36">
        <v>42278</v>
      </c>
      <c r="C215" s="29" t="s">
        <v>9</v>
      </c>
      <c r="D215" s="80">
        <v>200</v>
      </c>
      <c r="G215" s="80">
        <v>700</v>
      </c>
    </row>
    <row r="216" spans="1:7" x14ac:dyDescent="0.25">
      <c r="A216" s="2">
        <v>15</v>
      </c>
      <c r="B216" s="36">
        <v>42287</v>
      </c>
      <c r="C216" s="29" t="s">
        <v>10</v>
      </c>
      <c r="E216" s="80">
        <v>200</v>
      </c>
      <c r="F216" s="80">
        <v>0</v>
      </c>
      <c r="G216" s="80">
        <v>500</v>
      </c>
    </row>
    <row r="217" spans="1:7" x14ac:dyDescent="0.25">
      <c r="A217" s="2">
        <v>16</v>
      </c>
      <c r="B217" s="36">
        <v>42309</v>
      </c>
      <c r="C217" s="29" t="s">
        <v>9</v>
      </c>
      <c r="D217" s="80">
        <v>200</v>
      </c>
      <c r="G217" s="80">
        <v>700</v>
      </c>
    </row>
    <row r="218" spans="1:7" x14ac:dyDescent="0.25">
      <c r="A218" s="2">
        <v>17</v>
      </c>
      <c r="B218" s="36">
        <v>42318</v>
      </c>
      <c r="C218" s="29" t="s">
        <v>10</v>
      </c>
      <c r="E218" s="80">
        <v>200</v>
      </c>
      <c r="F218" s="80">
        <v>0</v>
      </c>
      <c r="G218" s="80">
        <v>500</v>
      </c>
    </row>
    <row r="219" spans="1:7" x14ac:dyDescent="0.25">
      <c r="A219" s="2">
        <v>18</v>
      </c>
      <c r="B219" s="36">
        <v>42339</v>
      </c>
      <c r="C219" s="29" t="s">
        <v>9</v>
      </c>
      <c r="D219" s="80">
        <v>200</v>
      </c>
      <c r="G219" s="80">
        <v>700</v>
      </c>
    </row>
    <row r="220" spans="1:7" x14ac:dyDescent="0.25">
      <c r="A220" s="2">
        <v>19</v>
      </c>
      <c r="B220" s="36">
        <v>42348</v>
      </c>
      <c r="C220" s="29" t="s">
        <v>10</v>
      </c>
      <c r="E220" s="80">
        <v>200</v>
      </c>
      <c r="F220" s="80">
        <v>0</v>
      </c>
      <c r="G220" s="80">
        <v>500</v>
      </c>
    </row>
    <row r="221" spans="1:7" x14ac:dyDescent="0.25">
      <c r="A221" s="2">
        <v>20</v>
      </c>
      <c r="B221" s="36">
        <v>42370</v>
      </c>
      <c r="C221" s="29" t="s">
        <v>9</v>
      </c>
      <c r="D221" s="80">
        <v>200</v>
      </c>
      <c r="G221" s="80">
        <v>700</v>
      </c>
    </row>
    <row r="222" spans="1:7" x14ac:dyDescent="0.25">
      <c r="A222" s="2">
        <v>21</v>
      </c>
      <c r="B222" s="36">
        <v>42379</v>
      </c>
      <c r="C222" s="29" t="s">
        <v>10</v>
      </c>
      <c r="E222" s="80">
        <v>200</v>
      </c>
      <c r="F222" s="80">
        <v>0</v>
      </c>
      <c r="G222" s="80">
        <v>500</v>
      </c>
    </row>
    <row r="223" spans="1:7" x14ac:dyDescent="0.25">
      <c r="A223" s="2">
        <v>22</v>
      </c>
      <c r="B223" s="36">
        <v>42401</v>
      </c>
      <c r="C223" s="29" t="s">
        <v>9</v>
      </c>
      <c r="D223" s="80">
        <v>200</v>
      </c>
      <c r="G223" s="80">
        <v>700</v>
      </c>
    </row>
    <row r="224" spans="1:7" x14ac:dyDescent="0.25">
      <c r="A224" s="2">
        <v>23</v>
      </c>
      <c r="B224" s="36">
        <v>42410</v>
      </c>
      <c r="C224" s="29" t="s">
        <v>10</v>
      </c>
      <c r="E224" s="80">
        <v>200</v>
      </c>
      <c r="F224" s="80">
        <v>0</v>
      </c>
      <c r="G224" s="80">
        <v>500</v>
      </c>
    </row>
    <row r="225" spans="1:7" x14ac:dyDescent="0.25">
      <c r="A225" s="2">
        <v>24</v>
      </c>
      <c r="B225" s="36">
        <v>42430</v>
      </c>
      <c r="C225" s="29" t="s">
        <v>9</v>
      </c>
      <c r="D225" s="80">
        <v>200</v>
      </c>
      <c r="G225" s="80">
        <v>700</v>
      </c>
    </row>
    <row r="226" spans="1:7" x14ac:dyDescent="0.25">
      <c r="A226" s="2">
        <v>25</v>
      </c>
      <c r="B226" s="36">
        <v>42439</v>
      </c>
      <c r="C226" s="29" t="s">
        <v>10</v>
      </c>
      <c r="E226" s="80">
        <v>200</v>
      </c>
      <c r="F226" s="80">
        <v>0</v>
      </c>
      <c r="G226" s="80">
        <v>500</v>
      </c>
    </row>
    <row r="227" spans="1:7" ht="15.75" thickBot="1" x14ac:dyDescent="0.3">
      <c r="A227" s="3" t="s">
        <v>11</v>
      </c>
      <c r="B227" s="78"/>
      <c r="C227" s="49"/>
      <c r="D227" s="81">
        <v>2400</v>
      </c>
      <c r="E227" s="81">
        <v>2400</v>
      </c>
      <c r="F227" s="81">
        <v>0</v>
      </c>
      <c r="G227" s="81"/>
    </row>
    <row r="228" spans="1:7" ht="16.5" thickTop="1" thickBot="1" x14ac:dyDescent="0.3">
      <c r="A228" s="3"/>
      <c r="B228" s="78"/>
      <c r="C228" s="49"/>
      <c r="D228" s="81"/>
      <c r="E228" s="81"/>
      <c r="F228" s="81"/>
      <c r="G228" s="81"/>
    </row>
    <row r="229" spans="1:7" ht="21" thickTop="1" thickBot="1" x14ac:dyDescent="0.35">
      <c r="B229" s="136" t="s">
        <v>14</v>
      </c>
      <c r="C229" s="136"/>
      <c r="D229" s="136"/>
      <c r="E229" s="136"/>
      <c r="F229" s="136"/>
    </row>
    <row r="230" spans="1:7" ht="15.75" thickTop="1" x14ac:dyDescent="0.25"/>
    <row r="231" spans="1:7" x14ac:dyDescent="0.25">
      <c r="A231" s="2" t="s">
        <v>1</v>
      </c>
      <c r="B231" s="35" t="s">
        <v>2</v>
      </c>
      <c r="C231" s="29" t="s">
        <v>3</v>
      </c>
      <c r="D231" s="80" t="s">
        <v>4</v>
      </c>
      <c r="E231" s="80" t="s">
        <v>5</v>
      </c>
      <c r="F231" s="80" t="s">
        <v>6</v>
      </c>
      <c r="G231" s="80" t="s">
        <v>7</v>
      </c>
    </row>
    <row r="232" spans="1:7" x14ac:dyDescent="0.25">
      <c r="A232" s="2">
        <v>1</v>
      </c>
      <c r="B232" s="36">
        <v>41518</v>
      </c>
      <c r="C232" s="29" t="s">
        <v>8</v>
      </c>
      <c r="G232" s="80">
        <v>10</v>
      </c>
    </row>
    <row r="233" spans="1:7" x14ac:dyDescent="0.25">
      <c r="A233" s="2">
        <v>2</v>
      </c>
      <c r="B233" s="36">
        <v>41518</v>
      </c>
      <c r="C233" s="29" t="s">
        <v>9</v>
      </c>
      <c r="D233" s="80">
        <v>200</v>
      </c>
      <c r="G233" s="80">
        <v>210</v>
      </c>
    </row>
    <row r="234" spans="1:7" x14ac:dyDescent="0.25">
      <c r="A234" s="2">
        <v>3</v>
      </c>
      <c r="B234" s="36">
        <v>41537</v>
      </c>
      <c r="C234" s="29" t="s">
        <v>10</v>
      </c>
      <c r="E234" s="80">
        <v>200</v>
      </c>
      <c r="F234" s="80">
        <v>0</v>
      </c>
      <c r="G234" s="80">
        <v>10</v>
      </c>
    </row>
    <row r="235" spans="1:7" x14ac:dyDescent="0.25">
      <c r="A235" s="2">
        <v>4</v>
      </c>
      <c r="B235" s="36">
        <v>41548</v>
      </c>
      <c r="C235" s="29" t="s">
        <v>9</v>
      </c>
      <c r="D235" s="80">
        <v>300</v>
      </c>
      <c r="G235" s="80">
        <v>310</v>
      </c>
    </row>
    <row r="236" spans="1:7" x14ac:dyDescent="0.25">
      <c r="A236" s="2">
        <v>5</v>
      </c>
      <c r="B236" s="36">
        <v>41558</v>
      </c>
      <c r="C236" s="29" t="s">
        <v>10</v>
      </c>
      <c r="E236" s="80">
        <v>200</v>
      </c>
      <c r="F236" s="80">
        <v>0</v>
      </c>
      <c r="G236" s="80">
        <v>110</v>
      </c>
    </row>
    <row r="237" spans="1:7" x14ac:dyDescent="0.25">
      <c r="A237" s="2">
        <v>6</v>
      </c>
      <c r="B237" s="36">
        <v>41579</v>
      </c>
      <c r="C237" s="29" t="s">
        <v>9</v>
      </c>
      <c r="D237" s="80">
        <v>300</v>
      </c>
      <c r="G237" s="80">
        <v>410</v>
      </c>
    </row>
    <row r="238" spans="1:7" x14ac:dyDescent="0.25">
      <c r="A238" s="2">
        <v>7</v>
      </c>
      <c r="B238" s="36">
        <v>41590</v>
      </c>
      <c r="C238" s="29" t="s">
        <v>10</v>
      </c>
      <c r="E238" s="80">
        <v>200</v>
      </c>
      <c r="F238" s="80">
        <v>0</v>
      </c>
      <c r="G238" s="80">
        <v>210</v>
      </c>
    </row>
    <row r="239" spans="1:7" x14ac:dyDescent="0.25">
      <c r="A239" s="2">
        <v>8</v>
      </c>
      <c r="B239" s="36">
        <v>41609</v>
      </c>
      <c r="C239" s="29" t="s">
        <v>9</v>
      </c>
      <c r="D239" s="80">
        <v>200</v>
      </c>
      <c r="G239" s="80">
        <v>210</v>
      </c>
    </row>
    <row r="240" spans="1:7" x14ac:dyDescent="0.25">
      <c r="A240" s="2">
        <v>9</v>
      </c>
      <c r="B240" s="36">
        <v>41619</v>
      </c>
      <c r="C240" s="29" t="s">
        <v>10</v>
      </c>
      <c r="E240" s="80">
        <v>200</v>
      </c>
      <c r="F240" s="80">
        <v>0</v>
      </c>
      <c r="G240" s="80">
        <v>10</v>
      </c>
    </row>
    <row r="241" spans="1:7" x14ac:dyDescent="0.25">
      <c r="A241" s="2">
        <v>10</v>
      </c>
      <c r="B241" s="36">
        <v>41640</v>
      </c>
      <c r="C241" s="29" t="s">
        <v>9</v>
      </c>
      <c r="D241" s="80">
        <v>200</v>
      </c>
      <c r="G241" s="80">
        <v>210</v>
      </c>
    </row>
    <row r="242" spans="1:7" x14ac:dyDescent="0.25">
      <c r="A242" s="2">
        <v>11</v>
      </c>
      <c r="B242" s="36">
        <v>41661</v>
      </c>
      <c r="C242" s="29" t="s">
        <v>10</v>
      </c>
      <c r="E242" s="80">
        <v>200</v>
      </c>
      <c r="F242" s="80">
        <v>0</v>
      </c>
      <c r="G242" s="80">
        <v>10</v>
      </c>
    </row>
    <row r="243" spans="1:7" x14ac:dyDescent="0.25">
      <c r="A243" s="2">
        <v>12</v>
      </c>
      <c r="B243" s="36">
        <v>41671</v>
      </c>
      <c r="C243" s="29" t="s">
        <v>9</v>
      </c>
      <c r="D243" s="80">
        <v>200</v>
      </c>
      <c r="G243" s="80">
        <v>210</v>
      </c>
    </row>
    <row r="244" spans="1:7" x14ac:dyDescent="0.25">
      <c r="A244" s="2">
        <v>13</v>
      </c>
      <c r="B244" s="36">
        <v>41682</v>
      </c>
      <c r="C244" s="29" t="s">
        <v>10</v>
      </c>
      <c r="E244" s="80">
        <v>200</v>
      </c>
      <c r="F244" s="80">
        <v>0</v>
      </c>
      <c r="G244" s="80">
        <v>10</v>
      </c>
    </row>
    <row r="245" spans="1:7" x14ac:dyDescent="0.25">
      <c r="A245" s="2">
        <v>14</v>
      </c>
      <c r="B245" s="36">
        <v>41699</v>
      </c>
      <c r="C245" s="29" t="s">
        <v>9</v>
      </c>
      <c r="D245" s="80">
        <v>200</v>
      </c>
      <c r="G245" s="80">
        <v>210</v>
      </c>
    </row>
    <row r="246" spans="1:7" x14ac:dyDescent="0.25">
      <c r="A246" s="2">
        <v>15</v>
      </c>
      <c r="B246" s="36">
        <v>41713</v>
      </c>
      <c r="C246" s="29" t="s">
        <v>10</v>
      </c>
      <c r="E246" s="80">
        <v>200</v>
      </c>
      <c r="F246" s="80">
        <v>0</v>
      </c>
      <c r="G246" s="80">
        <v>10</v>
      </c>
    </row>
    <row r="247" spans="1:7" ht="15.75" thickBot="1" x14ac:dyDescent="0.3">
      <c r="A247" s="3" t="s">
        <v>11</v>
      </c>
      <c r="B247" s="78"/>
      <c r="C247" s="49"/>
      <c r="D247" s="81">
        <v>1600</v>
      </c>
      <c r="E247" s="81">
        <v>1400</v>
      </c>
      <c r="F247" s="81">
        <v>0</v>
      </c>
      <c r="G247" s="81"/>
    </row>
    <row r="248" spans="1:7" ht="15.75" thickTop="1" x14ac:dyDescent="0.25"/>
    <row r="249" spans="1:7" x14ac:dyDescent="0.25">
      <c r="A249" s="2" t="s">
        <v>1</v>
      </c>
      <c r="B249" s="35" t="s">
        <v>2</v>
      </c>
      <c r="C249" s="29" t="s">
        <v>3</v>
      </c>
      <c r="D249" s="80" t="s">
        <v>4</v>
      </c>
      <c r="E249" s="80" t="s">
        <v>5</v>
      </c>
      <c r="F249" s="80" t="s">
        <v>6</v>
      </c>
      <c r="G249" s="80" t="s">
        <v>7</v>
      </c>
    </row>
    <row r="250" spans="1:7" x14ac:dyDescent="0.25">
      <c r="A250" s="2">
        <v>1</v>
      </c>
      <c r="B250" s="36">
        <v>41730</v>
      </c>
      <c r="C250" s="29" t="s">
        <v>8</v>
      </c>
      <c r="G250" s="80">
        <v>10</v>
      </c>
    </row>
    <row r="251" spans="1:7" x14ac:dyDescent="0.25">
      <c r="A251" s="2">
        <v>2</v>
      </c>
      <c r="B251" s="36">
        <v>41730</v>
      </c>
      <c r="C251" s="29" t="s">
        <v>9</v>
      </c>
      <c r="D251" s="80">
        <v>200</v>
      </c>
      <c r="G251" s="80">
        <v>210</v>
      </c>
    </row>
    <row r="252" spans="1:7" x14ac:dyDescent="0.25">
      <c r="A252" s="2">
        <v>3</v>
      </c>
      <c r="B252" s="36">
        <v>41747</v>
      </c>
      <c r="C252" s="29" t="s">
        <v>10</v>
      </c>
      <c r="E252" s="80">
        <v>200</v>
      </c>
      <c r="F252" s="80">
        <v>0</v>
      </c>
      <c r="G252" s="80">
        <v>10</v>
      </c>
    </row>
    <row r="253" spans="1:7" x14ac:dyDescent="0.25">
      <c r="A253" s="2">
        <v>4</v>
      </c>
      <c r="B253" s="36">
        <v>41760</v>
      </c>
      <c r="C253" s="29" t="s">
        <v>9</v>
      </c>
      <c r="D253" s="80">
        <v>200</v>
      </c>
      <c r="G253" s="80">
        <v>210</v>
      </c>
    </row>
    <row r="254" spans="1:7" x14ac:dyDescent="0.25">
      <c r="A254" s="2">
        <v>5</v>
      </c>
      <c r="B254" s="36">
        <v>41772</v>
      </c>
      <c r="C254" s="29" t="s">
        <v>10</v>
      </c>
      <c r="E254" s="80">
        <v>200</v>
      </c>
      <c r="F254" s="80">
        <v>0</v>
      </c>
      <c r="G254" s="80">
        <v>10</v>
      </c>
    </row>
    <row r="255" spans="1:7" x14ac:dyDescent="0.25">
      <c r="A255" s="2">
        <v>6</v>
      </c>
      <c r="B255" s="36">
        <v>41791</v>
      </c>
      <c r="C255" s="29" t="s">
        <v>9</v>
      </c>
      <c r="D255" s="80">
        <v>200</v>
      </c>
      <c r="G255" s="80">
        <v>210</v>
      </c>
    </row>
    <row r="256" spans="1:7" x14ac:dyDescent="0.25">
      <c r="A256" s="2">
        <v>7</v>
      </c>
      <c r="B256" s="36">
        <v>41804</v>
      </c>
      <c r="C256" s="29" t="s">
        <v>10</v>
      </c>
      <c r="E256" s="80">
        <v>200</v>
      </c>
      <c r="F256" s="80">
        <v>0</v>
      </c>
      <c r="G256" s="80">
        <v>10</v>
      </c>
    </row>
    <row r="257" spans="1:7" x14ac:dyDescent="0.25">
      <c r="A257" s="2">
        <v>8</v>
      </c>
      <c r="B257" s="36">
        <v>41821</v>
      </c>
      <c r="C257" s="29" t="s">
        <v>9</v>
      </c>
      <c r="D257" s="80">
        <v>200</v>
      </c>
      <c r="G257" s="80">
        <v>210</v>
      </c>
    </row>
    <row r="258" spans="1:7" x14ac:dyDescent="0.25">
      <c r="A258" s="2">
        <v>9</v>
      </c>
      <c r="B258" s="36">
        <v>41834</v>
      </c>
      <c r="C258" s="29" t="s">
        <v>10</v>
      </c>
      <c r="E258" s="80">
        <v>200</v>
      </c>
      <c r="F258" s="80">
        <v>0</v>
      </c>
      <c r="G258" s="80">
        <v>10</v>
      </c>
    </row>
    <row r="259" spans="1:7" x14ac:dyDescent="0.25">
      <c r="A259" s="2">
        <v>10</v>
      </c>
      <c r="B259" s="36">
        <v>41852</v>
      </c>
      <c r="C259" s="29" t="s">
        <v>9</v>
      </c>
      <c r="D259" s="80">
        <v>200</v>
      </c>
      <c r="G259" s="80">
        <v>210</v>
      </c>
    </row>
    <row r="260" spans="1:7" x14ac:dyDescent="0.25">
      <c r="A260" s="2">
        <v>11</v>
      </c>
      <c r="B260" s="36">
        <v>41860</v>
      </c>
      <c r="C260" s="29" t="s">
        <v>10</v>
      </c>
      <c r="E260" s="80">
        <v>200</v>
      </c>
      <c r="F260" s="80">
        <v>0</v>
      </c>
      <c r="G260" s="80">
        <v>10</v>
      </c>
    </row>
    <row r="261" spans="1:7" x14ac:dyDescent="0.25">
      <c r="A261" s="2">
        <v>12</v>
      </c>
      <c r="B261" s="36">
        <v>41883</v>
      </c>
      <c r="C261" s="29" t="s">
        <v>9</v>
      </c>
      <c r="D261" s="80">
        <v>200</v>
      </c>
      <c r="G261" s="80">
        <v>210</v>
      </c>
    </row>
    <row r="262" spans="1:7" x14ac:dyDescent="0.25">
      <c r="A262" s="2">
        <v>13</v>
      </c>
      <c r="B262" s="36">
        <v>41898</v>
      </c>
      <c r="C262" s="29" t="s">
        <v>10</v>
      </c>
      <c r="E262" s="80">
        <v>200</v>
      </c>
      <c r="F262" s="80">
        <v>0</v>
      </c>
      <c r="G262" s="80">
        <v>10</v>
      </c>
    </row>
    <row r="263" spans="1:7" x14ac:dyDescent="0.25">
      <c r="A263" s="2">
        <v>14</v>
      </c>
      <c r="B263" s="36">
        <v>41913</v>
      </c>
      <c r="C263" s="29" t="s">
        <v>9</v>
      </c>
      <c r="D263" s="80">
        <v>200</v>
      </c>
      <c r="G263" s="80">
        <v>210</v>
      </c>
    </row>
    <row r="264" spans="1:7" x14ac:dyDescent="0.25">
      <c r="A264" s="2">
        <v>15</v>
      </c>
      <c r="B264" s="36">
        <v>41931</v>
      </c>
      <c r="C264" s="29" t="s">
        <v>10</v>
      </c>
      <c r="E264" s="80">
        <v>200</v>
      </c>
      <c r="F264" s="80">
        <v>0</v>
      </c>
      <c r="G264" s="80">
        <v>10</v>
      </c>
    </row>
    <row r="265" spans="1:7" x14ac:dyDescent="0.25">
      <c r="A265" s="2">
        <v>16</v>
      </c>
      <c r="B265" s="36">
        <v>41944</v>
      </c>
      <c r="C265" s="29" t="s">
        <v>9</v>
      </c>
      <c r="D265" s="80">
        <v>200</v>
      </c>
      <c r="G265" s="80">
        <v>210</v>
      </c>
    </row>
    <row r="266" spans="1:7" x14ac:dyDescent="0.25">
      <c r="A266" s="2">
        <v>17</v>
      </c>
      <c r="B266" s="36">
        <v>41961</v>
      </c>
      <c r="C266" s="29" t="s">
        <v>10</v>
      </c>
      <c r="E266" s="80">
        <v>200</v>
      </c>
      <c r="F266" s="80">
        <v>0</v>
      </c>
      <c r="G266" s="80">
        <v>10</v>
      </c>
    </row>
    <row r="267" spans="1:7" x14ac:dyDescent="0.25">
      <c r="A267" s="2">
        <v>18</v>
      </c>
      <c r="B267" s="36">
        <v>41974</v>
      </c>
      <c r="C267" s="29" t="s">
        <v>9</v>
      </c>
      <c r="D267" s="80">
        <v>200</v>
      </c>
      <c r="G267" s="80">
        <v>210</v>
      </c>
    </row>
    <row r="268" spans="1:7" x14ac:dyDescent="0.25">
      <c r="A268" s="2">
        <v>19</v>
      </c>
      <c r="B268" s="36">
        <v>41995</v>
      </c>
      <c r="C268" s="29" t="s">
        <v>10</v>
      </c>
      <c r="E268" s="80">
        <v>200</v>
      </c>
      <c r="F268" s="80">
        <v>0</v>
      </c>
      <c r="G268" s="80">
        <v>10</v>
      </c>
    </row>
    <row r="269" spans="1:7" x14ac:dyDescent="0.25">
      <c r="A269" s="2">
        <v>20</v>
      </c>
      <c r="B269" s="36">
        <v>42005</v>
      </c>
      <c r="C269" s="29" t="s">
        <v>9</v>
      </c>
      <c r="D269" s="80">
        <v>200</v>
      </c>
      <c r="G269" s="80">
        <v>210</v>
      </c>
    </row>
    <row r="270" spans="1:7" x14ac:dyDescent="0.25">
      <c r="A270" s="2">
        <v>21</v>
      </c>
      <c r="B270" s="36">
        <v>42024</v>
      </c>
      <c r="C270" s="29" t="s">
        <v>10</v>
      </c>
      <c r="E270" s="80">
        <v>200</v>
      </c>
      <c r="F270" s="80">
        <v>0</v>
      </c>
      <c r="G270" s="80">
        <v>10</v>
      </c>
    </row>
    <row r="271" spans="1:7" x14ac:dyDescent="0.25">
      <c r="A271" s="2">
        <v>22</v>
      </c>
      <c r="B271" s="36">
        <v>42036</v>
      </c>
      <c r="C271" s="29" t="s">
        <v>9</v>
      </c>
      <c r="D271" s="80">
        <v>200</v>
      </c>
      <c r="G271" s="80">
        <v>210</v>
      </c>
    </row>
    <row r="272" spans="1:7" x14ac:dyDescent="0.25">
      <c r="A272" s="2">
        <v>23</v>
      </c>
      <c r="B272" s="36">
        <v>42055</v>
      </c>
      <c r="C272" s="29" t="s">
        <v>10</v>
      </c>
      <c r="E272" s="80">
        <v>200</v>
      </c>
      <c r="F272" s="80">
        <v>0</v>
      </c>
      <c r="G272" s="80">
        <v>10</v>
      </c>
    </row>
    <row r="273" spans="1:7" x14ac:dyDescent="0.25">
      <c r="A273" s="2">
        <v>24</v>
      </c>
      <c r="B273" s="36">
        <v>42064</v>
      </c>
      <c r="C273" s="29" t="s">
        <v>9</v>
      </c>
      <c r="D273" s="80">
        <v>200</v>
      </c>
      <c r="G273" s="80">
        <v>210</v>
      </c>
    </row>
    <row r="274" spans="1:7" x14ac:dyDescent="0.25">
      <c r="A274" s="2">
        <v>25</v>
      </c>
      <c r="B274" s="36">
        <v>42083</v>
      </c>
      <c r="C274" s="29" t="s">
        <v>10</v>
      </c>
      <c r="E274" s="80">
        <v>200</v>
      </c>
      <c r="F274" s="80">
        <v>0</v>
      </c>
      <c r="G274" s="80">
        <v>10</v>
      </c>
    </row>
    <row r="275" spans="1:7" ht="15.75" thickBot="1" x14ac:dyDescent="0.3">
      <c r="A275" s="3" t="s">
        <v>11</v>
      </c>
      <c r="B275" s="78"/>
      <c r="C275" s="49"/>
      <c r="D275" s="81">
        <v>2400</v>
      </c>
      <c r="E275" s="81">
        <v>2400</v>
      </c>
      <c r="F275" s="81">
        <v>0</v>
      </c>
      <c r="G275" s="81"/>
    </row>
    <row r="276" spans="1:7" ht="15.75" thickTop="1" x14ac:dyDescent="0.25"/>
    <row r="277" spans="1:7" x14ac:dyDescent="0.25">
      <c r="A277" s="2" t="s">
        <v>1</v>
      </c>
      <c r="B277" s="35" t="s">
        <v>2</v>
      </c>
      <c r="C277" s="29" t="s">
        <v>3</v>
      </c>
      <c r="D277" s="80" t="s">
        <v>4</v>
      </c>
      <c r="E277" s="80" t="s">
        <v>5</v>
      </c>
      <c r="F277" s="80" t="s">
        <v>6</v>
      </c>
      <c r="G277" s="80" t="s">
        <v>7</v>
      </c>
    </row>
    <row r="278" spans="1:7" x14ac:dyDescent="0.25">
      <c r="A278" s="2">
        <v>1</v>
      </c>
      <c r="B278" s="36">
        <v>42095</v>
      </c>
      <c r="C278" s="29" t="s">
        <v>8</v>
      </c>
      <c r="G278" s="80">
        <v>10</v>
      </c>
    </row>
    <row r="279" spans="1:7" x14ac:dyDescent="0.25">
      <c r="A279" s="2">
        <v>2</v>
      </c>
      <c r="B279" s="36">
        <v>42095</v>
      </c>
      <c r="C279" s="29" t="s">
        <v>9</v>
      </c>
      <c r="D279" s="80">
        <v>200</v>
      </c>
      <c r="G279" s="80">
        <v>210</v>
      </c>
    </row>
    <row r="280" spans="1:7" x14ac:dyDescent="0.25">
      <c r="A280" s="2">
        <v>3</v>
      </c>
      <c r="B280" s="36">
        <v>42105</v>
      </c>
      <c r="C280" s="29" t="s">
        <v>10</v>
      </c>
      <c r="E280" s="80">
        <v>200</v>
      </c>
      <c r="F280" s="80">
        <v>0</v>
      </c>
      <c r="G280" s="80">
        <v>10</v>
      </c>
    </row>
    <row r="281" spans="1:7" x14ac:dyDescent="0.25">
      <c r="A281" s="2">
        <v>4</v>
      </c>
      <c r="B281" s="36">
        <v>42125</v>
      </c>
      <c r="C281" s="29" t="s">
        <v>9</v>
      </c>
      <c r="D281" s="80">
        <v>200</v>
      </c>
      <c r="G281" s="80">
        <v>210</v>
      </c>
    </row>
    <row r="282" spans="1:7" x14ac:dyDescent="0.25">
      <c r="A282" s="2">
        <v>5</v>
      </c>
      <c r="B282" s="36">
        <v>42146</v>
      </c>
      <c r="C282" s="29" t="s">
        <v>10</v>
      </c>
      <c r="E282" s="80">
        <v>200</v>
      </c>
      <c r="F282" s="80">
        <v>0</v>
      </c>
      <c r="G282" s="80">
        <v>10</v>
      </c>
    </row>
    <row r="283" spans="1:7" x14ac:dyDescent="0.25">
      <c r="A283" s="2">
        <v>6</v>
      </c>
      <c r="B283" s="36">
        <v>42156</v>
      </c>
      <c r="C283" s="29" t="s">
        <v>9</v>
      </c>
      <c r="D283" s="80">
        <v>200</v>
      </c>
      <c r="G283" s="80">
        <v>210</v>
      </c>
    </row>
    <row r="284" spans="1:7" x14ac:dyDescent="0.25">
      <c r="A284" s="2">
        <v>7</v>
      </c>
      <c r="B284" s="36">
        <v>42175</v>
      </c>
      <c r="C284" s="29" t="s">
        <v>10</v>
      </c>
      <c r="E284" s="80">
        <v>200</v>
      </c>
      <c r="F284" s="80">
        <v>0</v>
      </c>
      <c r="G284" s="80">
        <v>10</v>
      </c>
    </row>
    <row r="285" spans="1:7" x14ac:dyDescent="0.25">
      <c r="A285" s="2">
        <v>8</v>
      </c>
      <c r="B285" s="36">
        <v>42186</v>
      </c>
      <c r="C285" s="29" t="s">
        <v>9</v>
      </c>
      <c r="D285" s="80">
        <v>200</v>
      </c>
      <c r="G285" s="80">
        <v>210</v>
      </c>
    </row>
    <row r="286" spans="1:7" x14ac:dyDescent="0.25">
      <c r="A286" s="2">
        <v>9</v>
      </c>
      <c r="B286" s="36">
        <v>42208</v>
      </c>
      <c r="C286" s="29" t="s">
        <v>10</v>
      </c>
      <c r="E286" s="80">
        <v>200</v>
      </c>
      <c r="F286" s="80">
        <v>0</v>
      </c>
      <c r="G286" s="80">
        <v>10</v>
      </c>
    </row>
    <row r="287" spans="1:7" x14ac:dyDescent="0.25">
      <c r="A287" s="2">
        <v>10</v>
      </c>
      <c r="B287" s="36">
        <v>42217</v>
      </c>
      <c r="C287" s="29" t="s">
        <v>9</v>
      </c>
      <c r="D287" s="80">
        <v>300</v>
      </c>
      <c r="G287" s="80">
        <v>310</v>
      </c>
    </row>
    <row r="288" spans="1:7" x14ac:dyDescent="0.25">
      <c r="A288" s="2">
        <v>11</v>
      </c>
      <c r="B288" s="36">
        <v>42247</v>
      </c>
      <c r="C288" s="29" t="s">
        <v>6</v>
      </c>
      <c r="E288" s="80">
        <v>0</v>
      </c>
      <c r="F288" s="80">
        <v>10</v>
      </c>
      <c r="G288" s="80">
        <v>320</v>
      </c>
    </row>
    <row r="289" spans="1:7" x14ac:dyDescent="0.25">
      <c r="A289" s="2">
        <v>12</v>
      </c>
      <c r="B289" s="36">
        <v>42248</v>
      </c>
      <c r="C289" s="29" t="s">
        <v>9</v>
      </c>
      <c r="D289" s="80">
        <v>300</v>
      </c>
      <c r="G289" s="80">
        <v>620</v>
      </c>
    </row>
    <row r="290" spans="1:7" x14ac:dyDescent="0.25">
      <c r="A290" s="2">
        <v>13</v>
      </c>
      <c r="B290" s="36">
        <v>42257</v>
      </c>
      <c r="C290" s="29" t="s">
        <v>10</v>
      </c>
      <c r="E290" s="80">
        <v>300</v>
      </c>
      <c r="F290" s="80">
        <v>0</v>
      </c>
      <c r="G290" s="80">
        <v>320</v>
      </c>
    </row>
    <row r="291" spans="1:7" x14ac:dyDescent="0.25">
      <c r="A291" s="2">
        <v>14</v>
      </c>
      <c r="B291" s="36">
        <v>42278</v>
      </c>
      <c r="C291" s="29" t="s">
        <v>9</v>
      </c>
      <c r="D291" s="80">
        <v>300</v>
      </c>
      <c r="G291" s="80">
        <v>620</v>
      </c>
    </row>
    <row r="292" spans="1:7" x14ac:dyDescent="0.25">
      <c r="A292" s="2">
        <v>15</v>
      </c>
      <c r="B292" s="36">
        <v>42287</v>
      </c>
      <c r="C292" s="29" t="s">
        <v>10</v>
      </c>
      <c r="E292" s="80">
        <v>300</v>
      </c>
      <c r="F292" s="80">
        <v>0</v>
      </c>
      <c r="G292" s="80">
        <v>320</v>
      </c>
    </row>
    <row r="293" spans="1:7" x14ac:dyDescent="0.25">
      <c r="A293" s="2">
        <v>16</v>
      </c>
      <c r="B293" s="36">
        <v>42309</v>
      </c>
      <c r="C293" s="29" t="s">
        <v>9</v>
      </c>
      <c r="D293" s="80">
        <v>300</v>
      </c>
      <c r="G293" s="80">
        <v>620</v>
      </c>
    </row>
    <row r="294" spans="1:7" x14ac:dyDescent="0.25">
      <c r="A294" s="2">
        <v>17</v>
      </c>
      <c r="B294" s="36">
        <v>42318</v>
      </c>
      <c r="C294" s="29" t="s">
        <v>10</v>
      </c>
      <c r="E294" s="80">
        <v>300</v>
      </c>
      <c r="F294" s="80">
        <v>0</v>
      </c>
      <c r="G294" s="80">
        <v>320</v>
      </c>
    </row>
    <row r="295" spans="1:7" x14ac:dyDescent="0.25">
      <c r="A295" s="2">
        <v>18</v>
      </c>
      <c r="B295" s="36">
        <v>42339</v>
      </c>
      <c r="C295" s="29" t="s">
        <v>9</v>
      </c>
      <c r="D295" s="80">
        <v>300</v>
      </c>
      <c r="G295" s="80">
        <v>620</v>
      </c>
    </row>
    <row r="296" spans="1:7" x14ac:dyDescent="0.25">
      <c r="A296" s="2">
        <v>19</v>
      </c>
      <c r="B296" s="36">
        <v>42348</v>
      </c>
      <c r="C296" s="29" t="s">
        <v>10</v>
      </c>
      <c r="E296" s="80">
        <v>300</v>
      </c>
      <c r="F296" s="80">
        <v>0</v>
      </c>
      <c r="G296" s="80">
        <v>320</v>
      </c>
    </row>
    <row r="297" spans="1:7" x14ac:dyDescent="0.25">
      <c r="A297" s="2">
        <v>20</v>
      </c>
      <c r="B297" s="36">
        <v>42370</v>
      </c>
      <c r="C297" s="29" t="s">
        <v>9</v>
      </c>
      <c r="D297" s="80">
        <v>300</v>
      </c>
      <c r="G297" s="80">
        <v>620</v>
      </c>
    </row>
    <row r="298" spans="1:7" x14ac:dyDescent="0.25">
      <c r="A298" s="2">
        <v>21</v>
      </c>
      <c r="B298" s="36">
        <v>42379</v>
      </c>
      <c r="C298" s="29" t="s">
        <v>10</v>
      </c>
      <c r="E298" s="80">
        <v>300</v>
      </c>
      <c r="F298" s="80">
        <v>0</v>
      </c>
      <c r="G298" s="80">
        <v>320</v>
      </c>
    </row>
    <row r="299" spans="1:7" x14ac:dyDescent="0.25">
      <c r="A299" s="2">
        <v>22</v>
      </c>
      <c r="B299" s="36">
        <v>42401</v>
      </c>
      <c r="C299" s="29" t="s">
        <v>9</v>
      </c>
      <c r="D299" s="80">
        <v>300</v>
      </c>
      <c r="G299" s="80">
        <v>620</v>
      </c>
    </row>
    <row r="300" spans="1:7" x14ac:dyDescent="0.25">
      <c r="A300" s="2">
        <v>23</v>
      </c>
      <c r="B300" s="36">
        <v>42410</v>
      </c>
      <c r="C300" s="29" t="s">
        <v>10</v>
      </c>
      <c r="E300" s="80">
        <v>300</v>
      </c>
      <c r="F300" s="80">
        <v>0</v>
      </c>
      <c r="G300" s="80">
        <v>320</v>
      </c>
    </row>
    <row r="301" spans="1:7" x14ac:dyDescent="0.25">
      <c r="A301" s="2">
        <v>24</v>
      </c>
      <c r="B301" s="36">
        <v>42430</v>
      </c>
      <c r="C301" s="29" t="s">
        <v>9</v>
      </c>
      <c r="D301" s="80">
        <v>300</v>
      </c>
      <c r="G301" s="80">
        <v>620</v>
      </c>
    </row>
    <row r="302" spans="1:7" x14ac:dyDescent="0.25">
      <c r="A302" s="2">
        <v>25</v>
      </c>
      <c r="B302" s="36">
        <v>42460</v>
      </c>
      <c r="C302" s="29" t="s">
        <v>6</v>
      </c>
      <c r="E302" s="80">
        <v>0</v>
      </c>
      <c r="F302" s="80">
        <v>10</v>
      </c>
      <c r="G302" s="80">
        <v>630</v>
      </c>
    </row>
    <row r="303" spans="1:7" x14ac:dyDescent="0.25">
      <c r="A303" s="2" t="s">
        <v>11</v>
      </c>
      <c r="D303" s="80">
        <v>3200</v>
      </c>
      <c r="E303" s="80">
        <v>2600</v>
      </c>
      <c r="F303" s="80">
        <v>20</v>
      </c>
    </row>
    <row r="305" spans="1:7" ht="20.25" thickBot="1" x14ac:dyDescent="0.35">
      <c r="B305" s="136" t="s">
        <v>15</v>
      </c>
      <c r="C305" s="136"/>
      <c r="D305" s="136"/>
      <c r="E305" s="136"/>
      <c r="F305" s="136"/>
    </row>
    <row r="306" spans="1:7" ht="15.75" thickTop="1" x14ac:dyDescent="0.25"/>
    <row r="307" spans="1:7" x14ac:dyDescent="0.25">
      <c r="A307" s="2" t="s">
        <v>1</v>
      </c>
      <c r="B307" s="35" t="s">
        <v>2</v>
      </c>
      <c r="C307" s="29" t="s">
        <v>3</v>
      </c>
      <c r="D307" s="80" t="s">
        <v>4</v>
      </c>
      <c r="E307" s="80" t="s">
        <v>5</v>
      </c>
      <c r="F307" s="80" t="s">
        <v>6</v>
      </c>
      <c r="G307" s="80" t="s">
        <v>7</v>
      </c>
    </row>
    <row r="308" spans="1:7" x14ac:dyDescent="0.25">
      <c r="A308" s="2">
        <v>1</v>
      </c>
      <c r="B308" s="36">
        <v>41518</v>
      </c>
      <c r="C308" s="29" t="s">
        <v>8</v>
      </c>
      <c r="G308" s="80">
        <v>40</v>
      </c>
    </row>
    <row r="309" spans="1:7" x14ac:dyDescent="0.25">
      <c r="A309" s="2">
        <v>2</v>
      </c>
      <c r="B309" s="36">
        <v>41518</v>
      </c>
      <c r="C309" s="29" t="s">
        <v>9</v>
      </c>
      <c r="D309" s="80">
        <v>200</v>
      </c>
      <c r="G309" s="80">
        <v>240</v>
      </c>
    </row>
    <row r="310" spans="1:7" x14ac:dyDescent="0.25">
      <c r="A310" s="2">
        <v>3</v>
      </c>
      <c r="B310" s="36">
        <v>41537</v>
      </c>
      <c r="C310" s="29" t="s">
        <v>10</v>
      </c>
      <c r="E310" s="80">
        <v>200</v>
      </c>
      <c r="F310" s="80">
        <v>0</v>
      </c>
      <c r="G310" s="80">
        <v>40</v>
      </c>
    </row>
    <row r="311" spans="1:7" x14ac:dyDescent="0.25">
      <c r="A311" s="2">
        <v>4</v>
      </c>
      <c r="B311" s="36">
        <v>41548</v>
      </c>
      <c r="C311" s="29" t="s">
        <v>9</v>
      </c>
      <c r="D311" s="80">
        <v>200</v>
      </c>
      <c r="G311" s="80">
        <v>240</v>
      </c>
    </row>
    <row r="312" spans="1:7" x14ac:dyDescent="0.25">
      <c r="A312" s="2">
        <v>5</v>
      </c>
      <c r="B312" s="36">
        <v>41558</v>
      </c>
      <c r="C312" s="29" t="s">
        <v>10</v>
      </c>
      <c r="E312" s="80">
        <v>200</v>
      </c>
      <c r="F312" s="80">
        <v>0</v>
      </c>
      <c r="G312" s="80">
        <v>40</v>
      </c>
    </row>
    <row r="313" spans="1:7" x14ac:dyDescent="0.25">
      <c r="A313" s="2">
        <v>6</v>
      </c>
      <c r="B313" s="36">
        <v>41579</v>
      </c>
      <c r="C313" s="29" t="s">
        <v>9</v>
      </c>
      <c r="D313" s="80">
        <v>200</v>
      </c>
      <c r="G313" s="80">
        <v>240</v>
      </c>
    </row>
    <row r="314" spans="1:7" x14ac:dyDescent="0.25">
      <c r="A314" s="2">
        <v>7</v>
      </c>
      <c r="B314" s="36">
        <v>41590</v>
      </c>
      <c r="C314" s="29" t="s">
        <v>10</v>
      </c>
      <c r="E314" s="80">
        <v>200</v>
      </c>
      <c r="F314" s="80">
        <v>0</v>
      </c>
      <c r="G314" s="80">
        <v>40</v>
      </c>
    </row>
    <row r="315" spans="1:7" x14ac:dyDescent="0.25">
      <c r="A315" s="2">
        <v>8</v>
      </c>
      <c r="B315" s="36">
        <v>41609</v>
      </c>
      <c r="C315" s="29" t="s">
        <v>9</v>
      </c>
      <c r="D315" s="80">
        <v>200</v>
      </c>
      <c r="G315" s="80">
        <v>240</v>
      </c>
    </row>
    <row r="316" spans="1:7" x14ac:dyDescent="0.25">
      <c r="A316" s="2">
        <v>9</v>
      </c>
      <c r="B316" s="36">
        <v>41619</v>
      </c>
      <c r="C316" s="29" t="s">
        <v>10</v>
      </c>
      <c r="E316" s="80">
        <v>200</v>
      </c>
      <c r="F316" s="80">
        <v>0</v>
      </c>
      <c r="G316" s="80">
        <v>40</v>
      </c>
    </row>
    <row r="317" spans="1:7" x14ac:dyDescent="0.25">
      <c r="A317" s="2">
        <v>10</v>
      </c>
      <c r="B317" s="36">
        <v>41640</v>
      </c>
      <c r="C317" s="29" t="s">
        <v>9</v>
      </c>
      <c r="D317" s="80">
        <v>200</v>
      </c>
      <c r="G317" s="80">
        <v>240</v>
      </c>
    </row>
    <row r="318" spans="1:7" x14ac:dyDescent="0.25">
      <c r="A318" s="2">
        <v>11</v>
      </c>
      <c r="B318" s="36">
        <v>41661</v>
      </c>
      <c r="C318" s="29" t="s">
        <v>10</v>
      </c>
      <c r="E318" s="80">
        <v>200</v>
      </c>
      <c r="F318" s="80">
        <v>0</v>
      </c>
      <c r="G318" s="80">
        <v>40</v>
      </c>
    </row>
    <row r="319" spans="1:7" x14ac:dyDescent="0.25">
      <c r="A319" s="2">
        <v>12</v>
      </c>
      <c r="B319" s="36">
        <v>41671</v>
      </c>
      <c r="C319" s="29" t="s">
        <v>9</v>
      </c>
      <c r="D319" s="80">
        <v>200</v>
      </c>
      <c r="G319" s="80">
        <v>240</v>
      </c>
    </row>
    <row r="320" spans="1:7" x14ac:dyDescent="0.25">
      <c r="A320" s="2">
        <v>13</v>
      </c>
      <c r="B320" s="36">
        <v>41682</v>
      </c>
      <c r="C320" s="29" t="s">
        <v>10</v>
      </c>
      <c r="E320" s="80">
        <v>200</v>
      </c>
      <c r="F320" s="80">
        <v>0</v>
      </c>
      <c r="G320" s="80">
        <v>40</v>
      </c>
    </row>
    <row r="321" spans="1:7" x14ac:dyDescent="0.25">
      <c r="A321" s="2">
        <v>14</v>
      </c>
      <c r="B321" s="36">
        <v>41699</v>
      </c>
      <c r="C321" s="29" t="s">
        <v>9</v>
      </c>
      <c r="D321" s="80">
        <v>200</v>
      </c>
      <c r="G321" s="80">
        <v>240</v>
      </c>
    </row>
    <row r="322" spans="1:7" x14ac:dyDescent="0.25">
      <c r="A322" s="2">
        <v>15</v>
      </c>
      <c r="B322" s="36">
        <v>41713</v>
      </c>
      <c r="C322" s="29" t="s">
        <v>10</v>
      </c>
      <c r="E322" s="80">
        <v>200</v>
      </c>
      <c r="F322" s="80">
        <v>0</v>
      </c>
      <c r="G322" s="80">
        <v>40</v>
      </c>
    </row>
    <row r="323" spans="1:7" x14ac:dyDescent="0.25">
      <c r="A323" s="2" t="s">
        <v>11</v>
      </c>
      <c r="D323" s="80">
        <v>1400</v>
      </c>
      <c r="E323" s="80">
        <v>1400</v>
      </c>
      <c r="F323" s="80">
        <v>0</v>
      </c>
    </row>
    <row r="325" spans="1:7" x14ac:dyDescent="0.25">
      <c r="A325" s="2" t="s">
        <v>1</v>
      </c>
      <c r="B325" s="35" t="s">
        <v>2</v>
      </c>
      <c r="C325" s="29" t="s">
        <v>3</v>
      </c>
      <c r="D325" s="80" t="s">
        <v>4</v>
      </c>
      <c r="E325" s="80" t="s">
        <v>5</v>
      </c>
      <c r="F325" s="80" t="s">
        <v>6</v>
      </c>
      <c r="G325" s="80" t="s">
        <v>7</v>
      </c>
    </row>
    <row r="326" spans="1:7" x14ac:dyDescent="0.25">
      <c r="A326" s="2">
        <v>1</v>
      </c>
      <c r="B326" s="36">
        <v>41730</v>
      </c>
      <c r="C326" s="29" t="s">
        <v>8</v>
      </c>
      <c r="G326" s="80">
        <v>40</v>
      </c>
    </row>
    <row r="327" spans="1:7" x14ac:dyDescent="0.25">
      <c r="A327" s="2">
        <v>2</v>
      </c>
      <c r="B327" s="36">
        <v>41730</v>
      </c>
      <c r="C327" s="29" t="s">
        <v>9</v>
      </c>
      <c r="D327" s="80">
        <v>200</v>
      </c>
      <c r="G327" s="80">
        <v>240</v>
      </c>
    </row>
    <row r="328" spans="1:7" x14ac:dyDescent="0.25">
      <c r="A328" s="2">
        <v>3</v>
      </c>
      <c r="B328" s="36">
        <v>41747</v>
      </c>
      <c r="C328" s="29" t="s">
        <v>10</v>
      </c>
      <c r="E328" s="80">
        <v>200</v>
      </c>
      <c r="F328" s="80">
        <v>0</v>
      </c>
      <c r="G328" s="80">
        <v>40</v>
      </c>
    </row>
    <row r="329" spans="1:7" x14ac:dyDescent="0.25">
      <c r="A329" s="2">
        <v>4</v>
      </c>
      <c r="B329" s="36">
        <v>41760</v>
      </c>
      <c r="C329" s="29" t="s">
        <v>9</v>
      </c>
      <c r="D329" s="80">
        <v>200</v>
      </c>
      <c r="G329" s="80">
        <v>240</v>
      </c>
    </row>
    <row r="330" spans="1:7" x14ac:dyDescent="0.25">
      <c r="A330" s="2">
        <v>5</v>
      </c>
      <c r="B330" s="36">
        <v>41772</v>
      </c>
      <c r="C330" s="29" t="s">
        <v>10</v>
      </c>
      <c r="E330" s="80">
        <v>200</v>
      </c>
      <c r="F330" s="80">
        <v>0</v>
      </c>
      <c r="G330" s="80">
        <v>40</v>
      </c>
    </row>
    <row r="331" spans="1:7" x14ac:dyDescent="0.25">
      <c r="A331" s="2">
        <v>6</v>
      </c>
      <c r="B331" s="36">
        <v>41791</v>
      </c>
      <c r="C331" s="29" t="s">
        <v>9</v>
      </c>
      <c r="D331" s="80">
        <v>200</v>
      </c>
      <c r="G331" s="80">
        <v>240</v>
      </c>
    </row>
    <row r="332" spans="1:7" x14ac:dyDescent="0.25">
      <c r="A332" s="2">
        <v>7</v>
      </c>
      <c r="B332" s="36">
        <v>41804</v>
      </c>
      <c r="C332" s="29" t="s">
        <v>10</v>
      </c>
      <c r="E332" s="80">
        <v>200</v>
      </c>
      <c r="F332" s="80">
        <v>0</v>
      </c>
      <c r="G332" s="80">
        <v>40</v>
      </c>
    </row>
    <row r="333" spans="1:7" x14ac:dyDescent="0.25">
      <c r="A333" s="2">
        <v>8</v>
      </c>
      <c r="B333" s="36">
        <v>41821</v>
      </c>
      <c r="C333" s="29" t="s">
        <v>9</v>
      </c>
      <c r="D333" s="80">
        <v>200</v>
      </c>
      <c r="G333" s="80">
        <v>240</v>
      </c>
    </row>
    <row r="334" spans="1:7" x14ac:dyDescent="0.25">
      <c r="A334" s="2">
        <v>9</v>
      </c>
      <c r="B334" s="36">
        <v>41834</v>
      </c>
      <c r="C334" s="29" t="s">
        <v>10</v>
      </c>
      <c r="E334" s="80">
        <v>200</v>
      </c>
      <c r="F334" s="80">
        <v>0</v>
      </c>
      <c r="G334" s="80">
        <v>40</v>
      </c>
    </row>
    <row r="335" spans="1:7" x14ac:dyDescent="0.25">
      <c r="A335" s="2">
        <v>10</v>
      </c>
      <c r="B335" s="36">
        <v>41852</v>
      </c>
      <c r="C335" s="29" t="s">
        <v>9</v>
      </c>
      <c r="D335" s="80">
        <v>200</v>
      </c>
      <c r="G335" s="80">
        <v>240</v>
      </c>
    </row>
    <row r="336" spans="1:7" x14ac:dyDescent="0.25">
      <c r="A336" s="2">
        <v>11</v>
      </c>
      <c r="B336" s="36">
        <v>41860</v>
      </c>
      <c r="C336" s="29" t="s">
        <v>10</v>
      </c>
      <c r="E336" s="80">
        <v>200</v>
      </c>
      <c r="F336" s="80">
        <v>0</v>
      </c>
      <c r="G336" s="80">
        <v>40</v>
      </c>
    </row>
    <row r="337" spans="1:7" x14ac:dyDescent="0.25">
      <c r="A337" s="2">
        <v>12</v>
      </c>
      <c r="B337" s="36">
        <v>41883</v>
      </c>
      <c r="C337" s="29" t="s">
        <v>9</v>
      </c>
      <c r="D337" s="80">
        <v>200</v>
      </c>
      <c r="G337" s="80">
        <v>240</v>
      </c>
    </row>
    <row r="338" spans="1:7" x14ac:dyDescent="0.25">
      <c r="A338" s="2">
        <v>13</v>
      </c>
      <c r="B338" s="36">
        <v>41898</v>
      </c>
      <c r="C338" s="29" t="s">
        <v>10</v>
      </c>
      <c r="E338" s="80">
        <v>200</v>
      </c>
      <c r="F338" s="80">
        <v>0</v>
      </c>
      <c r="G338" s="80">
        <v>40</v>
      </c>
    </row>
    <row r="339" spans="1:7" x14ac:dyDescent="0.25">
      <c r="A339" s="2">
        <v>14</v>
      </c>
      <c r="B339" s="36">
        <v>41913</v>
      </c>
      <c r="C339" s="29" t="s">
        <v>9</v>
      </c>
      <c r="D339" s="80">
        <v>200</v>
      </c>
      <c r="G339" s="80">
        <v>240</v>
      </c>
    </row>
    <row r="340" spans="1:7" x14ac:dyDescent="0.25">
      <c r="A340" s="2">
        <v>15</v>
      </c>
      <c r="B340" s="36">
        <v>41931</v>
      </c>
      <c r="C340" s="29" t="s">
        <v>10</v>
      </c>
      <c r="E340" s="80">
        <v>200</v>
      </c>
      <c r="F340" s="80">
        <v>0</v>
      </c>
      <c r="G340" s="80">
        <v>40</v>
      </c>
    </row>
    <row r="341" spans="1:7" x14ac:dyDescent="0.25">
      <c r="A341" s="2">
        <v>16</v>
      </c>
      <c r="B341" s="36">
        <v>41944</v>
      </c>
      <c r="C341" s="29" t="s">
        <v>9</v>
      </c>
      <c r="D341" s="80">
        <v>200</v>
      </c>
      <c r="G341" s="80">
        <v>240</v>
      </c>
    </row>
    <row r="342" spans="1:7" x14ac:dyDescent="0.25">
      <c r="A342" s="2">
        <v>17</v>
      </c>
      <c r="B342" s="36">
        <v>41961</v>
      </c>
      <c r="C342" s="29" t="s">
        <v>10</v>
      </c>
      <c r="E342" s="80">
        <v>200</v>
      </c>
      <c r="F342" s="80">
        <v>0</v>
      </c>
      <c r="G342" s="80">
        <v>40</v>
      </c>
    </row>
    <row r="343" spans="1:7" x14ac:dyDescent="0.25">
      <c r="A343" s="2">
        <v>18</v>
      </c>
      <c r="B343" s="36">
        <v>41974</v>
      </c>
      <c r="C343" s="29" t="s">
        <v>9</v>
      </c>
      <c r="D343" s="80">
        <v>200</v>
      </c>
      <c r="G343" s="80">
        <v>240</v>
      </c>
    </row>
    <row r="344" spans="1:7" x14ac:dyDescent="0.25">
      <c r="A344" s="2">
        <v>19</v>
      </c>
      <c r="B344" s="36">
        <v>41989</v>
      </c>
      <c r="C344" s="29" t="s">
        <v>10</v>
      </c>
      <c r="E344" s="80">
        <v>200</v>
      </c>
      <c r="F344" s="80">
        <v>0</v>
      </c>
      <c r="G344" s="80">
        <v>40</v>
      </c>
    </row>
    <row r="345" spans="1:7" x14ac:dyDescent="0.25">
      <c r="A345" s="2">
        <v>20</v>
      </c>
      <c r="B345" s="36">
        <v>42005</v>
      </c>
      <c r="C345" s="29" t="s">
        <v>9</v>
      </c>
      <c r="D345" s="80">
        <v>200</v>
      </c>
      <c r="G345" s="80">
        <v>240</v>
      </c>
    </row>
    <row r="346" spans="1:7" x14ac:dyDescent="0.25">
      <c r="A346" s="2">
        <v>21</v>
      </c>
      <c r="B346" s="36">
        <v>42024</v>
      </c>
      <c r="C346" s="29" t="s">
        <v>10</v>
      </c>
      <c r="E346" s="80">
        <v>200</v>
      </c>
      <c r="F346" s="80">
        <v>0</v>
      </c>
      <c r="G346" s="80">
        <v>40</v>
      </c>
    </row>
    <row r="347" spans="1:7" x14ac:dyDescent="0.25">
      <c r="A347" s="2">
        <v>22</v>
      </c>
      <c r="B347" s="36">
        <v>42036</v>
      </c>
      <c r="C347" s="29" t="s">
        <v>9</v>
      </c>
      <c r="D347" s="80">
        <v>200</v>
      </c>
      <c r="G347" s="80">
        <v>240</v>
      </c>
    </row>
    <row r="348" spans="1:7" x14ac:dyDescent="0.25">
      <c r="A348" s="2">
        <v>23</v>
      </c>
      <c r="B348" s="36">
        <v>42055</v>
      </c>
      <c r="C348" s="29" t="s">
        <v>10</v>
      </c>
      <c r="E348" s="80">
        <v>200</v>
      </c>
      <c r="F348" s="80">
        <v>0</v>
      </c>
      <c r="G348" s="80">
        <v>40</v>
      </c>
    </row>
    <row r="349" spans="1:7" x14ac:dyDescent="0.25">
      <c r="A349" s="2">
        <v>24</v>
      </c>
      <c r="B349" s="36">
        <v>42064</v>
      </c>
      <c r="C349" s="29" t="s">
        <v>9</v>
      </c>
      <c r="D349" s="80">
        <v>200</v>
      </c>
      <c r="G349" s="80">
        <v>240</v>
      </c>
    </row>
    <row r="350" spans="1:7" x14ac:dyDescent="0.25">
      <c r="A350" s="2">
        <v>25</v>
      </c>
      <c r="B350" s="36">
        <v>42083</v>
      </c>
      <c r="C350" s="29" t="s">
        <v>10</v>
      </c>
      <c r="E350" s="80">
        <v>200</v>
      </c>
      <c r="F350" s="80">
        <v>0</v>
      </c>
      <c r="G350" s="80">
        <v>40</v>
      </c>
    </row>
    <row r="351" spans="1:7" x14ac:dyDescent="0.25">
      <c r="A351" s="2" t="s">
        <v>11</v>
      </c>
      <c r="D351" s="80">
        <v>2400</v>
      </c>
      <c r="E351" s="80">
        <v>2400</v>
      </c>
      <c r="F351" s="80">
        <v>0</v>
      </c>
    </row>
    <row r="353" spans="1:7" x14ac:dyDescent="0.25">
      <c r="A353" s="2" t="s">
        <v>1</v>
      </c>
      <c r="B353" s="35" t="s">
        <v>2</v>
      </c>
      <c r="C353" s="29" t="s">
        <v>3</v>
      </c>
      <c r="D353" s="80" t="s">
        <v>4</v>
      </c>
      <c r="E353" s="80" t="s">
        <v>5</v>
      </c>
      <c r="F353" s="80" t="s">
        <v>6</v>
      </c>
      <c r="G353" s="80" t="s">
        <v>7</v>
      </c>
    </row>
    <row r="354" spans="1:7" x14ac:dyDescent="0.25">
      <c r="A354" s="2">
        <v>1</v>
      </c>
      <c r="B354" s="36">
        <v>42095</v>
      </c>
      <c r="C354" s="29" t="s">
        <v>8</v>
      </c>
      <c r="G354" s="80">
        <v>40</v>
      </c>
    </row>
    <row r="355" spans="1:7" x14ac:dyDescent="0.25">
      <c r="A355" s="2">
        <v>2</v>
      </c>
      <c r="B355" s="36">
        <v>42095</v>
      </c>
      <c r="C355" s="29" t="s">
        <v>9</v>
      </c>
      <c r="D355" s="80">
        <v>200</v>
      </c>
      <c r="G355" s="80">
        <v>240</v>
      </c>
    </row>
    <row r="356" spans="1:7" x14ac:dyDescent="0.25">
      <c r="A356" s="2">
        <v>3</v>
      </c>
      <c r="B356" s="36">
        <v>42105</v>
      </c>
      <c r="C356" s="29" t="s">
        <v>10</v>
      </c>
      <c r="E356" s="80">
        <v>200</v>
      </c>
      <c r="F356" s="80">
        <v>0</v>
      </c>
      <c r="G356" s="80">
        <v>40</v>
      </c>
    </row>
    <row r="357" spans="1:7" x14ac:dyDescent="0.25">
      <c r="A357" s="2">
        <v>4</v>
      </c>
      <c r="B357" s="36">
        <v>42125</v>
      </c>
      <c r="C357" s="29" t="s">
        <v>9</v>
      </c>
      <c r="D357" s="80">
        <v>200</v>
      </c>
      <c r="G357" s="80">
        <v>240</v>
      </c>
    </row>
    <row r="358" spans="1:7" x14ac:dyDescent="0.25">
      <c r="A358" s="2">
        <v>5</v>
      </c>
      <c r="B358" s="36">
        <v>42146</v>
      </c>
      <c r="C358" s="29" t="s">
        <v>10</v>
      </c>
      <c r="E358" s="80">
        <v>200</v>
      </c>
      <c r="F358" s="80">
        <v>0</v>
      </c>
      <c r="G358" s="80">
        <v>40</v>
      </c>
    </row>
    <row r="359" spans="1:7" x14ac:dyDescent="0.25">
      <c r="A359" s="2">
        <v>6</v>
      </c>
      <c r="B359" s="36">
        <v>42156</v>
      </c>
      <c r="C359" s="29" t="s">
        <v>9</v>
      </c>
      <c r="D359" s="80">
        <v>200</v>
      </c>
      <c r="G359" s="80">
        <v>240</v>
      </c>
    </row>
    <row r="360" spans="1:7" x14ac:dyDescent="0.25">
      <c r="A360" s="2">
        <v>7</v>
      </c>
      <c r="B360" s="36">
        <v>42175</v>
      </c>
      <c r="C360" s="29" t="s">
        <v>10</v>
      </c>
      <c r="E360" s="80">
        <v>200</v>
      </c>
      <c r="F360" s="80">
        <v>0</v>
      </c>
      <c r="G360" s="80">
        <v>40</v>
      </c>
    </row>
    <row r="361" spans="1:7" x14ac:dyDescent="0.25">
      <c r="A361" s="2">
        <v>8</v>
      </c>
      <c r="B361" s="36">
        <v>42186</v>
      </c>
      <c r="C361" s="29" t="s">
        <v>9</v>
      </c>
      <c r="D361" s="80">
        <v>200</v>
      </c>
      <c r="G361" s="80">
        <v>240</v>
      </c>
    </row>
    <row r="362" spans="1:7" x14ac:dyDescent="0.25">
      <c r="A362" s="2">
        <v>9</v>
      </c>
      <c r="B362" s="36">
        <v>42208</v>
      </c>
      <c r="C362" s="29" t="s">
        <v>10</v>
      </c>
      <c r="E362" s="80">
        <v>200</v>
      </c>
      <c r="F362" s="80">
        <v>0</v>
      </c>
      <c r="G362" s="80">
        <v>40</v>
      </c>
    </row>
    <row r="363" spans="1:7" x14ac:dyDescent="0.25">
      <c r="A363" s="2">
        <v>10</v>
      </c>
      <c r="B363" s="36">
        <v>42217</v>
      </c>
      <c r="C363" s="29" t="s">
        <v>9</v>
      </c>
      <c r="D363" s="80">
        <v>200</v>
      </c>
      <c r="G363" s="80">
        <v>240</v>
      </c>
    </row>
    <row r="364" spans="1:7" x14ac:dyDescent="0.25">
      <c r="A364" s="2">
        <v>11</v>
      </c>
      <c r="B364" s="36">
        <v>42240</v>
      </c>
      <c r="C364" s="29" t="s">
        <v>10</v>
      </c>
      <c r="E364" s="80">
        <v>200</v>
      </c>
      <c r="F364" s="80">
        <v>0</v>
      </c>
      <c r="G364" s="80">
        <v>40</v>
      </c>
    </row>
    <row r="365" spans="1:7" x14ac:dyDescent="0.25">
      <c r="A365" s="2">
        <v>12</v>
      </c>
      <c r="B365" s="36">
        <v>42248</v>
      </c>
      <c r="C365" s="29" t="s">
        <v>9</v>
      </c>
      <c r="D365" s="80">
        <v>200</v>
      </c>
      <c r="G365" s="80">
        <v>240</v>
      </c>
    </row>
    <row r="366" spans="1:7" x14ac:dyDescent="0.25">
      <c r="A366" s="2">
        <v>13</v>
      </c>
      <c r="B366" s="36">
        <v>42257</v>
      </c>
      <c r="C366" s="29" t="s">
        <v>10</v>
      </c>
      <c r="E366" s="80">
        <v>200</v>
      </c>
      <c r="F366" s="80">
        <v>0</v>
      </c>
      <c r="G366" s="80">
        <v>40</v>
      </c>
    </row>
    <row r="367" spans="1:7" x14ac:dyDescent="0.25">
      <c r="A367" s="2">
        <v>14</v>
      </c>
      <c r="B367" s="36">
        <v>42278</v>
      </c>
      <c r="C367" s="29" t="s">
        <v>9</v>
      </c>
      <c r="D367" s="80">
        <v>200</v>
      </c>
      <c r="G367" s="80">
        <v>240</v>
      </c>
    </row>
    <row r="368" spans="1:7" x14ac:dyDescent="0.25">
      <c r="A368" s="2">
        <v>15</v>
      </c>
      <c r="B368" s="36">
        <v>42287</v>
      </c>
      <c r="C368" s="29" t="s">
        <v>10</v>
      </c>
      <c r="E368" s="80">
        <v>200</v>
      </c>
      <c r="F368" s="80">
        <v>0</v>
      </c>
      <c r="G368" s="80">
        <v>40</v>
      </c>
    </row>
    <row r="369" spans="1:7" x14ac:dyDescent="0.25">
      <c r="A369" s="2">
        <v>16</v>
      </c>
      <c r="B369" s="36">
        <v>42309</v>
      </c>
      <c r="C369" s="29" t="s">
        <v>9</v>
      </c>
      <c r="D369" s="80">
        <v>200</v>
      </c>
      <c r="G369" s="80">
        <v>240</v>
      </c>
    </row>
    <row r="370" spans="1:7" x14ac:dyDescent="0.25">
      <c r="A370" s="2">
        <v>17</v>
      </c>
      <c r="B370" s="36">
        <v>42318</v>
      </c>
      <c r="C370" s="29" t="s">
        <v>10</v>
      </c>
      <c r="E370" s="80">
        <v>200</v>
      </c>
      <c r="F370" s="80">
        <v>0</v>
      </c>
      <c r="G370" s="80">
        <v>40</v>
      </c>
    </row>
    <row r="371" spans="1:7" x14ac:dyDescent="0.25">
      <c r="A371" s="2">
        <v>18</v>
      </c>
      <c r="B371" s="36">
        <v>42339</v>
      </c>
      <c r="C371" s="29" t="s">
        <v>9</v>
      </c>
      <c r="D371" s="80">
        <v>200</v>
      </c>
      <c r="G371" s="80">
        <v>240</v>
      </c>
    </row>
    <row r="372" spans="1:7" x14ac:dyDescent="0.25">
      <c r="A372" s="2">
        <v>19</v>
      </c>
      <c r="B372" s="36">
        <v>42348</v>
      </c>
      <c r="C372" s="29" t="s">
        <v>10</v>
      </c>
      <c r="E372" s="80">
        <v>200</v>
      </c>
      <c r="F372" s="80">
        <v>0</v>
      </c>
      <c r="G372" s="80">
        <v>40</v>
      </c>
    </row>
    <row r="373" spans="1:7" x14ac:dyDescent="0.25">
      <c r="A373" s="2">
        <v>20</v>
      </c>
      <c r="B373" s="36">
        <v>42370</v>
      </c>
      <c r="C373" s="29" t="s">
        <v>9</v>
      </c>
      <c r="D373" s="80">
        <v>200</v>
      </c>
      <c r="G373" s="80">
        <v>240</v>
      </c>
    </row>
    <row r="374" spans="1:7" x14ac:dyDescent="0.25">
      <c r="A374" s="2">
        <v>21</v>
      </c>
      <c r="B374" s="36">
        <v>42379</v>
      </c>
      <c r="C374" s="29" t="s">
        <v>10</v>
      </c>
      <c r="E374" s="80">
        <v>200</v>
      </c>
      <c r="F374" s="80">
        <v>0</v>
      </c>
      <c r="G374" s="80">
        <v>40</v>
      </c>
    </row>
    <row r="375" spans="1:7" x14ac:dyDescent="0.25">
      <c r="A375" s="2">
        <v>22</v>
      </c>
      <c r="B375" s="36">
        <v>42401</v>
      </c>
      <c r="C375" s="29" t="s">
        <v>9</v>
      </c>
      <c r="D375" s="80">
        <v>200</v>
      </c>
      <c r="G375" s="80">
        <v>240</v>
      </c>
    </row>
    <row r="376" spans="1:7" x14ac:dyDescent="0.25">
      <c r="A376" s="2">
        <v>23</v>
      </c>
      <c r="B376" s="36">
        <v>42410</v>
      </c>
      <c r="C376" s="29" t="s">
        <v>10</v>
      </c>
      <c r="E376" s="80">
        <v>200</v>
      </c>
      <c r="F376" s="80">
        <v>0</v>
      </c>
      <c r="G376" s="80">
        <v>40</v>
      </c>
    </row>
    <row r="377" spans="1:7" x14ac:dyDescent="0.25">
      <c r="A377" s="2">
        <v>24</v>
      </c>
      <c r="B377" s="36">
        <v>42430</v>
      </c>
      <c r="C377" s="29" t="s">
        <v>9</v>
      </c>
      <c r="D377" s="80">
        <v>200</v>
      </c>
      <c r="G377" s="80">
        <v>240</v>
      </c>
    </row>
    <row r="378" spans="1:7" x14ac:dyDescent="0.25">
      <c r="A378" s="2">
        <v>25</v>
      </c>
      <c r="B378" s="36">
        <v>42439</v>
      </c>
      <c r="C378" s="29" t="s">
        <v>10</v>
      </c>
      <c r="E378" s="80">
        <v>200</v>
      </c>
      <c r="F378" s="80">
        <v>0</v>
      </c>
      <c r="G378" s="80">
        <v>40</v>
      </c>
    </row>
    <row r="379" spans="1:7" x14ac:dyDescent="0.25">
      <c r="A379" s="2" t="s">
        <v>11</v>
      </c>
      <c r="D379" s="80">
        <v>2400</v>
      </c>
      <c r="E379" s="80">
        <v>2400</v>
      </c>
      <c r="F379" s="80">
        <v>0</v>
      </c>
    </row>
    <row r="381" spans="1:7" ht="20.25" thickBot="1" x14ac:dyDescent="0.35">
      <c r="B381" s="136" t="s">
        <v>16</v>
      </c>
      <c r="C381" s="136"/>
      <c r="D381" s="136"/>
      <c r="E381" s="136"/>
      <c r="F381" s="136"/>
    </row>
    <row r="382" spans="1:7" ht="15.75" thickTop="1" x14ac:dyDescent="0.25"/>
    <row r="383" spans="1:7" x14ac:dyDescent="0.25">
      <c r="A383" s="2" t="s">
        <v>1</v>
      </c>
      <c r="B383" s="35" t="s">
        <v>2</v>
      </c>
      <c r="C383" s="29" t="s">
        <v>3</v>
      </c>
      <c r="D383" s="80" t="s">
        <v>4</v>
      </c>
      <c r="E383" s="80" t="s">
        <v>5</v>
      </c>
      <c r="F383" s="80" t="s">
        <v>6</v>
      </c>
      <c r="G383" s="80" t="s">
        <v>7</v>
      </c>
    </row>
    <row r="384" spans="1:7" x14ac:dyDescent="0.25">
      <c r="A384" s="2">
        <v>1</v>
      </c>
      <c r="B384" s="36">
        <v>41518</v>
      </c>
      <c r="C384" s="29" t="s">
        <v>8</v>
      </c>
      <c r="G384" s="80">
        <v>-100</v>
      </c>
    </row>
    <row r="385" spans="1:7" x14ac:dyDescent="0.25">
      <c r="A385" s="2">
        <v>2</v>
      </c>
      <c r="B385" s="36">
        <v>41518</v>
      </c>
      <c r="C385" s="29" t="s">
        <v>9</v>
      </c>
      <c r="D385" s="80">
        <v>300</v>
      </c>
      <c r="G385" s="80">
        <v>200</v>
      </c>
    </row>
    <row r="386" spans="1:7" x14ac:dyDescent="0.25">
      <c r="A386" s="2">
        <v>3</v>
      </c>
      <c r="B386" s="36">
        <v>41537</v>
      </c>
      <c r="C386" s="29" t="s">
        <v>10</v>
      </c>
      <c r="E386" s="80">
        <v>300</v>
      </c>
      <c r="F386" s="80">
        <v>0</v>
      </c>
      <c r="G386" s="80">
        <v>-100</v>
      </c>
    </row>
    <row r="387" spans="1:7" x14ac:dyDescent="0.25">
      <c r="A387" s="2">
        <v>4</v>
      </c>
      <c r="B387" s="36">
        <v>41548</v>
      </c>
      <c r="C387" s="29" t="s">
        <v>9</v>
      </c>
      <c r="D387" s="80">
        <v>300</v>
      </c>
      <c r="G387" s="80">
        <v>200</v>
      </c>
    </row>
    <row r="388" spans="1:7" x14ac:dyDescent="0.25">
      <c r="A388" s="2">
        <v>5</v>
      </c>
      <c r="B388" s="36">
        <v>41556</v>
      </c>
      <c r="C388" s="29" t="s">
        <v>10</v>
      </c>
      <c r="E388" s="80">
        <v>300</v>
      </c>
      <c r="F388" s="80">
        <v>0</v>
      </c>
      <c r="G388" s="80">
        <v>-100</v>
      </c>
    </row>
    <row r="389" spans="1:7" x14ac:dyDescent="0.25">
      <c r="A389" s="2">
        <v>6</v>
      </c>
      <c r="B389" s="36">
        <v>41579</v>
      </c>
      <c r="C389" s="29" t="s">
        <v>9</v>
      </c>
      <c r="D389" s="80">
        <v>300</v>
      </c>
      <c r="G389" s="80">
        <v>200</v>
      </c>
    </row>
    <row r="390" spans="1:7" x14ac:dyDescent="0.25">
      <c r="A390" s="2">
        <v>7</v>
      </c>
      <c r="B390" s="36">
        <v>41590</v>
      </c>
      <c r="C390" s="29" t="s">
        <v>10</v>
      </c>
      <c r="E390" s="80">
        <v>300</v>
      </c>
      <c r="F390" s="80">
        <v>0</v>
      </c>
      <c r="G390" s="80">
        <v>-100</v>
      </c>
    </row>
    <row r="391" spans="1:7" x14ac:dyDescent="0.25">
      <c r="A391" s="2">
        <v>8</v>
      </c>
      <c r="B391" s="36">
        <v>41609</v>
      </c>
      <c r="C391" s="29" t="s">
        <v>9</v>
      </c>
      <c r="D391" s="80">
        <v>300</v>
      </c>
      <c r="G391" s="80">
        <v>200</v>
      </c>
    </row>
    <row r="392" spans="1:7" x14ac:dyDescent="0.25">
      <c r="A392" s="2">
        <v>9</v>
      </c>
      <c r="B392" s="36">
        <v>41638</v>
      </c>
      <c r="C392" s="29" t="s">
        <v>10</v>
      </c>
      <c r="E392" s="80">
        <v>300</v>
      </c>
      <c r="F392" s="80">
        <v>0</v>
      </c>
      <c r="G392" s="80">
        <v>-100</v>
      </c>
    </row>
    <row r="393" spans="1:7" x14ac:dyDescent="0.25">
      <c r="A393" s="2">
        <v>10</v>
      </c>
      <c r="B393" s="36">
        <v>41640</v>
      </c>
      <c r="C393" s="29" t="s">
        <v>9</v>
      </c>
      <c r="D393" s="80">
        <v>300</v>
      </c>
      <c r="G393" s="80">
        <v>200</v>
      </c>
    </row>
    <row r="394" spans="1:7" x14ac:dyDescent="0.25">
      <c r="A394" s="2">
        <v>11</v>
      </c>
      <c r="B394" s="36">
        <v>41661</v>
      </c>
      <c r="C394" s="29" t="s">
        <v>10</v>
      </c>
      <c r="E394" s="80">
        <v>300</v>
      </c>
      <c r="F394" s="80">
        <v>0</v>
      </c>
      <c r="G394" s="80">
        <v>-100</v>
      </c>
    </row>
    <row r="395" spans="1:7" x14ac:dyDescent="0.25">
      <c r="A395" s="2">
        <v>12</v>
      </c>
      <c r="B395" s="36">
        <v>41671</v>
      </c>
      <c r="C395" s="29" t="s">
        <v>9</v>
      </c>
      <c r="D395" s="80">
        <v>300</v>
      </c>
      <c r="G395" s="80">
        <v>200</v>
      </c>
    </row>
    <row r="396" spans="1:7" x14ac:dyDescent="0.25">
      <c r="A396" s="2">
        <v>13</v>
      </c>
      <c r="B396" s="36">
        <v>41680</v>
      </c>
      <c r="C396" s="29" t="s">
        <v>10</v>
      </c>
      <c r="E396" s="80">
        <v>300</v>
      </c>
      <c r="F396" s="80">
        <v>0</v>
      </c>
      <c r="G396" s="80">
        <v>-100</v>
      </c>
    </row>
    <row r="397" spans="1:7" x14ac:dyDescent="0.25">
      <c r="A397" s="2">
        <v>14</v>
      </c>
      <c r="B397" s="36">
        <v>41699</v>
      </c>
      <c r="C397" s="29" t="s">
        <v>9</v>
      </c>
      <c r="D397" s="80">
        <v>300</v>
      </c>
      <c r="G397" s="80">
        <v>200</v>
      </c>
    </row>
    <row r="398" spans="1:7" x14ac:dyDescent="0.25">
      <c r="A398" s="2">
        <v>15</v>
      </c>
      <c r="B398" s="36">
        <v>41713</v>
      </c>
      <c r="C398" s="29" t="s">
        <v>10</v>
      </c>
      <c r="E398" s="80">
        <v>300</v>
      </c>
      <c r="F398" s="80">
        <v>0</v>
      </c>
      <c r="G398" s="80">
        <v>-100</v>
      </c>
    </row>
    <row r="399" spans="1:7" x14ac:dyDescent="0.25">
      <c r="A399" s="2" t="s">
        <v>11</v>
      </c>
      <c r="D399" s="80">
        <v>2100</v>
      </c>
      <c r="E399" s="80">
        <v>2100</v>
      </c>
      <c r="F399" s="80">
        <v>0</v>
      </c>
    </row>
    <row r="401" spans="1:7" x14ac:dyDescent="0.25">
      <c r="A401" s="2" t="s">
        <v>1</v>
      </c>
      <c r="B401" s="35" t="s">
        <v>2</v>
      </c>
      <c r="C401" s="29" t="s">
        <v>3</v>
      </c>
      <c r="D401" s="80" t="s">
        <v>4</v>
      </c>
      <c r="E401" s="80" t="s">
        <v>5</v>
      </c>
      <c r="F401" s="80" t="s">
        <v>6</v>
      </c>
      <c r="G401" s="80" t="s">
        <v>7</v>
      </c>
    </row>
    <row r="402" spans="1:7" x14ac:dyDescent="0.25">
      <c r="A402" s="2">
        <v>1</v>
      </c>
      <c r="B402" s="36">
        <v>41730</v>
      </c>
      <c r="C402" s="29" t="s">
        <v>8</v>
      </c>
      <c r="G402" s="80">
        <v>-100</v>
      </c>
    </row>
    <row r="403" spans="1:7" x14ac:dyDescent="0.25">
      <c r="A403" s="2">
        <v>2</v>
      </c>
      <c r="B403" s="36">
        <v>41730</v>
      </c>
      <c r="C403" s="29" t="s">
        <v>9</v>
      </c>
      <c r="D403" s="80">
        <v>300</v>
      </c>
      <c r="G403" s="80">
        <v>200</v>
      </c>
    </row>
    <row r="404" spans="1:7" x14ac:dyDescent="0.25">
      <c r="A404" s="2">
        <v>3</v>
      </c>
      <c r="B404" s="36">
        <v>41751</v>
      </c>
      <c r="C404" s="29" t="s">
        <v>10</v>
      </c>
      <c r="E404" s="80">
        <v>300</v>
      </c>
      <c r="F404" s="80">
        <v>0</v>
      </c>
      <c r="G404" s="80">
        <v>-100</v>
      </c>
    </row>
    <row r="405" spans="1:7" x14ac:dyDescent="0.25">
      <c r="A405" s="2">
        <v>4</v>
      </c>
      <c r="B405" s="36">
        <v>41760</v>
      </c>
      <c r="C405" s="29" t="s">
        <v>9</v>
      </c>
      <c r="D405" s="80">
        <v>300</v>
      </c>
      <c r="G405" s="80">
        <v>200</v>
      </c>
    </row>
    <row r="406" spans="1:7" x14ac:dyDescent="0.25">
      <c r="A406" s="2">
        <v>5</v>
      </c>
      <c r="B406" s="36">
        <v>41772</v>
      </c>
      <c r="C406" s="29" t="s">
        <v>10</v>
      </c>
      <c r="E406" s="80">
        <v>300</v>
      </c>
      <c r="F406" s="80">
        <v>0</v>
      </c>
      <c r="G406" s="80">
        <v>-100</v>
      </c>
    </row>
    <row r="407" spans="1:7" x14ac:dyDescent="0.25">
      <c r="A407" s="2">
        <v>6</v>
      </c>
      <c r="B407" s="36">
        <v>41791</v>
      </c>
      <c r="C407" s="29" t="s">
        <v>9</v>
      </c>
      <c r="D407" s="80">
        <v>300</v>
      </c>
      <c r="G407" s="80">
        <v>200</v>
      </c>
    </row>
    <row r="408" spans="1:7" x14ac:dyDescent="0.25">
      <c r="A408" s="2">
        <v>7</v>
      </c>
      <c r="B408" s="36">
        <v>41800</v>
      </c>
      <c r="C408" s="29" t="s">
        <v>10</v>
      </c>
      <c r="E408" s="80">
        <v>300</v>
      </c>
      <c r="F408" s="80">
        <v>0</v>
      </c>
      <c r="G408" s="80">
        <v>-100</v>
      </c>
    </row>
    <row r="409" spans="1:7" x14ac:dyDescent="0.25">
      <c r="A409" s="2">
        <v>8</v>
      </c>
      <c r="B409" s="36">
        <v>41821</v>
      </c>
      <c r="C409" s="29" t="s">
        <v>9</v>
      </c>
      <c r="D409" s="80">
        <v>300</v>
      </c>
      <c r="G409" s="80">
        <v>200</v>
      </c>
    </row>
    <row r="410" spans="1:7" x14ac:dyDescent="0.25">
      <c r="A410" s="2">
        <v>9</v>
      </c>
      <c r="B410" s="36">
        <v>41834</v>
      </c>
      <c r="C410" s="29" t="s">
        <v>10</v>
      </c>
      <c r="E410" s="80">
        <v>300</v>
      </c>
      <c r="F410" s="80">
        <v>0</v>
      </c>
      <c r="G410" s="80">
        <v>-100</v>
      </c>
    </row>
    <row r="411" spans="1:7" x14ac:dyDescent="0.25">
      <c r="A411" s="2">
        <v>10</v>
      </c>
      <c r="B411" s="36">
        <v>41852</v>
      </c>
      <c r="C411" s="29" t="s">
        <v>9</v>
      </c>
      <c r="D411" s="80">
        <v>300</v>
      </c>
      <c r="G411" s="80">
        <v>200</v>
      </c>
    </row>
    <row r="412" spans="1:7" x14ac:dyDescent="0.25">
      <c r="A412" s="2">
        <v>11</v>
      </c>
      <c r="B412" s="36">
        <v>41860</v>
      </c>
      <c r="C412" s="29" t="s">
        <v>10</v>
      </c>
      <c r="E412" s="80">
        <v>300</v>
      </c>
      <c r="F412" s="80">
        <v>0</v>
      </c>
      <c r="G412" s="80">
        <v>-100</v>
      </c>
    </row>
    <row r="413" spans="1:7" x14ac:dyDescent="0.25">
      <c r="A413" s="2">
        <v>12</v>
      </c>
      <c r="B413" s="36">
        <v>41883</v>
      </c>
      <c r="C413" s="29" t="s">
        <v>9</v>
      </c>
      <c r="D413" s="80">
        <v>300</v>
      </c>
      <c r="G413" s="80">
        <v>200</v>
      </c>
    </row>
    <row r="414" spans="1:7" x14ac:dyDescent="0.25">
      <c r="A414" s="2">
        <v>13</v>
      </c>
      <c r="B414" s="36">
        <v>41898</v>
      </c>
      <c r="C414" s="29" t="s">
        <v>10</v>
      </c>
      <c r="E414" s="80">
        <v>300</v>
      </c>
      <c r="F414" s="80">
        <v>0</v>
      </c>
      <c r="G414" s="80">
        <v>-100</v>
      </c>
    </row>
    <row r="415" spans="1:7" x14ac:dyDescent="0.25">
      <c r="A415" s="2">
        <v>14</v>
      </c>
      <c r="B415" s="36">
        <v>41913</v>
      </c>
      <c r="C415" s="29" t="s">
        <v>9</v>
      </c>
      <c r="D415" s="80">
        <v>300</v>
      </c>
      <c r="G415" s="80">
        <v>200</v>
      </c>
    </row>
    <row r="416" spans="1:7" x14ac:dyDescent="0.25">
      <c r="A416" s="2">
        <v>15</v>
      </c>
      <c r="B416" s="36">
        <v>41931</v>
      </c>
      <c r="C416" s="29" t="s">
        <v>10</v>
      </c>
      <c r="E416" s="80">
        <v>300</v>
      </c>
      <c r="F416" s="80">
        <v>0</v>
      </c>
      <c r="G416" s="80">
        <v>-100</v>
      </c>
    </row>
    <row r="417" spans="1:7" x14ac:dyDescent="0.25">
      <c r="A417" s="2">
        <v>16</v>
      </c>
      <c r="B417" s="36">
        <v>41944</v>
      </c>
      <c r="C417" s="29" t="s">
        <v>9</v>
      </c>
      <c r="D417" s="80">
        <v>300</v>
      </c>
      <c r="G417" s="80">
        <v>200</v>
      </c>
    </row>
    <row r="418" spans="1:7" x14ac:dyDescent="0.25">
      <c r="A418" s="2">
        <v>17</v>
      </c>
      <c r="B418" s="36">
        <v>41961</v>
      </c>
      <c r="C418" s="29" t="s">
        <v>10</v>
      </c>
      <c r="E418" s="80">
        <v>300</v>
      </c>
      <c r="F418" s="80">
        <v>0</v>
      </c>
      <c r="G418" s="80">
        <v>-100</v>
      </c>
    </row>
    <row r="419" spans="1:7" x14ac:dyDescent="0.25">
      <c r="A419" s="2">
        <v>18</v>
      </c>
      <c r="B419" s="36">
        <v>41974</v>
      </c>
      <c r="C419" s="29" t="s">
        <v>9</v>
      </c>
      <c r="D419" s="80">
        <v>300</v>
      </c>
      <c r="G419" s="80">
        <v>200</v>
      </c>
    </row>
    <row r="420" spans="1:7" x14ac:dyDescent="0.25">
      <c r="A420" s="2">
        <v>19</v>
      </c>
      <c r="B420" s="36">
        <v>41989</v>
      </c>
      <c r="C420" s="29" t="s">
        <v>10</v>
      </c>
      <c r="E420" s="80">
        <v>300</v>
      </c>
      <c r="F420" s="80">
        <v>0</v>
      </c>
      <c r="G420" s="80">
        <v>-100</v>
      </c>
    </row>
    <row r="421" spans="1:7" x14ac:dyDescent="0.25">
      <c r="A421" s="2">
        <v>20</v>
      </c>
      <c r="B421" s="36">
        <v>42005</v>
      </c>
      <c r="C421" s="29" t="s">
        <v>9</v>
      </c>
      <c r="D421" s="80">
        <v>300</v>
      </c>
      <c r="G421" s="80">
        <v>200</v>
      </c>
    </row>
    <row r="422" spans="1:7" x14ac:dyDescent="0.25">
      <c r="A422" s="2">
        <v>21</v>
      </c>
      <c r="B422" s="36">
        <v>42024</v>
      </c>
      <c r="C422" s="29" t="s">
        <v>10</v>
      </c>
      <c r="E422" s="80">
        <v>300</v>
      </c>
      <c r="F422" s="80">
        <v>0</v>
      </c>
      <c r="G422" s="80">
        <v>-100</v>
      </c>
    </row>
    <row r="423" spans="1:7" x14ac:dyDescent="0.25">
      <c r="A423" s="2">
        <v>22</v>
      </c>
      <c r="B423" s="36">
        <v>42036</v>
      </c>
      <c r="C423" s="29" t="s">
        <v>9</v>
      </c>
      <c r="D423" s="80">
        <v>300</v>
      </c>
      <c r="G423" s="80">
        <v>200</v>
      </c>
    </row>
    <row r="424" spans="1:7" x14ac:dyDescent="0.25">
      <c r="A424" s="2">
        <v>23</v>
      </c>
      <c r="B424" s="36">
        <v>42054</v>
      </c>
      <c r="C424" s="29" t="s">
        <v>10</v>
      </c>
      <c r="E424" s="80">
        <v>300</v>
      </c>
      <c r="F424" s="80">
        <v>0</v>
      </c>
      <c r="G424" s="80">
        <v>-100</v>
      </c>
    </row>
    <row r="425" spans="1:7" x14ac:dyDescent="0.25">
      <c r="A425" s="2">
        <v>24</v>
      </c>
      <c r="B425" s="36">
        <v>42064</v>
      </c>
      <c r="C425" s="29" t="s">
        <v>9</v>
      </c>
      <c r="D425" s="80">
        <v>300</v>
      </c>
      <c r="G425" s="80">
        <v>200</v>
      </c>
    </row>
    <row r="426" spans="1:7" x14ac:dyDescent="0.25">
      <c r="A426" s="2">
        <v>25</v>
      </c>
      <c r="B426" s="36">
        <v>42082</v>
      </c>
      <c r="C426" s="29" t="s">
        <v>10</v>
      </c>
      <c r="E426" s="80">
        <v>300</v>
      </c>
      <c r="F426" s="80">
        <v>0</v>
      </c>
      <c r="G426" s="80">
        <v>-100</v>
      </c>
    </row>
    <row r="427" spans="1:7" x14ac:dyDescent="0.25">
      <c r="A427" s="2" t="s">
        <v>11</v>
      </c>
      <c r="D427" s="80">
        <v>3600</v>
      </c>
      <c r="E427" s="80">
        <v>3600</v>
      </c>
      <c r="F427" s="80">
        <v>0</v>
      </c>
    </row>
    <row r="429" spans="1:7" x14ac:dyDescent="0.25">
      <c r="A429" s="2" t="s">
        <v>1</v>
      </c>
      <c r="B429" s="35" t="s">
        <v>2</v>
      </c>
      <c r="C429" s="29" t="s">
        <v>3</v>
      </c>
      <c r="D429" s="80" t="s">
        <v>4</v>
      </c>
      <c r="E429" s="80" t="s">
        <v>5</v>
      </c>
      <c r="F429" s="80" t="s">
        <v>6</v>
      </c>
      <c r="G429" s="80" t="s">
        <v>7</v>
      </c>
    </row>
    <row r="430" spans="1:7" x14ac:dyDescent="0.25">
      <c r="A430" s="2">
        <v>1</v>
      </c>
      <c r="B430" s="36">
        <v>42095</v>
      </c>
      <c r="C430" s="29" t="s">
        <v>8</v>
      </c>
      <c r="G430" s="80">
        <v>-100</v>
      </c>
    </row>
    <row r="431" spans="1:7" x14ac:dyDescent="0.25">
      <c r="A431" s="2">
        <v>2</v>
      </c>
      <c r="B431" s="36">
        <v>42095</v>
      </c>
      <c r="C431" s="29" t="s">
        <v>9</v>
      </c>
      <c r="D431" s="80">
        <v>300</v>
      </c>
      <c r="G431" s="80">
        <v>200</v>
      </c>
    </row>
    <row r="432" spans="1:7" x14ac:dyDescent="0.25">
      <c r="A432" s="2">
        <v>3</v>
      </c>
      <c r="B432" s="36">
        <v>42105</v>
      </c>
      <c r="C432" s="29" t="s">
        <v>10</v>
      </c>
      <c r="E432" s="80">
        <v>300</v>
      </c>
      <c r="F432" s="80">
        <v>0</v>
      </c>
      <c r="G432" s="80">
        <v>-100</v>
      </c>
    </row>
    <row r="433" spans="1:7" x14ac:dyDescent="0.25">
      <c r="A433" s="2">
        <v>4</v>
      </c>
      <c r="B433" s="36">
        <v>42125</v>
      </c>
      <c r="C433" s="29" t="s">
        <v>9</v>
      </c>
      <c r="D433" s="80">
        <v>300</v>
      </c>
      <c r="G433" s="80">
        <v>200</v>
      </c>
    </row>
    <row r="434" spans="1:7" x14ac:dyDescent="0.25">
      <c r="A434" s="2">
        <v>5</v>
      </c>
      <c r="B434" s="36">
        <v>42146</v>
      </c>
      <c r="C434" s="29" t="s">
        <v>10</v>
      </c>
      <c r="E434" s="80">
        <v>300</v>
      </c>
      <c r="F434" s="80">
        <v>0</v>
      </c>
      <c r="G434" s="80">
        <v>-100</v>
      </c>
    </row>
    <row r="435" spans="1:7" x14ac:dyDescent="0.25">
      <c r="A435" s="2">
        <v>6</v>
      </c>
      <c r="B435" s="36">
        <v>42156</v>
      </c>
      <c r="C435" s="29" t="s">
        <v>9</v>
      </c>
      <c r="D435" s="80">
        <v>300</v>
      </c>
      <c r="G435" s="80">
        <v>200</v>
      </c>
    </row>
    <row r="436" spans="1:7" x14ac:dyDescent="0.25">
      <c r="A436" s="2">
        <v>7</v>
      </c>
      <c r="B436" s="36">
        <v>42175</v>
      </c>
      <c r="C436" s="29" t="s">
        <v>10</v>
      </c>
      <c r="E436" s="80">
        <v>300</v>
      </c>
      <c r="F436" s="80">
        <v>0</v>
      </c>
      <c r="G436" s="80">
        <v>-100</v>
      </c>
    </row>
    <row r="437" spans="1:7" x14ac:dyDescent="0.25">
      <c r="A437" s="2">
        <v>8</v>
      </c>
      <c r="B437" s="36">
        <v>42186</v>
      </c>
      <c r="C437" s="29" t="s">
        <v>9</v>
      </c>
      <c r="D437" s="80">
        <v>300</v>
      </c>
      <c r="G437" s="80">
        <v>200</v>
      </c>
    </row>
    <row r="438" spans="1:7" x14ac:dyDescent="0.25">
      <c r="A438" s="2">
        <v>9</v>
      </c>
      <c r="B438" s="36">
        <v>42208</v>
      </c>
      <c r="C438" s="29" t="s">
        <v>10</v>
      </c>
      <c r="E438" s="80">
        <v>300</v>
      </c>
      <c r="F438" s="80">
        <v>0</v>
      </c>
      <c r="G438" s="80">
        <v>-100</v>
      </c>
    </row>
    <row r="439" spans="1:7" x14ac:dyDescent="0.25">
      <c r="A439" s="2">
        <v>10</v>
      </c>
      <c r="B439" s="36">
        <v>42217</v>
      </c>
      <c r="C439" s="29" t="s">
        <v>9</v>
      </c>
      <c r="D439" s="80">
        <v>300</v>
      </c>
      <c r="G439" s="80">
        <v>200</v>
      </c>
    </row>
    <row r="440" spans="1:7" x14ac:dyDescent="0.25">
      <c r="A440" s="2">
        <v>11</v>
      </c>
      <c r="B440" s="36">
        <v>42240</v>
      </c>
      <c r="C440" s="29" t="s">
        <v>10</v>
      </c>
      <c r="E440" s="80">
        <v>300</v>
      </c>
      <c r="F440" s="80">
        <v>0</v>
      </c>
      <c r="G440" s="80">
        <v>-100</v>
      </c>
    </row>
    <row r="441" spans="1:7" x14ac:dyDescent="0.25">
      <c r="A441" s="2">
        <v>12</v>
      </c>
      <c r="B441" s="36">
        <v>42248</v>
      </c>
      <c r="C441" s="29" t="s">
        <v>9</v>
      </c>
      <c r="D441" s="80">
        <v>300</v>
      </c>
      <c r="G441" s="80">
        <v>200</v>
      </c>
    </row>
    <row r="442" spans="1:7" x14ac:dyDescent="0.25">
      <c r="A442" s="2">
        <v>13</v>
      </c>
      <c r="B442" s="36">
        <v>42257</v>
      </c>
      <c r="C442" s="29" t="s">
        <v>10</v>
      </c>
      <c r="E442" s="80">
        <v>300</v>
      </c>
      <c r="F442" s="80">
        <v>0</v>
      </c>
      <c r="G442" s="80">
        <v>-100</v>
      </c>
    </row>
    <row r="443" spans="1:7" x14ac:dyDescent="0.25">
      <c r="A443" s="2">
        <v>14</v>
      </c>
      <c r="B443" s="36">
        <v>42278</v>
      </c>
      <c r="C443" s="29" t="s">
        <v>9</v>
      </c>
      <c r="D443" s="80">
        <v>300</v>
      </c>
      <c r="G443" s="80">
        <v>200</v>
      </c>
    </row>
    <row r="444" spans="1:7" x14ac:dyDescent="0.25">
      <c r="A444" s="2">
        <v>15</v>
      </c>
      <c r="B444" s="36">
        <v>42287</v>
      </c>
      <c r="C444" s="29" t="s">
        <v>10</v>
      </c>
      <c r="E444" s="80">
        <v>300</v>
      </c>
      <c r="F444" s="80">
        <v>0</v>
      </c>
      <c r="G444" s="80">
        <v>-100</v>
      </c>
    </row>
    <row r="445" spans="1:7" x14ac:dyDescent="0.25">
      <c r="A445" s="2">
        <v>16</v>
      </c>
      <c r="B445" s="36">
        <v>42309</v>
      </c>
      <c r="C445" s="29" t="s">
        <v>9</v>
      </c>
      <c r="D445" s="80">
        <v>300</v>
      </c>
      <c r="G445" s="80">
        <v>200</v>
      </c>
    </row>
    <row r="446" spans="1:7" x14ac:dyDescent="0.25">
      <c r="A446" s="2">
        <v>17</v>
      </c>
      <c r="B446" s="36">
        <v>42318</v>
      </c>
      <c r="C446" s="29" t="s">
        <v>10</v>
      </c>
      <c r="E446" s="80">
        <v>300</v>
      </c>
      <c r="F446" s="80">
        <v>0</v>
      </c>
      <c r="G446" s="80">
        <v>-100</v>
      </c>
    </row>
    <row r="447" spans="1:7" x14ac:dyDescent="0.25">
      <c r="A447" s="2">
        <v>18</v>
      </c>
      <c r="B447" s="36">
        <v>42339</v>
      </c>
      <c r="C447" s="29" t="s">
        <v>9</v>
      </c>
      <c r="D447" s="80">
        <v>300</v>
      </c>
      <c r="G447" s="80">
        <v>200</v>
      </c>
    </row>
    <row r="448" spans="1:7" x14ac:dyDescent="0.25">
      <c r="A448" s="2">
        <v>19</v>
      </c>
      <c r="B448" s="36">
        <v>42348</v>
      </c>
      <c r="C448" s="29" t="s">
        <v>10</v>
      </c>
      <c r="E448" s="80">
        <v>300</v>
      </c>
      <c r="F448" s="80">
        <v>0</v>
      </c>
      <c r="G448" s="80">
        <v>-100</v>
      </c>
    </row>
    <row r="449" spans="1:7" x14ac:dyDescent="0.25">
      <c r="A449" s="2">
        <v>20</v>
      </c>
      <c r="B449" s="36">
        <v>42370</v>
      </c>
      <c r="C449" s="29" t="s">
        <v>9</v>
      </c>
      <c r="D449" s="80">
        <v>300</v>
      </c>
      <c r="G449" s="80">
        <v>200</v>
      </c>
    </row>
    <row r="450" spans="1:7" x14ac:dyDescent="0.25">
      <c r="A450" s="2">
        <v>21</v>
      </c>
      <c r="B450" s="36">
        <v>42379</v>
      </c>
      <c r="C450" s="29" t="s">
        <v>10</v>
      </c>
      <c r="E450" s="80">
        <v>300</v>
      </c>
      <c r="F450" s="80">
        <v>0</v>
      </c>
      <c r="G450" s="80">
        <v>-100</v>
      </c>
    </row>
    <row r="451" spans="1:7" x14ac:dyDescent="0.25">
      <c r="A451" s="2">
        <v>22</v>
      </c>
      <c r="B451" s="36">
        <v>42401</v>
      </c>
      <c r="C451" s="29" t="s">
        <v>9</v>
      </c>
      <c r="D451" s="80">
        <v>300</v>
      </c>
      <c r="G451" s="80">
        <v>200</v>
      </c>
    </row>
    <row r="452" spans="1:7" x14ac:dyDescent="0.25">
      <c r="A452" s="2">
        <v>23</v>
      </c>
      <c r="B452" s="36">
        <v>42410</v>
      </c>
      <c r="C452" s="29" t="s">
        <v>10</v>
      </c>
      <c r="E452" s="80">
        <v>300</v>
      </c>
      <c r="F452" s="80">
        <v>0</v>
      </c>
      <c r="G452" s="80">
        <v>-100</v>
      </c>
    </row>
    <row r="453" spans="1:7" x14ac:dyDescent="0.25">
      <c r="A453" s="2">
        <v>24</v>
      </c>
      <c r="B453" s="36">
        <v>42430</v>
      </c>
      <c r="C453" s="29" t="s">
        <v>9</v>
      </c>
      <c r="D453" s="80">
        <v>300</v>
      </c>
      <c r="G453" s="80">
        <v>200</v>
      </c>
    </row>
    <row r="454" spans="1:7" x14ac:dyDescent="0.25">
      <c r="A454" s="2">
        <v>25</v>
      </c>
      <c r="B454" s="36">
        <v>42439</v>
      </c>
      <c r="C454" s="29" t="s">
        <v>10</v>
      </c>
      <c r="E454" s="80">
        <v>300</v>
      </c>
      <c r="F454" s="80">
        <v>0</v>
      </c>
      <c r="G454" s="80">
        <v>-100</v>
      </c>
    </row>
    <row r="455" spans="1:7" x14ac:dyDescent="0.25">
      <c r="A455" s="2" t="s">
        <v>11</v>
      </c>
      <c r="D455" s="80">
        <v>3600</v>
      </c>
      <c r="E455" s="80">
        <v>3600</v>
      </c>
      <c r="F455" s="80">
        <v>0</v>
      </c>
    </row>
    <row r="457" spans="1:7" ht="20.25" thickBot="1" x14ac:dyDescent="0.35">
      <c r="B457" s="136" t="s">
        <v>17</v>
      </c>
      <c r="C457" s="136"/>
      <c r="D457" s="136"/>
      <c r="E457" s="136"/>
      <c r="F457" s="136"/>
    </row>
    <row r="458" spans="1:7" ht="15.75" thickTop="1" x14ac:dyDescent="0.25"/>
    <row r="459" spans="1:7" x14ac:dyDescent="0.25">
      <c r="A459" s="2" t="s">
        <v>1</v>
      </c>
      <c r="B459" s="35" t="s">
        <v>2</v>
      </c>
      <c r="C459" s="29" t="s">
        <v>3</v>
      </c>
      <c r="D459" s="80" t="s">
        <v>4</v>
      </c>
      <c r="E459" s="80" t="s">
        <v>5</v>
      </c>
      <c r="F459" s="80" t="s">
        <v>6</v>
      </c>
      <c r="G459" s="80" t="s">
        <v>7</v>
      </c>
    </row>
    <row r="460" spans="1:7" x14ac:dyDescent="0.25">
      <c r="A460" s="2">
        <v>1</v>
      </c>
      <c r="B460" s="36">
        <v>41518</v>
      </c>
      <c r="C460" s="29" t="s">
        <v>8</v>
      </c>
      <c r="G460" s="80">
        <v>80</v>
      </c>
    </row>
    <row r="461" spans="1:7" x14ac:dyDescent="0.25">
      <c r="A461" s="2">
        <v>2</v>
      </c>
      <c r="B461" s="36">
        <v>41518</v>
      </c>
      <c r="C461" s="29" t="s">
        <v>9</v>
      </c>
      <c r="D461" s="80">
        <v>200</v>
      </c>
      <c r="G461" s="80">
        <v>280</v>
      </c>
    </row>
    <row r="462" spans="1:7" x14ac:dyDescent="0.25">
      <c r="A462" s="2">
        <v>3</v>
      </c>
      <c r="B462" s="36">
        <v>41537</v>
      </c>
      <c r="C462" s="29" t="s">
        <v>10</v>
      </c>
      <c r="E462" s="80">
        <v>200</v>
      </c>
      <c r="F462" s="80">
        <v>0</v>
      </c>
      <c r="G462" s="80">
        <v>80</v>
      </c>
    </row>
    <row r="463" spans="1:7" x14ac:dyDescent="0.25">
      <c r="A463" s="2">
        <v>4</v>
      </c>
      <c r="B463" s="36">
        <v>41548</v>
      </c>
      <c r="C463" s="29" t="s">
        <v>9</v>
      </c>
      <c r="D463" s="80">
        <v>200</v>
      </c>
      <c r="G463" s="80">
        <v>280</v>
      </c>
    </row>
    <row r="464" spans="1:7" x14ac:dyDescent="0.25">
      <c r="A464" s="2">
        <v>5</v>
      </c>
      <c r="B464" s="36">
        <v>41558</v>
      </c>
      <c r="C464" s="29" t="s">
        <v>10</v>
      </c>
      <c r="E464" s="80">
        <v>200</v>
      </c>
      <c r="F464" s="80">
        <v>0</v>
      </c>
      <c r="G464" s="80">
        <v>80</v>
      </c>
    </row>
    <row r="465" spans="1:7" x14ac:dyDescent="0.25">
      <c r="A465" s="2">
        <v>6</v>
      </c>
      <c r="B465" s="36">
        <v>41579</v>
      </c>
      <c r="C465" s="29" t="s">
        <v>9</v>
      </c>
      <c r="D465" s="80">
        <v>200</v>
      </c>
      <c r="G465" s="80">
        <v>280</v>
      </c>
    </row>
    <row r="466" spans="1:7" x14ac:dyDescent="0.25">
      <c r="A466" s="2">
        <v>7</v>
      </c>
      <c r="B466" s="36">
        <v>41592</v>
      </c>
      <c r="C466" s="29" t="s">
        <v>10</v>
      </c>
      <c r="E466" s="80">
        <v>200</v>
      </c>
      <c r="F466" s="80">
        <v>0</v>
      </c>
      <c r="G466" s="80">
        <v>80</v>
      </c>
    </row>
    <row r="467" spans="1:7" x14ac:dyDescent="0.25">
      <c r="A467" s="2">
        <v>8</v>
      </c>
      <c r="B467" s="36">
        <v>41609</v>
      </c>
      <c r="C467" s="29" t="s">
        <v>9</v>
      </c>
      <c r="D467" s="80">
        <v>200</v>
      </c>
      <c r="G467" s="80">
        <v>280</v>
      </c>
    </row>
    <row r="468" spans="1:7" x14ac:dyDescent="0.25">
      <c r="A468" s="2">
        <v>9</v>
      </c>
      <c r="B468" s="36">
        <v>41621</v>
      </c>
      <c r="C468" s="29" t="s">
        <v>10</v>
      </c>
      <c r="E468" s="80">
        <v>200</v>
      </c>
      <c r="F468" s="80">
        <v>0</v>
      </c>
      <c r="G468" s="80">
        <v>80</v>
      </c>
    </row>
    <row r="469" spans="1:7" x14ac:dyDescent="0.25">
      <c r="A469" s="2">
        <v>10</v>
      </c>
      <c r="B469" s="36">
        <v>41640</v>
      </c>
      <c r="C469" s="29" t="s">
        <v>9</v>
      </c>
      <c r="D469" s="80">
        <v>200</v>
      </c>
      <c r="G469" s="80">
        <v>280</v>
      </c>
    </row>
    <row r="470" spans="1:7" x14ac:dyDescent="0.25">
      <c r="A470" s="2">
        <v>11</v>
      </c>
      <c r="B470" s="36">
        <v>41661</v>
      </c>
      <c r="C470" s="29" t="s">
        <v>10</v>
      </c>
      <c r="E470" s="80">
        <v>200</v>
      </c>
      <c r="F470" s="80">
        <v>0</v>
      </c>
      <c r="G470" s="80">
        <v>80</v>
      </c>
    </row>
    <row r="471" spans="1:7" x14ac:dyDescent="0.25">
      <c r="A471" s="2">
        <v>12</v>
      </c>
      <c r="B471" s="36">
        <v>41671</v>
      </c>
      <c r="C471" s="29" t="s">
        <v>9</v>
      </c>
      <c r="D471" s="80">
        <v>200</v>
      </c>
      <c r="G471" s="80">
        <v>280</v>
      </c>
    </row>
    <row r="472" spans="1:7" x14ac:dyDescent="0.25">
      <c r="A472" s="2">
        <v>13</v>
      </c>
      <c r="B472" s="36">
        <v>41683</v>
      </c>
      <c r="C472" s="29" t="s">
        <v>10</v>
      </c>
      <c r="E472" s="80">
        <v>200</v>
      </c>
      <c r="F472" s="80">
        <v>0</v>
      </c>
      <c r="G472" s="80">
        <v>80</v>
      </c>
    </row>
    <row r="473" spans="1:7" x14ac:dyDescent="0.25">
      <c r="A473" s="2">
        <v>14</v>
      </c>
      <c r="B473" s="36">
        <v>41699</v>
      </c>
      <c r="C473" s="29" t="s">
        <v>9</v>
      </c>
      <c r="D473" s="80">
        <v>200</v>
      </c>
      <c r="G473" s="80">
        <v>280</v>
      </c>
    </row>
    <row r="474" spans="1:7" x14ac:dyDescent="0.25">
      <c r="A474" s="2">
        <v>15</v>
      </c>
      <c r="B474" s="36">
        <v>41713</v>
      </c>
      <c r="C474" s="29" t="s">
        <v>10</v>
      </c>
      <c r="E474" s="80">
        <v>200</v>
      </c>
      <c r="F474" s="80">
        <v>0</v>
      </c>
      <c r="G474" s="80">
        <v>80</v>
      </c>
    </row>
    <row r="475" spans="1:7" x14ac:dyDescent="0.25">
      <c r="A475" s="2" t="s">
        <v>11</v>
      </c>
      <c r="D475" s="80">
        <v>1400</v>
      </c>
      <c r="E475" s="80">
        <v>1400</v>
      </c>
      <c r="F475" s="80">
        <v>0</v>
      </c>
    </row>
    <row r="477" spans="1:7" x14ac:dyDescent="0.25">
      <c r="A477" s="2" t="s">
        <v>1</v>
      </c>
      <c r="B477" s="35" t="s">
        <v>2</v>
      </c>
      <c r="C477" s="29" t="s">
        <v>3</v>
      </c>
      <c r="D477" s="80" t="s">
        <v>4</v>
      </c>
      <c r="E477" s="80" t="s">
        <v>5</v>
      </c>
      <c r="F477" s="80" t="s">
        <v>6</v>
      </c>
      <c r="G477" s="80" t="s">
        <v>7</v>
      </c>
    </row>
    <row r="478" spans="1:7" x14ac:dyDescent="0.25">
      <c r="A478" s="2">
        <v>1</v>
      </c>
      <c r="B478" s="36">
        <v>41730</v>
      </c>
      <c r="C478" s="29" t="s">
        <v>8</v>
      </c>
      <c r="G478" s="80">
        <v>80</v>
      </c>
    </row>
    <row r="479" spans="1:7" x14ac:dyDescent="0.25">
      <c r="A479" s="2">
        <v>2</v>
      </c>
      <c r="B479" s="36">
        <v>41730</v>
      </c>
      <c r="C479" s="29" t="s">
        <v>9</v>
      </c>
      <c r="D479" s="80">
        <v>200</v>
      </c>
      <c r="G479" s="80">
        <v>280</v>
      </c>
    </row>
    <row r="480" spans="1:7" x14ac:dyDescent="0.25">
      <c r="A480" s="2">
        <v>3</v>
      </c>
      <c r="B480" s="36">
        <v>41752</v>
      </c>
      <c r="C480" s="29" t="s">
        <v>10</v>
      </c>
      <c r="E480" s="80">
        <v>200</v>
      </c>
      <c r="F480" s="80">
        <v>0</v>
      </c>
      <c r="G480" s="80">
        <v>80</v>
      </c>
    </row>
    <row r="481" spans="1:7" x14ac:dyDescent="0.25">
      <c r="A481" s="2">
        <v>4</v>
      </c>
      <c r="B481" s="36">
        <v>41760</v>
      </c>
      <c r="C481" s="29" t="s">
        <v>9</v>
      </c>
      <c r="D481" s="80">
        <v>200</v>
      </c>
      <c r="G481" s="80">
        <v>280</v>
      </c>
    </row>
    <row r="482" spans="1:7" x14ac:dyDescent="0.25">
      <c r="A482" s="2">
        <v>5</v>
      </c>
      <c r="B482" s="36">
        <v>41772</v>
      </c>
      <c r="C482" s="29" t="s">
        <v>10</v>
      </c>
      <c r="E482" s="80">
        <v>200</v>
      </c>
      <c r="F482" s="80">
        <v>0</v>
      </c>
      <c r="G482" s="80">
        <v>80</v>
      </c>
    </row>
    <row r="483" spans="1:7" x14ac:dyDescent="0.25">
      <c r="A483" s="2">
        <v>6</v>
      </c>
      <c r="B483" s="36">
        <v>41791</v>
      </c>
      <c r="C483" s="29" t="s">
        <v>9</v>
      </c>
      <c r="D483" s="80">
        <v>200</v>
      </c>
      <c r="G483" s="80">
        <v>280</v>
      </c>
    </row>
    <row r="484" spans="1:7" x14ac:dyDescent="0.25">
      <c r="A484" s="2">
        <v>7</v>
      </c>
      <c r="B484" s="36">
        <v>41800</v>
      </c>
      <c r="C484" s="29" t="s">
        <v>10</v>
      </c>
      <c r="E484" s="80">
        <v>200</v>
      </c>
      <c r="F484" s="80">
        <v>0</v>
      </c>
      <c r="G484" s="80">
        <v>80</v>
      </c>
    </row>
    <row r="485" spans="1:7" x14ac:dyDescent="0.25">
      <c r="A485" s="2">
        <v>8</v>
      </c>
      <c r="B485" s="36">
        <v>41821</v>
      </c>
      <c r="C485" s="29" t="s">
        <v>9</v>
      </c>
      <c r="D485" s="80">
        <v>200</v>
      </c>
      <c r="G485" s="80">
        <v>280</v>
      </c>
    </row>
    <row r="486" spans="1:7" x14ac:dyDescent="0.25">
      <c r="A486" s="2">
        <v>9</v>
      </c>
      <c r="B486" s="36">
        <v>41837</v>
      </c>
      <c r="C486" s="29" t="s">
        <v>10</v>
      </c>
      <c r="E486" s="80">
        <v>200</v>
      </c>
      <c r="F486" s="80">
        <v>0</v>
      </c>
      <c r="G486" s="80">
        <v>80</v>
      </c>
    </row>
    <row r="487" spans="1:7" x14ac:dyDescent="0.25">
      <c r="A487" s="2">
        <v>10</v>
      </c>
      <c r="B487" s="36">
        <v>41852</v>
      </c>
      <c r="C487" s="29" t="s">
        <v>9</v>
      </c>
      <c r="D487" s="80">
        <v>200</v>
      </c>
      <c r="G487" s="80">
        <v>280</v>
      </c>
    </row>
    <row r="488" spans="1:7" x14ac:dyDescent="0.25">
      <c r="A488" s="2">
        <v>11</v>
      </c>
      <c r="B488" s="36">
        <v>41872</v>
      </c>
      <c r="C488" s="29" t="s">
        <v>10</v>
      </c>
      <c r="E488" s="80">
        <v>200</v>
      </c>
      <c r="F488" s="80">
        <v>0</v>
      </c>
      <c r="G488" s="80">
        <v>80</v>
      </c>
    </row>
    <row r="489" spans="1:7" x14ac:dyDescent="0.25">
      <c r="A489" s="2">
        <v>12</v>
      </c>
      <c r="B489" s="36">
        <v>41883</v>
      </c>
      <c r="C489" s="29" t="s">
        <v>9</v>
      </c>
      <c r="D489" s="80">
        <v>200</v>
      </c>
      <c r="G489" s="80">
        <v>280</v>
      </c>
    </row>
    <row r="490" spans="1:7" x14ac:dyDescent="0.25">
      <c r="A490" s="2">
        <v>13</v>
      </c>
      <c r="B490" s="36">
        <v>41900</v>
      </c>
      <c r="C490" s="29" t="s">
        <v>10</v>
      </c>
      <c r="E490" s="80">
        <v>200</v>
      </c>
      <c r="F490" s="80">
        <v>0</v>
      </c>
      <c r="G490" s="80">
        <v>80</v>
      </c>
    </row>
    <row r="491" spans="1:7" x14ac:dyDescent="0.25">
      <c r="A491" s="2">
        <v>14</v>
      </c>
      <c r="B491" s="36">
        <v>41913</v>
      </c>
      <c r="C491" s="29" t="s">
        <v>9</v>
      </c>
      <c r="D491" s="80">
        <v>200</v>
      </c>
      <c r="G491" s="80">
        <v>280</v>
      </c>
    </row>
    <row r="492" spans="1:7" x14ac:dyDescent="0.25">
      <c r="A492" s="2">
        <v>15</v>
      </c>
      <c r="B492" s="36">
        <v>41931</v>
      </c>
      <c r="C492" s="29" t="s">
        <v>10</v>
      </c>
      <c r="E492" s="80">
        <v>200</v>
      </c>
      <c r="F492" s="80">
        <v>0</v>
      </c>
      <c r="G492" s="80">
        <v>80</v>
      </c>
    </row>
    <row r="493" spans="1:7" x14ac:dyDescent="0.25">
      <c r="A493" s="2">
        <v>16</v>
      </c>
      <c r="B493" s="36">
        <v>41944</v>
      </c>
      <c r="C493" s="29" t="s">
        <v>9</v>
      </c>
      <c r="D493" s="80">
        <v>200</v>
      </c>
      <c r="G493" s="80">
        <v>280</v>
      </c>
    </row>
    <row r="494" spans="1:7" x14ac:dyDescent="0.25">
      <c r="A494" s="2">
        <v>17</v>
      </c>
      <c r="B494" s="36">
        <v>41961</v>
      </c>
      <c r="C494" s="29" t="s">
        <v>10</v>
      </c>
      <c r="E494" s="80">
        <v>200</v>
      </c>
      <c r="F494" s="80">
        <v>0</v>
      </c>
      <c r="G494" s="80">
        <v>80</v>
      </c>
    </row>
    <row r="495" spans="1:7" x14ac:dyDescent="0.25">
      <c r="A495" s="2">
        <v>18</v>
      </c>
      <c r="B495" s="36">
        <v>41974</v>
      </c>
      <c r="C495" s="29" t="s">
        <v>9</v>
      </c>
      <c r="D495" s="80">
        <v>200</v>
      </c>
      <c r="G495" s="80">
        <v>280</v>
      </c>
    </row>
    <row r="496" spans="1:7" x14ac:dyDescent="0.25">
      <c r="A496" s="2">
        <v>19</v>
      </c>
      <c r="B496" s="36">
        <v>41989</v>
      </c>
      <c r="C496" s="29" t="s">
        <v>10</v>
      </c>
      <c r="E496" s="80">
        <v>200</v>
      </c>
      <c r="F496" s="80">
        <v>0</v>
      </c>
      <c r="G496" s="80">
        <v>80</v>
      </c>
    </row>
    <row r="497" spans="1:7" x14ac:dyDescent="0.25">
      <c r="A497" s="2">
        <v>20</v>
      </c>
      <c r="B497" s="36">
        <v>42005</v>
      </c>
      <c r="C497" s="29" t="s">
        <v>9</v>
      </c>
      <c r="D497" s="80">
        <v>200</v>
      </c>
      <c r="G497" s="80">
        <v>280</v>
      </c>
    </row>
    <row r="498" spans="1:7" x14ac:dyDescent="0.25">
      <c r="A498" s="2">
        <v>21</v>
      </c>
      <c r="B498" s="36">
        <v>42024</v>
      </c>
      <c r="C498" s="29" t="s">
        <v>10</v>
      </c>
      <c r="E498" s="80">
        <v>200</v>
      </c>
      <c r="F498" s="80">
        <v>0</v>
      </c>
      <c r="G498" s="80">
        <v>80</v>
      </c>
    </row>
    <row r="499" spans="1:7" x14ac:dyDescent="0.25">
      <c r="A499" s="2">
        <v>22</v>
      </c>
      <c r="B499" s="36">
        <v>42036</v>
      </c>
      <c r="C499" s="29" t="s">
        <v>9</v>
      </c>
      <c r="D499" s="80">
        <v>200</v>
      </c>
      <c r="G499" s="80">
        <v>280</v>
      </c>
    </row>
    <row r="500" spans="1:7" x14ac:dyDescent="0.25">
      <c r="A500" s="2">
        <v>23</v>
      </c>
      <c r="B500" s="36">
        <v>42057</v>
      </c>
      <c r="C500" s="29" t="s">
        <v>10</v>
      </c>
      <c r="E500" s="80">
        <v>200</v>
      </c>
      <c r="F500" s="80">
        <v>0</v>
      </c>
      <c r="G500" s="80">
        <v>80</v>
      </c>
    </row>
    <row r="501" spans="1:7" x14ac:dyDescent="0.25">
      <c r="A501" s="2">
        <v>24</v>
      </c>
      <c r="B501" s="36">
        <v>42064</v>
      </c>
      <c r="C501" s="29" t="s">
        <v>9</v>
      </c>
      <c r="D501" s="80">
        <v>200</v>
      </c>
      <c r="G501" s="80">
        <v>280</v>
      </c>
    </row>
    <row r="502" spans="1:7" x14ac:dyDescent="0.25">
      <c r="A502" s="2">
        <v>25</v>
      </c>
      <c r="B502" s="36">
        <v>42082</v>
      </c>
      <c r="C502" s="29" t="s">
        <v>10</v>
      </c>
      <c r="E502" s="80">
        <v>200</v>
      </c>
      <c r="F502" s="80">
        <v>0</v>
      </c>
      <c r="G502" s="80">
        <v>80</v>
      </c>
    </row>
    <row r="503" spans="1:7" x14ac:dyDescent="0.25">
      <c r="A503" s="2" t="s">
        <v>11</v>
      </c>
      <c r="D503" s="80">
        <v>2400</v>
      </c>
      <c r="E503" s="80">
        <v>2400</v>
      </c>
      <c r="F503" s="80">
        <v>0</v>
      </c>
    </row>
    <row r="505" spans="1:7" x14ac:dyDescent="0.25">
      <c r="A505" s="2" t="s">
        <v>1</v>
      </c>
      <c r="B505" s="35" t="s">
        <v>2</v>
      </c>
      <c r="C505" s="29" t="s">
        <v>3</v>
      </c>
      <c r="D505" s="80" t="s">
        <v>4</v>
      </c>
      <c r="E505" s="80" t="s">
        <v>5</v>
      </c>
      <c r="F505" s="80" t="s">
        <v>6</v>
      </c>
      <c r="G505" s="80" t="s">
        <v>7</v>
      </c>
    </row>
    <row r="506" spans="1:7" x14ac:dyDescent="0.25">
      <c r="A506" s="2">
        <v>1</v>
      </c>
      <c r="B506" s="36">
        <v>42095</v>
      </c>
      <c r="C506" s="29" t="s">
        <v>8</v>
      </c>
      <c r="G506" s="80">
        <v>80</v>
      </c>
    </row>
    <row r="507" spans="1:7" x14ac:dyDescent="0.25">
      <c r="A507" s="2">
        <v>2</v>
      </c>
      <c r="B507" s="36">
        <v>42095</v>
      </c>
      <c r="C507" s="29" t="s">
        <v>9</v>
      </c>
      <c r="D507" s="80">
        <v>200</v>
      </c>
      <c r="G507" s="80">
        <v>280</v>
      </c>
    </row>
    <row r="508" spans="1:7" x14ac:dyDescent="0.25">
      <c r="A508" s="2">
        <v>3</v>
      </c>
      <c r="B508" s="36">
        <v>42105</v>
      </c>
      <c r="C508" s="29" t="s">
        <v>10</v>
      </c>
      <c r="E508" s="80">
        <v>200</v>
      </c>
      <c r="F508" s="80">
        <v>0</v>
      </c>
      <c r="G508" s="80">
        <v>80</v>
      </c>
    </row>
    <row r="509" spans="1:7" x14ac:dyDescent="0.25">
      <c r="A509" s="2">
        <v>4</v>
      </c>
      <c r="B509" s="36">
        <v>42125</v>
      </c>
      <c r="C509" s="29" t="s">
        <v>9</v>
      </c>
      <c r="D509" s="80">
        <v>200</v>
      </c>
      <c r="G509" s="80">
        <v>280</v>
      </c>
    </row>
    <row r="510" spans="1:7" x14ac:dyDescent="0.25">
      <c r="A510" s="2">
        <v>5</v>
      </c>
      <c r="B510" s="36">
        <v>42147</v>
      </c>
      <c r="C510" s="29" t="s">
        <v>10</v>
      </c>
      <c r="E510" s="80">
        <v>200</v>
      </c>
      <c r="F510" s="80">
        <v>0</v>
      </c>
      <c r="G510" s="80">
        <v>80</v>
      </c>
    </row>
    <row r="511" spans="1:7" x14ac:dyDescent="0.25">
      <c r="A511" s="2">
        <v>6</v>
      </c>
      <c r="B511" s="36">
        <v>42156</v>
      </c>
      <c r="C511" s="29" t="s">
        <v>9</v>
      </c>
      <c r="D511" s="80">
        <v>200</v>
      </c>
      <c r="G511" s="80">
        <v>280</v>
      </c>
    </row>
    <row r="512" spans="1:7" x14ac:dyDescent="0.25">
      <c r="A512" s="2">
        <v>7</v>
      </c>
      <c r="B512" s="36">
        <v>42175</v>
      </c>
      <c r="C512" s="29" t="s">
        <v>10</v>
      </c>
      <c r="E512" s="80">
        <v>200</v>
      </c>
      <c r="F512" s="80">
        <v>0</v>
      </c>
      <c r="G512" s="80">
        <v>80</v>
      </c>
    </row>
    <row r="513" spans="1:7" x14ac:dyDescent="0.25">
      <c r="A513" s="2">
        <v>8</v>
      </c>
      <c r="B513" s="36">
        <v>42186</v>
      </c>
      <c r="C513" s="29" t="s">
        <v>9</v>
      </c>
      <c r="D513" s="80">
        <v>200</v>
      </c>
      <c r="G513" s="80">
        <v>280</v>
      </c>
    </row>
    <row r="514" spans="1:7" x14ac:dyDescent="0.25">
      <c r="A514" s="2">
        <v>9</v>
      </c>
      <c r="B514" s="36">
        <v>42208</v>
      </c>
      <c r="C514" s="29" t="s">
        <v>10</v>
      </c>
      <c r="E514" s="80">
        <v>200</v>
      </c>
      <c r="F514" s="80">
        <v>0</v>
      </c>
      <c r="G514" s="80">
        <v>80</v>
      </c>
    </row>
    <row r="515" spans="1:7" x14ac:dyDescent="0.25">
      <c r="A515" s="2">
        <v>10</v>
      </c>
      <c r="B515" s="36">
        <v>42217</v>
      </c>
      <c r="C515" s="29" t="s">
        <v>9</v>
      </c>
      <c r="D515" s="80">
        <v>200</v>
      </c>
      <c r="G515" s="80">
        <v>280</v>
      </c>
    </row>
    <row r="516" spans="1:7" x14ac:dyDescent="0.25">
      <c r="A516" s="2">
        <v>11</v>
      </c>
      <c r="B516" s="36">
        <v>42240</v>
      </c>
      <c r="C516" s="29" t="s">
        <v>10</v>
      </c>
      <c r="E516" s="80">
        <v>200</v>
      </c>
      <c r="F516" s="80">
        <v>0</v>
      </c>
      <c r="G516" s="80">
        <v>80</v>
      </c>
    </row>
    <row r="517" spans="1:7" x14ac:dyDescent="0.25">
      <c r="A517" s="2">
        <v>12</v>
      </c>
      <c r="B517" s="36">
        <v>42248</v>
      </c>
      <c r="C517" s="29" t="s">
        <v>9</v>
      </c>
      <c r="D517" s="80">
        <v>200</v>
      </c>
      <c r="G517" s="80">
        <v>280</v>
      </c>
    </row>
    <row r="518" spans="1:7" x14ac:dyDescent="0.25">
      <c r="A518" s="2">
        <v>13</v>
      </c>
      <c r="B518" s="36">
        <v>42257</v>
      </c>
      <c r="C518" s="29" t="s">
        <v>10</v>
      </c>
      <c r="E518" s="80">
        <v>200</v>
      </c>
      <c r="F518" s="80">
        <v>0</v>
      </c>
      <c r="G518" s="80">
        <v>80</v>
      </c>
    </row>
    <row r="519" spans="1:7" x14ac:dyDescent="0.25">
      <c r="A519" s="2">
        <v>14</v>
      </c>
      <c r="B519" s="36">
        <v>42278</v>
      </c>
      <c r="C519" s="29" t="s">
        <v>9</v>
      </c>
      <c r="D519" s="80">
        <v>200</v>
      </c>
      <c r="G519" s="80">
        <v>280</v>
      </c>
    </row>
    <row r="520" spans="1:7" x14ac:dyDescent="0.25">
      <c r="A520" s="2">
        <v>15</v>
      </c>
      <c r="B520" s="36">
        <v>42287</v>
      </c>
      <c r="C520" s="29" t="s">
        <v>10</v>
      </c>
      <c r="E520" s="80">
        <v>200</v>
      </c>
      <c r="F520" s="80">
        <v>0</v>
      </c>
      <c r="G520" s="80">
        <v>80</v>
      </c>
    </row>
    <row r="521" spans="1:7" x14ac:dyDescent="0.25">
      <c r="A521" s="2">
        <v>16</v>
      </c>
      <c r="B521" s="36">
        <v>42309</v>
      </c>
      <c r="C521" s="29" t="s">
        <v>9</v>
      </c>
      <c r="D521" s="80">
        <v>200</v>
      </c>
      <c r="G521" s="80">
        <v>280</v>
      </c>
    </row>
    <row r="522" spans="1:7" x14ac:dyDescent="0.25">
      <c r="A522" s="2">
        <v>17</v>
      </c>
      <c r="B522" s="36">
        <v>42318</v>
      </c>
      <c r="C522" s="29" t="s">
        <v>10</v>
      </c>
      <c r="E522" s="80">
        <v>200</v>
      </c>
      <c r="F522" s="80">
        <v>0</v>
      </c>
      <c r="G522" s="80">
        <v>80</v>
      </c>
    </row>
    <row r="523" spans="1:7" x14ac:dyDescent="0.25">
      <c r="A523" s="2">
        <v>18</v>
      </c>
      <c r="B523" s="36">
        <v>42339</v>
      </c>
      <c r="C523" s="29" t="s">
        <v>9</v>
      </c>
      <c r="D523" s="80">
        <v>200</v>
      </c>
      <c r="G523" s="80">
        <v>280</v>
      </c>
    </row>
    <row r="524" spans="1:7" x14ac:dyDescent="0.25">
      <c r="A524" s="2">
        <v>19</v>
      </c>
      <c r="B524" s="36">
        <v>42348</v>
      </c>
      <c r="C524" s="29" t="s">
        <v>10</v>
      </c>
      <c r="E524" s="80">
        <v>200</v>
      </c>
      <c r="F524" s="80">
        <v>0</v>
      </c>
      <c r="G524" s="80">
        <v>80</v>
      </c>
    </row>
    <row r="525" spans="1:7" x14ac:dyDescent="0.25">
      <c r="A525" s="2">
        <v>20</v>
      </c>
      <c r="B525" s="36">
        <v>42370</v>
      </c>
      <c r="C525" s="29" t="s">
        <v>9</v>
      </c>
      <c r="D525" s="80">
        <v>200</v>
      </c>
      <c r="G525" s="80">
        <v>280</v>
      </c>
    </row>
    <row r="526" spans="1:7" x14ac:dyDescent="0.25">
      <c r="A526" s="2">
        <v>21</v>
      </c>
      <c r="B526" s="36">
        <v>42379</v>
      </c>
      <c r="C526" s="29" t="s">
        <v>10</v>
      </c>
      <c r="E526" s="80">
        <v>200</v>
      </c>
      <c r="F526" s="80">
        <v>0</v>
      </c>
      <c r="G526" s="80">
        <v>80</v>
      </c>
    </row>
    <row r="527" spans="1:7" x14ac:dyDescent="0.25">
      <c r="A527" s="2">
        <v>22</v>
      </c>
      <c r="B527" s="36">
        <v>42401</v>
      </c>
      <c r="C527" s="29" t="s">
        <v>9</v>
      </c>
      <c r="D527" s="80">
        <v>200</v>
      </c>
      <c r="G527" s="80">
        <v>280</v>
      </c>
    </row>
    <row r="528" spans="1:7" x14ac:dyDescent="0.25">
      <c r="A528" s="2">
        <v>23</v>
      </c>
      <c r="B528" s="36">
        <v>42410</v>
      </c>
      <c r="C528" s="29" t="s">
        <v>10</v>
      </c>
      <c r="E528" s="80">
        <v>200</v>
      </c>
      <c r="F528" s="80">
        <v>0</v>
      </c>
      <c r="G528" s="80">
        <v>80</v>
      </c>
    </row>
    <row r="529" spans="1:7" x14ac:dyDescent="0.25">
      <c r="A529" s="2">
        <v>24</v>
      </c>
      <c r="B529" s="36">
        <v>42430</v>
      </c>
      <c r="C529" s="29" t="s">
        <v>9</v>
      </c>
      <c r="D529" s="80">
        <v>200</v>
      </c>
      <c r="G529" s="80">
        <v>280</v>
      </c>
    </row>
    <row r="530" spans="1:7" x14ac:dyDescent="0.25">
      <c r="A530" s="2">
        <v>25</v>
      </c>
      <c r="B530" s="36">
        <v>42439</v>
      </c>
      <c r="C530" s="29" t="s">
        <v>10</v>
      </c>
      <c r="E530" s="80">
        <v>200</v>
      </c>
      <c r="F530" s="80">
        <v>0</v>
      </c>
      <c r="G530" s="80">
        <v>80</v>
      </c>
    </row>
    <row r="531" spans="1:7" x14ac:dyDescent="0.25">
      <c r="A531" s="2" t="s">
        <v>11</v>
      </c>
      <c r="D531" s="80">
        <v>2400</v>
      </c>
      <c r="E531" s="80">
        <v>2400</v>
      </c>
      <c r="F531" s="80">
        <v>0</v>
      </c>
    </row>
    <row r="533" spans="1:7" ht="20.25" thickBot="1" x14ac:dyDescent="0.3">
      <c r="B533" s="79" t="s">
        <v>18</v>
      </c>
      <c r="C533" s="77"/>
      <c r="D533" s="82"/>
      <c r="E533" s="82"/>
      <c r="F533" s="82"/>
    </row>
    <row r="534" spans="1:7" ht="15.75" thickTop="1" x14ac:dyDescent="0.25"/>
    <row r="535" spans="1:7" x14ac:dyDescent="0.25">
      <c r="A535" s="2" t="s">
        <v>1</v>
      </c>
      <c r="B535" s="35" t="s">
        <v>2</v>
      </c>
      <c r="C535" s="29" t="s">
        <v>3</v>
      </c>
      <c r="D535" s="80" t="s">
        <v>4</v>
      </c>
      <c r="E535" s="80" t="s">
        <v>5</v>
      </c>
      <c r="F535" s="80" t="s">
        <v>6</v>
      </c>
      <c r="G535" s="80" t="s">
        <v>7</v>
      </c>
    </row>
    <row r="536" spans="1:7" x14ac:dyDescent="0.25">
      <c r="A536" s="2">
        <v>1</v>
      </c>
      <c r="B536" s="36">
        <v>41518</v>
      </c>
      <c r="C536" s="29" t="s">
        <v>8</v>
      </c>
      <c r="G536" s="80">
        <v>0</v>
      </c>
    </row>
    <row r="537" spans="1:7" x14ac:dyDescent="0.25">
      <c r="A537" s="2">
        <v>2</v>
      </c>
      <c r="B537" s="36">
        <v>41518</v>
      </c>
      <c r="C537" s="29" t="s">
        <v>9</v>
      </c>
      <c r="D537" s="80">
        <v>200</v>
      </c>
      <c r="G537" s="80">
        <v>200</v>
      </c>
    </row>
    <row r="538" spans="1:7" x14ac:dyDescent="0.25">
      <c r="A538" s="2">
        <v>3</v>
      </c>
      <c r="B538" s="36">
        <v>41537</v>
      </c>
      <c r="C538" s="29" t="s">
        <v>10</v>
      </c>
      <c r="E538" s="80">
        <v>200</v>
      </c>
      <c r="F538" s="80">
        <v>0</v>
      </c>
      <c r="G538" s="80">
        <v>0</v>
      </c>
    </row>
    <row r="539" spans="1:7" x14ac:dyDescent="0.25">
      <c r="A539" s="2">
        <v>4</v>
      </c>
      <c r="B539" s="36">
        <v>41548</v>
      </c>
      <c r="C539" s="29" t="s">
        <v>9</v>
      </c>
      <c r="D539" s="80">
        <v>200</v>
      </c>
      <c r="G539" s="80">
        <v>200</v>
      </c>
    </row>
    <row r="540" spans="1:7" x14ac:dyDescent="0.25">
      <c r="A540" s="2">
        <v>5</v>
      </c>
      <c r="B540" s="36">
        <v>41558</v>
      </c>
      <c r="C540" s="29" t="s">
        <v>10</v>
      </c>
      <c r="E540" s="80">
        <v>200</v>
      </c>
      <c r="F540" s="80">
        <v>0</v>
      </c>
      <c r="G540" s="80">
        <v>0</v>
      </c>
    </row>
    <row r="541" spans="1:7" x14ac:dyDescent="0.25">
      <c r="A541" s="2">
        <v>6</v>
      </c>
      <c r="B541" s="36">
        <v>41579</v>
      </c>
      <c r="C541" s="29" t="s">
        <v>9</v>
      </c>
      <c r="D541" s="80">
        <v>200</v>
      </c>
      <c r="G541" s="80">
        <v>200</v>
      </c>
    </row>
    <row r="542" spans="1:7" x14ac:dyDescent="0.25">
      <c r="A542" s="2">
        <v>7</v>
      </c>
      <c r="B542" s="36">
        <v>41590</v>
      </c>
      <c r="C542" s="29" t="s">
        <v>10</v>
      </c>
      <c r="E542" s="80">
        <v>200</v>
      </c>
      <c r="F542" s="80">
        <v>0</v>
      </c>
      <c r="G542" s="80">
        <v>0</v>
      </c>
    </row>
    <row r="543" spans="1:7" x14ac:dyDescent="0.25">
      <c r="A543" s="2">
        <v>8</v>
      </c>
      <c r="B543" s="36">
        <v>41609</v>
      </c>
      <c r="C543" s="29" t="s">
        <v>9</v>
      </c>
      <c r="D543" s="80">
        <v>200</v>
      </c>
      <c r="G543" s="80">
        <v>200</v>
      </c>
    </row>
    <row r="544" spans="1:7" x14ac:dyDescent="0.25">
      <c r="A544" s="2">
        <v>9</v>
      </c>
      <c r="B544" s="36">
        <v>41621</v>
      </c>
      <c r="C544" s="29" t="s">
        <v>10</v>
      </c>
      <c r="E544" s="80">
        <v>200</v>
      </c>
      <c r="F544" s="80">
        <v>0</v>
      </c>
      <c r="G544" s="80">
        <v>0</v>
      </c>
    </row>
    <row r="545" spans="1:7" x14ac:dyDescent="0.25">
      <c r="A545" s="2">
        <v>10</v>
      </c>
      <c r="B545" s="36">
        <v>41640</v>
      </c>
      <c r="C545" s="29" t="s">
        <v>9</v>
      </c>
      <c r="D545" s="80">
        <v>200</v>
      </c>
      <c r="G545" s="80">
        <v>200</v>
      </c>
    </row>
    <row r="546" spans="1:7" x14ac:dyDescent="0.25">
      <c r="A546" s="2">
        <v>11</v>
      </c>
      <c r="B546" s="36">
        <v>41660</v>
      </c>
      <c r="C546" s="29" t="s">
        <v>10</v>
      </c>
      <c r="E546" s="80">
        <v>200</v>
      </c>
      <c r="F546" s="80">
        <v>0</v>
      </c>
      <c r="G546" s="80">
        <v>0</v>
      </c>
    </row>
    <row r="547" spans="1:7" x14ac:dyDescent="0.25">
      <c r="A547" s="2">
        <v>12</v>
      </c>
      <c r="B547" s="36">
        <v>41671</v>
      </c>
      <c r="C547" s="29" t="s">
        <v>9</v>
      </c>
      <c r="D547" s="80">
        <v>200</v>
      </c>
      <c r="G547" s="80">
        <v>200</v>
      </c>
    </row>
    <row r="548" spans="1:7" x14ac:dyDescent="0.25">
      <c r="A548" s="2">
        <v>13</v>
      </c>
      <c r="B548" s="36">
        <v>41680</v>
      </c>
      <c r="C548" s="29" t="s">
        <v>10</v>
      </c>
      <c r="E548" s="80">
        <v>200</v>
      </c>
      <c r="F548" s="80">
        <v>0</v>
      </c>
      <c r="G548" s="80">
        <v>0</v>
      </c>
    </row>
    <row r="549" spans="1:7" x14ac:dyDescent="0.25">
      <c r="A549" s="2">
        <v>14</v>
      </c>
      <c r="B549" s="36">
        <v>41699</v>
      </c>
      <c r="C549" s="29" t="s">
        <v>9</v>
      </c>
      <c r="D549" s="80">
        <v>200</v>
      </c>
      <c r="G549" s="80">
        <v>200</v>
      </c>
    </row>
    <row r="550" spans="1:7" x14ac:dyDescent="0.25">
      <c r="A550" s="2">
        <v>15</v>
      </c>
      <c r="B550" s="36">
        <v>41711</v>
      </c>
      <c r="C550" s="29" t="s">
        <v>10</v>
      </c>
      <c r="E550" s="80">
        <v>200</v>
      </c>
      <c r="F550" s="80">
        <v>0</v>
      </c>
      <c r="G550" s="80">
        <v>0</v>
      </c>
    </row>
    <row r="551" spans="1:7" x14ac:dyDescent="0.25">
      <c r="A551" s="2" t="s">
        <v>11</v>
      </c>
      <c r="D551" s="80">
        <v>1400</v>
      </c>
      <c r="E551" s="80">
        <v>1400</v>
      </c>
      <c r="F551" s="80">
        <v>0</v>
      </c>
    </row>
    <row r="553" spans="1:7" x14ac:dyDescent="0.25">
      <c r="A553" s="2" t="s">
        <v>1</v>
      </c>
      <c r="B553" s="35" t="s">
        <v>2</v>
      </c>
      <c r="C553" s="29" t="s">
        <v>3</v>
      </c>
      <c r="D553" s="80" t="s">
        <v>4</v>
      </c>
      <c r="E553" s="80" t="s">
        <v>5</v>
      </c>
      <c r="F553" s="80" t="s">
        <v>6</v>
      </c>
      <c r="G553" s="80" t="s">
        <v>7</v>
      </c>
    </row>
    <row r="554" spans="1:7" x14ac:dyDescent="0.25">
      <c r="A554" s="2">
        <v>1</v>
      </c>
      <c r="B554" s="36">
        <v>41730</v>
      </c>
      <c r="C554" s="29" t="s">
        <v>8</v>
      </c>
      <c r="G554" s="80">
        <v>0</v>
      </c>
    </row>
    <row r="555" spans="1:7" x14ac:dyDescent="0.25">
      <c r="A555" s="2">
        <v>2</v>
      </c>
      <c r="B555" s="36">
        <v>41730</v>
      </c>
      <c r="C555" s="29" t="s">
        <v>9</v>
      </c>
      <c r="D555" s="80">
        <v>200</v>
      </c>
      <c r="G555" s="80">
        <v>200</v>
      </c>
    </row>
    <row r="556" spans="1:7" x14ac:dyDescent="0.25">
      <c r="A556" s="2">
        <v>3</v>
      </c>
      <c r="B556" s="36">
        <v>41752</v>
      </c>
      <c r="C556" s="29" t="s">
        <v>10</v>
      </c>
      <c r="E556" s="80">
        <v>200</v>
      </c>
      <c r="F556" s="80">
        <v>0</v>
      </c>
      <c r="G556" s="80">
        <v>0</v>
      </c>
    </row>
    <row r="557" spans="1:7" x14ac:dyDescent="0.25">
      <c r="A557" s="2">
        <v>4</v>
      </c>
      <c r="B557" s="36">
        <v>41760</v>
      </c>
      <c r="C557" s="29" t="s">
        <v>9</v>
      </c>
      <c r="D557" s="80">
        <v>200</v>
      </c>
      <c r="G557" s="80">
        <v>200</v>
      </c>
    </row>
    <row r="558" spans="1:7" x14ac:dyDescent="0.25">
      <c r="A558" s="2">
        <v>5</v>
      </c>
      <c r="B558" s="36">
        <v>41772</v>
      </c>
      <c r="C558" s="29" t="s">
        <v>10</v>
      </c>
      <c r="E558" s="80">
        <v>200</v>
      </c>
      <c r="F558" s="80">
        <v>0</v>
      </c>
      <c r="G558" s="80">
        <v>0</v>
      </c>
    </row>
    <row r="559" spans="1:7" x14ac:dyDescent="0.25">
      <c r="A559" s="2">
        <v>6</v>
      </c>
      <c r="B559" s="36">
        <v>41791</v>
      </c>
      <c r="C559" s="29" t="s">
        <v>9</v>
      </c>
      <c r="D559" s="80">
        <v>200</v>
      </c>
      <c r="G559" s="80">
        <v>200</v>
      </c>
    </row>
    <row r="560" spans="1:7" x14ac:dyDescent="0.25">
      <c r="A560" s="2">
        <v>7</v>
      </c>
      <c r="B560" s="36">
        <v>41796</v>
      </c>
      <c r="C560" s="29" t="s">
        <v>10</v>
      </c>
      <c r="E560" s="80">
        <v>200</v>
      </c>
      <c r="F560" s="80">
        <v>0</v>
      </c>
      <c r="G560" s="80">
        <v>0</v>
      </c>
    </row>
    <row r="561" spans="1:7" x14ac:dyDescent="0.25">
      <c r="A561" s="2">
        <v>8</v>
      </c>
      <c r="B561" s="36">
        <v>41821</v>
      </c>
      <c r="C561" s="29" t="s">
        <v>9</v>
      </c>
      <c r="D561" s="80">
        <v>200</v>
      </c>
      <c r="G561" s="80">
        <v>200</v>
      </c>
    </row>
    <row r="562" spans="1:7" x14ac:dyDescent="0.25">
      <c r="A562" s="2">
        <v>9</v>
      </c>
      <c r="B562" s="36">
        <v>41834</v>
      </c>
      <c r="C562" s="29" t="s">
        <v>10</v>
      </c>
      <c r="E562" s="80">
        <v>200</v>
      </c>
      <c r="F562" s="80">
        <v>0</v>
      </c>
      <c r="G562" s="80">
        <v>0</v>
      </c>
    </row>
    <row r="563" spans="1:7" x14ac:dyDescent="0.25">
      <c r="A563" s="2">
        <v>10</v>
      </c>
      <c r="B563" s="36">
        <v>41852</v>
      </c>
      <c r="C563" s="29" t="s">
        <v>9</v>
      </c>
      <c r="D563" s="80">
        <v>200</v>
      </c>
      <c r="G563" s="80">
        <v>200</v>
      </c>
    </row>
    <row r="564" spans="1:7" x14ac:dyDescent="0.25">
      <c r="A564" s="2">
        <v>11</v>
      </c>
      <c r="B564" s="36">
        <v>41860</v>
      </c>
      <c r="C564" s="29" t="s">
        <v>10</v>
      </c>
      <c r="E564" s="80">
        <v>200</v>
      </c>
      <c r="F564" s="80">
        <v>0</v>
      </c>
      <c r="G564" s="80">
        <v>0</v>
      </c>
    </row>
    <row r="565" spans="1:7" x14ac:dyDescent="0.25">
      <c r="A565" s="2">
        <v>12</v>
      </c>
      <c r="B565" s="36">
        <v>41883</v>
      </c>
      <c r="C565" s="29" t="s">
        <v>9</v>
      </c>
      <c r="D565" s="80">
        <v>200</v>
      </c>
      <c r="G565" s="80">
        <v>200</v>
      </c>
    </row>
    <row r="566" spans="1:7" x14ac:dyDescent="0.25">
      <c r="A566" s="2">
        <v>13</v>
      </c>
      <c r="B566" s="36">
        <v>41898</v>
      </c>
      <c r="C566" s="29" t="s">
        <v>10</v>
      </c>
      <c r="E566" s="80">
        <v>200</v>
      </c>
      <c r="F566" s="80">
        <v>0</v>
      </c>
      <c r="G566" s="80">
        <v>0</v>
      </c>
    </row>
    <row r="567" spans="1:7" x14ac:dyDescent="0.25">
      <c r="A567" s="2">
        <v>14</v>
      </c>
      <c r="B567" s="36">
        <v>41913</v>
      </c>
      <c r="C567" s="29" t="s">
        <v>9</v>
      </c>
      <c r="D567" s="80">
        <v>200</v>
      </c>
      <c r="G567" s="80">
        <v>200</v>
      </c>
    </row>
    <row r="568" spans="1:7" x14ac:dyDescent="0.25">
      <c r="A568" s="2">
        <v>15</v>
      </c>
      <c r="B568" s="36">
        <v>41929</v>
      </c>
      <c r="C568" s="29" t="s">
        <v>10</v>
      </c>
      <c r="E568" s="80">
        <v>200</v>
      </c>
      <c r="F568" s="80">
        <v>0</v>
      </c>
      <c r="G568" s="80">
        <v>0</v>
      </c>
    </row>
    <row r="569" spans="1:7" x14ac:dyDescent="0.25">
      <c r="A569" s="2">
        <v>16</v>
      </c>
      <c r="B569" s="36">
        <v>41944</v>
      </c>
      <c r="C569" s="29" t="s">
        <v>9</v>
      </c>
      <c r="D569" s="80">
        <v>200</v>
      </c>
      <c r="G569" s="80">
        <v>200</v>
      </c>
    </row>
    <row r="570" spans="1:7" x14ac:dyDescent="0.25">
      <c r="A570" s="2">
        <v>17</v>
      </c>
      <c r="B570" s="36">
        <v>41964</v>
      </c>
      <c r="C570" s="29" t="s">
        <v>10</v>
      </c>
      <c r="E570" s="80">
        <v>200</v>
      </c>
      <c r="F570" s="80">
        <v>0</v>
      </c>
      <c r="G570" s="80">
        <v>0</v>
      </c>
    </row>
    <row r="571" spans="1:7" x14ac:dyDescent="0.25">
      <c r="A571" s="2">
        <v>18</v>
      </c>
      <c r="B571" s="36">
        <v>41974</v>
      </c>
      <c r="C571" s="29" t="s">
        <v>9</v>
      </c>
      <c r="D571" s="80">
        <v>200</v>
      </c>
      <c r="G571" s="80">
        <v>200</v>
      </c>
    </row>
    <row r="572" spans="1:7" x14ac:dyDescent="0.25">
      <c r="A572" s="2">
        <v>19</v>
      </c>
      <c r="B572" s="36">
        <v>41989</v>
      </c>
      <c r="C572" s="29" t="s">
        <v>10</v>
      </c>
      <c r="E572" s="80">
        <v>200</v>
      </c>
      <c r="F572" s="80">
        <v>0</v>
      </c>
      <c r="G572" s="80">
        <v>0</v>
      </c>
    </row>
    <row r="573" spans="1:7" x14ac:dyDescent="0.25">
      <c r="A573" s="2">
        <v>20</v>
      </c>
      <c r="B573" s="36">
        <v>42005</v>
      </c>
      <c r="C573" s="29" t="s">
        <v>9</v>
      </c>
      <c r="D573" s="80">
        <v>200</v>
      </c>
      <c r="G573" s="80">
        <v>200</v>
      </c>
    </row>
    <row r="574" spans="1:7" x14ac:dyDescent="0.25">
      <c r="A574" s="2">
        <v>21</v>
      </c>
      <c r="B574" s="36">
        <v>42024</v>
      </c>
      <c r="C574" s="29" t="s">
        <v>10</v>
      </c>
      <c r="E574" s="80">
        <v>200</v>
      </c>
      <c r="F574" s="80">
        <v>0</v>
      </c>
      <c r="G574" s="80">
        <v>0</v>
      </c>
    </row>
    <row r="575" spans="1:7" x14ac:dyDescent="0.25">
      <c r="A575" s="2">
        <v>22</v>
      </c>
      <c r="B575" s="36">
        <v>42036</v>
      </c>
      <c r="C575" s="29" t="s">
        <v>9</v>
      </c>
      <c r="D575" s="80">
        <v>200</v>
      </c>
      <c r="G575" s="80">
        <v>200</v>
      </c>
    </row>
    <row r="576" spans="1:7" x14ac:dyDescent="0.25">
      <c r="A576" s="2">
        <v>23</v>
      </c>
      <c r="B576" s="36">
        <v>42054</v>
      </c>
      <c r="C576" s="29" t="s">
        <v>10</v>
      </c>
      <c r="E576" s="80">
        <v>200</v>
      </c>
      <c r="F576" s="80">
        <v>0</v>
      </c>
      <c r="G576" s="80">
        <v>0</v>
      </c>
    </row>
    <row r="577" spans="1:7" x14ac:dyDescent="0.25">
      <c r="A577" s="2">
        <v>24</v>
      </c>
      <c r="B577" s="36">
        <v>42064</v>
      </c>
      <c r="C577" s="29" t="s">
        <v>9</v>
      </c>
      <c r="D577" s="80">
        <v>200</v>
      </c>
      <c r="G577" s="80">
        <v>200</v>
      </c>
    </row>
    <row r="578" spans="1:7" x14ac:dyDescent="0.25">
      <c r="A578" s="2">
        <v>25</v>
      </c>
      <c r="B578" s="36">
        <v>42082</v>
      </c>
      <c r="C578" s="29" t="s">
        <v>10</v>
      </c>
      <c r="E578" s="80">
        <v>200</v>
      </c>
      <c r="F578" s="80">
        <v>0</v>
      </c>
      <c r="G578" s="80">
        <v>0</v>
      </c>
    </row>
    <row r="579" spans="1:7" x14ac:dyDescent="0.25">
      <c r="A579" s="2" t="s">
        <v>11</v>
      </c>
      <c r="D579" s="80">
        <v>2400</v>
      </c>
      <c r="E579" s="80">
        <v>2400</v>
      </c>
      <c r="F579" s="80">
        <v>0</v>
      </c>
    </row>
    <row r="581" spans="1:7" x14ac:dyDescent="0.25">
      <c r="A581" s="2" t="s">
        <v>1</v>
      </c>
      <c r="B581" s="35" t="s">
        <v>2</v>
      </c>
      <c r="C581" s="29" t="s">
        <v>3</v>
      </c>
      <c r="D581" s="80" t="s">
        <v>4</v>
      </c>
      <c r="E581" s="80" t="s">
        <v>5</v>
      </c>
      <c r="F581" s="80" t="s">
        <v>6</v>
      </c>
      <c r="G581" s="80" t="s">
        <v>7</v>
      </c>
    </row>
    <row r="582" spans="1:7" x14ac:dyDescent="0.25">
      <c r="A582" s="2">
        <v>1</v>
      </c>
      <c r="B582" s="36">
        <v>42095</v>
      </c>
      <c r="C582" s="29" t="s">
        <v>8</v>
      </c>
      <c r="G582" s="80">
        <v>0</v>
      </c>
    </row>
    <row r="583" spans="1:7" x14ac:dyDescent="0.25">
      <c r="A583" s="2">
        <v>2</v>
      </c>
      <c r="B583" s="36">
        <v>42095</v>
      </c>
      <c r="C583" s="29" t="s">
        <v>9</v>
      </c>
      <c r="D583" s="80">
        <v>200</v>
      </c>
      <c r="G583" s="80">
        <v>200</v>
      </c>
    </row>
    <row r="584" spans="1:7" x14ac:dyDescent="0.25">
      <c r="A584" s="2">
        <v>3</v>
      </c>
      <c r="B584" s="36">
        <v>42105</v>
      </c>
      <c r="C584" s="29" t="s">
        <v>10</v>
      </c>
      <c r="E584" s="80">
        <v>200</v>
      </c>
      <c r="F584" s="80">
        <v>0</v>
      </c>
      <c r="G584" s="80">
        <v>0</v>
      </c>
    </row>
    <row r="585" spans="1:7" x14ac:dyDescent="0.25">
      <c r="A585" s="2">
        <v>4</v>
      </c>
      <c r="B585" s="36">
        <v>42125</v>
      </c>
      <c r="C585" s="29" t="s">
        <v>9</v>
      </c>
      <c r="D585" s="80">
        <v>200</v>
      </c>
      <c r="G585" s="80">
        <v>200</v>
      </c>
    </row>
    <row r="586" spans="1:7" x14ac:dyDescent="0.25">
      <c r="A586" s="2">
        <v>5</v>
      </c>
      <c r="B586" s="36">
        <v>42146</v>
      </c>
      <c r="C586" s="29" t="s">
        <v>10</v>
      </c>
      <c r="E586" s="80">
        <v>200</v>
      </c>
      <c r="F586" s="80">
        <v>0</v>
      </c>
      <c r="G586" s="80">
        <v>0</v>
      </c>
    </row>
    <row r="587" spans="1:7" x14ac:dyDescent="0.25">
      <c r="A587" s="2">
        <v>6</v>
      </c>
      <c r="B587" s="36">
        <v>42156</v>
      </c>
      <c r="C587" s="29" t="s">
        <v>9</v>
      </c>
      <c r="D587" s="80">
        <v>200</v>
      </c>
      <c r="G587" s="80">
        <v>200</v>
      </c>
    </row>
    <row r="588" spans="1:7" x14ac:dyDescent="0.25">
      <c r="A588" s="2">
        <v>7</v>
      </c>
      <c r="B588" s="36">
        <v>42175</v>
      </c>
      <c r="C588" s="29" t="s">
        <v>10</v>
      </c>
      <c r="E588" s="80">
        <v>200</v>
      </c>
      <c r="F588" s="80">
        <v>0</v>
      </c>
      <c r="G588" s="80">
        <v>0</v>
      </c>
    </row>
    <row r="589" spans="1:7" x14ac:dyDescent="0.25">
      <c r="A589" s="2">
        <v>8</v>
      </c>
      <c r="B589" s="36">
        <v>42186</v>
      </c>
      <c r="C589" s="29" t="s">
        <v>9</v>
      </c>
      <c r="D589" s="80">
        <v>200</v>
      </c>
      <c r="G589" s="80">
        <v>200</v>
      </c>
    </row>
    <row r="590" spans="1:7" x14ac:dyDescent="0.25">
      <c r="A590" s="2">
        <v>9</v>
      </c>
      <c r="B590" s="36">
        <v>42208</v>
      </c>
      <c r="C590" s="29" t="s">
        <v>10</v>
      </c>
      <c r="E590" s="80">
        <v>200</v>
      </c>
      <c r="F590" s="80">
        <v>0</v>
      </c>
      <c r="G590" s="80">
        <v>0</v>
      </c>
    </row>
    <row r="591" spans="1:7" x14ac:dyDescent="0.25">
      <c r="A591" s="2">
        <v>10</v>
      </c>
      <c r="B591" s="36">
        <v>42217</v>
      </c>
      <c r="C591" s="29" t="s">
        <v>9</v>
      </c>
      <c r="D591" s="80">
        <v>200</v>
      </c>
      <c r="G591" s="80">
        <v>200</v>
      </c>
    </row>
    <row r="592" spans="1:7" x14ac:dyDescent="0.25">
      <c r="A592" s="2">
        <v>11</v>
      </c>
      <c r="B592" s="36">
        <v>42240</v>
      </c>
      <c r="C592" s="29" t="s">
        <v>10</v>
      </c>
      <c r="E592" s="80">
        <v>200</v>
      </c>
      <c r="F592" s="80">
        <v>0</v>
      </c>
      <c r="G592" s="80">
        <v>0</v>
      </c>
    </row>
    <row r="593" spans="1:7" x14ac:dyDescent="0.25">
      <c r="A593" s="2">
        <v>12</v>
      </c>
      <c r="B593" s="36">
        <v>42248</v>
      </c>
      <c r="C593" s="29" t="s">
        <v>9</v>
      </c>
      <c r="D593" s="80">
        <v>200</v>
      </c>
      <c r="G593" s="80">
        <v>200</v>
      </c>
    </row>
    <row r="594" spans="1:7" x14ac:dyDescent="0.25">
      <c r="A594" s="2">
        <v>13</v>
      </c>
      <c r="B594" s="36">
        <v>42257</v>
      </c>
      <c r="C594" s="29" t="s">
        <v>10</v>
      </c>
      <c r="E594" s="80">
        <v>200</v>
      </c>
      <c r="F594" s="80">
        <v>0</v>
      </c>
      <c r="G594" s="80">
        <v>0</v>
      </c>
    </row>
    <row r="595" spans="1:7" x14ac:dyDescent="0.25">
      <c r="A595" s="2">
        <v>14</v>
      </c>
      <c r="B595" s="36">
        <v>42278</v>
      </c>
      <c r="C595" s="29" t="s">
        <v>9</v>
      </c>
      <c r="D595" s="80">
        <v>200</v>
      </c>
      <c r="G595" s="80">
        <v>200</v>
      </c>
    </row>
    <row r="596" spans="1:7" x14ac:dyDescent="0.25">
      <c r="A596" s="2">
        <v>15</v>
      </c>
      <c r="B596" s="36">
        <v>42287</v>
      </c>
      <c r="C596" s="29" t="s">
        <v>10</v>
      </c>
      <c r="E596" s="80">
        <v>200</v>
      </c>
      <c r="F596" s="80">
        <v>0</v>
      </c>
      <c r="G596" s="80">
        <v>0</v>
      </c>
    </row>
    <row r="597" spans="1:7" x14ac:dyDescent="0.25">
      <c r="A597" s="2">
        <v>16</v>
      </c>
      <c r="B597" s="36">
        <v>42309</v>
      </c>
      <c r="C597" s="29" t="s">
        <v>9</v>
      </c>
      <c r="D597" s="80">
        <v>200</v>
      </c>
      <c r="G597" s="80">
        <v>200</v>
      </c>
    </row>
    <row r="598" spans="1:7" x14ac:dyDescent="0.25">
      <c r="A598" s="2">
        <v>17</v>
      </c>
      <c r="B598" s="36">
        <v>42318</v>
      </c>
      <c r="C598" s="29" t="s">
        <v>10</v>
      </c>
      <c r="E598" s="80">
        <v>200</v>
      </c>
      <c r="F598" s="80">
        <v>0</v>
      </c>
      <c r="G598" s="80">
        <v>0</v>
      </c>
    </row>
    <row r="599" spans="1:7" x14ac:dyDescent="0.25">
      <c r="A599" s="2">
        <v>18</v>
      </c>
      <c r="B599" s="36">
        <v>42339</v>
      </c>
      <c r="C599" s="29" t="s">
        <v>9</v>
      </c>
      <c r="D599" s="80">
        <v>200</v>
      </c>
      <c r="G599" s="80">
        <v>200</v>
      </c>
    </row>
    <row r="600" spans="1:7" x14ac:dyDescent="0.25">
      <c r="A600" s="2">
        <v>19</v>
      </c>
      <c r="B600" s="36">
        <v>42348</v>
      </c>
      <c r="C600" s="29" t="s">
        <v>10</v>
      </c>
      <c r="E600" s="80">
        <v>200</v>
      </c>
      <c r="F600" s="80">
        <v>0</v>
      </c>
      <c r="G600" s="80">
        <v>0</v>
      </c>
    </row>
    <row r="601" spans="1:7" x14ac:dyDescent="0.25">
      <c r="A601" s="2">
        <v>20</v>
      </c>
      <c r="B601" s="36">
        <v>42370</v>
      </c>
      <c r="C601" s="29" t="s">
        <v>9</v>
      </c>
      <c r="D601" s="80">
        <v>200</v>
      </c>
      <c r="G601" s="80">
        <v>200</v>
      </c>
    </row>
    <row r="602" spans="1:7" x14ac:dyDescent="0.25">
      <c r="A602" s="2">
        <v>21</v>
      </c>
      <c r="B602" s="36">
        <v>42379</v>
      </c>
      <c r="C602" s="29" t="s">
        <v>10</v>
      </c>
      <c r="E602" s="80">
        <v>200</v>
      </c>
      <c r="F602" s="80">
        <v>0</v>
      </c>
      <c r="G602" s="80">
        <v>0</v>
      </c>
    </row>
    <row r="603" spans="1:7" x14ac:dyDescent="0.25">
      <c r="A603" s="2">
        <v>22</v>
      </c>
      <c r="B603" s="36">
        <v>42401</v>
      </c>
      <c r="C603" s="29" t="s">
        <v>9</v>
      </c>
      <c r="D603" s="80">
        <v>200</v>
      </c>
      <c r="G603" s="80">
        <v>200</v>
      </c>
    </row>
    <row r="604" spans="1:7" x14ac:dyDescent="0.25">
      <c r="A604" s="2">
        <v>23</v>
      </c>
      <c r="B604" s="36">
        <v>42410</v>
      </c>
      <c r="C604" s="29" t="s">
        <v>10</v>
      </c>
      <c r="E604" s="80">
        <v>200</v>
      </c>
      <c r="F604" s="80">
        <v>0</v>
      </c>
      <c r="G604" s="80">
        <v>0</v>
      </c>
    </row>
    <row r="605" spans="1:7" x14ac:dyDescent="0.25">
      <c r="A605" s="2">
        <v>24</v>
      </c>
      <c r="B605" s="36">
        <v>42430</v>
      </c>
      <c r="C605" s="29" t="s">
        <v>9</v>
      </c>
      <c r="D605" s="80">
        <v>200</v>
      </c>
      <c r="G605" s="80">
        <v>200</v>
      </c>
    </row>
    <row r="606" spans="1:7" x14ac:dyDescent="0.25">
      <c r="A606" s="2">
        <v>25</v>
      </c>
      <c r="B606" s="36">
        <v>42439</v>
      </c>
      <c r="C606" s="29" t="s">
        <v>10</v>
      </c>
      <c r="E606" s="80">
        <v>200</v>
      </c>
      <c r="F606" s="80">
        <v>0</v>
      </c>
      <c r="G606" s="80">
        <v>0</v>
      </c>
    </row>
    <row r="607" spans="1:7" x14ac:dyDescent="0.25">
      <c r="A607" s="2" t="s">
        <v>11</v>
      </c>
      <c r="D607" s="80">
        <v>2400</v>
      </c>
      <c r="E607" s="80">
        <v>2400</v>
      </c>
      <c r="F607" s="80">
        <v>0</v>
      </c>
    </row>
    <row r="609" spans="1:7" ht="20.25" thickBot="1" x14ac:dyDescent="0.35">
      <c r="B609" s="136" t="s">
        <v>19</v>
      </c>
      <c r="C609" s="136"/>
      <c r="D609" s="136"/>
      <c r="E609" s="136"/>
      <c r="F609" s="136"/>
    </row>
    <row r="610" spans="1:7" ht="15.75" thickTop="1" x14ac:dyDescent="0.25"/>
    <row r="611" spans="1:7" x14ac:dyDescent="0.25">
      <c r="A611" s="2" t="s">
        <v>1</v>
      </c>
      <c r="B611" s="35" t="s">
        <v>2</v>
      </c>
      <c r="C611" s="29" t="s">
        <v>3</v>
      </c>
      <c r="D611" s="80" t="s">
        <v>4</v>
      </c>
      <c r="E611" s="80" t="s">
        <v>5</v>
      </c>
      <c r="F611" s="80" t="s">
        <v>6</v>
      </c>
      <c r="G611" s="80" t="s">
        <v>7</v>
      </c>
    </row>
    <row r="612" spans="1:7" x14ac:dyDescent="0.25">
      <c r="A612" s="2">
        <v>1</v>
      </c>
      <c r="B612" s="36">
        <v>41518</v>
      </c>
      <c r="C612" s="29" t="s">
        <v>8</v>
      </c>
      <c r="G612" s="80">
        <v>0</v>
      </c>
    </row>
    <row r="613" spans="1:7" x14ac:dyDescent="0.25">
      <c r="A613" s="2">
        <v>2</v>
      </c>
      <c r="B613" s="36">
        <v>41518</v>
      </c>
      <c r="C613" s="29" t="s">
        <v>9</v>
      </c>
      <c r="D613" s="80">
        <v>300</v>
      </c>
      <c r="G613" s="80">
        <v>300</v>
      </c>
    </row>
    <row r="614" spans="1:7" x14ac:dyDescent="0.25">
      <c r="A614" s="2">
        <v>3</v>
      </c>
      <c r="B614" s="36">
        <v>41537</v>
      </c>
      <c r="C614" s="29" t="s">
        <v>10</v>
      </c>
      <c r="E614" s="80">
        <v>300</v>
      </c>
      <c r="F614" s="80">
        <v>0</v>
      </c>
      <c r="G614" s="80">
        <v>0</v>
      </c>
    </row>
    <row r="615" spans="1:7" x14ac:dyDescent="0.25">
      <c r="A615" s="2">
        <v>4</v>
      </c>
      <c r="B615" s="36">
        <v>41548</v>
      </c>
      <c r="C615" s="29" t="s">
        <v>9</v>
      </c>
      <c r="D615" s="80">
        <v>300</v>
      </c>
      <c r="G615" s="80">
        <v>300</v>
      </c>
    </row>
    <row r="616" spans="1:7" x14ac:dyDescent="0.25">
      <c r="A616" s="2">
        <v>5</v>
      </c>
      <c r="B616" s="36">
        <v>41567</v>
      </c>
      <c r="C616" s="29" t="s">
        <v>10</v>
      </c>
      <c r="E616" s="80">
        <v>300</v>
      </c>
      <c r="F616" s="80">
        <v>0</v>
      </c>
      <c r="G616" s="80">
        <v>0</v>
      </c>
    </row>
    <row r="617" spans="1:7" x14ac:dyDescent="0.25">
      <c r="A617" s="2">
        <v>6</v>
      </c>
      <c r="B617" s="36">
        <v>41579</v>
      </c>
      <c r="C617" s="29" t="s">
        <v>9</v>
      </c>
      <c r="D617" s="80">
        <v>300</v>
      </c>
      <c r="G617" s="80">
        <v>300</v>
      </c>
    </row>
    <row r="618" spans="1:7" x14ac:dyDescent="0.25">
      <c r="A618" s="2">
        <v>7</v>
      </c>
      <c r="B618" s="36">
        <v>41597</v>
      </c>
      <c r="C618" s="29" t="s">
        <v>10</v>
      </c>
      <c r="E618" s="80">
        <v>300</v>
      </c>
      <c r="F618" s="80">
        <v>0</v>
      </c>
      <c r="G618" s="80">
        <v>0</v>
      </c>
    </row>
    <row r="619" spans="1:7" x14ac:dyDescent="0.25">
      <c r="A619" s="2">
        <v>8</v>
      </c>
      <c r="B619" s="36">
        <v>41609</v>
      </c>
      <c r="C619" s="29" t="s">
        <v>9</v>
      </c>
      <c r="D619" s="80">
        <v>300</v>
      </c>
      <c r="G619" s="80">
        <v>300</v>
      </c>
    </row>
    <row r="620" spans="1:7" x14ac:dyDescent="0.25">
      <c r="A620" s="2">
        <v>9</v>
      </c>
      <c r="B620" s="36">
        <v>41619</v>
      </c>
      <c r="C620" s="29" t="s">
        <v>10</v>
      </c>
      <c r="E620" s="80">
        <v>300</v>
      </c>
      <c r="F620" s="80">
        <v>0</v>
      </c>
      <c r="G620" s="80">
        <v>0</v>
      </c>
    </row>
    <row r="621" spans="1:7" x14ac:dyDescent="0.25">
      <c r="A621" s="2">
        <v>10</v>
      </c>
      <c r="B621" s="36">
        <v>41640</v>
      </c>
      <c r="C621" s="29" t="s">
        <v>9</v>
      </c>
      <c r="D621" s="80">
        <v>300</v>
      </c>
      <c r="G621" s="80">
        <v>300</v>
      </c>
    </row>
    <row r="622" spans="1:7" x14ac:dyDescent="0.25">
      <c r="A622" s="2">
        <v>11</v>
      </c>
      <c r="B622" s="36">
        <v>41661</v>
      </c>
      <c r="C622" s="29" t="s">
        <v>10</v>
      </c>
      <c r="E622" s="80">
        <v>300</v>
      </c>
      <c r="F622" s="80">
        <v>0</v>
      </c>
      <c r="G622" s="80">
        <v>0</v>
      </c>
    </row>
    <row r="623" spans="1:7" x14ac:dyDescent="0.25">
      <c r="A623" s="2">
        <v>12</v>
      </c>
      <c r="B623" s="36">
        <v>41671</v>
      </c>
      <c r="C623" s="29" t="s">
        <v>9</v>
      </c>
      <c r="D623" s="80">
        <v>300</v>
      </c>
      <c r="G623" s="80">
        <v>300</v>
      </c>
    </row>
    <row r="624" spans="1:7" x14ac:dyDescent="0.25">
      <c r="A624" s="2">
        <v>13</v>
      </c>
      <c r="B624" s="36">
        <v>41680</v>
      </c>
      <c r="C624" s="29" t="s">
        <v>10</v>
      </c>
      <c r="E624" s="80">
        <v>300</v>
      </c>
      <c r="F624" s="80">
        <v>0</v>
      </c>
      <c r="G624" s="80">
        <v>0</v>
      </c>
    </row>
    <row r="625" spans="1:7" x14ac:dyDescent="0.25">
      <c r="A625" s="2">
        <v>14</v>
      </c>
      <c r="B625" s="36">
        <v>41699</v>
      </c>
      <c r="C625" s="29" t="s">
        <v>9</v>
      </c>
      <c r="D625" s="80">
        <v>300</v>
      </c>
      <c r="G625" s="80">
        <v>300</v>
      </c>
    </row>
    <row r="626" spans="1:7" x14ac:dyDescent="0.25">
      <c r="A626" s="2">
        <v>15</v>
      </c>
      <c r="B626" s="36">
        <v>41713</v>
      </c>
      <c r="C626" s="29" t="s">
        <v>10</v>
      </c>
      <c r="E626" s="80">
        <v>300</v>
      </c>
      <c r="F626" s="80">
        <v>0</v>
      </c>
      <c r="G626" s="80">
        <v>0</v>
      </c>
    </row>
    <row r="627" spans="1:7" x14ac:dyDescent="0.25">
      <c r="A627" s="2" t="s">
        <v>11</v>
      </c>
      <c r="D627" s="80">
        <v>2100</v>
      </c>
      <c r="E627" s="80">
        <v>2100</v>
      </c>
      <c r="F627" s="80">
        <v>0</v>
      </c>
    </row>
    <row r="629" spans="1:7" x14ac:dyDescent="0.25">
      <c r="A629" s="2" t="s">
        <v>1</v>
      </c>
      <c r="B629" s="35" t="s">
        <v>2</v>
      </c>
      <c r="C629" s="29" t="s">
        <v>3</v>
      </c>
      <c r="D629" s="80" t="s">
        <v>4</v>
      </c>
      <c r="E629" s="80" t="s">
        <v>5</v>
      </c>
      <c r="F629" s="80" t="s">
        <v>6</v>
      </c>
      <c r="G629" s="80" t="s">
        <v>7</v>
      </c>
    </row>
    <row r="630" spans="1:7" x14ac:dyDescent="0.25">
      <c r="A630" s="2">
        <v>1</v>
      </c>
      <c r="B630" s="36">
        <v>41730</v>
      </c>
      <c r="C630" s="29" t="s">
        <v>8</v>
      </c>
      <c r="G630" s="80">
        <v>0</v>
      </c>
    </row>
    <row r="631" spans="1:7" x14ac:dyDescent="0.25">
      <c r="A631" s="2">
        <v>2</v>
      </c>
      <c r="B631" s="36">
        <v>41730</v>
      </c>
      <c r="C631" s="29" t="s">
        <v>9</v>
      </c>
      <c r="D631" s="80">
        <v>300</v>
      </c>
      <c r="G631" s="80">
        <v>300</v>
      </c>
    </row>
    <row r="632" spans="1:7" x14ac:dyDescent="0.25">
      <c r="A632" s="2">
        <v>3</v>
      </c>
      <c r="B632" s="36">
        <v>41752</v>
      </c>
      <c r="C632" s="29" t="s">
        <v>10</v>
      </c>
      <c r="E632" s="80">
        <v>300</v>
      </c>
      <c r="F632" s="80">
        <v>0</v>
      </c>
      <c r="G632" s="80">
        <v>0</v>
      </c>
    </row>
    <row r="633" spans="1:7" x14ac:dyDescent="0.25">
      <c r="A633" s="2">
        <v>4</v>
      </c>
      <c r="B633" s="36">
        <v>41760</v>
      </c>
      <c r="C633" s="29" t="s">
        <v>9</v>
      </c>
      <c r="D633" s="80">
        <v>300</v>
      </c>
      <c r="G633" s="80">
        <v>300</v>
      </c>
    </row>
    <row r="634" spans="1:7" x14ac:dyDescent="0.25">
      <c r="A634" s="2">
        <v>5</v>
      </c>
      <c r="B634" s="36">
        <v>41772</v>
      </c>
      <c r="C634" s="29" t="s">
        <v>10</v>
      </c>
      <c r="E634" s="80">
        <v>300</v>
      </c>
      <c r="F634" s="80">
        <v>0</v>
      </c>
      <c r="G634" s="80">
        <v>0</v>
      </c>
    </row>
    <row r="635" spans="1:7" x14ac:dyDescent="0.25">
      <c r="A635" s="2">
        <v>6</v>
      </c>
      <c r="B635" s="36">
        <v>41791</v>
      </c>
      <c r="C635" s="29" t="s">
        <v>9</v>
      </c>
      <c r="D635" s="80">
        <v>300</v>
      </c>
      <c r="G635" s="80">
        <v>300</v>
      </c>
    </row>
    <row r="636" spans="1:7" x14ac:dyDescent="0.25">
      <c r="A636" s="2">
        <v>7</v>
      </c>
      <c r="B636" s="36">
        <v>41800</v>
      </c>
      <c r="C636" s="29" t="s">
        <v>10</v>
      </c>
      <c r="E636" s="80">
        <v>300</v>
      </c>
      <c r="F636" s="80">
        <v>0</v>
      </c>
      <c r="G636" s="80">
        <v>0</v>
      </c>
    </row>
    <row r="637" spans="1:7" x14ac:dyDescent="0.25">
      <c r="A637" s="2">
        <v>8</v>
      </c>
      <c r="B637" s="36">
        <v>41821</v>
      </c>
      <c r="C637" s="29" t="s">
        <v>9</v>
      </c>
      <c r="D637" s="80">
        <v>300</v>
      </c>
      <c r="G637" s="80">
        <v>300</v>
      </c>
    </row>
    <row r="638" spans="1:7" x14ac:dyDescent="0.25">
      <c r="A638" s="2">
        <v>9</v>
      </c>
      <c r="B638" s="36">
        <v>41834</v>
      </c>
      <c r="C638" s="29" t="s">
        <v>10</v>
      </c>
      <c r="E638" s="80">
        <v>300</v>
      </c>
      <c r="F638" s="80">
        <v>0</v>
      </c>
      <c r="G638" s="80">
        <v>0</v>
      </c>
    </row>
    <row r="639" spans="1:7" x14ac:dyDescent="0.25">
      <c r="A639" s="2">
        <v>10</v>
      </c>
      <c r="B639" s="36">
        <v>41852</v>
      </c>
      <c r="C639" s="29" t="s">
        <v>9</v>
      </c>
      <c r="D639" s="80">
        <v>300</v>
      </c>
      <c r="G639" s="80">
        <v>300</v>
      </c>
    </row>
    <row r="640" spans="1:7" x14ac:dyDescent="0.25">
      <c r="A640" s="2">
        <v>11</v>
      </c>
      <c r="B640" s="36">
        <v>41860</v>
      </c>
      <c r="C640" s="29" t="s">
        <v>10</v>
      </c>
      <c r="E640" s="80">
        <v>300</v>
      </c>
      <c r="F640" s="80">
        <v>0</v>
      </c>
      <c r="G640" s="80">
        <v>0</v>
      </c>
    </row>
    <row r="641" spans="1:7" x14ac:dyDescent="0.25">
      <c r="A641" s="2">
        <v>12</v>
      </c>
      <c r="B641" s="36">
        <v>41883</v>
      </c>
      <c r="C641" s="29" t="s">
        <v>9</v>
      </c>
      <c r="D641" s="80">
        <v>300</v>
      </c>
      <c r="G641" s="80">
        <v>300</v>
      </c>
    </row>
    <row r="642" spans="1:7" x14ac:dyDescent="0.25">
      <c r="A642" s="2">
        <v>13</v>
      </c>
      <c r="B642" s="36">
        <v>41912</v>
      </c>
      <c r="C642" s="29" t="s">
        <v>6</v>
      </c>
      <c r="E642" s="80">
        <v>0</v>
      </c>
      <c r="F642" s="80">
        <v>10</v>
      </c>
      <c r="G642" s="80">
        <v>310</v>
      </c>
    </row>
    <row r="643" spans="1:7" x14ac:dyDescent="0.25">
      <c r="A643" s="2">
        <v>14</v>
      </c>
      <c r="B643" s="36">
        <v>41913</v>
      </c>
      <c r="C643" s="29" t="s">
        <v>9</v>
      </c>
      <c r="D643" s="80">
        <v>300</v>
      </c>
      <c r="G643" s="80">
        <v>610</v>
      </c>
    </row>
    <row r="644" spans="1:7" x14ac:dyDescent="0.25">
      <c r="A644" s="2">
        <v>15</v>
      </c>
      <c r="B644" s="36">
        <v>41943</v>
      </c>
      <c r="C644" s="29" t="s">
        <v>10</v>
      </c>
      <c r="E644" s="80">
        <v>300</v>
      </c>
      <c r="F644" s="80">
        <v>0</v>
      </c>
      <c r="G644" s="80">
        <v>310</v>
      </c>
    </row>
    <row r="645" spans="1:7" x14ac:dyDescent="0.25">
      <c r="A645" s="2">
        <v>16</v>
      </c>
      <c r="B645" s="36">
        <v>41944</v>
      </c>
      <c r="C645" s="29" t="s">
        <v>9</v>
      </c>
      <c r="D645" s="80">
        <v>300</v>
      </c>
      <c r="G645" s="80">
        <v>610</v>
      </c>
    </row>
    <row r="646" spans="1:7" x14ac:dyDescent="0.25">
      <c r="A646" s="2">
        <v>17</v>
      </c>
      <c r="B646" s="36">
        <v>41966</v>
      </c>
      <c r="C646" s="29" t="s">
        <v>10</v>
      </c>
      <c r="E646" s="80">
        <v>310</v>
      </c>
      <c r="F646" s="80">
        <v>0</v>
      </c>
      <c r="G646" s="80">
        <v>300</v>
      </c>
    </row>
    <row r="647" spans="1:7" x14ac:dyDescent="0.25">
      <c r="A647" s="2">
        <v>18</v>
      </c>
      <c r="B647" s="36">
        <v>41974</v>
      </c>
      <c r="C647" s="29" t="s">
        <v>9</v>
      </c>
      <c r="D647" s="80">
        <v>300</v>
      </c>
      <c r="G647" s="80">
        <v>600</v>
      </c>
    </row>
    <row r="648" spans="1:7" x14ac:dyDescent="0.25">
      <c r="A648" s="2">
        <v>19</v>
      </c>
      <c r="B648" s="36">
        <v>42004</v>
      </c>
      <c r="C648" s="29" t="s">
        <v>6</v>
      </c>
      <c r="E648" s="80">
        <v>0</v>
      </c>
      <c r="F648" s="80">
        <v>10</v>
      </c>
      <c r="G648" s="80">
        <v>610</v>
      </c>
    </row>
    <row r="649" spans="1:7" x14ac:dyDescent="0.25">
      <c r="A649" s="2">
        <v>20</v>
      </c>
      <c r="B649" s="36">
        <v>42005</v>
      </c>
      <c r="C649" s="29" t="s">
        <v>9</v>
      </c>
      <c r="D649" s="80">
        <v>300</v>
      </c>
      <c r="G649" s="80">
        <v>910</v>
      </c>
    </row>
    <row r="650" spans="1:7" x14ac:dyDescent="0.25">
      <c r="A650" s="2">
        <v>21</v>
      </c>
      <c r="B650" s="36">
        <v>42035</v>
      </c>
      <c r="C650" s="29" t="s">
        <v>6</v>
      </c>
      <c r="E650" s="80">
        <v>0</v>
      </c>
      <c r="F650" s="80">
        <v>10</v>
      </c>
      <c r="G650" s="80">
        <v>920</v>
      </c>
    </row>
    <row r="651" spans="1:7" x14ac:dyDescent="0.25">
      <c r="A651" s="2">
        <v>22</v>
      </c>
      <c r="B651" s="36">
        <v>42036</v>
      </c>
      <c r="C651" s="29" t="s">
        <v>9</v>
      </c>
      <c r="D651" s="80">
        <v>300</v>
      </c>
      <c r="G651" s="80">
        <v>1220</v>
      </c>
    </row>
    <row r="652" spans="1:7" x14ac:dyDescent="0.25">
      <c r="A652" s="2">
        <v>23</v>
      </c>
      <c r="B652" s="36">
        <v>42063</v>
      </c>
      <c r="C652" s="29" t="s">
        <v>6</v>
      </c>
      <c r="E652" s="80">
        <v>0</v>
      </c>
      <c r="F652" s="80">
        <v>10</v>
      </c>
      <c r="G652" s="80">
        <v>1230</v>
      </c>
    </row>
    <row r="653" spans="1:7" x14ac:dyDescent="0.25">
      <c r="A653" s="2">
        <v>24</v>
      </c>
      <c r="B653" s="36">
        <v>42064</v>
      </c>
      <c r="C653" s="29" t="s">
        <v>9</v>
      </c>
      <c r="D653" s="80">
        <v>300</v>
      </c>
      <c r="G653" s="80">
        <v>1530</v>
      </c>
    </row>
    <row r="654" spans="1:7" x14ac:dyDescent="0.25">
      <c r="A654" s="2">
        <v>25</v>
      </c>
      <c r="B654" s="36">
        <v>42094</v>
      </c>
      <c r="C654" s="29" t="s">
        <v>6</v>
      </c>
      <c r="E654" s="80">
        <v>0</v>
      </c>
      <c r="F654" s="80">
        <v>10</v>
      </c>
      <c r="G654" s="80">
        <v>1540</v>
      </c>
    </row>
    <row r="655" spans="1:7" x14ac:dyDescent="0.25">
      <c r="A655" s="2" t="s">
        <v>11</v>
      </c>
      <c r="D655" s="80">
        <v>3600</v>
      </c>
      <c r="E655" s="80">
        <v>2110</v>
      </c>
      <c r="F655" s="80">
        <v>50</v>
      </c>
    </row>
    <row r="657" spans="1:7" x14ac:dyDescent="0.25">
      <c r="A657" s="2" t="s">
        <v>1</v>
      </c>
      <c r="B657" s="35" t="s">
        <v>2</v>
      </c>
      <c r="C657" s="29" t="s">
        <v>3</v>
      </c>
      <c r="D657" s="80" t="s">
        <v>4</v>
      </c>
      <c r="E657" s="80" t="s">
        <v>5</v>
      </c>
      <c r="F657" s="80" t="s">
        <v>6</v>
      </c>
      <c r="G657" s="80" t="s">
        <v>7</v>
      </c>
    </row>
    <row r="658" spans="1:7" x14ac:dyDescent="0.25">
      <c r="A658" s="2">
        <v>1</v>
      </c>
      <c r="B658" s="36">
        <v>42095</v>
      </c>
      <c r="C658" s="29" t="s">
        <v>8</v>
      </c>
      <c r="G658" s="80">
        <v>1540</v>
      </c>
    </row>
    <row r="659" spans="1:7" x14ac:dyDescent="0.25">
      <c r="A659" s="2">
        <v>2</v>
      </c>
      <c r="B659" s="36">
        <v>42095</v>
      </c>
      <c r="C659" s="29" t="s">
        <v>9</v>
      </c>
      <c r="D659" s="80">
        <v>300</v>
      </c>
      <c r="G659" s="80">
        <v>1840</v>
      </c>
    </row>
    <row r="660" spans="1:7" x14ac:dyDescent="0.25">
      <c r="A660" s="2">
        <v>3</v>
      </c>
      <c r="B660" s="36">
        <v>42124</v>
      </c>
      <c r="C660" s="29" t="s">
        <v>6</v>
      </c>
      <c r="E660" s="80">
        <v>0</v>
      </c>
      <c r="F660" s="80">
        <v>10</v>
      </c>
      <c r="G660" s="80">
        <v>1850</v>
      </c>
    </row>
    <row r="661" spans="1:7" x14ac:dyDescent="0.25">
      <c r="A661" s="2">
        <v>4</v>
      </c>
      <c r="B661" s="36">
        <v>42125</v>
      </c>
      <c r="C661" s="29" t="s">
        <v>9</v>
      </c>
      <c r="D661" s="80">
        <v>300</v>
      </c>
      <c r="G661" s="80">
        <v>2150</v>
      </c>
    </row>
    <row r="662" spans="1:7" x14ac:dyDescent="0.25">
      <c r="A662" s="2">
        <v>5</v>
      </c>
      <c r="B662" s="36">
        <v>42155</v>
      </c>
      <c r="C662" s="29" t="s">
        <v>6</v>
      </c>
      <c r="E662" s="80">
        <v>0</v>
      </c>
      <c r="F662" s="80">
        <v>10</v>
      </c>
      <c r="G662" s="80">
        <v>2160</v>
      </c>
    </row>
    <row r="663" spans="1:7" x14ac:dyDescent="0.25">
      <c r="A663" s="2">
        <v>6</v>
      </c>
      <c r="B663" s="36">
        <v>42156</v>
      </c>
      <c r="C663" s="29" t="s">
        <v>9</v>
      </c>
      <c r="D663" s="80">
        <v>300</v>
      </c>
      <c r="G663" s="80">
        <v>2460</v>
      </c>
    </row>
    <row r="664" spans="1:7" x14ac:dyDescent="0.25">
      <c r="A664" s="2">
        <v>7</v>
      </c>
      <c r="B664" s="36">
        <v>42185</v>
      </c>
      <c r="C664" s="29" t="s">
        <v>6</v>
      </c>
      <c r="E664" s="80">
        <v>0</v>
      </c>
      <c r="F664" s="80">
        <v>10</v>
      </c>
      <c r="G664" s="80">
        <v>2470</v>
      </c>
    </row>
    <row r="665" spans="1:7" x14ac:dyDescent="0.25">
      <c r="A665" s="2">
        <v>8</v>
      </c>
      <c r="B665" s="36">
        <v>42186</v>
      </c>
      <c r="C665" s="29" t="s">
        <v>9</v>
      </c>
      <c r="D665" s="80">
        <v>300</v>
      </c>
      <c r="G665" s="80">
        <v>2770</v>
      </c>
    </row>
    <row r="666" spans="1:7" x14ac:dyDescent="0.25">
      <c r="A666" s="2">
        <v>9</v>
      </c>
      <c r="B666" s="36">
        <v>42216</v>
      </c>
      <c r="C666" s="29" t="s">
        <v>6</v>
      </c>
      <c r="E666" s="80">
        <v>0</v>
      </c>
      <c r="F666" s="80">
        <v>10</v>
      </c>
      <c r="G666" s="80">
        <v>2780</v>
      </c>
    </row>
    <row r="667" spans="1:7" x14ac:dyDescent="0.25">
      <c r="A667" s="2">
        <v>10</v>
      </c>
      <c r="B667" s="36">
        <v>42217</v>
      </c>
      <c r="C667" s="29" t="s">
        <v>9</v>
      </c>
      <c r="D667" s="80">
        <v>300</v>
      </c>
      <c r="G667" s="80">
        <v>3080</v>
      </c>
    </row>
    <row r="668" spans="1:7" x14ac:dyDescent="0.25">
      <c r="A668" s="2">
        <v>11</v>
      </c>
      <c r="B668" s="36">
        <v>42247</v>
      </c>
      <c r="C668" s="29" t="s">
        <v>6</v>
      </c>
      <c r="E668" s="80">
        <v>0</v>
      </c>
      <c r="F668" s="80">
        <v>10</v>
      </c>
      <c r="G668" s="80">
        <v>3090</v>
      </c>
    </row>
    <row r="669" spans="1:7" x14ac:dyDescent="0.25">
      <c r="A669" s="2">
        <v>12</v>
      </c>
      <c r="B669" s="36">
        <v>42248</v>
      </c>
      <c r="C669" s="29" t="s">
        <v>9</v>
      </c>
      <c r="D669" s="80">
        <v>300</v>
      </c>
      <c r="G669" s="80">
        <v>3390</v>
      </c>
    </row>
    <row r="670" spans="1:7" x14ac:dyDescent="0.25">
      <c r="A670" s="2">
        <v>13</v>
      </c>
      <c r="B670" s="36">
        <v>42277</v>
      </c>
      <c r="C670" s="29" t="s">
        <v>6</v>
      </c>
      <c r="E670" s="80">
        <v>0</v>
      </c>
      <c r="F670" s="80">
        <v>10</v>
      </c>
      <c r="G670" s="80">
        <v>3400</v>
      </c>
    </row>
    <row r="671" spans="1:7" x14ac:dyDescent="0.25">
      <c r="A671" s="2">
        <v>14</v>
      </c>
      <c r="B671" s="36">
        <v>42278</v>
      </c>
      <c r="C671" s="29" t="s">
        <v>9</v>
      </c>
      <c r="D671" s="80">
        <v>300</v>
      </c>
      <c r="G671" s="80">
        <v>3700</v>
      </c>
    </row>
    <row r="672" spans="1:7" x14ac:dyDescent="0.25">
      <c r="A672" s="2">
        <v>15</v>
      </c>
      <c r="B672" s="36">
        <v>42308</v>
      </c>
      <c r="C672" s="29" t="s">
        <v>6</v>
      </c>
      <c r="E672" s="80">
        <v>0</v>
      </c>
      <c r="F672" s="80">
        <v>10</v>
      </c>
      <c r="G672" s="80">
        <v>3710</v>
      </c>
    </row>
    <row r="673" spans="1:7" x14ac:dyDescent="0.25">
      <c r="A673" s="2">
        <v>16</v>
      </c>
      <c r="B673" s="36">
        <v>42309</v>
      </c>
      <c r="C673" s="29" t="s">
        <v>9</v>
      </c>
      <c r="D673" s="80">
        <v>300</v>
      </c>
      <c r="G673" s="80">
        <v>4010</v>
      </c>
    </row>
    <row r="674" spans="1:7" x14ac:dyDescent="0.25">
      <c r="A674" s="2">
        <v>17</v>
      </c>
      <c r="B674" s="36">
        <v>42338</v>
      </c>
      <c r="C674" s="29" t="s">
        <v>6</v>
      </c>
      <c r="E674" s="80">
        <v>0</v>
      </c>
      <c r="F674" s="80">
        <v>10</v>
      </c>
      <c r="G674" s="80">
        <v>4020</v>
      </c>
    </row>
    <row r="675" spans="1:7" x14ac:dyDescent="0.25">
      <c r="A675" s="2">
        <v>18</v>
      </c>
      <c r="B675" s="36">
        <v>42339</v>
      </c>
      <c r="C675" s="29" t="s">
        <v>9</v>
      </c>
      <c r="D675" s="80">
        <v>300</v>
      </c>
      <c r="G675" s="80">
        <v>4320</v>
      </c>
    </row>
    <row r="676" spans="1:7" x14ac:dyDescent="0.25">
      <c r="A676" s="2">
        <v>19</v>
      </c>
      <c r="B676" s="36">
        <v>42348</v>
      </c>
      <c r="C676" s="29" t="s">
        <v>10</v>
      </c>
      <c r="E676" s="80">
        <v>3720</v>
      </c>
      <c r="F676" s="80">
        <v>0</v>
      </c>
      <c r="G676" s="80">
        <v>600</v>
      </c>
    </row>
    <row r="677" spans="1:7" x14ac:dyDescent="0.25">
      <c r="A677" s="2">
        <v>20</v>
      </c>
      <c r="B677" s="36">
        <v>42370</v>
      </c>
      <c r="C677" s="29" t="s">
        <v>9</v>
      </c>
      <c r="D677" s="80">
        <v>300</v>
      </c>
      <c r="G677" s="80">
        <v>900</v>
      </c>
    </row>
    <row r="678" spans="1:7" x14ac:dyDescent="0.25">
      <c r="A678" s="2">
        <v>21</v>
      </c>
      <c r="B678" s="36">
        <v>42400</v>
      </c>
      <c r="C678" s="29" t="s">
        <v>6</v>
      </c>
      <c r="E678" s="80">
        <v>0</v>
      </c>
      <c r="F678" s="80">
        <v>10</v>
      </c>
      <c r="G678" s="80">
        <v>910</v>
      </c>
    </row>
    <row r="679" spans="1:7" x14ac:dyDescent="0.25">
      <c r="A679" s="2">
        <v>22</v>
      </c>
      <c r="B679" s="36">
        <v>42401</v>
      </c>
      <c r="C679" s="29" t="s">
        <v>9</v>
      </c>
      <c r="D679" s="80">
        <v>300</v>
      </c>
      <c r="G679" s="80">
        <v>1210</v>
      </c>
    </row>
    <row r="680" spans="1:7" x14ac:dyDescent="0.25">
      <c r="A680" s="2">
        <v>23</v>
      </c>
      <c r="B680" s="36">
        <v>42429</v>
      </c>
      <c r="C680" s="29" t="s">
        <v>6</v>
      </c>
      <c r="E680" s="80">
        <v>0</v>
      </c>
      <c r="F680" s="80">
        <v>10</v>
      </c>
      <c r="G680" s="80">
        <v>1220</v>
      </c>
    </row>
    <row r="681" spans="1:7" x14ac:dyDescent="0.25">
      <c r="A681" s="2">
        <v>24</v>
      </c>
      <c r="B681" s="36">
        <v>42430</v>
      </c>
      <c r="C681" s="29" t="s">
        <v>9</v>
      </c>
      <c r="D681" s="80">
        <v>300</v>
      </c>
      <c r="G681" s="80">
        <v>1520</v>
      </c>
    </row>
    <row r="682" spans="1:7" x14ac:dyDescent="0.25">
      <c r="A682" s="2">
        <v>25</v>
      </c>
      <c r="B682" s="36">
        <v>42460</v>
      </c>
      <c r="C682" s="29" t="s">
        <v>6</v>
      </c>
      <c r="E682" s="80">
        <v>0</v>
      </c>
      <c r="F682" s="80">
        <v>10</v>
      </c>
      <c r="G682" s="80">
        <v>1530</v>
      </c>
    </row>
    <row r="683" spans="1:7" x14ac:dyDescent="0.25">
      <c r="A683" s="2" t="s">
        <v>11</v>
      </c>
      <c r="D683" s="80">
        <v>3600</v>
      </c>
      <c r="E683" s="80">
        <v>3720</v>
      </c>
      <c r="F683" s="80">
        <v>110</v>
      </c>
    </row>
    <row r="685" spans="1:7" ht="20.25" thickBot="1" x14ac:dyDescent="0.3">
      <c r="B685" s="79" t="s">
        <v>20</v>
      </c>
      <c r="C685" s="77"/>
      <c r="D685" s="82"/>
      <c r="E685" s="82"/>
      <c r="F685" s="82"/>
    </row>
    <row r="686" spans="1:7" ht="15.75" thickTop="1" x14ac:dyDescent="0.25"/>
    <row r="687" spans="1:7" x14ac:dyDescent="0.25">
      <c r="A687" s="2" t="s">
        <v>1</v>
      </c>
      <c r="B687" s="35" t="s">
        <v>2</v>
      </c>
      <c r="C687" s="29" t="s">
        <v>3</v>
      </c>
      <c r="D687" s="80" t="s">
        <v>4</v>
      </c>
      <c r="E687" s="80" t="s">
        <v>5</v>
      </c>
      <c r="F687" s="80" t="s">
        <v>6</v>
      </c>
      <c r="G687" s="80" t="s">
        <v>7</v>
      </c>
    </row>
    <row r="688" spans="1:7" x14ac:dyDescent="0.25">
      <c r="A688" s="2">
        <v>1</v>
      </c>
      <c r="B688" s="36">
        <v>41518</v>
      </c>
      <c r="C688" s="29" t="s">
        <v>8</v>
      </c>
      <c r="G688" s="80">
        <v>0</v>
      </c>
    </row>
    <row r="689" spans="1:7" x14ac:dyDescent="0.25">
      <c r="A689" s="2">
        <v>2</v>
      </c>
      <c r="B689" s="36">
        <v>41518</v>
      </c>
      <c r="C689" s="29" t="s">
        <v>9</v>
      </c>
      <c r="D689" s="80">
        <v>200</v>
      </c>
      <c r="G689" s="80">
        <v>200</v>
      </c>
    </row>
    <row r="690" spans="1:7" x14ac:dyDescent="0.25">
      <c r="A690" s="2">
        <v>3</v>
      </c>
      <c r="B690" s="36">
        <v>41539</v>
      </c>
      <c r="C690" s="29" t="s">
        <v>10</v>
      </c>
      <c r="E690" s="80">
        <v>200</v>
      </c>
      <c r="F690" s="80">
        <v>0</v>
      </c>
      <c r="G690" s="80">
        <v>0</v>
      </c>
    </row>
    <row r="691" spans="1:7" x14ac:dyDescent="0.25">
      <c r="A691" s="2">
        <v>4</v>
      </c>
      <c r="B691" s="36">
        <v>41548</v>
      </c>
      <c r="C691" s="29" t="s">
        <v>9</v>
      </c>
      <c r="D691" s="80">
        <v>200</v>
      </c>
      <c r="G691" s="80">
        <v>200</v>
      </c>
    </row>
    <row r="692" spans="1:7" x14ac:dyDescent="0.25">
      <c r="A692" s="2">
        <v>5</v>
      </c>
      <c r="B692" s="36">
        <v>41556</v>
      </c>
      <c r="C692" s="29" t="s">
        <v>10</v>
      </c>
      <c r="E692" s="80">
        <v>200</v>
      </c>
      <c r="F692" s="80">
        <v>0</v>
      </c>
      <c r="G692" s="80">
        <v>0</v>
      </c>
    </row>
    <row r="693" spans="1:7" x14ac:dyDescent="0.25">
      <c r="A693" s="2">
        <v>6</v>
      </c>
      <c r="B693" s="36">
        <v>41579</v>
      </c>
      <c r="C693" s="29" t="s">
        <v>9</v>
      </c>
      <c r="D693" s="80">
        <v>200</v>
      </c>
      <c r="G693" s="80">
        <v>200</v>
      </c>
    </row>
    <row r="694" spans="1:7" x14ac:dyDescent="0.25">
      <c r="A694" s="2">
        <v>7</v>
      </c>
      <c r="B694" s="36">
        <v>41590</v>
      </c>
      <c r="C694" s="29" t="s">
        <v>10</v>
      </c>
      <c r="E694" s="80">
        <v>200</v>
      </c>
      <c r="F694" s="80">
        <v>0</v>
      </c>
      <c r="G694" s="80">
        <v>0</v>
      </c>
    </row>
    <row r="695" spans="1:7" x14ac:dyDescent="0.25">
      <c r="A695" s="2">
        <v>8</v>
      </c>
      <c r="B695" s="36">
        <v>41609</v>
      </c>
      <c r="C695" s="29" t="s">
        <v>9</v>
      </c>
      <c r="D695" s="80">
        <v>200</v>
      </c>
      <c r="G695" s="80">
        <v>200</v>
      </c>
    </row>
    <row r="696" spans="1:7" x14ac:dyDescent="0.25">
      <c r="A696" s="2">
        <v>9</v>
      </c>
      <c r="B696" s="36">
        <v>41619</v>
      </c>
      <c r="C696" s="29" t="s">
        <v>10</v>
      </c>
      <c r="E696" s="80">
        <v>200</v>
      </c>
      <c r="F696" s="80">
        <v>0</v>
      </c>
      <c r="G696" s="80">
        <v>0</v>
      </c>
    </row>
    <row r="697" spans="1:7" x14ac:dyDescent="0.25">
      <c r="A697" s="2">
        <v>10</v>
      </c>
      <c r="B697" s="36">
        <v>41640</v>
      </c>
      <c r="C697" s="29" t="s">
        <v>9</v>
      </c>
      <c r="D697" s="80">
        <v>200</v>
      </c>
      <c r="G697" s="80">
        <v>200</v>
      </c>
    </row>
    <row r="698" spans="1:7" x14ac:dyDescent="0.25">
      <c r="A698" s="2">
        <v>11</v>
      </c>
      <c r="B698" s="36">
        <v>41660</v>
      </c>
      <c r="C698" s="29" t="s">
        <v>10</v>
      </c>
      <c r="E698" s="80">
        <v>200</v>
      </c>
      <c r="F698" s="80">
        <v>0</v>
      </c>
      <c r="G698" s="80">
        <v>0</v>
      </c>
    </row>
    <row r="699" spans="1:7" x14ac:dyDescent="0.25">
      <c r="A699" s="2">
        <v>12</v>
      </c>
      <c r="B699" s="36">
        <v>41671</v>
      </c>
      <c r="C699" s="29" t="s">
        <v>9</v>
      </c>
      <c r="D699" s="80">
        <v>200</v>
      </c>
      <c r="G699" s="80">
        <v>200</v>
      </c>
    </row>
    <row r="700" spans="1:7" x14ac:dyDescent="0.25">
      <c r="A700" s="2">
        <v>13</v>
      </c>
      <c r="B700" s="36">
        <v>41685</v>
      </c>
      <c r="C700" s="29" t="s">
        <v>10</v>
      </c>
      <c r="E700" s="80">
        <v>200</v>
      </c>
      <c r="F700" s="80">
        <v>0</v>
      </c>
      <c r="G700" s="80">
        <v>0</v>
      </c>
    </row>
    <row r="701" spans="1:7" x14ac:dyDescent="0.25">
      <c r="A701" s="2">
        <v>14</v>
      </c>
      <c r="B701" s="36">
        <v>41699</v>
      </c>
      <c r="C701" s="29" t="s">
        <v>9</v>
      </c>
      <c r="D701" s="80">
        <v>200</v>
      </c>
      <c r="G701" s="80">
        <v>200</v>
      </c>
    </row>
    <row r="702" spans="1:7" x14ac:dyDescent="0.25">
      <c r="A702" s="2">
        <v>15</v>
      </c>
      <c r="B702" s="36">
        <v>41719</v>
      </c>
      <c r="C702" s="29" t="s">
        <v>10</v>
      </c>
      <c r="E702" s="80">
        <v>200</v>
      </c>
      <c r="F702" s="80">
        <v>0</v>
      </c>
      <c r="G702" s="80">
        <v>0</v>
      </c>
    </row>
    <row r="703" spans="1:7" x14ac:dyDescent="0.25">
      <c r="A703" s="2" t="s">
        <v>11</v>
      </c>
      <c r="D703" s="80">
        <v>1400</v>
      </c>
      <c r="E703" s="80">
        <v>1400</v>
      </c>
      <c r="F703" s="80">
        <v>0</v>
      </c>
    </row>
    <row r="705" spans="1:7" x14ac:dyDescent="0.25">
      <c r="A705" s="2" t="s">
        <v>1</v>
      </c>
      <c r="B705" s="35" t="s">
        <v>2</v>
      </c>
      <c r="C705" s="29" t="s">
        <v>3</v>
      </c>
      <c r="D705" s="80" t="s">
        <v>4</v>
      </c>
      <c r="E705" s="80" t="s">
        <v>5</v>
      </c>
      <c r="F705" s="80" t="s">
        <v>6</v>
      </c>
      <c r="G705" s="80" t="s">
        <v>7</v>
      </c>
    </row>
    <row r="706" spans="1:7" x14ac:dyDescent="0.25">
      <c r="A706" s="2">
        <v>1</v>
      </c>
      <c r="B706" s="36">
        <v>41730</v>
      </c>
      <c r="C706" s="29" t="s">
        <v>8</v>
      </c>
      <c r="G706" s="80">
        <v>0</v>
      </c>
    </row>
    <row r="707" spans="1:7" x14ac:dyDescent="0.25">
      <c r="A707" s="2">
        <v>2</v>
      </c>
      <c r="B707" s="36">
        <v>41730</v>
      </c>
      <c r="C707" s="29" t="s">
        <v>9</v>
      </c>
      <c r="D707" s="80">
        <v>200</v>
      </c>
      <c r="G707" s="80">
        <v>200</v>
      </c>
    </row>
    <row r="708" spans="1:7" x14ac:dyDescent="0.25">
      <c r="A708" s="2">
        <v>3</v>
      </c>
      <c r="B708" s="36">
        <v>41747</v>
      </c>
      <c r="C708" s="29" t="s">
        <v>10</v>
      </c>
      <c r="E708" s="80">
        <v>200</v>
      </c>
      <c r="F708" s="80">
        <v>0</v>
      </c>
      <c r="G708" s="80">
        <v>0</v>
      </c>
    </row>
    <row r="709" spans="1:7" x14ac:dyDescent="0.25">
      <c r="A709" s="2">
        <v>4</v>
      </c>
      <c r="B709" s="36">
        <v>41760</v>
      </c>
      <c r="C709" s="29" t="s">
        <v>9</v>
      </c>
      <c r="D709" s="80">
        <v>200</v>
      </c>
      <c r="G709" s="80">
        <v>200</v>
      </c>
    </row>
    <row r="710" spans="1:7" x14ac:dyDescent="0.25">
      <c r="A710" s="2">
        <v>5</v>
      </c>
      <c r="B710" s="36">
        <v>41773</v>
      </c>
      <c r="C710" s="29" t="s">
        <v>10</v>
      </c>
      <c r="E710" s="80">
        <v>200</v>
      </c>
      <c r="F710" s="80">
        <v>0</v>
      </c>
      <c r="G710" s="80">
        <v>0</v>
      </c>
    </row>
    <row r="711" spans="1:7" x14ac:dyDescent="0.25">
      <c r="A711" s="2">
        <v>6</v>
      </c>
      <c r="B711" s="36">
        <v>41791</v>
      </c>
      <c r="C711" s="29" t="s">
        <v>9</v>
      </c>
      <c r="D711" s="80">
        <v>200</v>
      </c>
      <c r="G711" s="80">
        <v>200</v>
      </c>
    </row>
    <row r="712" spans="1:7" x14ac:dyDescent="0.25">
      <c r="A712" s="2">
        <v>7</v>
      </c>
      <c r="B712" s="36">
        <v>41797</v>
      </c>
      <c r="C712" s="29" t="s">
        <v>10</v>
      </c>
      <c r="E712" s="80">
        <v>200</v>
      </c>
      <c r="F712" s="80">
        <v>0</v>
      </c>
      <c r="G712" s="80">
        <v>0</v>
      </c>
    </row>
    <row r="713" spans="1:7" x14ac:dyDescent="0.25">
      <c r="A713" s="2">
        <v>8</v>
      </c>
      <c r="B713" s="36">
        <v>41821</v>
      </c>
      <c r="C713" s="29" t="s">
        <v>9</v>
      </c>
      <c r="D713" s="80">
        <v>200</v>
      </c>
      <c r="G713" s="80">
        <v>200</v>
      </c>
    </row>
    <row r="714" spans="1:7" x14ac:dyDescent="0.25">
      <c r="A714" s="2">
        <v>9</v>
      </c>
      <c r="B714" s="36">
        <v>41834</v>
      </c>
      <c r="C714" s="29" t="s">
        <v>10</v>
      </c>
      <c r="E714" s="80">
        <v>200</v>
      </c>
      <c r="F714" s="80">
        <v>0</v>
      </c>
      <c r="G714" s="80">
        <v>0</v>
      </c>
    </row>
    <row r="715" spans="1:7" x14ac:dyDescent="0.25">
      <c r="A715" s="2">
        <v>10</v>
      </c>
      <c r="B715" s="36">
        <v>41852</v>
      </c>
      <c r="C715" s="29" t="s">
        <v>9</v>
      </c>
      <c r="D715" s="80">
        <v>200</v>
      </c>
      <c r="G715" s="80">
        <v>200</v>
      </c>
    </row>
    <row r="716" spans="1:7" x14ac:dyDescent="0.25">
      <c r="A716" s="2">
        <v>11</v>
      </c>
      <c r="B716" s="36">
        <v>41860</v>
      </c>
      <c r="C716" s="29" t="s">
        <v>10</v>
      </c>
      <c r="E716" s="80">
        <v>200</v>
      </c>
      <c r="F716" s="80">
        <v>0</v>
      </c>
      <c r="G716" s="80">
        <v>0</v>
      </c>
    </row>
    <row r="717" spans="1:7" x14ac:dyDescent="0.25">
      <c r="A717" s="2">
        <v>12</v>
      </c>
      <c r="B717" s="36">
        <v>41883</v>
      </c>
      <c r="C717" s="29" t="s">
        <v>9</v>
      </c>
      <c r="D717" s="80">
        <v>200</v>
      </c>
      <c r="G717" s="80">
        <v>200</v>
      </c>
    </row>
    <row r="718" spans="1:7" x14ac:dyDescent="0.25">
      <c r="A718" s="2">
        <v>13</v>
      </c>
      <c r="B718" s="36">
        <v>41898</v>
      </c>
      <c r="C718" s="29" t="s">
        <v>10</v>
      </c>
      <c r="E718" s="80">
        <v>200</v>
      </c>
      <c r="F718" s="80">
        <v>0</v>
      </c>
      <c r="G718" s="80">
        <v>0</v>
      </c>
    </row>
    <row r="719" spans="1:7" x14ac:dyDescent="0.25">
      <c r="A719" s="2">
        <v>14</v>
      </c>
      <c r="B719" s="36">
        <v>41913</v>
      </c>
      <c r="C719" s="29" t="s">
        <v>9</v>
      </c>
      <c r="D719" s="80">
        <v>200</v>
      </c>
      <c r="G719" s="80">
        <v>200</v>
      </c>
    </row>
    <row r="720" spans="1:7" x14ac:dyDescent="0.25">
      <c r="A720" s="2">
        <v>15</v>
      </c>
      <c r="B720" s="36">
        <v>41929</v>
      </c>
      <c r="C720" s="29" t="s">
        <v>10</v>
      </c>
      <c r="E720" s="80">
        <v>200</v>
      </c>
      <c r="F720" s="80">
        <v>0</v>
      </c>
      <c r="G720" s="80">
        <v>0</v>
      </c>
    </row>
    <row r="721" spans="1:7" x14ac:dyDescent="0.25">
      <c r="A721" s="2">
        <v>16</v>
      </c>
      <c r="B721" s="36">
        <v>41944</v>
      </c>
      <c r="C721" s="29" t="s">
        <v>9</v>
      </c>
      <c r="D721" s="80">
        <v>200</v>
      </c>
      <c r="G721" s="80">
        <v>200</v>
      </c>
    </row>
    <row r="722" spans="1:7" x14ac:dyDescent="0.25">
      <c r="A722" s="2">
        <v>17</v>
      </c>
      <c r="B722" s="36">
        <v>41961</v>
      </c>
      <c r="C722" s="29" t="s">
        <v>10</v>
      </c>
      <c r="E722" s="80">
        <v>200</v>
      </c>
      <c r="F722" s="80">
        <v>0</v>
      </c>
      <c r="G722" s="80">
        <v>0</v>
      </c>
    </row>
    <row r="723" spans="1:7" x14ac:dyDescent="0.25">
      <c r="A723" s="2">
        <v>18</v>
      </c>
      <c r="B723" s="36">
        <v>41974</v>
      </c>
      <c r="C723" s="29" t="s">
        <v>9</v>
      </c>
      <c r="D723" s="80">
        <v>200</v>
      </c>
      <c r="G723" s="80">
        <v>200</v>
      </c>
    </row>
    <row r="724" spans="1:7" x14ac:dyDescent="0.25">
      <c r="A724" s="2">
        <v>19</v>
      </c>
      <c r="B724" s="36">
        <v>41992</v>
      </c>
      <c r="C724" s="29" t="s">
        <v>10</v>
      </c>
      <c r="E724" s="80">
        <v>200</v>
      </c>
      <c r="F724" s="80">
        <v>0</v>
      </c>
      <c r="G724" s="80">
        <v>0</v>
      </c>
    </row>
    <row r="725" spans="1:7" x14ac:dyDescent="0.25">
      <c r="A725" s="2">
        <v>20</v>
      </c>
      <c r="B725" s="36">
        <v>42005</v>
      </c>
      <c r="C725" s="29" t="s">
        <v>9</v>
      </c>
      <c r="D725" s="80">
        <v>200</v>
      </c>
      <c r="G725" s="80">
        <v>200</v>
      </c>
    </row>
    <row r="726" spans="1:7" x14ac:dyDescent="0.25">
      <c r="A726" s="2">
        <v>21</v>
      </c>
      <c r="B726" s="36">
        <v>42024</v>
      </c>
      <c r="C726" s="29" t="s">
        <v>10</v>
      </c>
      <c r="E726" s="80">
        <v>200</v>
      </c>
      <c r="F726" s="80">
        <v>0</v>
      </c>
      <c r="G726" s="80">
        <v>0</v>
      </c>
    </row>
    <row r="727" spans="1:7" x14ac:dyDescent="0.25">
      <c r="A727" s="2">
        <v>22</v>
      </c>
      <c r="B727" s="36">
        <v>42036</v>
      </c>
      <c r="C727" s="29" t="s">
        <v>9</v>
      </c>
      <c r="D727" s="80">
        <v>200</v>
      </c>
      <c r="G727" s="80">
        <v>200</v>
      </c>
    </row>
    <row r="728" spans="1:7" x14ac:dyDescent="0.25">
      <c r="A728" s="2">
        <v>23</v>
      </c>
      <c r="B728" s="36">
        <v>42054</v>
      </c>
      <c r="C728" s="29" t="s">
        <v>10</v>
      </c>
      <c r="E728" s="80">
        <v>200</v>
      </c>
      <c r="F728" s="80">
        <v>0</v>
      </c>
      <c r="G728" s="80">
        <v>0</v>
      </c>
    </row>
    <row r="729" spans="1:7" x14ac:dyDescent="0.25">
      <c r="A729" s="2">
        <v>24</v>
      </c>
      <c r="B729" s="36">
        <v>42064</v>
      </c>
      <c r="C729" s="29" t="s">
        <v>9</v>
      </c>
      <c r="D729" s="80">
        <v>200</v>
      </c>
      <c r="G729" s="80">
        <v>200</v>
      </c>
    </row>
    <row r="730" spans="1:7" x14ac:dyDescent="0.25">
      <c r="A730" s="2">
        <v>25</v>
      </c>
      <c r="B730" s="36">
        <v>42082</v>
      </c>
      <c r="C730" s="29" t="s">
        <v>10</v>
      </c>
      <c r="E730" s="80">
        <v>200</v>
      </c>
      <c r="F730" s="80">
        <v>0</v>
      </c>
      <c r="G730" s="80">
        <v>0</v>
      </c>
    </row>
    <row r="731" spans="1:7" x14ac:dyDescent="0.25">
      <c r="A731" s="2" t="s">
        <v>11</v>
      </c>
      <c r="D731" s="80">
        <v>2400</v>
      </c>
      <c r="E731" s="80">
        <v>2400</v>
      </c>
      <c r="F731" s="80">
        <v>0</v>
      </c>
    </row>
    <row r="733" spans="1:7" x14ac:dyDescent="0.25">
      <c r="A733" s="2" t="s">
        <v>1</v>
      </c>
      <c r="B733" s="35" t="s">
        <v>2</v>
      </c>
      <c r="C733" s="29" t="s">
        <v>3</v>
      </c>
      <c r="D733" s="80" t="s">
        <v>4</v>
      </c>
      <c r="E733" s="80" t="s">
        <v>5</v>
      </c>
      <c r="F733" s="80" t="s">
        <v>6</v>
      </c>
      <c r="G733" s="80" t="s">
        <v>7</v>
      </c>
    </row>
    <row r="734" spans="1:7" x14ac:dyDescent="0.25">
      <c r="A734" s="2">
        <v>1</v>
      </c>
      <c r="B734" s="36">
        <v>42095</v>
      </c>
      <c r="C734" s="29" t="s">
        <v>8</v>
      </c>
      <c r="G734" s="80">
        <v>0</v>
      </c>
    </row>
    <row r="735" spans="1:7" x14ac:dyDescent="0.25">
      <c r="A735" s="2">
        <v>2</v>
      </c>
      <c r="B735" s="36">
        <v>42095</v>
      </c>
      <c r="C735" s="29" t="s">
        <v>9</v>
      </c>
      <c r="D735" s="80">
        <v>200</v>
      </c>
      <c r="G735" s="80">
        <v>200</v>
      </c>
    </row>
    <row r="736" spans="1:7" x14ac:dyDescent="0.25">
      <c r="A736" s="2">
        <v>3</v>
      </c>
      <c r="B736" s="36">
        <v>42124</v>
      </c>
      <c r="C736" s="29" t="s">
        <v>6</v>
      </c>
      <c r="E736" s="80">
        <v>0</v>
      </c>
      <c r="F736" s="80">
        <v>10</v>
      </c>
      <c r="G736" s="80">
        <v>210</v>
      </c>
    </row>
    <row r="737" spans="1:7" x14ac:dyDescent="0.25">
      <c r="A737" s="2">
        <v>4</v>
      </c>
      <c r="B737" s="36">
        <v>42125</v>
      </c>
      <c r="C737" s="29" t="s">
        <v>9</v>
      </c>
      <c r="D737" s="80">
        <v>200</v>
      </c>
      <c r="G737" s="80">
        <v>410</v>
      </c>
    </row>
    <row r="738" spans="1:7" x14ac:dyDescent="0.25">
      <c r="A738" s="2">
        <v>5</v>
      </c>
      <c r="B738" s="36">
        <v>42155</v>
      </c>
      <c r="C738" s="29" t="s">
        <v>10</v>
      </c>
      <c r="E738" s="80">
        <v>410</v>
      </c>
      <c r="F738" s="80">
        <v>0</v>
      </c>
      <c r="G738" s="80">
        <v>0</v>
      </c>
    </row>
    <row r="739" spans="1:7" x14ac:dyDescent="0.25">
      <c r="A739" s="2">
        <v>6</v>
      </c>
      <c r="B739" s="36">
        <v>42156</v>
      </c>
      <c r="C739" s="29" t="s">
        <v>9</v>
      </c>
      <c r="D739" s="80">
        <v>200</v>
      </c>
      <c r="G739" s="80">
        <v>200</v>
      </c>
    </row>
    <row r="740" spans="1:7" x14ac:dyDescent="0.25">
      <c r="A740" s="2">
        <v>7</v>
      </c>
      <c r="B740" s="36">
        <v>42175</v>
      </c>
      <c r="C740" s="29" t="s">
        <v>10</v>
      </c>
      <c r="E740" s="80">
        <v>200</v>
      </c>
      <c r="F740" s="80">
        <v>0</v>
      </c>
      <c r="G740" s="80">
        <v>0</v>
      </c>
    </row>
    <row r="741" spans="1:7" x14ac:dyDescent="0.25">
      <c r="A741" s="2">
        <v>8</v>
      </c>
      <c r="B741" s="36">
        <v>42186</v>
      </c>
      <c r="C741" s="29" t="s">
        <v>9</v>
      </c>
      <c r="D741" s="80">
        <v>200</v>
      </c>
      <c r="G741" s="80">
        <v>200</v>
      </c>
    </row>
    <row r="742" spans="1:7" x14ac:dyDescent="0.25">
      <c r="A742" s="2">
        <v>9</v>
      </c>
      <c r="B742" s="36">
        <v>42216</v>
      </c>
      <c r="C742" s="29" t="s">
        <v>6</v>
      </c>
      <c r="E742" s="80">
        <v>0</v>
      </c>
      <c r="F742" s="80">
        <v>10</v>
      </c>
      <c r="G742" s="80">
        <v>210</v>
      </c>
    </row>
    <row r="743" spans="1:7" x14ac:dyDescent="0.25">
      <c r="A743" s="2">
        <v>10</v>
      </c>
      <c r="B743" s="36">
        <v>42217</v>
      </c>
      <c r="C743" s="29" t="s">
        <v>9</v>
      </c>
      <c r="D743" s="80">
        <v>200</v>
      </c>
      <c r="G743" s="80">
        <v>410</v>
      </c>
    </row>
    <row r="744" spans="1:7" x14ac:dyDescent="0.25">
      <c r="A744" s="2">
        <v>11</v>
      </c>
      <c r="B744" s="36">
        <v>42240</v>
      </c>
      <c r="C744" s="29" t="s">
        <v>10</v>
      </c>
      <c r="E744" s="80">
        <v>200</v>
      </c>
      <c r="F744" s="80">
        <v>0</v>
      </c>
      <c r="G744" s="80">
        <v>210</v>
      </c>
    </row>
    <row r="745" spans="1:7" x14ac:dyDescent="0.25">
      <c r="A745" s="2">
        <v>12</v>
      </c>
      <c r="B745" s="36">
        <v>42248</v>
      </c>
      <c r="C745" s="29" t="s">
        <v>9</v>
      </c>
      <c r="D745" s="80">
        <v>200</v>
      </c>
      <c r="G745" s="80">
        <v>410</v>
      </c>
    </row>
    <row r="746" spans="1:7" x14ac:dyDescent="0.25">
      <c r="A746" s="2">
        <v>13</v>
      </c>
      <c r="B746" s="36">
        <v>42257</v>
      </c>
      <c r="C746" s="29" t="s">
        <v>10</v>
      </c>
      <c r="E746" s="80">
        <v>200</v>
      </c>
      <c r="F746" s="80">
        <v>0</v>
      </c>
      <c r="G746" s="80">
        <v>210</v>
      </c>
    </row>
    <row r="747" spans="1:7" x14ac:dyDescent="0.25">
      <c r="A747" s="2">
        <v>14</v>
      </c>
      <c r="B747" s="36">
        <v>42278</v>
      </c>
      <c r="C747" s="29" t="s">
        <v>9</v>
      </c>
      <c r="D747" s="80">
        <v>200</v>
      </c>
      <c r="G747" s="80">
        <v>410</v>
      </c>
    </row>
    <row r="748" spans="1:7" x14ac:dyDescent="0.25">
      <c r="A748" s="2">
        <v>15</v>
      </c>
      <c r="B748" s="36">
        <v>42308</v>
      </c>
      <c r="C748" s="29" t="s">
        <v>6</v>
      </c>
      <c r="E748" s="80">
        <v>0</v>
      </c>
      <c r="F748" s="80">
        <v>10</v>
      </c>
      <c r="G748" s="80">
        <v>420</v>
      </c>
    </row>
    <row r="749" spans="1:7" x14ac:dyDescent="0.25">
      <c r="A749" s="2">
        <v>16</v>
      </c>
      <c r="B749" s="36">
        <v>42309</v>
      </c>
      <c r="C749" s="29" t="s">
        <v>9</v>
      </c>
      <c r="D749" s="80">
        <v>200</v>
      </c>
      <c r="G749" s="80">
        <v>620</v>
      </c>
    </row>
    <row r="750" spans="1:7" x14ac:dyDescent="0.25">
      <c r="A750" s="2">
        <v>17</v>
      </c>
      <c r="B750" s="36">
        <v>42318</v>
      </c>
      <c r="C750" s="29" t="s">
        <v>10</v>
      </c>
      <c r="E750" s="80">
        <v>400</v>
      </c>
      <c r="F750" s="80">
        <v>0</v>
      </c>
      <c r="G750" s="80">
        <v>220</v>
      </c>
    </row>
    <row r="751" spans="1:7" x14ac:dyDescent="0.25">
      <c r="A751" s="2">
        <v>18</v>
      </c>
      <c r="B751" s="36">
        <v>42339</v>
      </c>
      <c r="C751" s="29" t="s">
        <v>9</v>
      </c>
      <c r="D751" s="80">
        <v>200</v>
      </c>
      <c r="G751" s="80">
        <v>420</v>
      </c>
    </row>
    <row r="752" spans="1:7" x14ac:dyDescent="0.25">
      <c r="A752" s="2">
        <v>19</v>
      </c>
      <c r="B752" s="36">
        <v>42348</v>
      </c>
      <c r="C752" s="29" t="s">
        <v>10</v>
      </c>
      <c r="E752" s="80">
        <v>200</v>
      </c>
      <c r="F752" s="80">
        <v>0</v>
      </c>
      <c r="G752" s="80">
        <v>220</v>
      </c>
    </row>
    <row r="753" spans="1:7" x14ac:dyDescent="0.25">
      <c r="A753" s="2">
        <v>20</v>
      </c>
      <c r="B753" s="36">
        <v>42370</v>
      </c>
      <c r="C753" s="29" t="s">
        <v>9</v>
      </c>
      <c r="D753" s="80">
        <v>200</v>
      </c>
      <c r="G753" s="80">
        <v>420</v>
      </c>
    </row>
    <row r="754" spans="1:7" x14ac:dyDescent="0.25">
      <c r="A754" s="2">
        <v>21</v>
      </c>
      <c r="B754" s="36">
        <v>42379</v>
      </c>
      <c r="C754" s="29" t="s">
        <v>10</v>
      </c>
      <c r="E754" s="80">
        <v>200</v>
      </c>
      <c r="F754" s="80">
        <v>0</v>
      </c>
      <c r="G754" s="80">
        <v>220</v>
      </c>
    </row>
    <row r="755" spans="1:7" x14ac:dyDescent="0.25">
      <c r="A755" s="2">
        <v>22</v>
      </c>
      <c r="B755" s="36">
        <v>42401</v>
      </c>
      <c r="C755" s="29" t="s">
        <v>9</v>
      </c>
      <c r="D755" s="80">
        <v>200</v>
      </c>
      <c r="G755" s="80">
        <v>420</v>
      </c>
    </row>
    <row r="756" spans="1:7" x14ac:dyDescent="0.25">
      <c r="A756" s="2">
        <v>23</v>
      </c>
      <c r="B756" s="36">
        <v>42410</v>
      </c>
      <c r="C756" s="29" t="s">
        <v>10</v>
      </c>
      <c r="E756" s="80">
        <v>400</v>
      </c>
      <c r="F756" s="80">
        <v>0</v>
      </c>
      <c r="G756" s="80">
        <v>20</v>
      </c>
    </row>
    <row r="757" spans="1:7" x14ac:dyDescent="0.25">
      <c r="A757" s="2">
        <v>24</v>
      </c>
      <c r="B757" s="36">
        <v>42430</v>
      </c>
      <c r="C757" s="29" t="s">
        <v>9</v>
      </c>
      <c r="D757" s="80">
        <v>200</v>
      </c>
      <c r="G757" s="80">
        <v>220</v>
      </c>
    </row>
    <row r="758" spans="1:7" x14ac:dyDescent="0.25">
      <c r="A758" s="2">
        <v>25</v>
      </c>
      <c r="B758" s="36">
        <v>42439</v>
      </c>
      <c r="C758" s="29" t="s">
        <v>10</v>
      </c>
      <c r="E758" s="80">
        <v>200</v>
      </c>
      <c r="F758" s="80">
        <v>0</v>
      </c>
      <c r="G758" s="80">
        <v>20</v>
      </c>
    </row>
    <row r="759" spans="1:7" x14ac:dyDescent="0.25">
      <c r="A759" s="2" t="s">
        <v>11</v>
      </c>
      <c r="D759" s="80">
        <v>2400</v>
      </c>
      <c r="E759" s="80">
        <v>2410</v>
      </c>
      <c r="F759" s="80">
        <v>30</v>
      </c>
    </row>
    <row r="761" spans="1:7" ht="20.25" thickBot="1" x14ac:dyDescent="0.3">
      <c r="B761" s="79" t="s">
        <v>21</v>
      </c>
      <c r="C761" s="77"/>
      <c r="D761" s="82"/>
      <c r="E761" s="82"/>
      <c r="F761" s="82"/>
    </row>
    <row r="762" spans="1:7" ht="15.75" thickTop="1" x14ac:dyDescent="0.25"/>
    <row r="763" spans="1:7" x14ac:dyDescent="0.25">
      <c r="A763" s="2" t="s">
        <v>1</v>
      </c>
      <c r="B763" s="35" t="s">
        <v>2</v>
      </c>
      <c r="C763" s="29" t="s">
        <v>3</v>
      </c>
      <c r="D763" s="80" t="s">
        <v>4</v>
      </c>
      <c r="E763" s="80" t="s">
        <v>5</v>
      </c>
      <c r="F763" s="80" t="s">
        <v>6</v>
      </c>
      <c r="G763" s="80" t="s">
        <v>7</v>
      </c>
    </row>
    <row r="764" spans="1:7" x14ac:dyDescent="0.25">
      <c r="A764" s="2">
        <v>1</v>
      </c>
      <c r="B764" s="36">
        <v>41518</v>
      </c>
      <c r="C764" s="29" t="s">
        <v>8</v>
      </c>
      <c r="G764" s="80">
        <v>210</v>
      </c>
    </row>
    <row r="765" spans="1:7" x14ac:dyDescent="0.25">
      <c r="A765" s="2">
        <v>2</v>
      </c>
      <c r="B765" s="36">
        <v>41518</v>
      </c>
      <c r="C765" s="29" t="s">
        <v>9</v>
      </c>
      <c r="D765" s="80">
        <v>200</v>
      </c>
      <c r="G765" s="80">
        <v>410</v>
      </c>
    </row>
    <row r="766" spans="1:7" x14ac:dyDescent="0.25">
      <c r="A766" s="2">
        <v>3</v>
      </c>
      <c r="B766" s="36">
        <v>41537</v>
      </c>
      <c r="C766" s="29" t="s">
        <v>10</v>
      </c>
      <c r="E766" s="80">
        <v>200</v>
      </c>
      <c r="F766" s="80">
        <v>0</v>
      </c>
      <c r="G766" s="80">
        <v>210</v>
      </c>
    </row>
    <row r="767" spans="1:7" x14ac:dyDescent="0.25">
      <c r="A767" s="2">
        <v>4</v>
      </c>
      <c r="B767" s="36">
        <v>41548</v>
      </c>
      <c r="C767" s="29" t="s">
        <v>9</v>
      </c>
      <c r="D767" s="80">
        <v>200</v>
      </c>
      <c r="G767" s="80">
        <v>410</v>
      </c>
    </row>
    <row r="768" spans="1:7" x14ac:dyDescent="0.25">
      <c r="A768" s="2">
        <v>5</v>
      </c>
      <c r="B768" s="36">
        <v>41558</v>
      </c>
      <c r="C768" s="29" t="s">
        <v>10</v>
      </c>
      <c r="E768" s="80">
        <v>200</v>
      </c>
      <c r="F768" s="80">
        <v>0</v>
      </c>
      <c r="G768" s="80">
        <v>210</v>
      </c>
    </row>
    <row r="769" spans="1:7" x14ac:dyDescent="0.25">
      <c r="A769" s="2">
        <v>6</v>
      </c>
      <c r="B769" s="36">
        <v>41579</v>
      </c>
      <c r="C769" s="29" t="s">
        <v>9</v>
      </c>
      <c r="D769" s="80">
        <v>200</v>
      </c>
      <c r="G769" s="80">
        <v>410</v>
      </c>
    </row>
    <row r="770" spans="1:7" x14ac:dyDescent="0.25">
      <c r="A770" s="2">
        <v>7</v>
      </c>
      <c r="B770" s="36">
        <v>41596</v>
      </c>
      <c r="C770" s="29" t="s">
        <v>10</v>
      </c>
      <c r="E770" s="80">
        <v>200</v>
      </c>
      <c r="F770" s="80">
        <v>0</v>
      </c>
      <c r="G770" s="80">
        <v>210</v>
      </c>
    </row>
    <row r="771" spans="1:7" x14ac:dyDescent="0.25">
      <c r="A771" s="2">
        <v>8</v>
      </c>
      <c r="B771" s="36">
        <v>41609</v>
      </c>
      <c r="C771" s="29" t="s">
        <v>9</v>
      </c>
      <c r="D771" s="80">
        <v>200</v>
      </c>
      <c r="G771" s="80">
        <v>410</v>
      </c>
    </row>
    <row r="772" spans="1:7" x14ac:dyDescent="0.25">
      <c r="A772" s="2">
        <v>9</v>
      </c>
      <c r="B772" s="36">
        <v>41619</v>
      </c>
      <c r="C772" s="29" t="s">
        <v>10</v>
      </c>
      <c r="E772" s="80">
        <v>200</v>
      </c>
      <c r="F772" s="80">
        <v>0</v>
      </c>
      <c r="G772" s="80">
        <v>210</v>
      </c>
    </row>
    <row r="773" spans="1:7" x14ac:dyDescent="0.25">
      <c r="A773" s="2">
        <v>10</v>
      </c>
      <c r="B773" s="36">
        <v>41640</v>
      </c>
      <c r="C773" s="29" t="s">
        <v>9</v>
      </c>
      <c r="D773" s="80">
        <v>200</v>
      </c>
      <c r="G773" s="80">
        <v>410</v>
      </c>
    </row>
    <row r="774" spans="1:7" x14ac:dyDescent="0.25">
      <c r="A774" s="2">
        <v>11</v>
      </c>
      <c r="B774" s="36">
        <v>41664</v>
      </c>
      <c r="C774" s="29" t="s">
        <v>10</v>
      </c>
      <c r="E774" s="80">
        <v>200</v>
      </c>
      <c r="F774" s="80">
        <v>0</v>
      </c>
      <c r="G774" s="80">
        <v>210</v>
      </c>
    </row>
    <row r="775" spans="1:7" x14ac:dyDescent="0.25">
      <c r="A775" s="2">
        <v>12</v>
      </c>
      <c r="B775" s="36">
        <v>41671</v>
      </c>
      <c r="C775" s="29" t="s">
        <v>9</v>
      </c>
      <c r="D775" s="80">
        <v>200</v>
      </c>
      <c r="G775" s="80">
        <v>410</v>
      </c>
    </row>
    <row r="776" spans="1:7" x14ac:dyDescent="0.25">
      <c r="A776" s="2">
        <v>13</v>
      </c>
      <c r="B776" s="36">
        <v>41680</v>
      </c>
      <c r="C776" s="29" t="s">
        <v>10</v>
      </c>
      <c r="E776" s="80">
        <v>200</v>
      </c>
      <c r="F776" s="80">
        <v>0</v>
      </c>
      <c r="G776" s="80">
        <v>210</v>
      </c>
    </row>
    <row r="777" spans="1:7" x14ac:dyDescent="0.25">
      <c r="A777" s="2">
        <v>14</v>
      </c>
      <c r="B777" s="36">
        <v>41699</v>
      </c>
      <c r="C777" s="29" t="s">
        <v>9</v>
      </c>
      <c r="D777" s="80">
        <v>200</v>
      </c>
      <c r="G777" s="80">
        <v>410</v>
      </c>
    </row>
    <row r="778" spans="1:7" x14ac:dyDescent="0.25">
      <c r="A778" s="2">
        <v>15</v>
      </c>
      <c r="B778" s="36">
        <v>41713</v>
      </c>
      <c r="C778" s="29" t="s">
        <v>10</v>
      </c>
      <c r="E778" s="80">
        <v>200</v>
      </c>
      <c r="F778" s="80">
        <v>0</v>
      </c>
      <c r="G778" s="80">
        <v>210</v>
      </c>
    </row>
    <row r="779" spans="1:7" x14ac:dyDescent="0.25">
      <c r="A779" s="2" t="s">
        <v>11</v>
      </c>
      <c r="D779" s="80">
        <v>1400</v>
      </c>
      <c r="E779" s="80">
        <v>1400</v>
      </c>
      <c r="F779" s="80">
        <v>0</v>
      </c>
    </row>
    <row r="781" spans="1:7" x14ac:dyDescent="0.25">
      <c r="A781" s="2" t="s">
        <v>1</v>
      </c>
      <c r="B781" s="35" t="s">
        <v>2</v>
      </c>
      <c r="C781" s="29" t="s">
        <v>3</v>
      </c>
      <c r="D781" s="80" t="s">
        <v>4</v>
      </c>
      <c r="E781" s="80" t="s">
        <v>5</v>
      </c>
      <c r="F781" s="80" t="s">
        <v>6</v>
      </c>
      <c r="G781" s="80" t="s">
        <v>7</v>
      </c>
    </row>
    <row r="782" spans="1:7" x14ac:dyDescent="0.25">
      <c r="A782" s="2">
        <v>1</v>
      </c>
      <c r="B782" s="36">
        <v>41730</v>
      </c>
      <c r="C782" s="29" t="s">
        <v>8</v>
      </c>
      <c r="G782" s="80">
        <v>210</v>
      </c>
    </row>
    <row r="783" spans="1:7" x14ac:dyDescent="0.25">
      <c r="A783" s="2">
        <v>2</v>
      </c>
      <c r="B783" s="36">
        <v>41730</v>
      </c>
      <c r="C783" s="29" t="s">
        <v>9</v>
      </c>
      <c r="D783" s="80">
        <v>200</v>
      </c>
      <c r="G783" s="80">
        <v>410</v>
      </c>
    </row>
    <row r="784" spans="1:7" x14ac:dyDescent="0.25">
      <c r="A784" s="2">
        <v>3</v>
      </c>
      <c r="B784" s="36">
        <v>41759</v>
      </c>
      <c r="C784" s="29" t="s">
        <v>6</v>
      </c>
      <c r="E784" s="80">
        <v>0</v>
      </c>
      <c r="F784" s="80">
        <v>10</v>
      </c>
      <c r="G784" s="80">
        <v>420</v>
      </c>
    </row>
    <row r="785" spans="1:7" x14ac:dyDescent="0.25">
      <c r="A785" s="2">
        <v>4</v>
      </c>
      <c r="B785" s="36">
        <v>41760</v>
      </c>
      <c r="C785" s="29" t="s">
        <v>9</v>
      </c>
      <c r="D785" s="80">
        <v>200</v>
      </c>
      <c r="G785" s="80">
        <v>620</v>
      </c>
    </row>
    <row r="786" spans="1:7" x14ac:dyDescent="0.25">
      <c r="A786" s="2">
        <v>5</v>
      </c>
      <c r="B786" s="36">
        <v>41778</v>
      </c>
      <c r="C786" s="29" t="s">
        <v>10</v>
      </c>
      <c r="E786" s="80">
        <v>210</v>
      </c>
      <c r="F786" s="80">
        <v>0</v>
      </c>
      <c r="G786" s="80">
        <v>410</v>
      </c>
    </row>
    <row r="787" spans="1:7" x14ac:dyDescent="0.25">
      <c r="A787" s="2">
        <v>6</v>
      </c>
      <c r="B787" s="36">
        <v>41791</v>
      </c>
      <c r="C787" s="29" t="s">
        <v>9</v>
      </c>
      <c r="D787" s="80">
        <v>200</v>
      </c>
      <c r="G787" s="80">
        <v>610</v>
      </c>
    </row>
    <row r="788" spans="1:7" x14ac:dyDescent="0.25">
      <c r="A788" s="2">
        <v>7</v>
      </c>
      <c r="B788" s="36">
        <v>41796</v>
      </c>
      <c r="C788" s="29" t="s">
        <v>10</v>
      </c>
      <c r="E788" s="80">
        <v>200</v>
      </c>
      <c r="F788" s="80">
        <v>0</v>
      </c>
      <c r="G788" s="80">
        <v>410</v>
      </c>
    </row>
    <row r="789" spans="1:7" x14ac:dyDescent="0.25">
      <c r="A789" s="2">
        <v>8</v>
      </c>
      <c r="B789" s="36">
        <v>41821</v>
      </c>
      <c r="C789" s="29" t="s">
        <v>9</v>
      </c>
      <c r="D789" s="80">
        <v>200</v>
      </c>
      <c r="G789" s="80">
        <v>610</v>
      </c>
    </row>
    <row r="790" spans="1:7" x14ac:dyDescent="0.25">
      <c r="A790" s="2">
        <v>9</v>
      </c>
      <c r="B790" s="36">
        <v>41834</v>
      </c>
      <c r="C790" s="29" t="s">
        <v>10</v>
      </c>
      <c r="E790" s="80">
        <v>200</v>
      </c>
      <c r="F790" s="80">
        <v>0</v>
      </c>
      <c r="G790" s="80">
        <v>410</v>
      </c>
    </row>
    <row r="791" spans="1:7" x14ac:dyDescent="0.25">
      <c r="A791" s="2">
        <v>10</v>
      </c>
      <c r="B791" s="36">
        <v>41852</v>
      </c>
      <c r="C791" s="29" t="s">
        <v>9</v>
      </c>
      <c r="D791" s="80">
        <v>200</v>
      </c>
      <c r="G791" s="80">
        <v>610</v>
      </c>
    </row>
    <row r="792" spans="1:7" x14ac:dyDescent="0.25">
      <c r="A792" s="2">
        <v>11</v>
      </c>
      <c r="B792" s="36">
        <v>41860</v>
      </c>
      <c r="C792" s="29" t="s">
        <v>10</v>
      </c>
      <c r="E792" s="80">
        <v>610</v>
      </c>
      <c r="F792" s="80">
        <v>0</v>
      </c>
      <c r="G792" s="80">
        <v>0</v>
      </c>
    </row>
    <row r="793" spans="1:7" x14ac:dyDescent="0.25">
      <c r="A793" s="2">
        <v>12</v>
      </c>
      <c r="B793" s="36">
        <v>41883</v>
      </c>
      <c r="C793" s="29" t="s">
        <v>9</v>
      </c>
      <c r="D793" s="80">
        <v>200</v>
      </c>
      <c r="G793" s="80">
        <v>200</v>
      </c>
    </row>
    <row r="794" spans="1:7" x14ac:dyDescent="0.25">
      <c r="A794" s="2">
        <v>13</v>
      </c>
      <c r="B794" s="36">
        <v>41898</v>
      </c>
      <c r="C794" s="29" t="s">
        <v>10</v>
      </c>
      <c r="E794" s="80">
        <v>200</v>
      </c>
      <c r="F794" s="80">
        <v>0</v>
      </c>
      <c r="G794" s="80">
        <v>0</v>
      </c>
    </row>
    <row r="795" spans="1:7" x14ac:dyDescent="0.25">
      <c r="A795" s="2">
        <v>14</v>
      </c>
      <c r="B795" s="36">
        <v>41913</v>
      </c>
      <c r="C795" s="29" t="s">
        <v>9</v>
      </c>
      <c r="D795" s="80">
        <v>200</v>
      </c>
      <c r="G795" s="80">
        <v>200</v>
      </c>
    </row>
    <row r="796" spans="1:7" x14ac:dyDescent="0.25">
      <c r="A796" s="2">
        <v>15</v>
      </c>
      <c r="B796" s="36">
        <v>41931</v>
      </c>
      <c r="C796" s="29" t="s">
        <v>10</v>
      </c>
      <c r="E796" s="80">
        <v>200</v>
      </c>
      <c r="F796" s="80">
        <v>0</v>
      </c>
      <c r="G796" s="80">
        <v>0</v>
      </c>
    </row>
    <row r="797" spans="1:7" x14ac:dyDescent="0.25">
      <c r="A797" s="2">
        <v>16</v>
      </c>
      <c r="B797" s="36">
        <v>41944</v>
      </c>
      <c r="C797" s="29" t="s">
        <v>9</v>
      </c>
      <c r="D797" s="80">
        <v>200</v>
      </c>
      <c r="G797" s="80">
        <v>200</v>
      </c>
    </row>
    <row r="798" spans="1:7" x14ac:dyDescent="0.25">
      <c r="A798" s="2">
        <v>17</v>
      </c>
      <c r="B798" s="36">
        <v>41961</v>
      </c>
      <c r="C798" s="29" t="s">
        <v>10</v>
      </c>
      <c r="E798" s="80">
        <v>200</v>
      </c>
      <c r="F798" s="80">
        <v>0</v>
      </c>
      <c r="G798" s="80">
        <v>0</v>
      </c>
    </row>
    <row r="799" spans="1:7" x14ac:dyDescent="0.25">
      <c r="A799" s="2">
        <v>18</v>
      </c>
      <c r="B799" s="36">
        <v>41974</v>
      </c>
      <c r="C799" s="29" t="s">
        <v>9</v>
      </c>
      <c r="D799" s="80">
        <v>200</v>
      </c>
      <c r="G799" s="80">
        <v>200</v>
      </c>
    </row>
    <row r="800" spans="1:7" x14ac:dyDescent="0.25">
      <c r="A800" s="2">
        <v>19</v>
      </c>
      <c r="B800" s="36">
        <v>41989</v>
      </c>
      <c r="C800" s="29" t="s">
        <v>10</v>
      </c>
      <c r="E800" s="80">
        <v>200</v>
      </c>
      <c r="F800" s="80">
        <v>0</v>
      </c>
      <c r="G800" s="80">
        <v>0</v>
      </c>
    </row>
    <row r="801" spans="1:7" x14ac:dyDescent="0.25">
      <c r="A801" s="2">
        <v>20</v>
      </c>
      <c r="B801" s="36">
        <v>42005</v>
      </c>
      <c r="C801" s="29" t="s">
        <v>9</v>
      </c>
      <c r="D801" s="80">
        <v>200</v>
      </c>
      <c r="G801" s="80">
        <v>200</v>
      </c>
    </row>
    <row r="802" spans="1:7" x14ac:dyDescent="0.25">
      <c r="A802" s="2">
        <v>21</v>
      </c>
      <c r="B802" s="36">
        <v>42024</v>
      </c>
      <c r="C802" s="29" t="s">
        <v>10</v>
      </c>
      <c r="E802" s="80">
        <v>200</v>
      </c>
      <c r="F802" s="80">
        <v>0</v>
      </c>
      <c r="G802" s="80">
        <v>0</v>
      </c>
    </row>
    <row r="803" spans="1:7" x14ac:dyDescent="0.25">
      <c r="A803" s="2">
        <v>22</v>
      </c>
      <c r="B803" s="36">
        <v>42036</v>
      </c>
      <c r="C803" s="29" t="s">
        <v>9</v>
      </c>
      <c r="D803" s="80">
        <v>200</v>
      </c>
      <c r="G803" s="80">
        <v>200</v>
      </c>
    </row>
    <row r="804" spans="1:7" x14ac:dyDescent="0.25">
      <c r="A804" s="2">
        <v>23</v>
      </c>
      <c r="B804" s="36">
        <v>42054</v>
      </c>
      <c r="C804" s="29" t="s">
        <v>10</v>
      </c>
      <c r="E804" s="80">
        <v>200</v>
      </c>
      <c r="F804" s="80">
        <v>0</v>
      </c>
      <c r="G804" s="80">
        <v>0</v>
      </c>
    </row>
    <row r="805" spans="1:7" x14ac:dyDescent="0.25">
      <c r="A805" s="2">
        <v>24</v>
      </c>
      <c r="B805" s="36">
        <v>42064</v>
      </c>
      <c r="C805" s="29" t="s">
        <v>9</v>
      </c>
      <c r="D805" s="80">
        <v>200</v>
      </c>
      <c r="G805" s="80">
        <v>200</v>
      </c>
    </row>
    <row r="806" spans="1:7" x14ac:dyDescent="0.25">
      <c r="A806" s="2">
        <v>25</v>
      </c>
      <c r="B806" s="36">
        <v>42082</v>
      </c>
      <c r="C806" s="29" t="s">
        <v>10</v>
      </c>
      <c r="E806" s="80">
        <v>200</v>
      </c>
      <c r="F806" s="80">
        <v>0</v>
      </c>
      <c r="G806" s="80">
        <v>0</v>
      </c>
    </row>
    <row r="807" spans="1:7" x14ac:dyDescent="0.25">
      <c r="A807" s="2" t="s">
        <v>11</v>
      </c>
      <c r="D807" s="80">
        <v>2400</v>
      </c>
      <c r="E807" s="80">
        <v>2620</v>
      </c>
      <c r="F807" s="80">
        <v>10</v>
      </c>
    </row>
    <row r="809" spans="1:7" x14ac:dyDescent="0.25">
      <c r="A809" s="2" t="s">
        <v>1</v>
      </c>
      <c r="B809" s="35" t="s">
        <v>2</v>
      </c>
      <c r="C809" s="29" t="s">
        <v>3</v>
      </c>
      <c r="D809" s="80" t="s">
        <v>4</v>
      </c>
      <c r="E809" s="80" t="s">
        <v>5</v>
      </c>
      <c r="F809" s="80" t="s">
        <v>6</v>
      </c>
      <c r="G809" s="80" t="s">
        <v>7</v>
      </c>
    </row>
    <row r="810" spans="1:7" x14ac:dyDescent="0.25">
      <c r="A810" s="2">
        <v>1</v>
      </c>
      <c r="B810" s="36">
        <v>42095</v>
      </c>
      <c r="C810" s="29" t="s">
        <v>8</v>
      </c>
      <c r="G810" s="80">
        <v>0</v>
      </c>
    </row>
    <row r="811" spans="1:7" x14ac:dyDescent="0.25">
      <c r="A811" s="2">
        <v>2</v>
      </c>
      <c r="B811" s="36">
        <v>42095</v>
      </c>
      <c r="C811" s="29" t="s">
        <v>9</v>
      </c>
      <c r="D811" s="80">
        <v>200</v>
      </c>
      <c r="G811" s="80">
        <v>200</v>
      </c>
    </row>
    <row r="812" spans="1:7" x14ac:dyDescent="0.25">
      <c r="A812" s="2">
        <v>3</v>
      </c>
      <c r="B812" s="36">
        <v>42110</v>
      </c>
      <c r="C812" s="29" t="s">
        <v>10</v>
      </c>
      <c r="E812" s="80">
        <v>200</v>
      </c>
      <c r="F812" s="80">
        <v>0</v>
      </c>
      <c r="G812" s="80">
        <v>0</v>
      </c>
    </row>
    <row r="813" spans="1:7" x14ac:dyDescent="0.25">
      <c r="A813" s="2">
        <v>4</v>
      </c>
      <c r="B813" s="36">
        <v>42125</v>
      </c>
      <c r="C813" s="29" t="s">
        <v>9</v>
      </c>
      <c r="D813" s="80">
        <v>200</v>
      </c>
      <c r="G813" s="80">
        <v>200</v>
      </c>
    </row>
    <row r="814" spans="1:7" x14ac:dyDescent="0.25">
      <c r="A814" s="2">
        <v>5</v>
      </c>
      <c r="B814" s="36">
        <v>42152</v>
      </c>
      <c r="C814" s="29" t="s">
        <v>10</v>
      </c>
      <c r="E814" s="80">
        <v>200</v>
      </c>
      <c r="F814" s="80">
        <v>0</v>
      </c>
      <c r="G814" s="80">
        <v>0</v>
      </c>
    </row>
    <row r="815" spans="1:7" x14ac:dyDescent="0.25">
      <c r="A815" s="2">
        <v>6</v>
      </c>
      <c r="B815" s="36">
        <v>42156</v>
      </c>
      <c r="C815" s="29" t="s">
        <v>9</v>
      </c>
      <c r="D815" s="80">
        <v>200</v>
      </c>
      <c r="G815" s="80">
        <v>200</v>
      </c>
    </row>
    <row r="816" spans="1:7" x14ac:dyDescent="0.25">
      <c r="A816" s="2">
        <v>7</v>
      </c>
      <c r="B816" s="36">
        <v>42175</v>
      </c>
      <c r="C816" s="29" t="s">
        <v>10</v>
      </c>
      <c r="E816" s="80">
        <v>200</v>
      </c>
      <c r="F816" s="80">
        <v>0</v>
      </c>
      <c r="G816" s="80">
        <v>0</v>
      </c>
    </row>
    <row r="817" spans="1:7" x14ac:dyDescent="0.25">
      <c r="A817" s="2">
        <v>8</v>
      </c>
      <c r="B817" s="36">
        <v>42186</v>
      </c>
      <c r="C817" s="29" t="s">
        <v>9</v>
      </c>
      <c r="D817" s="80">
        <v>200</v>
      </c>
      <c r="G817" s="80">
        <v>200</v>
      </c>
    </row>
    <row r="818" spans="1:7" x14ac:dyDescent="0.25">
      <c r="A818" s="2">
        <v>9</v>
      </c>
      <c r="B818" s="36">
        <v>42208</v>
      </c>
      <c r="C818" s="29" t="s">
        <v>10</v>
      </c>
      <c r="E818" s="80">
        <v>200</v>
      </c>
      <c r="F818" s="80">
        <v>0</v>
      </c>
      <c r="G818" s="80">
        <v>0</v>
      </c>
    </row>
    <row r="819" spans="1:7" x14ac:dyDescent="0.25">
      <c r="A819" s="2">
        <v>10</v>
      </c>
      <c r="B819" s="36">
        <v>42217</v>
      </c>
      <c r="C819" s="29" t="s">
        <v>9</v>
      </c>
      <c r="D819" s="80">
        <v>200</v>
      </c>
      <c r="G819" s="80">
        <v>200</v>
      </c>
    </row>
    <row r="820" spans="1:7" x14ac:dyDescent="0.25">
      <c r="A820" s="2">
        <v>11</v>
      </c>
      <c r="B820" s="36">
        <v>42240</v>
      </c>
      <c r="C820" s="29" t="s">
        <v>10</v>
      </c>
      <c r="E820" s="80">
        <v>200</v>
      </c>
      <c r="F820" s="80">
        <v>0</v>
      </c>
      <c r="G820" s="80">
        <v>0</v>
      </c>
    </row>
    <row r="821" spans="1:7" x14ac:dyDescent="0.25">
      <c r="A821" s="2">
        <v>12</v>
      </c>
      <c r="B821" s="36">
        <v>42248</v>
      </c>
      <c r="C821" s="29" t="s">
        <v>9</v>
      </c>
      <c r="D821" s="80">
        <v>200</v>
      </c>
      <c r="G821" s="80">
        <v>200</v>
      </c>
    </row>
    <row r="822" spans="1:7" x14ac:dyDescent="0.25">
      <c r="A822" s="2">
        <v>13</v>
      </c>
      <c r="B822" s="36">
        <v>42257</v>
      </c>
      <c r="C822" s="29" t="s">
        <v>10</v>
      </c>
      <c r="E822" s="80">
        <v>200</v>
      </c>
      <c r="F822" s="80">
        <v>0</v>
      </c>
      <c r="G822" s="80">
        <v>0</v>
      </c>
    </row>
    <row r="823" spans="1:7" x14ac:dyDescent="0.25">
      <c r="A823" s="2">
        <v>14</v>
      </c>
      <c r="B823" s="36">
        <v>42278</v>
      </c>
      <c r="C823" s="29" t="s">
        <v>9</v>
      </c>
      <c r="D823" s="80">
        <v>200</v>
      </c>
      <c r="G823" s="80">
        <v>200</v>
      </c>
    </row>
    <row r="824" spans="1:7" x14ac:dyDescent="0.25">
      <c r="A824" s="2">
        <v>15</v>
      </c>
      <c r="B824" s="36">
        <v>42287</v>
      </c>
      <c r="C824" s="29" t="s">
        <v>10</v>
      </c>
      <c r="E824" s="80">
        <v>200</v>
      </c>
      <c r="F824" s="80">
        <v>0</v>
      </c>
      <c r="G824" s="80">
        <v>0</v>
      </c>
    </row>
    <row r="825" spans="1:7" x14ac:dyDescent="0.25">
      <c r="A825" s="2">
        <v>16</v>
      </c>
      <c r="B825" s="36">
        <v>42309</v>
      </c>
      <c r="C825" s="29" t="s">
        <v>9</v>
      </c>
      <c r="D825" s="80">
        <v>200</v>
      </c>
      <c r="G825" s="80">
        <v>200</v>
      </c>
    </row>
    <row r="826" spans="1:7" x14ac:dyDescent="0.25">
      <c r="A826" s="2">
        <v>17</v>
      </c>
      <c r="B826" s="36">
        <v>42318</v>
      </c>
      <c r="C826" s="29" t="s">
        <v>10</v>
      </c>
      <c r="E826" s="80">
        <v>200</v>
      </c>
      <c r="F826" s="80">
        <v>0</v>
      </c>
      <c r="G826" s="80">
        <v>0</v>
      </c>
    </row>
    <row r="827" spans="1:7" x14ac:dyDescent="0.25">
      <c r="A827" s="2">
        <v>18</v>
      </c>
      <c r="B827" s="36">
        <v>42339</v>
      </c>
      <c r="C827" s="29" t="s">
        <v>9</v>
      </c>
      <c r="D827" s="80">
        <v>200</v>
      </c>
      <c r="G827" s="80">
        <v>200</v>
      </c>
    </row>
    <row r="828" spans="1:7" x14ac:dyDescent="0.25">
      <c r="A828" s="2">
        <v>19</v>
      </c>
      <c r="B828" s="36">
        <v>42348</v>
      </c>
      <c r="C828" s="29" t="s">
        <v>10</v>
      </c>
      <c r="E828" s="80">
        <v>200</v>
      </c>
      <c r="F828" s="80">
        <v>0</v>
      </c>
      <c r="G828" s="80">
        <v>0</v>
      </c>
    </row>
    <row r="829" spans="1:7" x14ac:dyDescent="0.25">
      <c r="A829" s="2">
        <v>20</v>
      </c>
      <c r="B829" s="36">
        <v>42370</v>
      </c>
      <c r="C829" s="29" t="s">
        <v>9</v>
      </c>
      <c r="D829" s="80">
        <v>200</v>
      </c>
      <c r="G829" s="80">
        <v>200</v>
      </c>
    </row>
    <row r="830" spans="1:7" x14ac:dyDescent="0.25">
      <c r="A830" s="2">
        <v>21</v>
      </c>
      <c r="B830" s="36">
        <v>42379</v>
      </c>
      <c r="C830" s="29" t="s">
        <v>10</v>
      </c>
      <c r="E830" s="80">
        <v>200</v>
      </c>
      <c r="F830" s="80">
        <v>0</v>
      </c>
      <c r="G830" s="80">
        <v>0</v>
      </c>
    </row>
    <row r="831" spans="1:7" x14ac:dyDescent="0.25">
      <c r="A831" s="2">
        <v>22</v>
      </c>
      <c r="B831" s="36">
        <v>42401</v>
      </c>
      <c r="C831" s="29" t="s">
        <v>9</v>
      </c>
      <c r="D831" s="80">
        <v>200</v>
      </c>
      <c r="G831" s="80">
        <v>200</v>
      </c>
    </row>
    <row r="832" spans="1:7" x14ac:dyDescent="0.25">
      <c r="A832" s="2">
        <v>23</v>
      </c>
      <c r="B832" s="36">
        <v>42410</v>
      </c>
      <c r="C832" s="29" t="s">
        <v>10</v>
      </c>
      <c r="E832" s="80">
        <v>200</v>
      </c>
      <c r="F832" s="80">
        <v>0</v>
      </c>
      <c r="G832" s="80">
        <v>0</v>
      </c>
    </row>
    <row r="833" spans="1:7" x14ac:dyDescent="0.25">
      <c r="A833" s="2">
        <v>24</v>
      </c>
      <c r="B833" s="36">
        <v>42430</v>
      </c>
      <c r="C833" s="29" t="s">
        <v>9</v>
      </c>
      <c r="D833" s="80">
        <v>200</v>
      </c>
      <c r="G833" s="80">
        <v>200</v>
      </c>
    </row>
    <row r="834" spans="1:7" x14ac:dyDescent="0.25">
      <c r="A834" s="2">
        <v>25</v>
      </c>
      <c r="B834" s="36">
        <v>42439</v>
      </c>
      <c r="C834" s="29" t="s">
        <v>10</v>
      </c>
      <c r="E834" s="80">
        <v>200</v>
      </c>
      <c r="F834" s="80">
        <v>0</v>
      </c>
      <c r="G834" s="80">
        <v>0</v>
      </c>
    </row>
    <row r="835" spans="1:7" x14ac:dyDescent="0.25">
      <c r="A835" s="2" t="s">
        <v>11</v>
      </c>
      <c r="D835" s="80">
        <v>2400</v>
      </c>
      <c r="E835" s="80">
        <v>2400</v>
      </c>
      <c r="F835" s="80">
        <v>0</v>
      </c>
    </row>
    <row r="837" spans="1:7" ht="20.25" thickBot="1" x14ac:dyDescent="0.3">
      <c r="B837" s="79" t="s">
        <v>22</v>
      </c>
      <c r="C837" s="77"/>
      <c r="D837" s="82"/>
      <c r="E837" s="82"/>
      <c r="F837" s="82"/>
    </row>
    <row r="838" spans="1:7" ht="15.75" thickTop="1" x14ac:dyDescent="0.25"/>
    <row r="839" spans="1:7" x14ac:dyDescent="0.25">
      <c r="A839" s="2" t="s">
        <v>1</v>
      </c>
      <c r="B839" s="35" t="s">
        <v>2</v>
      </c>
      <c r="C839" s="29" t="s">
        <v>3</v>
      </c>
      <c r="D839" s="80" t="s">
        <v>4</v>
      </c>
      <c r="E839" s="80" t="s">
        <v>5</v>
      </c>
      <c r="F839" s="80" t="s">
        <v>6</v>
      </c>
      <c r="G839" s="80" t="s">
        <v>7</v>
      </c>
    </row>
    <row r="840" spans="1:7" x14ac:dyDescent="0.25">
      <c r="A840" s="2">
        <v>1</v>
      </c>
      <c r="B840" s="36">
        <v>41518</v>
      </c>
      <c r="C840" s="29" t="s">
        <v>8</v>
      </c>
      <c r="G840" s="80">
        <v>2130</v>
      </c>
    </row>
    <row r="841" spans="1:7" x14ac:dyDescent="0.25">
      <c r="A841" s="2">
        <v>2</v>
      </c>
      <c r="B841" s="36">
        <v>41518</v>
      </c>
      <c r="C841" s="29" t="s">
        <v>9</v>
      </c>
      <c r="D841" s="80">
        <v>300</v>
      </c>
      <c r="G841" s="80">
        <v>2430</v>
      </c>
    </row>
    <row r="842" spans="1:7" x14ac:dyDescent="0.25">
      <c r="A842" s="2">
        <v>3</v>
      </c>
      <c r="B842" s="36">
        <v>41537</v>
      </c>
      <c r="C842" s="29" t="s">
        <v>10</v>
      </c>
      <c r="E842" s="80">
        <v>300</v>
      </c>
      <c r="F842" s="80">
        <v>0</v>
      </c>
      <c r="G842" s="80">
        <v>2130</v>
      </c>
    </row>
    <row r="843" spans="1:7" x14ac:dyDescent="0.25">
      <c r="A843" s="2">
        <v>4</v>
      </c>
      <c r="B843" s="36">
        <v>41548</v>
      </c>
      <c r="C843" s="29" t="s">
        <v>9</v>
      </c>
      <c r="D843" s="80">
        <v>300</v>
      </c>
      <c r="G843" s="80">
        <v>2430</v>
      </c>
    </row>
    <row r="844" spans="1:7" x14ac:dyDescent="0.25">
      <c r="A844" s="2">
        <v>5</v>
      </c>
      <c r="B844" s="36">
        <v>41556</v>
      </c>
      <c r="C844" s="29" t="s">
        <v>10</v>
      </c>
      <c r="E844" s="80">
        <v>300</v>
      </c>
      <c r="F844" s="80">
        <v>0</v>
      </c>
      <c r="G844" s="80">
        <v>2130</v>
      </c>
    </row>
    <row r="845" spans="1:7" x14ac:dyDescent="0.25">
      <c r="A845" s="2">
        <v>6</v>
      </c>
      <c r="B845" s="36">
        <v>41579</v>
      </c>
      <c r="C845" s="29" t="s">
        <v>9</v>
      </c>
      <c r="D845" s="80">
        <v>300</v>
      </c>
      <c r="G845" s="80">
        <v>2430</v>
      </c>
    </row>
    <row r="846" spans="1:7" x14ac:dyDescent="0.25">
      <c r="A846" s="2">
        <v>7</v>
      </c>
      <c r="B846" s="36">
        <v>41590</v>
      </c>
      <c r="C846" s="29" t="s">
        <v>10</v>
      </c>
      <c r="E846" s="80">
        <v>300</v>
      </c>
      <c r="F846" s="80">
        <v>0</v>
      </c>
      <c r="G846" s="80">
        <v>2130</v>
      </c>
    </row>
    <row r="847" spans="1:7" x14ac:dyDescent="0.25">
      <c r="A847" s="2">
        <v>8</v>
      </c>
      <c r="B847" s="36">
        <v>41609</v>
      </c>
      <c r="C847" s="29" t="s">
        <v>9</v>
      </c>
      <c r="D847" s="80">
        <v>300</v>
      </c>
      <c r="G847" s="80">
        <v>2430</v>
      </c>
    </row>
    <row r="848" spans="1:7" x14ac:dyDescent="0.25">
      <c r="A848" s="2">
        <v>9</v>
      </c>
      <c r="B848" s="36">
        <v>41619</v>
      </c>
      <c r="C848" s="29" t="s">
        <v>10</v>
      </c>
      <c r="E848" s="80">
        <v>300</v>
      </c>
      <c r="F848" s="80">
        <v>0</v>
      </c>
      <c r="G848" s="80">
        <v>2130</v>
      </c>
    </row>
    <row r="849" spans="1:7" x14ac:dyDescent="0.25">
      <c r="A849" s="2">
        <v>10</v>
      </c>
      <c r="B849" s="36">
        <v>41640</v>
      </c>
      <c r="C849" s="29" t="s">
        <v>9</v>
      </c>
      <c r="D849" s="80">
        <v>300</v>
      </c>
      <c r="G849" s="80">
        <v>2430</v>
      </c>
    </row>
    <row r="850" spans="1:7" x14ac:dyDescent="0.25">
      <c r="A850" s="2">
        <v>11</v>
      </c>
      <c r="B850" s="36">
        <v>41661</v>
      </c>
      <c r="C850" s="29" t="s">
        <v>10</v>
      </c>
      <c r="E850" s="80">
        <v>300</v>
      </c>
      <c r="F850" s="80">
        <v>0</v>
      </c>
      <c r="G850" s="80">
        <v>2130</v>
      </c>
    </row>
    <row r="851" spans="1:7" x14ac:dyDescent="0.25">
      <c r="A851" s="2">
        <v>12</v>
      </c>
      <c r="B851" s="36">
        <v>41671</v>
      </c>
      <c r="C851" s="29" t="s">
        <v>9</v>
      </c>
      <c r="D851" s="80">
        <v>300</v>
      </c>
      <c r="G851" s="80">
        <v>2430</v>
      </c>
    </row>
    <row r="852" spans="1:7" x14ac:dyDescent="0.25">
      <c r="A852" s="2">
        <v>13</v>
      </c>
      <c r="B852" s="36">
        <v>41682</v>
      </c>
      <c r="C852" s="29" t="s">
        <v>10</v>
      </c>
      <c r="E852" s="80">
        <v>300</v>
      </c>
      <c r="F852" s="80">
        <v>0</v>
      </c>
      <c r="G852" s="80">
        <v>2130</v>
      </c>
    </row>
    <row r="853" spans="1:7" x14ac:dyDescent="0.25">
      <c r="A853" s="2">
        <v>14</v>
      </c>
      <c r="B853" s="36">
        <v>41699</v>
      </c>
      <c r="C853" s="29" t="s">
        <v>9</v>
      </c>
      <c r="D853" s="80">
        <v>300</v>
      </c>
      <c r="G853" s="80">
        <v>2430</v>
      </c>
    </row>
    <row r="854" spans="1:7" x14ac:dyDescent="0.25">
      <c r="A854" s="2">
        <v>15</v>
      </c>
      <c r="B854" s="36">
        <v>41713</v>
      </c>
      <c r="C854" s="29" t="s">
        <v>10</v>
      </c>
      <c r="E854" s="80">
        <v>300</v>
      </c>
      <c r="F854" s="80">
        <v>0</v>
      </c>
      <c r="G854" s="80">
        <v>2130</v>
      </c>
    </row>
    <row r="855" spans="1:7" x14ac:dyDescent="0.25">
      <c r="A855" s="2" t="s">
        <v>11</v>
      </c>
      <c r="D855" s="80">
        <v>2100</v>
      </c>
      <c r="E855" s="80">
        <v>2100</v>
      </c>
      <c r="F855" s="80">
        <v>0</v>
      </c>
    </row>
    <row r="857" spans="1:7" x14ac:dyDescent="0.25">
      <c r="A857" s="2" t="s">
        <v>1</v>
      </c>
      <c r="B857" s="35" t="s">
        <v>2</v>
      </c>
      <c r="C857" s="29" t="s">
        <v>3</v>
      </c>
      <c r="D857" s="80" t="s">
        <v>4</v>
      </c>
      <c r="E857" s="80" t="s">
        <v>5</v>
      </c>
      <c r="F857" s="80" t="s">
        <v>6</v>
      </c>
      <c r="G857" s="80" t="s">
        <v>7</v>
      </c>
    </row>
    <row r="858" spans="1:7" x14ac:dyDescent="0.25">
      <c r="A858" s="2">
        <v>1</v>
      </c>
      <c r="B858" s="36">
        <v>41730</v>
      </c>
      <c r="C858" s="29" t="s">
        <v>8</v>
      </c>
      <c r="G858" s="80">
        <v>2130</v>
      </c>
    </row>
    <row r="859" spans="1:7" x14ac:dyDescent="0.25">
      <c r="A859" s="2">
        <v>2</v>
      </c>
      <c r="B859" s="36">
        <v>41730</v>
      </c>
      <c r="C859" s="29" t="s">
        <v>9</v>
      </c>
      <c r="D859" s="80">
        <v>300</v>
      </c>
      <c r="G859" s="80">
        <v>2430</v>
      </c>
    </row>
    <row r="860" spans="1:7" x14ac:dyDescent="0.25">
      <c r="A860" s="2">
        <v>3</v>
      </c>
      <c r="B860" s="36">
        <v>41759</v>
      </c>
      <c r="C860" s="29" t="s">
        <v>6</v>
      </c>
      <c r="E860" s="80">
        <v>0</v>
      </c>
      <c r="F860" s="80">
        <v>10</v>
      </c>
      <c r="G860" s="80">
        <v>2440</v>
      </c>
    </row>
    <row r="861" spans="1:7" x14ac:dyDescent="0.25">
      <c r="A861" s="2">
        <v>4</v>
      </c>
      <c r="B861" s="36">
        <v>41760</v>
      </c>
      <c r="C861" s="29" t="s">
        <v>9</v>
      </c>
      <c r="D861" s="80">
        <v>300</v>
      </c>
      <c r="G861" s="80">
        <v>2740</v>
      </c>
    </row>
    <row r="862" spans="1:7" x14ac:dyDescent="0.25">
      <c r="A862" s="2">
        <v>5</v>
      </c>
      <c r="B862" s="36">
        <v>41777</v>
      </c>
      <c r="C862" s="29" t="s">
        <v>10</v>
      </c>
      <c r="E862" s="80">
        <v>610</v>
      </c>
      <c r="F862" s="80">
        <v>0</v>
      </c>
      <c r="G862" s="80">
        <v>2130</v>
      </c>
    </row>
    <row r="863" spans="1:7" x14ac:dyDescent="0.25">
      <c r="A863" s="2">
        <v>6</v>
      </c>
      <c r="B863" s="36">
        <v>41791</v>
      </c>
      <c r="C863" s="29" t="s">
        <v>9</v>
      </c>
      <c r="D863" s="80">
        <v>300</v>
      </c>
      <c r="G863" s="80">
        <v>2430</v>
      </c>
    </row>
    <row r="864" spans="1:7" x14ac:dyDescent="0.25">
      <c r="A864" s="2">
        <v>7</v>
      </c>
      <c r="B864" s="36">
        <v>41800</v>
      </c>
      <c r="C864" s="29" t="s">
        <v>10</v>
      </c>
      <c r="E864" s="80">
        <v>300</v>
      </c>
      <c r="F864" s="80">
        <v>0</v>
      </c>
      <c r="G864" s="80">
        <v>2130</v>
      </c>
    </row>
    <row r="865" spans="1:7" x14ac:dyDescent="0.25">
      <c r="A865" s="2">
        <v>8</v>
      </c>
      <c r="B865" s="36">
        <v>41821</v>
      </c>
      <c r="C865" s="29" t="s">
        <v>9</v>
      </c>
      <c r="D865" s="80">
        <v>300</v>
      </c>
      <c r="G865" s="80">
        <v>2430</v>
      </c>
    </row>
    <row r="866" spans="1:7" x14ac:dyDescent="0.25">
      <c r="A866" s="2">
        <v>9</v>
      </c>
      <c r="B866" s="36">
        <v>41839</v>
      </c>
      <c r="C866" s="29" t="s">
        <v>10</v>
      </c>
      <c r="E866" s="80">
        <v>300</v>
      </c>
      <c r="F866" s="80">
        <v>0</v>
      </c>
      <c r="G866" s="80">
        <v>2130</v>
      </c>
    </row>
    <row r="867" spans="1:7" x14ac:dyDescent="0.25">
      <c r="A867" s="2">
        <v>10</v>
      </c>
      <c r="B867" s="36">
        <v>41852</v>
      </c>
      <c r="C867" s="29" t="s">
        <v>9</v>
      </c>
      <c r="D867" s="80">
        <v>300</v>
      </c>
      <c r="G867" s="80">
        <v>2430</v>
      </c>
    </row>
    <row r="868" spans="1:7" x14ac:dyDescent="0.25">
      <c r="A868" s="2">
        <v>11</v>
      </c>
      <c r="B868" s="36">
        <v>41860</v>
      </c>
      <c r="C868" s="29" t="s">
        <v>10</v>
      </c>
      <c r="E868" s="80">
        <v>300</v>
      </c>
      <c r="F868" s="80">
        <v>0</v>
      </c>
      <c r="G868" s="80">
        <v>2130</v>
      </c>
    </row>
    <row r="869" spans="1:7" x14ac:dyDescent="0.25">
      <c r="A869" s="2">
        <v>12</v>
      </c>
      <c r="B869" s="36">
        <v>41883</v>
      </c>
      <c r="C869" s="29" t="s">
        <v>9</v>
      </c>
      <c r="D869" s="80">
        <v>300</v>
      </c>
      <c r="G869" s="80">
        <v>2430</v>
      </c>
    </row>
    <row r="870" spans="1:7" x14ac:dyDescent="0.25">
      <c r="A870" s="2">
        <v>13</v>
      </c>
      <c r="B870" s="36">
        <v>41898</v>
      </c>
      <c r="C870" s="29" t="s">
        <v>10</v>
      </c>
      <c r="E870" s="80">
        <v>300</v>
      </c>
      <c r="F870" s="80">
        <v>0</v>
      </c>
      <c r="G870" s="80">
        <v>2130</v>
      </c>
    </row>
    <row r="871" spans="1:7" x14ac:dyDescent="0.25">
      <c r="A871" s="2">
        <v>14</v>
      </c>
      <c r="B871" s="36">
        <v>41913</v>
      </c>
      <c r="C871" s="29" t="s">
        <v>9</v>
      </c>
      <c r="D871" s="80">
        <v>300</v>
      </c>
      <c r="G871" s="80">
        <v>2430</v>
      </c>
    </row>
    <row r="872" spans="1:7" x14ac:dyDescent="0.25">
      <c r="A872" s="2">
        <v>15</v>
      </c>
      <c r="B872" s="36">
        <v>41943</v>
      </c>
      <c r="C872" s="29" t="s">
        <v>6</v>
      </c>
      <c r="E872" s="80">
        <v>0</v>
      </c>
      <c r="F872" s="80">
        <v>10</v>
      </c>
      <c r="G872" s="80">
        <v>2440</v>
      </c>
    </row>
    <row r="873" spans="1:7" x14ac:dyDescent="0.25">
      <c r="A873" s="2">
        <v>16</v>
      </c>
      <c r="B873" s="36">
        <v>41944</v>
      </c>
      <c r="C873" s="29" t="s">
        <v>9</v>
      </c>
      <c r="D873" s="80">
        <v>300</v>
      </c>
      <c r="G873" s="80">
        <v>2740</v>
      </c>
    </row>
    <row r="874" spans="1:7" x14ac:dyDescent="0.25">
      <c r="A874" s="2">
        <v>17</v>
      </c>
      <c r="B874" s="36">
        <v>41961</v>
      </c>
      <c r="C874" s="29" t="s">
        <v>10</v>
      </c>
      <c r="E874" s="80">
        <v>300</v>
      </c>
      <c r="F874" s="80">
        <v>0</v>
      </c>
      <c r="G874" s="80">
        <v>2440</v>
      </c>
    </row>
    <row r="875" spans="1:7" x14ac:dyDescent="0.25">
      <c r="A875" s="2">
        <v>18</v>
      </c>
      <c r="B875" s="36">
        <v>41974</v>
      </c>
      <c r="C875" s="29" t="s">
        <v>9</v>
      </c>
      <c r="D875" s="80">
        <v>300</v>
      </c>
      <c r="G875" s="80">
        <v>2740</v>
      </c>
    </row>
    <row r="876" spans="1:7" x14ac:dyDescent="0.25">
      <c r="A876" s="2">
        <v>19</v>
      </c>
      <c r="B876" s="36">
        <v>41989</v>
      </c>
      <c r="C876" s="29" t="s">
        <v>10</v>
      </c>
      <c r="E876" s="80">
        <v>300</v>
      </c>
      <c r="F876" s="80">
        <v>0</v>
      </c>
      <c r="G876" s="80">
        <v>2440</v>
      </c>
    </row>
    <row r="877" spans="1:7" x14ac:dyDescent="0.25">
      <c r="A877" s="2">
        <v>20</v>
      </c>
      <c r="B877" s="36">
        <v>42005</v>
      </c>
      <c r="C877" s="29" t="s">
        <v>9</v>
      </c>
      <c r="D877" s="80">
        <v>300</v>
      </c>
      <c r="G877" s="80">
        <v>2740</v>
      </c>
    </row>
    <row r="878" spans="1:7" x14ac:dyDescent="0.25">
      <c r="A878" s="2">
        <v>21</v>
      </c>
      <c r="B878" s="36">
        <v>42024</v>
      </c>
      <c r="C878" s="29" t="s">
        <v>10</v>
      </c>
      <c r="E878" s="80">
        <v>300</v>
      </c>
      <c r="F878" s="80">
        <v>0</v>
      </c>
      <c r="G878" s="80">
        <v>2440</v>
      </c>
    </row>
    <row r="879" spans="1:7" x14ac:dyDescent="0.25">
      <c r="A879" s="2">
        <v>22</v>
      </c>
      <c r="B879" s="36">
        <v>42036</v>
      </c>
      <c r="C879" s="29" t="s">
        <v>9</v>
      </c>
      <c r="D879" s="80">
        <v>300</v>
      </c>
      <c r="G879" s="80">
        <v>2740</v>
      </c>
    </row>
    <row r="880" spans="1:7" x14ac:dyDescent="0.25">
      <c r="A880" s="2">
        <v>23</v>
      </c>
      <c r="B880" s="36">
        <v>42054</v>
      </c>
      <c r="C880" s="29" t="s">
        <v>10</v>
      </c>
      <c r="E880" s="80">
        <v>300</v>
      </c>
      <c r="F880" s="80">
        <v>0</v>
      </c>
      <c r="G880" s="80">
        <v>2440</v>
      </c>
    </row>
    <row r="881" spans="1:7" x14ac:dyDescent="0.25">
      <c r="A881" s="2">
        <v>24</v>
      </c>
      <c r="B881" s="36">
        <v>42064</v>
      </c>
      <c r="C881" s="29" t="s">
        <v>9</v>
      </c>
      <c r="D881" s="80">
        <v>300</v>
      </c>
      <c r="G881" s="80">
        <v>2740</v>
      </c>
    </row>
    <row r="882" spans="1:7" x14ac:dyDescent="0.25">
      <c r="A882" s="2">
        <v>25</v>
      </c>
      <c r="B882" s="36">
        <v>42082</v>
      </c>
      <c r="C882" s="29" t="s">
        <v>10</v>
      </c>
      <c r="E882" s="80">
        <v>300</v>
      </c>
      <c r="F882" s="80">
        <v>0</v>
      </c>
      <c r="G882" s="80">
        <v>2440</v>
      </c>
    </row>
    <row r="883" spans="1:7" x14ac:dyDescent="0.25">
      <c r="A883" s="2" t="s">
        <v>11</v>
      </c>
      <c r="D883" s="80">
        <v>3600</v>
      </c>
      <c r="E883" s="80">
        <v>3310</v>
      </c>
      <c r="F883" s="80">
        <v>20</v>
      </c>
    </row>
    <row r="885" spans="1:7" x14ac:dyDescent="0.25">
      <c r="A885" s="2" t="s">
        <v>1</v>
      </c>
      <c r="B885" s="35" t="s">
        <v>2</v>
      </c>
      <c r="C885" s="29" t="s">
        <v>3</v>
      </c>
      <c r="D885" s="80" t="s">
        <v>4</v>
      </c>
      <c r="E885" s="80" t="s">
        <v>5</v>
      </c>
      <c r="F885" s="80" t="s">
        <v>6</v>
      </c>
      <c r="G885" s="80" t="s">
        <v>7</v>
      </c>
    </row>
    <row r="886" spans="1:7" x14ac:dyDescent="0.25">
      <c r="A886" s="2">
        <v>1</v>
      </c>
      <c r="B886" s="36">
        <v>42095</v>
      </c>
      <c r="C886" s="29" t="s">
        <v>8</v>
      </c>
      <c r="G886" s="80">
        <v>2440</v>
      </c>
    </row>
    <row r="887" spans="1:7" x14ac:dyDescent="0.25">
      <c r="A887" s="2">
        <v>2</v>
      </c>
      <c r="B887" s="36">
        <v>42095</v>
      </c>
      <c r="C887" s="29" t="s">
        <v>9</v>
      </c>
      <c r="D887" s="80">
        <v>300</v>
      </c>
      <c r="G887" s="80">
        <v>2740</v>
      </c>
    </row>
    <row r="888" spans="1:7" x14ac:dyDescent="0.25">
      <c r="A888" s="2">
        <v>3</v>
      </c>
      <c r="B888" s="36">
        <v>42124</v>
      </c>
      <c r="C888" s="29" t="s">
        <v>6</v>
      </c>
      <c r="E888" s="80">
        <v>0</v>
      </c>
      <c r="F888" s="80">
        <v>10</v>
      </c>
      <c r="G888" s="80">
        <v>2750</v>
      </c>
    </row>
    <row r="889" spans="1:7" x14ac:dyDescent="0.25">
      <c r="A889" s="2">
        <v>4</v>
      </c>
      <c r="B889" s="36">
        <v>42125</v>
      </c>
      <c r="C889" s="29" t="s">
        <v>9</v>
      </c>
      <c r="D889" s="80">
        <v>300</v>
      </c>
      <c r="G889" s="80">
        <v>3050</v>
      </c>
    </row>
    <row r="890" spans="1:7" x14ac:dyDescent="0.25">
      <c r="A890" s="2">
        <v>5</v>
      </c>
      <c r="B890" s="36">
        <v>42155</v>
      </c>
      <c r="C890" s="29" t="s">
        <v>6</v>
      </c>
      <c r="E890" s="80">
        <v>0</v>
      </c>
      <c r="F890" s="80">
        <v>10</v>
      </c>
      <c r="G890" s="80">
        <v>3060</v>
      </c>
    </row>
    <row r="891" spans="1:7" x14ac:dyDescent="0.25">
      <c r="A891" s="2">
        <v>6</v>
      </c>
      <c r="B891" s="36">
        <v>42156</v>
      </c>
      <c r="C891" s="29" t="s">
        <v>9</v>
      </c>
      <c r="D891" s="80">
        <v>300</v>
      </c>
      <c r="G891" s="80">
        <v>3360</v>
      </c>
    </row>
    <row r="892" spans="1:7" x14ac:dyDescent="0.25">
      <c r="A892" s="2">
        <v>7</v>
      </c>
      <c r="B892" s="36">
        <v>42175</v>
      </c>
      <c r="C892" s="29" t="s">
        <v>10</v>
      </c>
      <c r="E892" s="80">
        <v>300</v>
      </c>
      <c r="F892" s="80">
        <v>0</v>
      </c>
      <c r="G892" s="80">
        <v>3060</v>
      </c>
    </row>
    <row r="893" spans="1:7" x14ac:dyDescent="0.25">
      <c r="A893" s="2">
        <v>8</v>
      </c>
      <c r="B893" s="36">
        <v>42186</v>
      </c>
      <c r="C893" s="29" t="s">
        <v>9</v>
      </c>
      <c r="D893" s="80">
        <v>300</v>
      </c>
      <c r="G893" s="80">
        <v>3360</v>
      </c>
    </row>
    <row r="894" spans="1:7" x14ac:dyDescent="0.25">
      <c r="A894" s="2">
        <v>9</v>
      </c>
      <c r="B894" s="36">
        <v>42208</v>
      </c>
      <c r="C894" s="29" t="s">
        <v>10</v>
      </c>
      <c r="E894" s="80">
        <v>300</v>
      </c>
      <c r="F894" s="80">
        <v>0</v>
      </c>
      <c r="G894" s="80">
        <v>3060</v>
      </c>
    </row>
    <row r="895" spans="1:7" x14ac:dyDescent="0.25">
      <c r="A895" s="2">
        <v>10</v>
      </c>
      <c r="B895" s="36">
        <v>42217</v>
      </c>
      <c r="C895" s="29" t="s">
        <v>9</v>
      </c>
      <c r="D895" s="80">
        <v>300</v>
      </c>
      <c r="G895" s="80">
        <v>3360</v>
      </c>
    </row>
    <row r="896" spans="1:7" x14ac:dyDescent="0.25">
      <c r="A896" s="2">
        <v>11</v>
      </c>
      <c r="B896" s="36">
        <v>42240</v>
      </c>
      <c r="C896" s="29" t="s">
        <v>10</v>
      </c>
      <c r="E896" s="80">
        <v>300</v>
      </c>
      <c r="F896" s="80">
        <v>0</v>
      </c>
      <c r="G896" s="80">
        <v>3060</v>
      </c>
    </row>
    <row r="897" spans="1:7" x14ac:dyDescent="0.25">
      <c r="A897" s="2">
        <v>12</v>
      </c>
      <c r="B897" s="36">
        <v>42248</v>
      </c>
      <c r="C897" s="29" t="s">
        <v>9</v>
      </c>
      <c r="D897" s="80">
        <v>300</v>
      </c>
      <c r="G897" s="80">
        <v>3360</v>
      </c>
    </row>
    <row r="898" spans="1:7" x14ac:dyDescent="0.25">
      <c r="A898" s="2">
        <v>13</v>
      </c>
      <c r="B898" s="36">
        <v>42277</v>
      </c>
      <c r="C898" s="29" t="s">
        <v>6</v>
      </c>
      <c r="E898" s="80">
        <v>0</v>
      </c>
      <c r="F898" s="80">
        <v>10</v>
      </c>
      <c r="G898" s="80">
        <v>3370</v>
      </c>
    </row>
    <row r="899" spans="1:7" x14ac:dyDescent="0.25">
      <c r="A899" s="2">
        <v>14</v>
      </c>
      <c r="B899" s="36">
        <v>42278</v>
      </c>
      <c r="C899" s="29" t="s">
        <v>9</v>
      </c>
      <c r="D899" s="80">
        <v>300</v>
      </c>
      <c r="G899" s="80">
        <v>3670</v>
      </c>
    </row>
    <row r="900" spans="1:7" x14ac:dyDescent="0.25">
      <c r="A900" s="2">
        <v>15</v>
      </c>
      <c r="B900" s="36">
        <v>42287</v>
      </c>
      <c r="C900" s="29" t="s">
        <v>10</v>
      </c>
      <c r="E900" s="80">
        <v>300</v>
      </c>
      <c r="F900" s="80">
        <v>0</v>
      </c>
      <c r="G900" s="80">
        <v>3370</v>
      </c>
    </row>
    <row r="901" spans="1:7" x14ac:dyDescent="0.25">
      <c r="A901" s="2">
        <v>16</v>
      </c>
      <c r="B901" s="36">
        <v>42309</v>
      </c>
      <c r="C901" s="29" t="s">
        <v>9</v>
      </c>
      <c r="D901" s="80">
        <v>300</v>
      </c>
      <c r="G901" s="80">
        <v>3670</v>
      </c>
    </row>
    <row r="902" spans="1:7" x14ac:dyDescent="0.25">
      <c r="A902" s="2">
        <v>17</v>
      </c>
      <c r="B902" s="36">
        <v>42318</v>
      </c>
      <c r="C902" s="29" t="s">
        <v>10</v>
      </c>
      <c r="E902" s="80">
        <v>300</v>
      </c>
      <c r="F902" s="80">
        <v>0</v>
      </c>
      <c r="G902" s="80">
        <v>3370</v>
      </c>
    </row>
    <row r="903" spans="1:7" x14ac:dyDescent="0.25">
      <c r="A903" s="2">
        <v>18</v>
      </c>
      <c r="B903" s="36">
        <v>42339</v>
      </c>
      <c r="C903" s="29" t="s">
        <v>9</v>
      </c>
      <c r="D903" s="80">
        <v>300</v>
      </c>
      <c r="G903" s="80">
        <v>3670</v>
      </c>
    </row>
    <row r="904" spans="1:7" x14ac:dyDescent="0.25">
      <c r="A904" s="2">
        <v>19</v>
      </c>
      <c r="B904" s="36">
        <v>42348</v>
      </c>
      <c r="C904" s="29" t="s">
        <v>10</v>
      </c>
      <c r="E904" s="80">
        <v>300</v>
      </c>
      <c r="F904" s="80">
        <v>0</v>
      </c>
      <c r="G904" s="80">
        <v>3370</v>
      </c>
    </row>
    <row r="905" spans="1:7" x14ac:dyDescent="0.25">
      <c r="A905" s="2">
        <v>20</v>
      </c>
      <c r="B905" s="36">
        <v>42370</v>
      </c>
      <c r="C905" s="29" t="s">
        <v>9</v>
      </c>
      <c r="D905" s="80">
        <v>300</v>
      </c>
      <c r="G905" s="80">
        <v>3670</v>
      </c>
    </row>
    <row r="906" spans="1:7" x14ac:dyDescent="0.25">
      <c r="A906" s="2">
        <v>21</v>
      </c>
      <c r="B906" s="36">
        <v>42379</v>
      </c>
      <c r="C906" s="29" t="s">
        <v>10</v>
      </c>
      <c r="E906" s="80">
        <v>300</v>
      </c>
      <c r="F906" s="80">
        <v>0</v>
      </c>
      <c r="G906" s="80">
        <v>3370</v>
      </c>
    </row>
    <row r="907" spans="1:7" x14ac:dyDescent="0.25">
      <c r="A907" s="2">
        <v>22</v>
      </c>
      <c r="B907" s="36">
        <v>42401</v>
      </c>
      <c r="C907" s="29" t="s">
        <v>9</v>
      </c>
      <c r="D907" s="80">
        <v>300</v>
      </c>
      <c r="G907" s="80">
        <v>3670</v>
      </c>
    </row>
    <row r="908" spans="1:7" x14ac:dyDescent="0.25">
      <c r="A908" s="2">
        <v>23</v>
      </c>
      <c r="B908" s="36">
        <v>42410</v>
      </c>
      <c r="C908" s="29" t="s">
        <v>10</v>
      </c>
      <c r="E908" s="80">
        <v>300</v>
      </c>
      <c r="F908" s="80">
        <v>0</v>
      </c>
      <c r="G908" s="80">
        <v>3370</v>
      </c>
    </row>
    <row r="909" spans="1:7" x14ac:dyDescent="0.25">
      <c r="A909" s="2">
        <v>24</v>
      </c>
      <c r="B909" s="36">
        <v>42430</v>
      </c>
      <c r="C909" s="29" t="s">
        <v>9</v>
      </c>
      <c r="D909" s="80">
        <v>300</v>
      </c>
      <c r="G909" s="80">
        <v>3670</v>
      </c>
    </row>
    <row r="910" spans="1:7" x14ac:dyDescent="0.25">
      <c r="A910" s="2">
        <v>25</v>
      </c>
      <c r="B910" s="36">
        <v>42439</v>
      </c>
      <c r="C910" s="29" t="s">
        <v>10</v>
      </c>
      <c r="E910" s="80">
        <v>300</v>
      </c>
      <c r="F910" s="80">
        <v>0</v>
      </c>
      <c r="G910" s="80">
        <v>3370</v>
      </c>
    </row>
    <row r="911" spans="1:7" x14ac:dyDescent="0.25">
      <c r="A911" s="2" t="s">
        <v>11</v>
      </c>
      <c r="D911" s="80">
        <v>3600</v>
      </c>
      <c r="E911" s="80">
        <v>2700</v>
      </c>
      <c r="F911" s="80">
        <v>30</v>
      </c>
    </row>
    <row r="913" spans="1:7" ht="20.25" thickBot="1" x14ac:dyDescent="0.3">
      <c r="B913" s="79" t="s">
        <v>23</v>
      </c>
      <c r="C913" s="77"/>
      <c r="D913" s="82"/>
      <c r="E913" s="82"/>
      <c r="F913" s="82"/>
    </row>
    <row r="914" spans="1:7" ht="15.75" thickTop="1" x14ac:dyDescent="0.25"/>
    <row r="915" spans="1:7" x14ac:dyDescent="0.25">
      <c r="A915" s="2" t="s">
        <v>1</v>
      </c>
      <c r="B915" s="35" t="s">
        <v>2</v>
      </c>
      <c r="C915" s="29" t="s">
        <v>3</v>
      </c>
      <c r="D915" s="80" t="s">
        <v>4</v>
      </c>
      <c r="E915" s="80" t="s">
        <v>5</v>
      </c>
      <c r="F915" s="80" t="s">
        <v>6</v>
      </c>
      <c r="G915" s="80" t="s">
        <v>7</v>
      </c>
    </row>
    <row r="916" spans="1:7" x14ac:dyDescent="0.25">
      <c r="A916" s="2">
        <v>1</v>
      </c>
      <c r="B916" s="36">
        <v>41518</v>
      </c>
      <c r="C916" s="29" t="s">
        <v>8</v>
      </c>
      <c r="G916" s="80">
        <v>0</v>
      </c>
    </row>
    <row r="917" spans="1:7" x14ac:dyDescent="0.25">
      <c r="A917" s="2">
        <v>2</v>
      </c>
      <c r="B917" s="36">
        <v>41518</v>
      </c>
      <c r="C917" s="29" t="s">
        <v>9</v>
      </c>
      <c r="D917" s="80">
        <v>300</v>
      </c>
      <c r="G917" s="80">
        <v>300</v>
      </c>
    </row>
    <row r="918" spans="1:7" x14ac:dyDescent="0.25">
      <c r="A918" s="2">
        <v>3</v>
      </c>
      <c r="B918" s="36">
        <v>41539</v>
      </c>
      <c r="C918" s="29" t="s">
        <v>10</v>
      </c>
      <c r="E918" s="80">
        <v>300</v>
      </c>
      <c r="F918" s="80">
        <v>0</v>
      </c>
      <c r="G918" s="80">
        <v>0</v>
      </c>
    </row>
    <row r="919" spans="1:7" x14ac:dyDescent="0.25">
      <c r="A919" s="2">
        <v>4</v>
      </c>
      <c r="B919" s="36">
        <v>41548</v>
      </c>
      <c r="C919" s="29" t="s">
        <v>9</v>
      </c>
      <c r="D919" s="80">
        <v>300</v>
      </c>
      <c r="G919" s="80">
        <v>300</v>
      </c>
    </row>
    <row r="920" spans="1:7" x14ac:dyDescent="0.25">
      <c r="A920" s="2">
        <v>5</v>
      </c>
      <c r="B920" s="36">
        <v>41558</v>
      </c>
      <c r="C920" s="29" t="s">
        <v>10</v>
      </c>
      <c r="E920" s="80">
        <v>300</v>
      </c>
      <c r="F920" s="80">
        <v>0</v>
      </c>
      <c r="G920" s="80">
        <v>0</v>
      </c>
    </row>
    <row r="921" spans="1:7" x14ac:dyDescent="0.25">
      <c r="A921" s="2">
        <v>6</v>
      </c>
      <c r="B921" s="36">
        <v>41579</v>
      </c>
      <c r="C921" s="29" t="s">
        <v>9</v>
      </c>
      <c r="D921" s="80">
        <v>300</v>
      </c>
      <c r="G921" s="80">
        <v>300</v>
      </c>
    </row>
    <row r="922" spans="1:7" x14ac:dyDescent="0.25">
      <c r="A922" s="2">
        <v>7</v>
      </c>
      <c r="B922" s="36">
        <v>41596</v>
      </c>
      <c r="C922" s="29" t="s">
        <v>10</v>
      </c>
      <c r="E922" s="80">
        <v>300</v>
      </c>
      <c r="F922" s="80">
        <v>0</v>
      </c>
      <c r="G922" s="80">
        <v>0</v>
      </c>
    </row>
    <row r="923" spans="1:7" x14ac:dyDescent="0.25">
      <c r="A923" s="2">
        <v>8</v>
      </c>
      <c r="B923" s="36">
        <v>41609</v>
      </c>
      <c r="C923" s="29" t="s">
        <v>9</v>
      </c>
      <c r="D923" s="80">
        <v>300</v>
      </c>
      <c r="G923" s="80">
        <v>300</v>
      </c>
    </row>
    <row r="924" spans="1:7" x14ac:dyDescent="0.25">
      <c r="A924" s="2">
        <v>9</v>
      </c>
      <c r="B924" s="36">
        <v>41619</v>
      </c>
      <c r="C924" s="29" t="s">
        <v>10</v>
      </c>
      <c r="E924" s="80">
        <v>300</v>
      </c>
      <c r="F924" s="80">
        <v>0</v>
      </c>
      <c r="G924" s="80">
        <v>0</v>
      </c>
    </row>
    <row r="925" spans="1:7" x14ac:dyDescent="0.25">
      <c r="A925" s="2">
        <v>10</v>
      </c>
      <c r="B925" s="36">
        <v>41640</v>
      </c>
      <c r="C925" s="29" t="s">
        <v>9</v>
      </c>
      <c r="D925" s="80">
        <v>300</v>
      </c>
      <c r="G925" s="80">
        <v>300</v>
      </c>
    </row>
    <row r="926" spans="1:7" x14ac:dyDescent="0.25">
      <c r="A926" s="2">
        <v>11</v>
      </c>
      <c r="B926" s="36">
        <v>41661</v>
      </c>
      <c r="C926" s="29" t="s">
        <v>10</v>
      </c>
      <c r="E926" s="80">
        <v>300</v>
      </c>
      <c r="F926" s="80">
        <v>0</v>
      </c>
      <c r="G926" s="80">
        <v>0</v>
      </c>
    </row>
    <row r="927" spans="1:7" x14ac:dyDescent="0.25">
      <c r="A927" s="2">
        <v>12</v>
      </c>
      <c r="B927" s="36">
        <v>41671</v>
      </c>
      <c r="C927" s="29" t="s">
        <v>9</v>
      </c>
      <c r="D927" s="80">
        <v>300</v>
      </c>
      <c r="G927" s="80">
        <v>300</v>
      </c>
    </row>
    <row r="928" spans="1:7" x14ac:dyDescent="0.25">
      <c r="A928" s="2">
        <v>13</v>
      </c>
      <c r="B928" s="36">
        <v>41685</v>
      </c>
      <c r="C928" s="29" t="s">
        <v>10</v>
      </c>
      <c r="E928" s="80">
        <v>300</v>
      </c>
      <c r="F928" s="80">
        <v>0</v>
      </c>
      <c r="G928" s="80">
        <v>0</v>
      </c>
    </row>
    <row r="929" spans="1:7" x14ac:dyDescent="0.25">
      <c r="A929" s="2">
        <v>14</v>
      </c>
      <c r="B929" s="36">
        <v>41699</v>
      </c>
      <c r="C929" s="29" t="s">
        <v>9</v>
      </c>
      <c r="D929" s="80">
        <v>300</v>
      </c>
      <c r="G929" s="80">
        <v>300</v>
      </c>
    </row>
    <row r="930" spans="1:7" x14ac:dyDescent="0.25">
      <c r="A930" s="2">
        <v>15</v>
      </c>
      <c r="B930" s="36">
        <v>41728</v>
      </c>
      <c r="C930" s="29" t="s">
        <v>10</v>
      </c>
      <c r="E930" s="80">
        <v>300</v>
      </c>
      <c r="F930" s="80">
        <v>0</v>
      </c>
      <c r="G930" s="80">
        <v>0</v>
      </c>
    </row>
    <row r="931" spans="1:7" x14ac:dyDescent="0.25">
      <c r="A931" s="2" t="s">
        <v>11</v>
      </c>
      <c r="D931" s="80">
        <v>2100</v>
      </c>
      <c r="E931" s="80">
        <v>2100</v>
      </c>
      <c r="F931" s="80">
        <v>0</v>
      </c>
    </row>
    <row r="933" spans="1:7" x14ac:dyDescent="0.25">
      <c r="A933" s="2" t="s">
        <v>1</v>
      </c>
      <c r="B933" s="35" t="s">
        <v>2</v>
      </c>
      <c r="C933" s="29" t="s">
        <v>3</v>
      </c>
      <c r="D933" s="80" t="s">
        <v>4</v>
      </c>
      <c r="E933" s="80" t="s">
        <v>5</v>
      </c>
      <c r="F933" s="80" t="s">
        <v>6</v>
      </c>
      <c r="G933" s="80" t="s">
        <v>7</v>
      </c>
    </row>
    <row r="934" spans="1:7" x14ac:dyDescent="0.25">
      <c r="A934" s="2">
        <v>1</v>
      </c>
      <c r="B934" s="36">
        <v>41730</v>
      </c>
      <c r="C934" s="29" t="s">
        <v>8</v>
      </c>
      <c r="G934" s="80">
        <v>0</v>
      </c>
    </row>
    <row r="935" spans="1:7" x14ac:dyDescent="0.25">
      <c r="A935" s="2">
        <v>2</v>
      </c>
      <c r="B935" s="36">
        <v>41730</v>
      </c>
      <c r="C935" s="29" t="s">
        <v>9</v>
      </c>
      <c r="D935" s="80">
        <v>300</v>
      </c>
      <c r="G935" s="80">
        <v>300</v>
      </c>
    </row>
    <row r="936" spans="1:7" x14ac:dyDescent="0.25">
      <c r="A936" s="2">
        <v>3</v>
      </c>
      <c r="B936" s="36">
        <v>41755</v>
      </c>
      <c r="C936" s="29" t="s">
        <v>10</v>
      </c>
      <c r="E936" s="80">
        <v>300</v>
      </c>
      <c r="F936" s="80">
        <v>0</v>
      </c>
      <c r="G936" s="80">
        <v>0</v>
      </c>
    </row>
    <row r="937" spans="1:7" x14ac:dyDescent="0.25">
      <c r="A937" s="2">
        <v>4</v>
      </c>
      <c r="B937" s="36">
        <v>41760</v>
      </c>
      <c r="C937" s="29" t="s">
        <v>9</v>
      </c>
      <c r="D937" s="80">
        <v>300</v>
      </c>
      <c r="G937" s="80">
        <v>300</v>
      </c>
    </row>
    <row r="938" spans="1:7" x14ac:dyDescent="0.25">
      <c r="A938" s="2">
        <v>5</v>
      </c>
      <c r="B938" s="36">
        <v>41777</v>
      </c>
      <c r="C938" s="29" t="s">
        <v>10</v>
      </c>
      <c r="E938" s="80">
        <v>300</v>
      </c>
      <c r="F938" s="80">
        <v>0</v>
      </c>
      <c r="G938" s="80">
        <v>0</v>
      </c>
    </row>
    <row r="939" spans="1:7" x14ac:dyDescent="0.25">
      <c r="A939" s="2">
        <v>6</v>
      </c>
      <c r="B939" s="36">
        <v>41791</v>
      </c>
      <c r="C939" s="29" t="s">
        <v>9</v>
      </c>
      <c r="D939" s="80">
        <v>300</v>
      </c>
      <c r="G939" s="80">
        <v>300</v>
      </c>
    </row>
    <row r="940" spans="1:7" x14ac:dyDescent="0.25">
      <c r="A940" s="2">
        <v>7</v>
      </c>
      <c r="B940" s="36">
        <v>41800</v>
      </c>
      <c r="C940" s="29" t="s">
        <v>10</v>
      </c>
      <c r="E940" s="80">
        <v>300</v>
      </c>
      <c r="F940" s="80">
        <v>0</v>
      </c>
      <c r="G940" s="80">
        <v>0</v>
      </c>
    </row>
    <row r="941" spans="1:7" x14ac:dyDescent="0.25">
      <c r="A941" s="2">
        <v>8</v>
      </c>
      <c r="B941" s="36">
        <v>41821</v>
      </c>
      <c r="C941" s="29" t="s">
        <v>9</v>
      </c>
      <c r="D941" s="80">
        <v>300</v>
      </c>
      <c r="G941" s="80">
        <v>300</v>
      </c>
    </row>
    <row r="942" spans="1:7" x14ac:dyDescent="0.25">
      <c r="A942" s="2">
        <v>9</v>
      </c>
      <c r="B942" s="36">
        <v>41839</v>
      </c>
      <c r="C942" s="29" t="s">
        <v>10</v>
      </c>
      <c r="E942" s="80">
        <v>300</v>
      </c>
      <c r="F942" s="80">
        <v>0</v>
      </c>
      <c r="G942" s="80">
        <v>0</v>
      </c>
    </row>
    <row r="943" spans="1:7" x14ac:dyDescent="0.25">
      <c r="A943" s="2">
        <v>10</v>
      </c>
      <c r="B943" s="36">
        <v>41852</v>
      </c>
      <c r="C943" s="29" t="s">
        <v>9</v>
      </c>
      <c r="D943" s="80">
        <v>300</v>
      </c>
      <c r="G943" s="80">
        <v>300</v>
      </c>
    </row>
    <row r="944" spans="1:7" x14ac:dyDescent="0.25">
      <c r="A944" s="2">
        <v>11</v>
      </c>
      <c r="B944" s="36">
        <v>41872</v>
      </c>
      <c r="C944" s="29" t="s">
        <v>10</v>
      </c>
      <c r="E944" s="80">
        <v>300</v>
      </c>
      <c r="F944" s="80">
        <v>0</v>
      </c>
      <c r="G944" s="80">
        <v>0</v>
      </c>
    </row>
    <row r="945" spans="1:7" x14ac:dyDescent="0.25">
      <c r="A945" s="2">
        <v>12</v>
      </c>
      <c r="B945" s="36">
        <v>41883</v>
      </c>
      <c r="C945" s="29" t="s">
        <v>9</v>
      </c>
      <c r="D945" s="80">
        <v>300</v>
      </c>
      <c r="G945" s="80">
        <v>300</v>
      </c>
    </row>
    <row r="946" spans="1:7" x14ac:dyDescent="0.25">
      <c r="A946" s="2">
        <v>13</v>
      </c>
      <c r="B946" s="36">
        <v>41901</v>
      </c>
      <c r="C946" s="29" t="s">
        <v>10</v>
      </c>
      <c r="E946" s="80">
        <v>300</v>
      </c>
      <c r="F946" s="80">
        <v>0</v>
      </c>
      <c r="G946" s="80">
        <v>0</v>
      </c>
    </row>
    <row r="947" spans="1:7" x14ac:dyDescent="0.25">
      <c r="A947" s="2">
        <v>14</v>
      </c>
      <c r="B947" s="36">
        <v>41913</v>
      </c>
      <c r="C947" s="29" t="s">
        <v>9</v>
      </c>
      <c r="D947" s="80">
        <v>300</v>
      </c>
      <c r="G947" s="80">
        <v>300</v>
      </c>
    </row>
    <row r="948" spans="1:7" x14ac:dyDescent="0.25">
      <c r="A948" s="2">
        <v>15</v>
      </c>
      <c r="B948" s="36">
        <v>41931</v>
      </c>
      <c r="C948" s="29" t="s">
        <v>10</v>
      </c>
      <c r="E948" s="80">
        <v>300</v>
      </c>
      <c r="F948" s="80">
        <v>0</v>
      </c>
      <c r="G948" s="80">
        <v>0</v>
      </c>
    </row>
    <row r="949" spans="1:7" x14ac:dyDescent="0.25">
      <c r="A949" s="2">
        <v>16</v>
      </c>
      <c r="B949" s="36">
        <v>41944</v>
      </c>
      <c r="C949" s="29" t="s">
        <v>9</v>
      </c>
      <c r="D949" s="80">
        <v>300</v>
      </c>
      <c r="G949" s="80">
        <v>300</v>
      </c>
    </row>
    <row r="950" spans="1:7" x14ac:dyDescent="0.25">
      <c r="A950" s="2">
        <v>17</v>
      </c>
      <c r="B950" s="36">
        <v>41967</v>
      </c>
      <c r="C950" s="29" t="s">
        <v>10</v>
      </c>
      <c r="E950" s="80">
        <v>300</v>
      </c>
      <c r="F950" s="80">
        <v>0</v>
      </c>
      <c r="G950" s="80">
        <v>0</v>
      </c>
    </row>
    <row r="951" spans="1:7" x14ac:dyDescent="0.25">
      <c r="A951" s="2">
        <v>18</v>
      </c>
      <c r="B951" s="36">
        <v>41974</v>
      </c>
      <c r="C951" s="29" t="s">
        <v>9</v>
      </c>
      <c r="D951" s="80">
        <v>300</v>
      </c>
      <c r="G951" s="80">
        <v>300</v>
      </c>
    </row>
    <row r="952" spans="1:7" x14ac:dyDescent="0.25">
      <c r="A952" s="2">
        <v>19</v>
      </c>
      <c r="B952" s="36">
        <v>41989</v>
      </c>
      <c r="C952" s="29" t="s">
        <v>10</v>
      </c>
      <c r="E952" s="80">
        <v>300</v>
      </c>
      <c r="F952" s="80">
        <v>0</v>
      </c>
      <c r="G952" s="80">
        <v>0</v>
      </c>
    </row>
    <row r="953" spans="1:7" x14ac:dyDescent="0.25">
      <c r="A953" s="2">
        <v>20</v>
      </c>
      <c r="B953" s="36">
        <v>42005</v>
      </c>
      <c r="C953" s="29" t="s">
        <v>9</v>
      </c>
      <c r="D953" s="80">
        <v>300</v>
      </c>
      <c r="G953" s="80">
        <v>300</v>
      </c>
    </row>
    <row r="954" spans="1:7" x14ac:dyDescent="0.25">
      <c r="A954" s="2">
        <v>21</v>
      </c>
      <c r="B954" s="36">
        <v>42032</v>
      </c>
      <c r="C954" s="29" t="s">
        <v>10</v>
      </c>
      <c r="E954" s="80">
        <v>300</v>
      </c>
      <c r="F954" s="80">
        <v>0</v>
      </c>
      <c r="G954" s="80">
        <v>0</v>
      </c>
    </row>
    <row r="955" spans="1:7" x14ac:dyDescent="0.25">
      <c r="A955" s="2">
        <v>22</v>
      </c>
      <c r="B955" s="36">
        <v>42036</v>
      </c>
      <c r="C955" s="29" t="s">
        <v>9</v>
      </c>
      <c r="D955" s="80">
        <v>300</v>
      </c>
      <c r="G955" s="80">
        <v>300</v>
      </c>
    </row>
    <row r="956" spans="1:7" x14ac:dyDescent="0.25">
      <c r="A956" s="2">
        <v>23</v>
      </c>
      <c r="B956" s="36">
        <v>42057</v>
      </c>
      <c r="C956" s="29" t="s">
        <v>10</v>
      </c>
      <c r="E956" s="80">
        <v>300</v>
      </c>
      <c r="F956" s="80">
        <v>0</v>
      </c>
      <c r="G956" s="80">
        <v>0</v>
      </c>
    </row>
    <row r="957" spans="1:7" x14ac:dyDescent="0.25">
      <c r="A957" s="2">
        <v>24</v>
      </c>
      <c r="B957" s="36">
        <v>42064</v>
      </c>
      <c r="C957" s="29" t="s">
        <v>9</v>
      </c>
      <c r="D957" s="80">
        <v>300</v>
      </c>
      <c r="G957" s="80">
        <v>300</v>
      </c>
    </row>
    <row r="958" spans="1:7" x14ac:dyDescent="0.25">
      <c r="A958" s="2">
        <v>25</v>
      </c>
      <c r="B958" s="36">
        <v>42082</v>
      </c>
      <c r="C958" s="29" t="s">
        <v>10</v>
      </c>
      <c r="E958" s="80">
        <v>300</v>
      </c>
      <c r="F958" s="80">
        <v>0</v>
      </c>
      <c r="G958" s="80">
        <v>0</v>
      </c>
    </row>
    <row r="959" spans="1:7" x14ac:dyDescent="0.25">
      <c r="A959" s="2" t="s">
        <v>11</v>
      </c>
      <c r="D959" s="80">
        <v>3600</v>
      </c>
      <c r="E959" s="80">
        <v>3600</v>
      </c>
      <c r="F959" s="80">
        <v>0</v>
      </c>
    </row>
    <row r="961" spans="1:7" x14ac:dyDescent="0.25">
      <c r="A961" s="2" t="s">
        <v>1</v>
      </c>
      <c r="B961" s="35" t="s">
        <v>2</v>
      </c>
      <c r="C961" s="29" t="s">
        <v>3</v>
      </c>
      <c r="D961" s="80" t="s">
        <v>4</v>
      </c>
      <c r="E961" s="80" t="s">
        <v>5</v>
      </c>
      <c r="F961" s="80" t="s">
        <v>6</v>
      </c>
      <c r="G961" s="80" t="s">
        <v>7</v>
      </c>
    </row>
    <row r="962" spans="1:7" x14ac:dyDescent="0.25">
      <c r="A962" s="2">
        <v>1</v>
      </c>
      <c r="B962" s="36">
        <v>42095</v>
      </c>
      <c r="C962" s="29" t="s">
        <v>8</v>
      </c>
      <c r="G962" s="80">
        <v>0</v>
      </c>
    </row>
    <row r="963" spans="1:7" x14ac:dyDescent="0.25">
      <c r="A963" s="2">
        <v>2</v>
      </c>
      <c r="B963" s="36">
        <v>42095</v>
      </c>
      <c r="C963" s="29" t="s">
        <v>9</v>
      </c>
      <c r="D963" s="80">
        <v>300</v>
      </c>
      <c r="G963" s="80">
        <v>300</v>
      </c>
    </row>
    <row r="964" spans="1:7" x14ac:dyDescent="0.25">
      <c r="A964" s="2">
        <v>3</v>
      </c>
      <c r="B964" s="36">
        <v>42112</v>
      </c>
      <c r="C964" s="29" t="s">
        <v>10</v>
      </c>
      <c r="E964" s="80">
        <v>300</v>
      </c>
      <c r="F964" s="80">
        <v>0</v>
      </c>
      <c r="G964" s="80">
        <v>0</v>
      </c>
    </row>
    <row r="965" spans="1:7" x14ac:dyDescent="0.25">
      <c r="A965" s="2">
        <v>4</v>
      </c>
      <c r="B965" s="36">
        <v>42125</v>
      </c>
      <c r="C965" s="29" t="s">
        <v>9</v>
      </c>
      <c r="D965" s="80">
        <v>300</v>
      </c>
      <c r="G965" s="80">
        <v>300</v>
      </c>
    </row>
    <row r="966" spans="1:7" x14ac:dyDescent="0.25">
      <c r="A966" s="2">
        <v>5</v>
      </c>
      <c r="B966" s="36">
        <v>42146</v>
      </c>
      <c r="C966" s="29" t="s">
        <v>10</v>
      </c>
      <c r="E966" s="80">
        <v>300</v>
      </c>
      <c r="F966" s="80">
        <v>0</v>
      </c>
      <c r="G966" s="80">
        <v>0</v>
      </c>
    </row>
    <row r="967" spans="1:7" x14ac:dyDescent="0.25">
      <c r="A967" s="2">
        <v>6</v>
      </c>
      <c r="B967" s="36">
        <v>42156</v>
      </c>
      <c r="C967" s="29" t="s">
        <v>9</v>
      </c>
      <c r="D967" s="80">
        <v>300</v>
      </c>
      <c r="G967" s="80">
        <v>300</v>
      </c>
    </row>
    <row r="968" spans="1:7" x14ac:dyDescent="0.25">
      <c r="A968" s="2">
        <v>7</v>
      </c>
      <c r="B968" s="36">
        <v>42185</v>
      </c>
      <c r="C968" s="29" t="s">
        <v>6</v>
      </c>
      <c r="E968" s="80">
        <v>0</v>
      </c>
      <c r="F968" s="80">
        <v>10</v>
      </c>
      <c r="G968" s="80">
        <v>310</v>
      </c>
    </row>
    <row r="969" spans="1:7" x14ac:dyDescent="0.25">
      <c r="A969" s="2">
        <v>8</v>
      </c>
      <c r="B969" s="36">
        <v>42186</v>
      </c>
      <c r="C969" s="29" t="s">
        <v>9</v>
      </c>
      <c r="D969" s="80">
        <v>300</v>
      </c>
      <c r="G969" s="80">
        <v>610</v>
      </c>
    </row>
    <row r="970" spans="1:7" x14ac:dyDescent="0.25">
      <c r="A970" s="2">
        <v>9</v>
      </c>
      <c r="B970" s="36">
        <v>42208</v>
      </c>
      <c r="C970" s="29" t="s">
        <v>10</v>
      </c>
      <c r="E970" s="80">
        <v>300</v>
      </c>
      <c r="F970" s="80">
        <v>0</v>
      </c>
      <c r="G970" s="80">
        <v>310</v>
      </c>
    </row>
    <row r="971" spans="1:7" x14ac:dyDescent="0.25">
      <c r="A971" s="2">
        <v>10</v>
      </c>
      <c r="B971" s="36">
        <v>42217</v>
      </c>
      <c r="C971" s="29" t="s">
        <v>9</v>
      </c>
      <c r="D971" s="80">
        <v>300</v>
      </c>
      <c r="G971" s="80">
        <v>610</v>
      </c>
    </row>
    <row r="972" spans="1:7" x14ac:dyDescent="0.25">
      <c r="A972" s="2">
        <v>11</v>
      </c>
      <c r="B972" s="36">
        <v>42240</v>
      </c>
      <c r="C972" s="29" t="s">
        <v>10</v>
      </c>
      <c r="E972" s="80">
        <v>300</v>
      </c>
      <c r="F972" s="80">
        <v>0</v>
      </c>
      <c r="G972" s="80">
        <v>310</v>
      </c>
    </row>
    <row r="973" spans="1:7" x14ac:dyDescent="0.25">
      <c r="A973" s="2">
        <v>12</v>
      </c>
      <c r="B973" s="36">
        <v>42248</v>
      </c>
      <c r="C973" s="29" t="s">
        <v>9</v>
      </c>
      <c r="D973" s="80">
        <v>300</v>
      </c>
      <c r="G973" s="80">
        <v>610</v>
      </c>
    </row>
    <row r="974" spans="1:7" x14ac:dyDescent="0.25">
      <c r="A974" s="2">
        <v>13</v>
      </c>
      <c r="B974" s="36">
        <v>42257</v>
      </c>
      <c r="C974" s="29" t="s">
        <v>10</v>
      </c>
      <c r="E974" s="80">
        <v>600</v>
      </c>
      <c r="F974" s="80">
        <v>0</v>
      </c>
      <c r="G974" s="80">
        <v>10</v>
      </c>
    </row>
    <row r="975" spans="1:7" x14ac:dyDescent="0.25">
      <c r="A975" s="2">
        <v>14</v>
      </c>
      <c r="B975" s="36">
        <v>42278</v>
      </c>
      <c r="C975" s="29" t="s">
        <v>9</v>
      </c>
      <c r="D975" s="80">
        <v>300</v>
      </c>
      <c r="G975" s="80">
        <v>310</v>
      </c>
    </row>
    <row r="976" spans="1:7" x14ac:dyDescent="0.25">
      <c r="A976" s="2">
        <v>15</v>
      </c>
      <c r="B976" s="36">
        <v>42287</v>
      </c>
      <c r="C976" s="29" t="s">
        <v>10</v>
      </c>
      <c r="E976" s="80">
        <v>300</v>
      </c>
      <c r="F976" s="80">
        <v>0</v>
      </c>
      <c r="G976" s="80">
        <v>10</v>
      </c>
    </row>
    <row r="977" spans="1:7" x14ac:dyDescent="0.25">
      <c r="A977" s="2">
        <v>16</v>
      </c>
      <c r="B977" s="36">
        <v>42309</v>
      </c>
      <c r="C977" s="29" t="s">
        <v>9</v>
      </c>
      <c r="D977" s="80">
        <v>300</v>
      </c>
      <c r="G977" s="80">
        <v>310</v>
      </c>
    </row>
    <row r="978" spans="1:7" x14ac:dyDescent="0.25">
      <c r="A978" s="2">
        <v>17</v>
      </c>
      <c r="B978" s="36">
        <v>42338</v>
      </c>
      <c r="C978" s="29" t="s">
        <v>6</v>
      </c>
      <c r="E978" s="80">
        <v>0</v>
      </c>
      <c r="F978" s="80">
        <v>10</v>
      </c>
      <c r="G978" s="80">
        <v>320</v>
      </c>
    </row>
    <row r="979" spans="1:7" x14ac:dyDescent="0.25">
      <c r="A979" s="2">
        <v>18</v>
      </c>
      <c r="B979" s="36">
        <v>42339</v>
      </c>
      <c r="C979" s="29" t="s">
        <v>9</v>
      </c>
      <c r="D979" s="80">
        <v>300</v>
      </c>
      <c r="G979" s="80">
        <v>620</v>
      </c>
    </row>
    <row r="980" spans="1:7" x14ac:dyDescent="0.25">
      <c r="A980" s="2">
        <v>19</v>
      </c>
      <c r="B980" s="36">
        <v>42348</v>
      </c>
      <c r="C980" s="29" t="s">
        <v>10</v>
      </c>
      <c r="E980" s="80">
        <v>600</v>
      </c>
      <c r="F980" s="80">
        <v>0</v>
      </c>
      <c r="G980" s="80">
        <v>20</v>
      </c>
    </row>
    <row r="981" spans="1:7" x14ac:dyDescent="0.25">
      <c r="A981" s="2">
        <v>20</v>
      </c>
      <c r="B981" s="36">
        <v>42370</v>
      </c>
      <c r="C981" s="29" t="s">
        <v>9</v>
      </c>
      <c r="D981" s="80">
        <v>300</v>
      </c>
      <c r="G981" s="80">
        <v>320</v>
      </c>
    </row>
    <row r="982" spans="1:7" x14ac:dyDescent="0.25">
      <c r="A982" s="2">
        <v>21</v>
      </c>
      <c r="B982" s="36">
        <v>42379</v>
      </c>
      <c r="C982" s="29" t="s">
        <v>10</v>
      </c>
      <c r="E982" s="80">
        <v>300</v>
      </c>
      <c r="F982" s="80">
        <v>0</v>
      </c>
      <c r="G982" s="80">
        <v>20</v>
      </c>
    </row>
    <row r="983" spans="1:7" x14ac:dyDescent="0.25">
      <c r="A983" s="2">
        <v>22</v>
      </c>
      <c r="B983" s="36">
        <v>42401</v>
      </c>
      <c r="C983" s="29" t="s">
        <v>9</v>
      </c>
      <c r="D983" s="80">
        <v>300</v>
      </c>
      <c r="G983" s="80">
        <v>320</v>
      </c>
    </row>
    <row r="984" spans="1:7" x14ac:dyDescent="0.25">
      <c r="A984" s="2">
        <v>23</v>
      </c>
      <c r="B984" s="36">
        <v>42410</v>
      </c>
      <c r="C984" s="29" t="s">
        <v>10</v>
      </c>
      <c r="E984" s="80">
        <v>300</v>
      </c>
      <c r="F984" s="80">
        <v>0</v>
      </c>
      <c r="G984" s="80">
        <v>20</v>
      </c>
    </row>
    <row r="985" spans="1:7" x14ac:dyDescent="0.25">
      <c r="A985" s="2">
        <v>24</v>
      </c>
      <c r="B985" s="36">
        <v>42430</v>
      </c>
      <c r="C985" s="29" t="s">
        <v>9</v>
      </c>
      <c r="D985" s="80">
        <v>300</v>
      </c>
      <c r="G985" s="80">
        <v>320</v>
      </c>
    </row>
    <row r="986" spans="1:7" x14ac:dyDescent="0.25">
      <c r="A986" s="2">
        <v>25</v>
      </c>
      <c r="B986" s="36">
        <v>42439</v>
      </c>
      <c r="C986" s="29" t="s">
        <v>10</v>
      </c>
      <c r="E986" s="80">
        <v>300</v>
      </c>
      <c r="F986" s="80">
        <v>0</v>
      </c>
      <c r="G986" s="80">
        <v>20</v>
      </c>
    </row>
    <row r="987" spans="1:7" x14ac:dyDescent="0.25">
      <c r="A987" s="2" t="s">
        <v>11</v>
      </c>
      <c r="D987" s="80">
        <v>3600</v>
      </c>
      <c r="E987" s="80">
        <v>3600</v>
      </c>
      <c r="F987" s="80">
        <v>20</v>
      </c>
    </row>
    <row r="989" spans="1:7" ht="20.25" thickBot="1" x14ac:dyDescent="0.3">
      <c r="B989" s="79" t="s">
        <v>24</v>
      </c>
      <c r="C989" s="77"/>
      <c r="D989" s="82"/>
      <c r="E989" s="82"/>
      <c r="F989" s="82"/>
    </row>
    <row r="990" spans="1:7" ht="15.75" thickTop="1" x14ac:dyDescent="0.25"/>
    <row r="991" spans="1:7" x14ac:dyDescent="0.25">
      <c r="A991" s="2" t="s">
        <v>1</v>
      </c>
      <c r="B991" s="35" t="s">
        <v>2</v>
      </c>
      <c r="C991" s="29" t="s">
        <v>3</v>
      </c>
      <c r="D991" s="80" t="s">
        <v>4</v>
      </c>
      <c r="E991" s="80" t="s">
        <v>5</v>
      </c>
      <c r="F991" s="80" t="s">
        <v>6</v>
      </c>
      <c r="G991" s="80" t="s">
        <v>7</v>
      </c>
    </row>
    <row r="992" spans="1:7" x14ac:dyDescent="0.25">
      <c r="A992" s="2">
        <v>1</v>
      </c>
      <c r="B992" s="36">
        <v>41518</v>
      </c>
      <c r="C992" s="29" t="s">
        <v>8</v>
      </c>
      <c r="G992" s="80">
        <v>0</v>
      </c>
    </row>
    <row r="993" spans="1:7" x14ac:dyDescent="0.25">
      <c r="A993" s="2">
        <v>2</v>
      </c>
      <c r="B993" s="36">
        <v>41518</v>
      </c>
      <c r="C993" s="29" t="s">
        <v>9</v>
      </c>
      <c r="D993" s="80">
        <v>300</v>
      </c>
      <c r="G993" s="80">
        <v>300</v>
      </c>
    </row>
    <row r="994" spans="1:7" x14ac:dyDescent="0.25">
      <c r="A994" s="2">
        <v>3</v>
      </c>
      <c r="B994" s="36">
        <v>41537</v>
      </c>
      <c r="C994" s="29" t="s">
        <v>10</v>
      </c>
      <c r="E994" s="80">
        <v>300</v>
      </c>
      <c r="F994" s="80">
        <v>0</v>
      </c>
      <c r="G994" s="80">
        <v>0</v>
      </c>
    </row>
    <row r="995" spans="1:7" x14ac:dyDescent="0.25">
      <c r="A995" s="2">
        <v>4</v>
      </c>
      <c r="B995" s="36">
        <v>41548</v>
      </c>
      <c r="C995" s="29" t="s">
        <v>9</v>
      </c>
      <c r="D995" s="80">
        <v>300</v>
      </c>
      <c r="G995" s="80">
        <v>300</v>
      </c>
    </row>
    <row r="996" spans="1:7" x14ac:dyDescent="0.25">
      <c r="A996" s="2">
        <v>5</v>
      </c>
      <c r="B996" s="36">
        <v>41556</v>
      </c>
      <c r="C996" s="29" t="s">
        <v>10</v>
      </c>
      <c r="E996" s="80">
        <v>300</v>
      </c>
      <c r="F996" s="80">
        <v>0</v>
      </c>
      <c r="G996" s="80">
        <v>0</v>
      </c>
    </row>
    <row r="997" spans="1:7" x14ac:dyDescent="0.25">
      <c r="A997" s="2">
        <v>6</v>
      </c>
      <c r="B997" s="36">
        <v>41579</v>
      </c>
      <c r="C997" s="29" t="s">
        <v>9</v>
      </c>
      <c r="D997" s="80">
        <v>300</v>
      </c>
      <c r="G997" s="80">
        <v>300</v>
      </c>
    </row>
    <row r="998" spans="1:7" x14ac:dyDescent="0.25">
      <c r="A998" s="2">
        <v>7</v>
      </c>
      <c r="B998" s="36">
        <v>41592</v>
      </c>
      <c r="C998" s="29" t="s">
        <v>10</v>
      </c>
      <c r="E998" s="80">
        <v>300</v>
      </c>
      <c r="F998" s="80">
        <v>0</v>
      </c>
      <c r="G998" s="80">
        <v>0</v>
      </c>
    </row>
    <row r="999" spans="1:7" x14ac:dyDescent="0.25">
      <c r="A999" s="2">
        <v>8</v>
      </c>
      <c r="B999" s="36">
        <v>41609</v>
      </c>
      <c r="C999" s="29" t="s">
        <v>9</v>
      </c>
      <c r="D999" s="80">
        <v>300</v>
      </c>
      <c r="G999" s="80">
        <v>300</v>
      </c>
    </row>
    <row r="1000" spans="1:7" x14ac:dyDescent="0.25">
      <c r="A1000" s="2">
        <v>9</v>
      </c>
      <c r="B1000" s="36">
        <v>41619</v>
      </c>
      <c r="C1000" s="29" t="s">
        <v>10</v>
      </c>
      <c r="E1000" s="80">
        <v>300</v>
      </c>
      <c r="F1000" s="80">
        <v>0</v>
      </c>
      <c r="G1000" s="80">
        <v>0</v>
      </c>
    </row>
    <row r="1001" spans="1:7" x14ac:dyDescent="0.25">
      <c r="A1001" s="2">
        <v>10</v>
      </c>
      <c r="B1001" s="36">
        <v>41640</v>
      </c>
      <c r="C1001" s="29" t="s">
        <v>9</v>
      </c>
      <c r="D1001" s="80">
        <v>300</v>
      </c>
      <c r="G1001" s="80">
        <v>300</v>
      </c>
    </row>
    <row r="1002" spans="1:7" x14ac:dyDescent="0.25">
      <c r="A1002" s="2">
        <v>11</v>
      </c>
      <c r="B1002" s="36">
        <v>41668</v>
      </c>
      <c r="C1002" s="29" t="s">
        <v>10</v>
      </c>
      <c r="E1002" s="80">
        <v>300</v>
      </c>
      <c r="F1002" s="80">
        <v>0</v>
      </c>
      <c r="G1002" s="80">
        <v>0</v>
      </c>
    </row>
    <row r="1003" spans="1:7" x14ac:dyDescent="0.25">
      <c r="A1003" s="2">
        <v>12</v>
      </c>
      <c r="B1003" s="36">
        <v>41671</v>
      </c>
      <c r="C1003" s="29" t="s">
        <v>9</v>
      </c>
      <c r="D1003" s="80">
        <v>300</v>
      </c>
      <c r="G1003" s="80">
        <v>300</v>
      </c>
    </row>
    <row r="1004" spans="1:7" x14ac:dyDescent="0.25">
      <c r="A1004" s="2">
        <v>13</v>
      </c>
      <c r="B1004" s="36">
        <v>41680</v>
      </c>
      <c r="C1004" s="29" t="s">
        <v>10</v>
      </c>
      <c r="E1004" s="80">
        <v>300</v>
      </c>
      <c r="F1004" s="80">
        <v>0</v>
      </c>
      <c r="G1004" s="80">
        <v>0</v>
      </c>
    </row>
    <row r="1005" spans="1:7" x14ac:dyDescent="0.25">
      <c r="A1005" s="2">
        <v>14</v>
      </c>
      <c r="B1005" s="36">
        <v>41699</v>
      </c>
      <c r="C1005" s="29" t="s">
        <v>9</v>
      </c>
      <c r="D1005" s="80">
        <v>300</v>
      </c>
      <c r="G1005" s="80">
        <v>300</v>
      </c>
    </row>
    <row r="1006" spans="1:7" x14ac:dyDescent="0.25">
      <c r="A1006" s="2">
        <v>15</v>
      </c>
      <c r="B1006" s="36">
        <v>41713</v>
      </c>
      <c r="C1006" s="29" t="s">
        <v>10</v>
      </c>
      <c r="E1006" s="80">
        <v>300</v>
      </c>
      <c r="F1006" s="80">
        <v>0</v>
      </c>
      <c r="G1006" s="80">
        <v>0</v>
      </c>
    </row>
    <row r="1007" spans="1:7" x14ac:dyDescent="0.25">
      <c r="A1007" s="2" t="s">
        <v>11</v>
      </c>
      <c r="D1007" s="80">
        <v>2100</v>
      </c>
      <c r="E1007" s="80">
        <v>2100</v>
      </c>
      <c r="F1007" s="80">
        <v>0</v>
      </c>
    </row>
    <row r="1009" spans="1:7" x14ac:dyDescent="0.25">
      <c r="A1009" s="2" t="s">
        <v>1</v>
      </c>
      <c r="B1009" s="35" t="s">
        <v>2</v>
      </c>
      <c r="C1009" s="29" t="s">
        <v>3</v>
      </c>
      <c r="D1009" s="80" t="s">
        <v>4</v>
      </c>
      <c r="E1009" s="80" t="s">
        <v>5</v>
      </c>
      <c r="F1009" s="80" t="s">
        <v>6</v>
      </c>
      <c r="G1009" s="80" t="s">
        <v>7</v>
      </c>
    </row>
    <row r="1010" spans="1:7" x14ac:dyDescent="0.25">
      <c r="A1010" s="2">
        <v>1</v>
      </c>
      <c r="B1010" s="36">
        <v>41730</v>
      </c>
      <c r="C1010" s="29" t="s">
        <v>8</v>
      </c>
      <c r="G1010" s="80">
        <v>0</v>
      </c>
    </row>
    <row r="1011" spans="1:7" x14ac:dyDescent="0.25">
      <c r="A1011" s="2">
        <v>2</v>
      </c>
      <c r="B1011" s="36">
        <v>41730</v>
      </c>
      <c r="C1011" s="29" t="s">
        <v>9</v>
      </c>
      <c r="D1011" s="80">
        <v>300</v>
      </c>
      <c r="G1011" s="80">
        <v>300</v>
      </c>
    </row>
    <row r="1012" spans="1:7" x14ac:dyDescent="0.25">
      <c r="A1012" s="2">
        <v>3</v>
      </c>
      <c r="B1012" s="36">
        <v>41747</v>
      </c>
      <c r="C1012" s="29" t="s">
        <v>10</v>
      </c>
      <c r="E1012" s="80">
        <v>300</v>
      </c>
      <c r="F1012" s="80">
        <v>0</v>
      </c>
      <c r="G1012" s="80">
        <v>0</v>
      </c>
    </row>
    <row r="1013" spans="1:7" x14ac:dyDescent="0.25">
      <c r="A1013" s="2">
        <v>4</v>
      </c>
      <c r="B1013" s="36">
        <v>41760</v>
      </c>
      <c r="C1013" s="29" t="s">
        <v>9</v>
      </c>
      <c r="D1013" s="80">
        <v>300</v>
      </c>
      <c r="G1013" s="80">
        <v>300</v>
      </c>
    </row>
    <row r="1014" spans="1:7" x14ac:dyDescent="0.25">
      <c r="A1014" s="2">
        <v>5</v>
      </c>
      <c r="B1014" s="36">
        <v>41773</v>
      </c>
      <c r="C1014" s="29" t="s">
        <v>10</v>
      </c>
      <c r="E1014" s="80">
        <v>300</v>
      </c>
      <c r="F1014" s="80">
        <v>0</v>
      </c>
      <c r="G1014" s="80">
        <v>0</v>
      </c>
    </row>
    <row r="1015" spans="1:7" x14ac:dyDescent="0.25">
      <c r="A1015" s="2">
        <v>6</v>
      </c>
      <c r="B1015" s="36">
        <v>41791</v>
      </c>
      <c r="C1015" s="29" t="s">
        <v>9</v>
      </c>
      <c r="D1015" s="80">
        <v>300</v>
      </c>
      <c r="G1015" s="80">
        <v>300</v>
      </c>
    </row>
    <row r="1016" spans="1:7" x14ac:dyDescent="0.25">
      <c r="A1016" s="2">
        <v>7</v>
      </c>
      <c r="B1016" s="36">
        <v>41800</v>
      </c>
      <c r="C1016" s="29" t="s">
        <v>10</v>
      </c>
      <c r="E1016" s="80">
        <v>300</v>
      </c>
      <c r="F1016" s="80">
        <v>0</v>
      </c>
      <c r="G1016" s="80">
        <v>0</v>
      </c>
    </row>
    <row r="1017" spans="1:7" x14ac:dyDescent="0.25">
      <c r="A1017" s="2">
        <v>8</v>
      </c>
      <c r="B1017" s="36">
        <v>41821</v>
      </c>
      <c r="C1017" s="29" t="s">
        <v>9</v>
      </c>
      <c r="D1017" s="80">
        <v>300</v>
      </c>
      <c r="G1017" s="80">
        <v>300</v>
      </c>
    </row>
    <row r="1018" spans="1:7" x14ac:dyDescent="0.25">
      <c r="A1018" s="2">
        <v>9</v>
      </c>
      <c r="B1018" s="36">
        <v>41836</v>
      </c>
      <c r="C1018" s="29" t="s">
        <v>10</v>
      </c>
      <c r="E1018" s="80">
        <v>300</v>
      </c>
      <c r="F1018" s="80">
        <v>0</v>
      </c>
      <c r="G1018" s="80">
        <v>0</v>
      </c>
    </row>
    <row r="1019" spans="1:7" x14ac:dyDescent="0.25">
      <c r="A1019" s="2">
        <v>10</v>
      </c>
      <c r="B1019" s="36">
        <v>41852</v>
      </c>
      <c r="C1019" s="29" t="s">
        <v>9</v>
      </c>
      <c r="D1019" s="80">
        <v>300</v>
      </c>
      <c r="G1019" s="80">
        <v>300</v>
      </c>
    </row>
    <row r="1020" spans="1:7" x14ac:dyDescent="0.25">
      <c r="A1020" s="2">
        <v>11</v>
      </c>
      <c r="B1020" s="36">
        <v>41872</v>
      </c>
      <c r="C1020" s="29" t="s">
        <v>10</v>
      </c>
      <c r="E1020" s="80">
        <v>300</v>
      </c>
      <c r="F1020" s="80">
        <v>0</v>
      </c>
      <c r="G1020" s="80">
        <v>0</v>
      </c>
    </row>
    <row r="1021" spans="1:7" x14ac:dyDescent="0.25">
      <c r="A1021" s="2">
        <v>12</v>
      </c>
      <c r="B1021" s="36">
        <v>41883</v>
      </c>
      <c r="C1021" s="29" t="s">
        <v>9</v>
      </c>
      <c r="D1021" s="80">
        <v>300</v>
      </c>
      <c r="G1021" s="80">
        <v>300</v>
      </c>
    </row>
    <row r="1022" spans="1:7" x14ac:dyDescent="0.25">
      <c r="A1022" s="2">
        <v>13</v>
      </c>
      <c r="B1022" s="36">
        <v>41898</v>
      </c>
      <c r="C1022" s="29" t="s">
        <v>10</v>
      </c>
      <c r="E1022" s="80">
        <v>300</v>
      </c>
      <c r="F1022" s="80">
        <v>0</v>
      </c>
      <c r="G1022" s="80">
        <v>0</v>
      </c>
    </row>
    <row r="1023" spans="1:7" x14ac:dyDescent="0.25">
      <c r="A1023" s="2">
        <v>14</v>
      </c>
      <c r="B1023" s="36">
        <v>41913</v>
      </c>
      <c r="C1023" s="29" t="s">
        <v>9</v>
      </c>
      <c r="D1023" s="80">
        <v>300</v>
      </c>
      <c r="G1023" s="80">
        <v>300</v>
      </c>
    </row>
    <row r="1024" spans="1:7" x14ac:dyDescent="0.25">
      <c r="A1024" s="2">
        <v>15</v>
      </c>
      <c r="B1024" s="36">
        <v>41931</v>
      </c>
      <c r="C1024" s="29" t="s">
        <v>10</v>
      </c>
      <c r="E1024" s="80">
        <v>300</v>
      </c>
      <c r="F1024" s="80">
        <v>0</v>
      </c>
      <c r="G1024" s="80">
        <v>0</v>
      </c>
    </row>
    <row r="1025" spans="1:7" x14ac:dyDescent="0.25">
      <c r="A1025" s="2">
        <v>16</v>
      </c>
      <c r="B1025" s="36">
        <v>41944</v>
      </c>
      <c r="C1025" s="29" t="s">
        <v>9</v>
      </c>
      <c r="D1025" s="80">
        <v>300</v>
      </c>
      <c r="G1025" s="80">
        <v>300</v>
      </c>
    </row>
    <row r="1026" spans="1:7" x14ac:dyDescent="0.25">
      <c r="A1026" s="2">
        <v>17</v>
      </c>
      <c r="B1026" s="36">
        <v>41961</v>
      </c>
      <c r="C1026" s="29" t="s">
        <v>10</v>
      </c>
      <c r="E1026" s="80">
        <v>300</v>
      </c>
      <c r="F1026" s="80">
        <v>0</v>
      </c>
      <c r="G1026" s="80">
        <v>0</v>
      </c>
    </row>
    <row r="1027" spans="1:7" x14ac:dyDescent="0.25">
      <c r="A1027" s="2">
        <v>18</v>
      </c>
      <c r="B1027" s="36">
        <v>41974</v>
      </c>
      <c r="C1027" s="29" t="s">
        <v>9</v>
      </c>
      <c r="D1027" s="80">
        <v>300</v>
      </c>
      <c r="G1027" s="80">
        <v>300</v>
      </c>
    </row>
    <row r="1028" spans="1:7" x14ac:dyDescent="0.25">
      <c r="A1028" s="2">
        <v>19</v>
      </c>
      <c r="B1028" s="36">
        <v>41989</v>
      </c>
      <c r="C1028" s="29" t="s">
        <v>10</v>
      </c>
      <c r="E1028" s="80">
        <v>300</v>
      </c>
      <c r="F1028" s="80">
        <v>0</v>
      </c>
      <c r="G1028" s="80">
        <v>0</v>
      </c>
    </row>
    <row r="1029" spans="1:7" x14ac:dyDescent="0.25">
      <c r="A1029" s="2">
        <v>20</v>
      </c>
      <c r="B1029" s="36">
        <v>42005</v>
      </c>
      <c r="C1029" s="29" t="s">
        <v>9</v>
      </c>
      <c r="D1029" s="80">
        <v>300</v>
      </c>
      <c r="G1029" s="80">
        <v>300</v>
      </c>
    </row>
    <row r="1030" spans="1:7" x14ac:dyDescent="0.25">
      <c r="A1030" s="2">
        <v>21</v>
      </c>
      <c r="B1030" s="36">
        <v>42024</v>
      </c>
      <c r="C1030" s="29" t="s">
        <v>10</v>
      </c>
      <c r="E1030" s="80">
        <v>300</v>
      </c>
      <c r="F1030" s="80">
        <v>0</v>
      </c>
      <c r="G1030" s="80">
        <v>0</v>
      </c>
    </row>
    <row r="1031" spans="1:7" x14ac:dyDescent="0.25">
      <c r="A1031" s="2">
        <v>22</v>
      </c>
      <c r="B1031" s="36">
        <v>42036</v>
      </c>
      <c r="C1031" s="29" t="s">
        <v>9</v>
      </c>
      <c r="D1031" s="80">
        <v>300</v>
      </c>
      <c r="G1031" s="80">
        <v>300</v>
      </c>
    </row>
    <row r="1032" spans="1:7" x14ac:dyDescent="0.25">
      <c r="A1032" s="2">
        <v>23</v>
      </c>
      <c r="B1032" s="36">
        <v>42055</v>
      </c>
      <c r="C1032" s="29" t="s">
        <v>10</v>
      </c>
      <c r="E1032" s="80">
        <v>300</v>
      </c>
      <c r="F1032" s="80">
        <v>0</v>
      </c>
      <c r="G1032" s="80">
        <v>0</v>
      </c>
    </row>
    <row r="1033" spans="1:7" x14ac:dyDescent="0.25">
      <c r="A1033" s="2">
        <v>24</v>
      </c>
      <c r="B1033" s="36">
        <v>42064</v>
      </c>
      <c r="C1033" s="29" t="s">
        <v>9</v>
      </c>
      <c r="D1033" s="80">
        <v>300</v>
      </c>
      <c r="G1033" s="80">
        <v>300</v>
      </c>
    </row>
    <row r="1034" spans="1:7" x14ac:dyDescent="0.25">
      <c r="A1034" s="2">
        <v>25</v>
      </c>
      <c r="B1034" s="36">
        <v>42082</v>
      </c>
      <c r="C1034" s="29" t="s">
        <v>10</v>
      </c>
      <c r="E1034" s="80">
        <v>300</v>
      </c>
      <c r="F1034" s="80">
        <v>0</v>
      </c>
      <c r="G1034" s="80">
        <v>0</v>
      </c>
    </row>
    <row r="1035" spans="1:7" x14ac:dyDescent="0.25">
      <c r="A1035" s="2" t="s">
        <v>11</v>
      </c>
      <c r="D1035" s="80">
        <v>3600</v>
      </c>
      <c r="E1035" s="80">
        <v>3600</v>
      </c>
      <c r="F1035" s="80">
        <v>0</v>
      </c>
    </row>
    <row r="1037" spans="1:7" x14ac:dyDescent="0.25">
      <c r="A1037" s="2" t="s">
        <v>1</v>
      </c>
      <c r="B1037" s="35" t="s">
        <v>2</v>
      </c>
      <c r="C1037" s="29" t="s">
        <v>3</v>
      </c>
      <c r="D1037" s="80" t="s">
        <v>4</v>
      </c>
      <c r="E1037" s="80" t="s">
        <v>5</v>
      </c>
      <c r="F1037" s="80" t="s">
        <v>6</v>
      </c>
      <c r="G1037" s="80" t="s">
        <v>7</v>
      </c>
    </row>
    <row r="1038" spans="1:7" x14ac:dyDescent="0.25">
      <c r="A1038" s="2">
        <v>1</v>
      </c>
      <c r="B1038" s="36">
        <v>42095</v>
      </c>
      <c r="C1038" s="29" t="s">
        <v>8</v>
      </c>
      <c r="G1038" s="80">
        <v>0</v>
      </c>
    </row>
    <row r="1039" spans="1:7" x14ac:dyDescent="0.25">
      <c r="A1039" s="2">
        <v>2</v>
      </c>
      <c r="B1039" s="36">
        <v>42095</v>
      </c>
      <c r="C1039" s="29" t="s">
        <v>9</v>
      </c>
      <c r="D1039" s="80">
        <v>300</v>
      </c>
      <c r="G1039" s="80">
        <v>300</v>
      </c>
    </row>
    <row r="1040" spans="1:7" x14ac:dyDescent="0.25">
      <c r="A1040" s="2">
        <v>3</v>
      </c>
      <c r="B1040" s="36">
        <v>42107</v>
      </c>
      <c r="C1040" s="29" t="s">
        <v>10</v>
      </c>
      <c r="E1040" s="80">
        <v>300</v>
      </c>
      <c r="F1040" s="80">
        <v>0</v>
      </c>
      <c r="G1040" s="80">
        <v>0</v>
      </c>
    </row>
    <row r="1041" spans="1:7" x14ac:dyDescent="0.25">
      <c r="A1041" s="2">
        <v>4</v>
      </c>
      <c r="B1041" s="36">
        <v>42125</v>
      </c>
      <c r="C1041" s="29" t="s">
        <v>9</v>
      </c>
      <c r="D1041" s="80">
        <v>300</v>
      </c>
      <c r="G1041" s="80">
        <v>300</v>
      </c>
    </row>
    <row r="1042" spans="1:7" x14ac:dyDescent="0.25">
      <c r="A1042" s="2">
        <v>5</v>
      </c>
      <c r="B1042" s="36">
        <v>42146</v>
      </c>
      <c r="C1042" s="29" t="s">
        <v>10</v>
      </c>
      <c r="E1042" s="80">
        <v>300</v>
      </c>
      <c r="F1042" s="80">
        <v>0</v>
      </c>
      <c r="G1042" s="80">
        <v>0</v>
      </c>
    </row>
    <row r="1043" spans="1:7" x14ac:dyDescent="0.25">
      <c r="A1043" s="2">
        <v>6</v>
      </c>
      <c r="B1043" s="36">
        <v>42156</v>
      </c>
      <c r="C1043" s="29" t="s">
        <v>9</v>
      </c>
      <c r="D1043" s="80">
        <v>300</v>
      </c>
      <c r="G1043" s="80">
        <v>300</v>
      </c>
    </row>
    <row r="1044" spans="1:7" x14ac:dyDescent="0.25">
      <c r="A1044" s="2">
        <v>7</v>
      </c>
      <c r="B1044" s="36">
        <v>42175</v>
      </c>
      <c r="C1044" s="29" t="s">
        <v>10</v>
      </c>
      <c r="E1044" s="80">
        <v>300</v>
      </c>
      <c r="F1044" s="80">
        <v>0</v>
      </c>
      <c r="G1044" s="80">
        <v>0</v>
      </c>
    </row>
    <row r="1045" spans="1:7" x14ac:dyDescent="0.25">
      <c r="A1045" s="2">
        <v>8</v>
      </c>
      <c r="B1045" s="36">
        <v>42186</v>
      </c>
      <c r="C1045" s="29" t="s">
        <v>9</v>
      </c>
      <c r="D1045" s="80">
        <v>300</v>
      </c>
      <c r="G1045" s="80">
        <v>300</v>
      </c>
    </row>
    <row r="1046" spans="1:7" x14ac:dyDescent="0.25">
      <c r="A1046" s="2">
        <v>9</v>
      </c>
      <c r="B1046" s="36">
        <v>42208</v>
      </c>
      <c r="C1046" s="29" t="s">
        <v>10</v>
      </c>
      <c r="E1046" s="80">
        <v>300</v>
      </c>
      <c r="F1046" s="80">
        <v>0</v>
      </c>
      <c r="G1046" s="80">
        <v>0</v>
      </c>
    </row>
    <row r="1047" spans="1:7" x14ac:dyDescent="0.25">
      <c r="A1047" s="2">
        <v>10</v>
      </c>
      <c r="B1047" s="36">
        <v>42217</v>
      </c>
      <c r="C1047" s="29" t="s">
        <v>9</v>
      </c>
      <c r="D1047" s="80">
        <v>300</v>
      </c>
      <c r="G1047" s="80">
        <v>300</v>
      </c>
    </row>
    <row r="1048" spans="1:7" x14ac:dyDescent="0.25">
      <c r="A1048" s="2">
        <v>11</v>
      </c>
      <c r="B1048" s="36">
        <v>42240</v>
      </c>
      <c r="C1048" s="29" t="s">
        <v>10</v>
      </c>
      <c r="E1048" s="80">
        <v>300</v>
      </c>
      <c r="F1048" s="80">
        <v>0</v>
      </c>
      <c r="G1048" s="80">
        <v>0</v>
      </c>
    </row>
    <row r="1049" spans="1:7" x14ac:dyDescent="0.25">
      <c r="A1049" s="2">
        <v>12</v>
      </c>
      <c r="B1049" s="36">
        <v>42248</v>
      </c>
      <c r="C1049" s="29" t="s">
        <v>9</v>
      </c>
      <c r="D1049" s="80">
        <v>300</v>
      </c>
      <c r="G1049" s="80">
        <v>300</v>
      </c>
    </row>
    <row r="1050" spans="1:7" x14ac:dyDescent="0.25">
      <c r="A1050" s="2">
        <v>13</v>
      </c>
      <c r="B1050" s="36">
        <v>42257</v>
      </c>
      <c r="C1050" s="29" t="s">
        <v>10</v>
      </c>
      <c r="E1050" s="80">
        <v>300</v>
      </c>
      <c r="F1050" s="80">
        <v>0</v>
      </c>
      <c r="G1050" s="80">
        <v>0</v>
      </c>
    </row>
    <row r="1051" spans="1:7" x14ac:dyDescent="0.25">
      <c r="A1051" s="2">
        <v>14</v>
      </c>
      <c r="B1051" s="36">
        <v>42278</v>
      </c>
      <c r="C1051" s="29" t="s">
        <v>9</v>
      </c>
      <c r="D1051" s="80">
        <v>300</v>
      </c>
      <c r="G1051" s="80">
        <v>300</v>
      </c>
    </row>
    <row r="1052" spans="1:7" x14ac:dyDescent="0.25">
      <c r="A1052" s="2">
        <v>15</v>
      </c>
      <c r="B1052" s="36">
        <v>42287</v>
      </c>
      <c r="C1052" s="29" t="s">
        <v>10</v>
      </c>
      <c r="E1052" s="80">
        <v>300</v>
      </c>
      <c r="F1052" s="80">
        <v>0</v>
      </c>
      <c r="G1052" s="80">
        <v>0</v>
      </c>
    </row>
    <row r="1053" spans="1:7" x14ac:dyDescent="0.25">
      <c r="A1053" s="2">
        <v>16</v>
      </c>
      <c r="B1053" s="36">
        <v>42309</v>
      </c>
      <c r="C1053" s="29" t="s">
        <v>9</v>
      </c>
      <c r="D1053" s="80">
        <v>300</v>
      </c>
      <c r="G1053" s="80">
        <v>300</v>
      </c>
    </row>
    <row r="1054" spans="1:7" x14ac:dyDescent="0.25">
      <c r="A1054" s="2">
        <v>17</v>
      </c>
      <c r="B1054" s="36">
        <v>42318</v>
      </c>
      <c r="C1054" s="29" t="s">
        <v>10</v>
      </c>
      <c r="E1054" s="80">
        <v>300</v>
      </c>
      <c r="F1054" s="80">
        <v>0</v>
      </c>
      <c r="G1054" s="80">
        <v>0</v>
      </c>
    </row>
    <row r="1055" spans="1:7" x14ac:dyDescent="0.25">
      <c r="A1055" s="2">
        <v>18</v>
      </c>
      <c r="B1055" s="36">
        <v>42339</v>
      </c>
      <c r="C1055" s="29" t="s">
        <v>9</v>
      </c>
      <c r="D1055" s="80">
        <v>300</v>
      </c>
      <c r="G1055" s="80">
        <v>300</v>
      </c>
    </row>
    <row r="1056" spans="1:7" x14ac:dyDescent="0.25">
      <c r="A1056" s="2">
        <v>19</v>
      </c>
      <c r="B1056" s="36">
        <v>42348</v>
      </c>
      <c r="C1056" s="29" t="s">
        <v>10</v>
      </c>
      <c r="E1056" s="80">
        <v>300</v>
      </c>
      <c r="F1056" s="80">
        <v>0</v>
      </c>
      <c r="G1056" s="80">
        <v>0</v>
      </c>
    </row>
    <row r="1057" spans="1:7" x14ac:dyDescent="0.25">
      <c r="A1057" s="2">
        <v>20</v>
      </c>
      <c r="B1057" s="36">
        <v>42370</v>
      </c>
      <c r="C1057" s="29" t="s">
        <v>9</v>
      </c>
      <c r="D1057" s="80">
        <v>300</v>
      </c>
      <c r="G1057" s="80">
        <v>300</v>
      </c>
    </row>
    <row r="1058" spans="1:7" x14ac:dyDescent="0.25">
      <c r="A1058" s="2">
        <v>21</v>
      </c>
      <c r="B1058" s="36">
        <v>42379</v>
      </c>
      <c r="C1058" s="29" t="s">
        <v>10</v>
      </c>
      <c r="E1058" s="80">
        <v>300</v>
      </c>
      <c r="F1058" s="80">
        <v>0</v>
      </c>
      <c r="G1058" s="80">
        <v>0</v>
      </c>
    </row>
    <row r="1059" spans="1:7" x14ac:dyDescent="0.25">
      <c r="A1059" s="2">
        <v>22</v>
      </c>
      <c r="B1059" s="36">
        <v>42401</v>
      </c>
      <c r="C1059" s="29" t="s">
        <v>9</v>
      </c>
      <c r="D1059" s="80">
        <v>200</v>
      </c>
      <c r="G1059" s="80">
        <v>200</v>
      </c>
    </row>
    <row r="1060" spans="1:7" x14ac:dyDescent="0.25">
      <c r="A1060" s="2">
        <v>23</v>
      </c>
      <c r="B1060" s="36">
        <v>42429</v>
      </c>
      <c r="C1060" s="29" t="s">
        <v>6</v>
      </c>
      <c r="E1060" s="80">
        <v>0</v>
      </c>
      <c r="F1060" s="80">
        <v>10</v>
      </c>
      <c r="G1060" s="80">
        <v>210</v>
      </c>
    </row>
    <row r="1061" spans="1:7" x14ac:dyDescent="0.25">
      <c r="A1061" s="2">
        <v>24</v>
      </c>
      <c r="B1061" s="36">
        <v>42430</v>
      </c>
      <c r="C1061" s="29" t="s">
        <v>9</v>
      </c>
      <c r="D1061" s="80">
        <v>200</v>
      </c>
      <c r="G1061" s="80">
        <v>410</v>
      </c>
    </row>
    <row r="1062" spans="1:7" x14ac:dyDescent="0.25">
      <c r="A1062" s="2">
        <v>25</v>
      </c>
      <c r="B1062" s="36">
        <v>42460</v>
      </c>
      <c r="C1062" s="29" t="s">
        <v>6</v>
      </c>
      <c r="E1062" s="80">
        <v>0</v>
      </c>
      <c r="F1062" s="80">
        <v>10</v>
      </c>
      <c r="G1062" s="80">
        <v>420</v>
      </c>
    </row>
    <row r="1063" spans="1:7" x14ac:dyDescent="0.25">
      <c r="A1063" s="2" t="s">
        <v>11</v>
      </c>
      <c r="D1063" s="80">
        <v>3400</v>
      </c>
      <c r="E1063" s="80">
        <v>3000</v>
      </c>
      <c r="F1063" s="80">
        <v>20</v>
      </c>
    </row>
    <row r="1065" spans="1:7" ht="20.25" thickBot="1" x14ac:dyDescent="0.3">
      <c r="B1065" s="79" t="s">
        <v>25</v>
      </c>
      <c r="C1065" s="77"/>
      <c r="D1065" s="82"/>
      <c r="E1065" s="82"/>
      <c r="F1065" s="82"/>
    </row>
    <row r="1066" spans="1:7" ht="15.75" thickTop="1" x14ac:dyDescent="0.25"/>
    <row r="1067" spans="1:7" x14ac:dyDescent="0.25">
      <c r="A1067" s="2" t="s">
        <v>1</v>
      </c>
      <c r="B1067" s="35" t="s">
        <v>2</v>
      </c>
      <c r="C1067" s="29" t="s">
        <v>3</v>
      </c>
      <c r="D1067" s="80" t="s">
        <v>4</v>
      </c>
      <c r="E1067" s="80" t="s">
        <v>5</v>
      </c>
      <c r="F1067" s="80" t="s">
        <v>6</v>
      </c>
      <c r="G1067" s="80" t="s">
        <v>7</v>
      </c>
    </row>
    <row r="1068" spans="1:7" x14ac:dyDescent="0.25">
      <c r="A1068" s="2">
        <v>1</v>
      </c>
      <c r="B1068" s="36">
        <v>41518</v>
      </c>
      <c r="C1068" s="29" t="s">
        <v>8</v>
      </c>
      <c r="G1068" s="80">
        <v>-1200</v>
      </c>
    </row>
    <row r="1069" spans="1:7" x14ac:dyDescent="0.25">
      <c r="A1069" s="2">
        <v>2</v>
      </c>
      <c r="B1069" s="36">
        <v>41518</v>
      </c>
      <c r="C1069" s="29" t="s">
        <v>9</v>
      </c>
      <c r="D1069" s="80">
        <v>200</v>
      </c>
      <c r="G1069" s="80">
        <v>-1000</v>
      </c>
    </row>
    <row r="1070" spans="1:7" x14ac:dyDescent="0.25">
      <c r="A1070" s="2">
        <v>3</v>
      </c>
      <c r="B1070" s="36">
        <v>41548</v>
      </c>
      <c r="C1070" s="29" t="s">
        <v>9</v>
      </c>
      <c r="D1070" s="80">
        <v>200</v>
      </c>
      <c r="G1070" s="80">
        <v>-800</v>
      </c>
    </row>
    <row r="1071" spans="1:7" x14ac:dyDescent="0.25">
      <c r="A1071" s="2">
        <v>4</v>
      </c>
      <c r="B1071" s="36">
        <v>41579</v>
      </c>
      <c r="C1071" s="29" t="s">
        <v>9</v>
      </c>
      <c r="D1071" s="80">
        <v>200</v>
      </c>
      <c r="G1071" s="80">
        <v>-600</v>
      </c>
    </row>
    <row r="1072" spans="1:7" x14ac:dyDescent="0.25">
      <c r="A1072" s="2">
        <v>5</v>
      </c>
      <c r="B1072" s="36">
        <v>41609</v>
      </c>
      <c r="C1072" s="29" t="s">
        <v>9</v>
      </c>
      <c r="D1072" s="80">
        <v>200</v>
      </c>
      <c r="G1072" s="80">
        <v>-400</v>
      </c>
    </row>
    <row r="1073" spans="1:7" x14ac:dyDescent="0.25">
      <c r="A1073" s="2">
        <v>6</v>
      </c>
      <c r="B1073" s="36">
        <v>41640</v>
      </c>
      <c r="C1073" s="29" t="s">
        <v>9</v>
      </c>
      <c r="D1073" s="80">
        <v>200</v>
      </c>
      <c r="G1073" s="80">
        <v>-200</v>
      </c>
    </row>
    <row r="1074" spans="1:7" x14ac:dyDescent="0.25">
      <c r="A1074" s="2">
        <v>7</v>
      </c>
      <c r="B1074" s="36">
        <v>41671</v>
      </c>
      <c r="C1074" s="29" t="s">
        <v>9</v>
      </c>
      <c r="D1074" s="80">
        <v>200</v>
      </c>
      <c r="G1074" s="80">
        <v>0</v>
      </c>
    </row>
    <row r="1075" spans="1:7" x14ac:dyDescent="0.25">
      <c r="A1075" s="2">
        <v>8</v>
      </c>
      <c r="B1075" s="36">
        <v>41699</v>
      </c>
      <c r="C1075" s="29" t="s">
        <v>9</v>
      </c>
      <c r="D1075" s="80">
        <v>0</v>
      </c>
      <c r="G1075" s="80">
        <v>0</v>
      </c>
    </row>
    <row r="1076" spans="1:7" x14ac:dyDescent="0.25">
      <c r="A1076" s="2" t="s">
        <v>11</v>
      </c>
      <c r="D1076" s="80">
        <v>1200</v>
      </c>
      <c r="E1076" s="80">
        <v>0</v>
      </c>
      <c r="F1076" s="80">
        <v>0</v>
      </c>
    </row>
    <row r="1078" spans="1:7" x14ac:dyDescent="0.25">
      <c r="A1078" s="2" t="s">
        <v>1</v>
      </c>
      <c r="B1078" s="35" t="s">
        <v>2</v>
      </c>
      <c r="C1078" s="29" t="s">
        <v>3</v>
      </c>
      <c r="D1078" s="80" t="s">
        <v>4</v>
      </c>
      <c r="E1078" s="80" t="s">
        <v>5</v>
      </c>
      <c r="F1078" s="80" t="s">
        <v>6</v>
      </c>
      <c r="G1078" s="80" t="s">
        <v>7</v>
      </c>
    </row>
    <row r="1079" spans="1:7" x14ac:dyDescent="0.25">
      <c r="A1079" s="2">
        <v>1</v>
      </c>
      <c r="B1079" s="36">
        <v>41730</v>
      </c>
      <c r="C1079" s="29" t="s">
        <v>8</v>
      </c>
      <c r="G1079" s="80">
        <v>0</v>
      </c>
    </row>
    <row r="1080" spans="1:7" x14ac:dyDescent="0.25">
      <c r="A1080" s="2">
        <v>2</v>
      </c>
      <c r="B1080" s="36">
        <v>41730</v>
      </c>
      <c r="C1080" s="29" t="s">
        <v>9</v>
      </c>
      <c r="D1080" s="80">
        <v>0</v>
      </c>
      <c r="G1080" s="80">
        <v>0</v>
      </c>
    </row>
    <row r="1081" spans="1:7" x14ac:dyDescent="0.25">
      <c r="A1081" s="2">
        <v>3</v>
      </c>
      <c r="B1081" s="36">
        <v>41758</v>
      </c>
      <c r="C1081" s="29" t="s">
        <v>26</v>
      </c>
      <c r="E1081" s="80">
        <v>2200</v>
      </c>
      <c r="F1081" s="80">
        <v>0</v>
      </c>
      <c r="G1081" s="80">
        <v>-2200</v>
      </c>
    </row>
    <row r="1082" spans="1:7" x14ac:dyDescent="0.25">
      <c r="A1082" s="2">
        <v>4</v>
      </c>
      <c r="B1082" s="36">
        <v>41760</v>
      </c>
      <c r="C1082" s="29" t="s">
        <v>9</v>
      </c>
      <c r="D1082" s="80">
        <v>200</v>
      </c>
      <c r="G1082" s="80">
        <v>-2000</v>
      </c>
    </row>
    <row r="1083" spans="1:7" x14ac:dyDescent="0.25">
      <c r="A1083" s="2">
        <v>5</v>
      </c>
      <c r="B1083" s="36">
        <v>41791</v>
      </c>
      <c r="C1083" s="29" t="s">
        <v>9</v>
      </c>
      <c r="D1083" s="80">
        <v>200</v>
      </c>
      <c r="G1083" s="80">
        <v>-1800</v>
      </c>
    </row>
    <row r="1084" spans="1:7" x14ac:dyDescent="0.25">
      <c r="A1084" s="2">
        <v>6</v>
      </c>
      <c r="B1084" s="36">
        <v>41821</v>
      </c>
      <c r="C1084" s="29" t="s">
        <v>9</v>
      </c>
      <c r="D1084" s="80">
        <v>200</v>
      </c>
      <c r="G1084" s="80">
        <v>-1600</v>
      </c>
    </row>
    <row r="1085" spans="1:7" x14ac:dyDescent="0.25">
      <c r="A1085" s="2">
        <v>7</v>
      </c>
      <c r="B1085" s="36">
        <v>41852</v>
      </c>
      <c r="C1085" s="29" t="s">
        <v>9</v>
      </c>
      <c r="D1085" s="80">
        <v>200</v>
      </c>
      <c r="G1085" s="80">
        <v>-1400</v>
      </c>
    </row>
    <row r="1086" spans="1:7" x14ac:dyDescent="0.25">
      <c r="A1086" s="2">
        <v>8</v>
      </c>
      <c r="B1086" s="36">
        <v>41883</v>
      </c>
      <c r="C1086" s="29" t="s">
        <v>9</v>
      </c>
      <c r="D1086" s="80">
        <v>200</v>
      </c>
      <c r="G1086" s="80">
        <v>-1200</v>
      </c>
    </row>
    <row r="1087" spans="1:7" x14ac:dyDescent="0.25">
      <c r="A1087" s="2">
        <v>9</v>
      </c>
      <c r="B1087" s="36">
        <v>41913</v>
      </c>
      <c r="C1087" s="29" t="s">
        <v>9</v>
      </c>
      <c r="D1087" s="80">
        <v>200</v>
      </c>
      <c r="G1087" s="80">
        <v>-1000</v>
      </c>
    </row>
    <row r="1088" spans="1:7" x14ac:dyDescent="0.25">
      <c r="A1088" s="2">
        <v>10</v>
      </c>
      <c r="B1088" s="36">
        <v>41944</v>
      </c>
      <c r="C1088" s="29" t="s">
        <v>9</v>
      </c>
      <c r="D1088" s="80">
        <v>200</v>
      </c>
      <c r="G1088" s="80">
        <v>-800</v>
      </c>
    </row>
    <row r="1089" spans="1:7" x14ac:dyDescent="0.25">
      <c r="A1089" s="2">
        <v>11</v>
      </c>
      <c r="B1089" s="36">
        <v>41974</v>
      </c>
      <c r="C1089" s="29" t="s">
        <v>9</v>
      </c>
      <c r="D1089" s="80">
        <v>200</v>
      </c>
      <c r="G1089" s="80">
        <v>-600</v>
      </c>
    </row>
    <row r="1090" spans="1:7" x14ac:dyDescent="0.25">
      <c r="A1090" s="2">
        <v>12</v>
      </c>
      <c r="B1090" s="36">
        <v>42005</v>
      </c>
      <c r="C1090" s="29" t="s">
        <v>9</v>
      </c>
      <c r="D1090" s="80">
        <v>200</v>
      </c>
      <c r="G1090" s="80">
        <v>-400</v>
      </c>
    </row>
    <row r="1091" spans="1:7" x14ac:dyDescent="0.25">
      <c r="A1091" s="2">
        <v>13</v>
      </c>
      <c r="B1091" s="36">
        <v>42036</v>
      </c>
      <c r="C1091" s="29" t="s">
        <v>9</v>
      </c>
      <c r="D1091" s="80">
        <v>200</v>
      </c>
      <c r="G1091" s="80">
        <v>-200</v>
      </c>
    </row>
    <row r="1092" spans="1:7" x14ac:dyDescent="0.25">
      <c r="A1092" s="2">
        <v>14</v>
      </c>
      <c r="B1092" s="36">
        <v>42064</v>
      </c>
      <c r="C1092" s="29" t="s">
        <v>9</v>
      </c>
      <c r="D1092" s="80">
        <v>200</v>
      </c>
      <c r="G1092" s="80">
        <v>0</v>
      </c>
    </row>
    <row r="1093" spans="1:7" x14ac:dyDescent="0.25">
      <c r="A1093" s="2" t="s">
        <v>11</v>
      </c>
      <c r="D1093" s="80">
        <v>2200</v>
      </c>
      <c r="E1093" s="80">
        <v>2200</v>
      </c>
      <c r="F1093" s="80">
        <v>0</v>
      </c>
    </row>
    <row r="1095" spans="1:7" x14ac:dyDescent="0.25">
      <c r="A1095" s="2" t="s">
        <v>1</v>
      </c>
      <c r="B1095" s="35" t="s">
        <v>2</v>
      </c>
      <c r="C1095" s="29" t="s">
        <v>3</v>
      </c>
      <c r="D1095" s="80" t="s">
        <v>4</v>
      </c>
      <c r="E1095" s="80" t="s">
        <v>5</v>
      </c>
      <c r="F1095" s="80" t="s">
        <v>6</v>
      </c>
      <c r="G1095" s="80" t="s">
        <v>7</v>
      </c>
    </row>
    <row r="1096" spans="1:7" x14ac:dyDescent="0.25">
      <c r="A1096" s="2">
        <v>1</v>
      </c>
      <c r="B1096" s="36">
        <v>42095</v>
      </c>
      <c r="C1096" s="29" t="s">
        <v>8</v>
      </c>
      <c r="G1096" s="80">
        <v>0</v>
      </c>
    </row>
    <row r="1097" spans="1:7" x14ac:dyDescent="0.25">
      <c r="A1097" s="2">
        <v>2</v>
      </c>
      <c r="B1097" s="36">
        <v>42095</v>
      </c>
      <c r="C1097" s="29" t="s">
        <v>9</v>
      </c>
      <c r="D1097" s="80">
        <v>0</v>
      </c>
      <c r="G1097" s="80">
        <v>0</v>
      </c>
    </row>
    <row r="1098" spans="1:7" x14ac:dyDescent="0.25">
      <c r="A1098" s="2">
        <v>3</v>
      </c>
      <c r="B1098" s="36">
        <v>42095</v>
      </c>
      <c r="C1098" s="29" t="s">
        <v>26</v>
      </c>
      <c r="E1098" s="80">
        <v>2200</v>
      </c>
      <c r="F1098" s="80">
        <v>0</v>
      </c>
      <c r="G1098" s="80">
        <v>-2200</v>
      </c>
    </row>
    <row r="1099" spans="1:7" x14ac:dyDescent="0.25">
      <c r="A1099" s="2">
        <v>4</v>
      </c>
      <c r="B1099" s="36">
        <v>42125</v>
      </c>
      <c r="C1099" s="29" t="s">
        <v>9</v>
      </c>
      <c r="D1099" s="80">
        <v>200</v>
      </c>
      <c r="G1099" s="80">
        <v>-2000</v>
      </c>
    </row>
    <row r="1100" spans="1:7" x14ac:dyDescent="0.25">
      <c r="A1100" s="2">
        <v>5</v>
      </c>
      <c r="B1100" s="36">
        <v>42156</v>
      </c>
      <c r="C1100" s="29" t="s">
        <v>9</v>
      </c>
      <c r="D1100" s="80">
        <v>200</v>
      </c>
      <c r="G1100" s="80">
        <v>-1800</v>
      </c>
    </row>
    <row r="1101" spans="1:7" x14ac:dyDescent="0.25">
      <c r="A1101" s="2">
        <v>6</v>
      </c>
      <c r="B1101" s="36">
        <v>42186</v>
      </c>
      <c r="C1101" s="29" t="s">
        <v>9</v>
      </c>
      <c r="D1101" s="80">
        <v>200</v>
      </c>
      <c r="G1101" s="80">
        <v>-1600</v>
      </c>
    </row>
    <row r="1102" spans="1:7" x14ac:dyDescent="0.25">
      <c r="A1102" s="2">
        <v>7</v>
      </c>
      <c r="B1102" s="36">
        <v>42217</v>
      </c>
      <c r="C1102" s="29" t="s">
        <v>9</v>
      </c>
      <c r="D1102" s="80">
        <v>200</v>
      </c>
      <c r="G1102" s="80">
        <v>-1400</v>
      </c>
    </row>
    <row r="1103" spans="1:7" x14ac:dyDescent="0.25">
      <c r="A1103" s="2">
        <v>8</v>
      </c>
      <c r="B1103" s="36">
        <v>42248</v>
      </c>
      <c r="C1103" s="29" t="s">
        <v>9</v>
      </c>
      <c r="D1103" s="80">
        <v>200</v>
      </c>
      <c r="G1103" s="80">
        <v>-1200</v>
      </c>
    </row>
    <row r="1104" spans="1:7" x14ac:dyDescent="0.25">
      <c r="A1104" s="2">
        <v>9</v>
      </c>
      <c r="B1104" s="36">
        <v>42278</v>
      </c>
      <c r="C1104" s="29" t="s">
        <v>9</v>
      </c>
      <c r="D1104" s="80">
        <v>200</v>
      </c>
      <c r="G1104" s="80">
        <v>-1000</v>
      </c>
    </row>
    <row r="1105" spans="1:7" x14ac:dyDescent="0.25">
      <c r="A1105" s="2">
        <v>10</v>
      </c>
      <c r="B1105" s="36">
        <v>42309</v>
      </c>
      <c r="C1105" s="29" t="s">
        <v>9</v>
      </c>
      <c r="D1105" s="80">
        <v>200</v>
      </c>
      <c r="G1105" s="80">
        <v>-800</v>
      </c>
    </row>
    <row r="1106" spans="1:7" x14ac:dyDescent="0.25">
      <c r="A1106" s="2">
        <v>11</v>
      </c>
      <c r="B1106" s="36">
        <v>42339</v>
      </c>
      <c r="C1106" s="29" t="s">
        <v>9</v>
      </c>
      <c r="D1106" s="80">
        <v>200</v>
      </c>
      <c r="G1106" s="80">
        <v>-600</v>
      </c>
    </row>
    <row r="1107" spans="1:7" x14ac:dyDescent="0.25">
      <c r="A1107" s="2">
        <v>12</v>
      </c>
      <c r="B1107" s="36">
        <v>42370</v>
      </c>
      <c r="C1107" s="29" t="s">
        <v>9</v>
      </c>
      <c r="D1107" s="80">
        <v>200</v>
      </c>
      <c r="G1107" s="80">
        <v>-400</v>
      </c>
    </row>
    <row r="1108" spans="1:7" x14ac:dyDescent="0.25">
      <c r="A1108" s="2">
        <v>13</v>
      </c>
      <c r="B1108" s="36">
        <v>42401</v>
      </c>
      <c r="C1108" s="29" t="s">
        <v>9</v>
      </c>
      <c r="D1108" s="80">
        <v>200</v>
      </c>
      <c r="G1108" s="80">
        <v>-200</v>
      </c>
    </row>
    <row r="1109" spans="1:7" x14ac:dyDescent="0.25">
      <c r="A1109" s="2">
        <v>14</v>
      </c>
      <c r="B1109" s="36">
        <v>42430</v>
      </c>
      <c r="C1109" s="29" t="s">
        <v>9</v>
      </c>
      <c r="D1109" s="80">
        <v>200</v>
      </c>
      <c r="G1109" s="80">
        <v>0</v>
      </c>
    </row>
    <row r="1110" spans="1:7" x14ac:dyDescent="0.25">
      <c r="A1110" s="2" t="s">
        <v>11</v>
      </c>
      <c r="D1110" s="80">
        <v>2200</v>
      </c>
      <c r="E1110" s="80">
        <v>2200</v>
      </c>
      <c r="F1110" s="80">
        <v>0</v>
      </c>
    </row>
    <row r="1112" spans="1:7" ht="20.25" thickBot="1" x14ac:dyDescent="0.3">
      <c r="B1112" s="79" t="s">
        <v>27</v>
      </c>
      <c r="C1112" s="77"/>
      <c r="D1112" s="82"/>
      <c r="E1112" s="82"/>
      <c r="F1112" s="82"/>
    </row>
    <row r="1113" spans="1:7" ht="15.75" thickTop="1" x14ac:dyDescent="0.25"/>
    <row r="1114" spans="1:7" x14ac:dyDescent="0.25">
      <c r="A1114" s="2" t="s">
        <v>1</v>
      </c>
      <c r="B1114" s="35" t="s">
        <v>2</v>
      </c>
      <c r="C1114" s="29" t="s">
        <v>3</v>
      </c>
      <c r="D1114" s="80" t="s">
        <v>4</v>
      </c>
      <c r="E1114" s="80" t="s">
        <v>5</v>
      </c>
      <c r="F1114" s="80" t="s">
        <v>6</v>
      </c>
      <c r="G1114" s="80" t="s">
        <v>7</v>
      </c>
    </row>
    <row r="1115" spans="1:7" x14ac:dyDescent="0.25">
      <c r="A1115" s="2">
        <v>1</v>
      </c>
      <c r="B1115" s="36">
        <v>41518</v>
      </c>
      <c r="C1115" s="29" t="s">
        <v>8</v>
      </c>
      <c r="G1115" s="80">
        <v>0</v>
      </c>
    </row>
    <row r="1116" spans="1:7" x14ac:dyDescent="0.25">
      <c r="A1116" s="2">
        <v>2</v>
      </c>
      <c r="B1116" s="36">
        <v>41518</v>
      </c>
      <c r="C1116" s="29" t="s">
        <v>9</v>
      </c>
      <c r="D1116" s="80">
        <v>300</v>
      </c>
      <c r="G1116" s="80">
        <v>300</v>
      </c>
    </row>
    <row r="1117" spans="1:7" x14ac:dyDescent="0.25">
      <c r="A1117" s="2">
        <v>3</v>
      </c>
      <c r="B1117" s="36">
        <v>41537</v>
      </c>
      <c r="C1117" s="29" t="s">
        <v>10</v>
      </c>
      <c r="E1117" s="80">
        <v>300</v>
      </c>
      <c r="F1117" s="80">
        <v>0</v>
      </c>
      <c r="G1117" s="80">
        <v>0</v>
      </c>
    </row>
    <row r="1118" spans="1:7" x14ac:dyDescent="0.25">
      <c r="A1118" s="2">
        <v>4</v>
      </c>
      <c r="B1118" s="36">
        <v>41548</v>
      </c>
      <c r="C1118" s="29" t="s">
        <v>9</v>
      </c>
      <c r="D1118" s="80">
        <v>300</v>
      </c>
      <c r="G1118" s="80">
        <v>300</v>
      </c>
    </row>
    <row r="1119" spans="1:7" x14ac:dyDescent="0.25">
      <c r="A1119" s="2">
        <v>5</v>
      </c>
      <c r="B1119" s="36">
        <v>41556</v>
      </c>
      <c r="C1119" s="29" t="s">
        <v>10</v>
      </c>
      <c r="E1119" s="80">
        <v>300</v>
      </c>
      <c r="F1119" s="80">
        <v>0</v>
      </c>
      <c r="G1119" s="80">
        <v>0</v>
      </c>
    </row>
    <row r="1120" spans="1:7" x14ac:dyDescent="0.25">
      <c r="A1120" s="2">
        <v>6</v>
      </c>
      <c r="B1120" s="36">
        <v>41579</v>
      </c>
      <c r="C1120" s="29" t="s">
        <v>9</v>
      </c>
      <c r="D1120" s="80">
        <v>300</v>
      </c>
      <c r="G1120" s="80">
        <v>300</v>
      </c>
    </row>
    <row r="1121" spans="1:7" x14ac:dyDescent="0.25">
      <c r="A1121" s="2">
        <v>7</v>
      </c>
      <c r="B1121" s="36">
        <v>41608</v>
      </c>
      <c r="C1121" s="29" t="s">
        <v>6</v>
      </c>
      <c r="E1121" s="80">
        <v>0</v>
      </c>
      <c r="F1121" s="80">
        <v>10</v>
      </c>
      <c r="G1121" s="80">
        <v>310</v>
      </c>
    </row>
    <row r="1122" spans="1:7" x14ac:dyDescent="0.25">
      <c r="A1122" s="2">
        <v>8</v>
      </c>
      <c r="B1122" s="36">
        <v>41609</v>
      </c>
      <c r="C1122" s="29" t="s">
        <v>9</v>
      </c>
      <c r="D1122" s="80">
        <v>300</v>
      </c>
      <c r="G1122" s="80">
        <v>610</v>
      </c>
    </row>
    <row r="1123" spans="1:7" x14ac:dyDescent="0.25">
      <c r="A1123" s="2">
        <v>9</v>
      </c>
      <c r="B1123" s="36">
        <v>41639</v>
      </c>
      <c r="C1123" s="29" t="s">
        <v>6</v>
      </c>
      <c r="E1123" s="80">
        <v>0</v>
      </c>
      <c r="F1123" s="80">
        <v>10</v>
      </c>
      <c r="G1123" s="80">
        <v>620</v>
      </c>
    </row>
    <row r="1124" spans="1:7" x14ac:dyDescent="0.25">
      <c r="A1124" s="2">
        <v>10</v>
      </c>
      <c r="B1124" s="36">
        <v>41640</v>
      </c>
      <c r="C1124" s="29" t="s">
        <v>9</v>
      </c>
      <c r="D1124" s="80">
        <v>300</v>
      </c>
      <c r="G1124" s="80">
        <v>920</v>
      </c>
    </row>
    <row r="1125" spans="1:7" x14ac:dyDescent="0.25">
      <c r="A1125" s="2">
        <v>11</v>
      </c>
      <c r="B1125" s="36">
        <v>41670</v>
      </c>
      <c r="C1125" s="29" t="s">
        <v>6</v>
      </c>
      <c r="E1125" s="80">
        <v>0</v>
      </c>
      <c r="F1125" s="80">
        <v>10</v>
      </c>
      <c r="G1125" s="80">
        <v>930</v>
      </c>
    </row>
    <row r="1126" spans="1:7" x14ac:dyDescent="0.25">
      <c r="A1126" s="2">
        <v>12</v>
      </c>
      <c r="B1126" s="36">
        <v>41671</v>
      </c>
      <c r="C1126" s="29" t="s">
        <v>9</v>
      </c>
      <c r="D1126" s="80">
        <v>300</v>
      </c>
      <c r="G1126" s="80">
        <v>1230</v>
      </c>
    </row>
    <row r="1127" spans="1:7" x14ac:dyDescent="0.25">
      <c r="A1127" s="2">
        <v>13</v>
      </c>
      <c r="B1127" s="36">
        <v>41680</v>
      </c>
      <c r="C1127" s="29" t="s">
        <v>10</v>
      </c>
      <c r="E1127" s="80">
        <v>1230</v>
      </c>
      <c r="F1127" s="80">
        <v>0</v>
      </c>
      <c r="G1127" s="80">
        <v>0</v>
      </c>
    </row>
    <row r="1128" spans="1:7" x14ac:dyDescent="0.25">
      <c r="A1128" s="2">
        <v>14</v>
      </c>
      <c r="B1128" s="36">
        <v>41699</v>
      </c>
      <c r="C1128" s="29" t="s">
        <v>9</v>
      </c>
      <c r="D1128" s="80">
        <v>300</v>
      </c>
      <c r="G1128" s="80">
        <v>300</v>
      </c>
    </row>
    <row r="1129" spans="1:7" x14ac:dyDescent="0.25">
      <c r="A1129" s="2">
        <v>15</v>
      </c>
      <c r="B1129" s="36">
        <v>41729</v>
      </c>
      <c r="C1129" s="29" t="s">
        <v>6</v>
      </c>
      <c r="E1129" s="80">
        <v>0</v>
      </c>
      <c r="F1129" s="80">
        <v>10</v>
      </c>
      <c r="G1129" s="80">
        <v>310</v>
      </c>
    </row>
    <row r="1130" spans="1:7" x14ac:dyDescent="0.25">
      <c r="A1130" s="2" t="s">
        <v>11</v>
      </c>
      <c r="D1130" s="80">
        <v>2100</v>
      </c>
      <c r="E1130" s="80">
        <v>1830</v>
      </c>
      <c r="F1130" s="80">
        <v>40</v>
      </c>
    </row>
    <row r="1132" spans="1:7" x14ac:dyDescent="0.25">
      <c r="A1132" s="2" t="s">
        <v>1</v>
      </c>
      <c r="B1132" s="35" t="s">
        <v>2</v>
      </c>
      <c r="C1132" s="29" t="s">
        <v>3</v>
      </c>
      <c r="D1132" s="80" t="s">
        <v>4</v>
      </c>
      <c r="E1132" s="80" t="s">
        <v>5</v>
      </c>
      <c r="F1132" s="80" t="s">
        <v>6</v>
      </c>
      <c r="G1132" s="80" t="s">
        <v>7</v>
      </c>
    </row>
    <row r="1133" spans="1:7" x14ac:dyDescent="0.25">
      <c r="A1133" s="2">
        <v>1</v>
      </c>
      <c r="B1133" s="36">
        <v>41730</v>
      </c>
      <c r="C1133" s="29" t="s">
        <v>8</v>
      </c>
      <c r="G1133" s="80">
        <v>310</v>
      </c>
    </row>
    <row r="1134" spans="1:7" x14ac:dyDescent="0.25">
      <c r="A1134" s="2">
        <v>2</v>
      </c>
      <c r="B1134" s="36">
        <v>41730</v>
      </c>
      <c r="C1134" s="29" t="s">
        <v>9</v>
      </c>
      <c r="D1134" s="80">
        <v>300</v>
      </c>
      <c r="G1134" s="80">
        <v>610</v>
      </c>
    </row>
    <row r="1135" spans="1:7" x14ac:dyDescent="0.25">
      <c r="A1135" s="2">
        <v>3</v>
      </c>
      <c r="B1135" s="36">
        <v>41747</v>
      </c>
      <c r="C1135" s="29" t="s">
        <v>10</v>
      </c>
      <c r="E1135" s="80">
        <v>299</v>
      </c>
      <c r="F1135" s="80">
        <v>0</v>
      </c>
      <c r="G1135" s="80">
        <v>311</v>
      </c>
    </row>
    <row r="1136" spans="1:7" x14ac:dyDescent="0.25">
      <c r="A1136" s="2">
        <v>4</v>
      </c>
      <c r="B1136" s="36">
        <v>41760</v>
      </c>
      <c r="C1136" s="29" t="s">
        <v>9</v>
      </c>
      <c r="D1136" s="80">
        <v>300</v>
      </c>
      <c r="G1136" s="80">
        <v>611</v>
      </c>
    </row>
    <row r="1137" spans="1:7" x14ac:dyDescent="0.25">
      <c r="A1137" s="2">
        <v>5</v>
      </c>
      <c r="B1137" s="36">
        <v>41772</v>
      </c>
      <c r="C1137" s="29" t="s">
        <v>10</v>
      </c>
      <c r="E1137" s="80">
        <v>611</v>
      </c>
      <c r="F1137" s="80">
        <v>0</v>
      </c>
      <c r="G1137" s="80">
        <v>0</v>
      </c>
    </row>
    <row r="1138" spans="1:7" x14ac:dyDescent="0.25">
      <c r="A1138" s="2">
        <v>6</v>
      </c>
      <c r="B1138" s="36">
        <v>41791</v>
      </c>
      <c r="C1138" s="29" t="s">
        <v>9</v>
      </c>
      <c r="D1138" s="80">
        <v>300</v>
      </c>
      <c r="G1138" s="80">
        <v>300</v>
      </c>
    </row>
    <row r="1139" spans="1:7" x14ac:dyDescent="0.25">
      <c r="A1139" s="2">
        <v>7</v>
      </c>
      <c r="B1139" s="36">
        <v>41796</v>
      </c>
      <c r="C1139" s="29" t="s">
        <v>10</v>
      </c>
      <c r="E1139" s="80">
        <v>300</v>
      </c>
      <c r="F1139" s="80">
        <v>0</v>
      </c>
      <c r="G1139" s="80">
        <v>0</v>
      </c>
    </row>
    <row r="1140" spans="1:7" x14ac:dyDescent="0.25">
      <c r="A1140" s="2">
        <v>8</v>
      </c>
      <c r="B1140" s="36">
        <v>41821</v>
      </c>
      <c r="C1140" s="29" t="s">
        <v>9</v>
      </c>
      <c r="D1140" s="80">
        <v>300</v>
      </c>
      <c r="G1140" s="80">
        <v>300</v>
      </c>
    </row>
    <row r="1141" spans="1:7" x14ac:dyDescent="0.25">
      <c r="A1141" s="2">
        <v>9</v>
      </c>
      <c r="B1141" s="36">
        <v>41839</v>
      </c>
      <c r="C1141" s="29" t="s">
        <v>10</v>
      </c>
      <c r="E1141" s="80">
        <v>300</v>
      </c>
      <c r="F1141" s="80">
        <v>0</v>
      </c>
      <c r="G1141" s="80">
        <v>0</v>
      </c>
    </row>
    <row r="1142" spans="1:7" x14ac:dyDescent="0.25">
      <c r="A1142" s="2">
        <v>10</v>
      </c>
      <c r="B1142" s="36">
        <v>41852</v>
      </c>
      <c r="C1142" s="29" t="s">
        <v>9</v>
      </c>
      <c r="D1142" s="80">
        <v>300</v>
      </c>
      <c r="G1142" s="80">
        <v>300</v>
      </c>
    </row>
    <row r="1143" spans="1:7" x14ac:dyDescent="0.25">
      <c r="A1143" s="2">
        <v>11</v>
      </c>
      <c r="B1143" s="36">
        <v>41882</v>
      </c>
      <c r="C1143" s="29" t="s">
        <v>6</v>
      </c>
      <c r="E1143" s="80">
        <v>0</v>
      </c>
      <c r="F1143" s="80">
        <v>10</v>
      </c>
      <c r="G1143" s="80">
        <v>310</v>
      </c>
    </row>
    <row r="1144" spans="1:7" x14ac:dyDescent="0.25">
      <c r="A1144" s="2">
        <v>12</v>
      </c>
      <c r="B1144" s="36">
        <v>41883</v>
      </c>
      <c r="C1144" s="29" t="s">
        <v>9</v>
      </c>
      <c r="D1144" s="80">
        <v>300</v>
      </c>
      <c r="G1144" s="80">
        <v>610</v>
      </c>
    </row>
    <row r="1145" spans="1:7" x14ac:dyDescent="0.25">
      <c r="A1145" s="2">
        <v>13</v>
      </c>
      <c r="B1145" s="36">
        <v>41901</v>
      </c>
      <c r="C1145" s="29" t="s">
        <v>10</v>
      </c>
      <c r="E1145" s="80">
        <v>310</v>
      </c>
      <c r="F1145" s="80">
        <v>0</v>
      </c>
      <c r="G1145" s="80">
        <v>300</v>
      </c>
    </row>
    <row r="1146" spans="1:7" x14ac:dyDescent="0.25">
      <c r="A1146" s="2">
        <v>14</v>
      </c>
      <c r="B1146" s="36">
        <v>41913</v>
      </c>
      <c r="C1146" s="29" t="s">
        <v>9</v>
      </c>
      <c r="D1146" s="80">
        <v>300</v>
      </c>
      <c r="G1146" s="80">
        <v>600</v>
      </c>
    </row>
    <row r="1147" spans="1:7" x14ac:dyDescent="0.25">
      <c r="A1147" s="2">
        <v>15</v>
      </c>
      <c r="B1147" s="36">
        <v>41929</v>
      </c>
      <c r="C1147" s="29" t="s">
        <v>10</v>
      </c>
      <c r="E1147" s="80">
        <v>600</v>
      </c>
      <c r="F1147" s="80">
        <v>0</v>
      </c>
      <c r="G1147" s="80">
        <v>0</v>
      </c>
    </row>
    <row r="1148" spans="1:7" x14ac:dyDescent="0.25">
      <c r="A1148" s="2">
        <v>16</v>
      </c>
      <c r="B1148" s="36">
        <v>41944</v>
      </c>
      <c r="C1148" s="29" t="s">
        <v>9</v>
      </c>
      <c r="D1148" s="80">
        <v>300</v>
      </c>
      <c r="G1148" s="80">
        <v>300</v>
      </c>
    </row>
    <row r="1149" spans="1:7" x14ac:dyDescent="0.25">
      <c r="A1149" s="2">
        <v>17</v>
      </c>
      <c r="B1149" s="36">
        <v>41961</v>
      </c>
      <c r="C1149" s="29" t="s">
        <v>10</v>
      </c>
      <c r="E1149" s="80">
        <v>300</v>
      </c>
      <c r="F1149" s="80">
        <v>0</v>
      </c>
      <c r="G1149" s="80">
        <v>0</v>
      </c>
    </row>
    <row r="1150" spans="1:7" x14ac:dyDescent="0.25">
      <c r="A1150" s="2">
        <v>18</v>
      </c>
      <c r="B1150" s="36">
        <v>41974</v>
      </c>
      <c r="C1150" s="29" t="s">
        <v>9</v>
      </c>
      <c r="D1150" s="80">
        <v>300</v>
      </c>
      <c r="G1150" s="80">
        <v>300</v>
      </c>
    </row>
    <row r="1151" spans="1:7" x14ac:dyDescent="0.25">
      <c r="A1151" s="2">
        <v>19</v>
      </c>
      <c r="B1151" s="36">
        <v>42005</v>
      </c>
      <c r="C1151" s="29" t="s">
        <v>9</v>
      </c>
      <c r="D1151" s="80">
        <v>300</v>
      </c>
      <c r="G1151" s="80">
        <v>600</v>
      </c>
    </row>
    <row r="1152" spans="1:7" x14ac:dyDescent="0.25">
      <c r="A1152" s="2">
        <v>20</v>
      </c>
      <c r="B1152" s="36">
        <v>42035</v>
      </c>
      <c r="C1152" s="29" t="s">
        <v>6</v>
      </c>
      <c r="E1152" s="80">
        <v>0</v>
      </c>
      <c r="F1152" s="80">
        <v>10</v>
      </c>
      <c r="G1152" s="80">
        <v>610</v>
      </c>
    </row>
    <row r="1153" spans="1:7" x14ac:dyDescent="0.25">
      <c r="A1153" s="2">
        <v>21</v>
      </c>
      <c r="B1153" s="36">
        <v>42036</v>
      </c>
      <c r="C1153" s="29" t="s">
        <v>9</v>
      </c>
      <c r="D1153" s="80">
        <v>300</v>
      </c>
      <c r="G1153" s="80">
        <v>910</v>
      </c>
    </row>
    <row r="1154" spans="1:7" x14ac:dyDescent="0.25">
      <c r="A1154" s="2">
        <v>22</v>
      </c>
      <c r="B1154" s="36">
        <v>42063</v>
      </c>
      <c r="C1154" s="29" t="s">
        <v>6</v>
      </c>
      <c r="E1154" s="80">
        <v>0</v>
      </c>
      <c r="F1154" s="80">
        <v>10</v>
      </c>
      <c r="G1154" s="80">
        <v>920</v>
      </c>
    </row>
    <row r="1155" spans="1:7" x14ac:dyDescent="0.25">
      <c r="A1155" s="2">
        <v>23</v>
      </c>
      <c r="B1155" s="36">
        <v>42064</v>
      </c>
      <c r="C1155" s="29" t="s">
        <v>9</v>
      </c>
      <c r="D1155" s="80">
        <v>300</v>
      </c>
      <c r="G1155" s="80">
        <v>1220</v>
      </c>
    </row>
    <row r="1156" spans="1:7" x14ac:dyDescent="0.25">
      <c r="A1156" s="2">
        <v>24</v>
      </c>
      <c r="B1156" s="36">
        <v>42082</v>
      </c>
      <c r="C1156" s="29" t="s">
        <v>10</v>
      </c>
      <c r="E1156" s="80">
        <v>610</v>
      </c>
      <c r="F1156" s="80">
        <v>0</v>
      </c>
      <c r="G1156" s="80">
        <v>610</v>
      </c>
    </row>
    <row r="1157" spans="1:7" x14ac:dyDescent="0.25">
      <c r="A1157" s="2" t="s">
        <v>11</v>
      </c>
      <c r="D1157" s="80">
        <v>3600</v>
      </c>
      <c r="E1157" s="80">
        <v>3330</v>
      </c>
      <c r="F1157" s="80">
        <v>30</v>
      </c>
    </row>
    <row r="1159" spans="1:7" x14ac:dyDescent="0.25">
      <c r="A1159" s="2" t="s">
        <v>1</v>
      </c>
      <c r="B1159" s="35" t="s">
        <v>2</v>
      </c>
      <c r="C1159" s="29" t="s">
        <v>3</v>
      </c>
      <c r="D1159" s="80" t="s">
        <v>4</v>
      </c>
      <c r="E1159" s="80" t="s">
        <v>5</v>
      </c>
      <c r="F1159" s="80" t="s">
        <v>6</v>
      </c>
      <c r="G1159" s="80" t="s">
        <v>7</v>
      </c>
    </row>
    <row r="1160" spans="1:7" x14ac:dyDescent="0.25">
      <c r="A1160" s="2">
        <v>1</v>
      </c>
      <c r="B1160" s="36">
        <v>42095</v>
      </c>
      <c r="C1160" s="29" t="s">
        <v>8</v>
      </c>
      <c r="G1160" s="80">
        <v>610</v>
      </c>
    </row>
    <row r="1161" spans="1:7" x14ac:dyDescent="0.25">
      <c r="A1161" s="2">
        <v>2</v>
      </c>
      <c r="B1161" s="36">
        <v>42095</v>
      </c>
      <c r="C1161" s="29" t="s">
        <v>9</v>
      </c>
      <c r="D1161" s="80">
        <v>300</v>
      </c>
      <c r="G1161" s="80">
        <v>910</v>
      </c>
    </row>
    <row r="1162" spans="1:7" x14ac:dyDescent="0.25">
      <c r="A1162" s="2">
        <v>3</v>
      </c>
      <c r="B1162" s="36">
        <v>42124</v>
      </c>
      <c r="C1162" s="29" t="s">
        <v>6</v>
      </c>
      <c r="E1162" s="80">
        <v>0</v>
      </c>
      <c r="F1162" s="80">
        <v>10</v>
      </c>
      <c r="G1162" s="80">
        <v>920</v>
      </c>
    </row>
    <row r="1163" spans="1:7" x14ac:dyDescent="0.25">
      <c r="A1163" s="2">
        <v>4</v>
      </c>
      <c r="B1163" s="36">
        <v>42125</v>
      </c>
      <c r="C1163" s="29" t="s">
        <v>9</v>
      </c>
      <c r="D1163" s="80">
        <v>300</v>
      </c>
      <c r="G1163" s="80">
        <v>1220</v>
      </c>
    </row>
    <row r="1164" spans="1:7" x14ac:dyDescent="0.25">
      <c r="A1164" s="2">
        <v>5</v>
      </c>
      <c r="B1164" s="36">
        <v>42155</v>
      </c>
      <c r="C1164" s="29" t="s">
        <v>6</v>
      </c>
      <c r="E1164" s="80">
        <v>0</v>
      </c>
      <c r="F1164" s="80">
        <v>10</v>
      </c>
      <c r="G1164" s="80">
        <v>1230</v>
      </c>
    </row>
    <row r="1165" spans="1:7" x14ac:dyDescent="0.25">
      <c r="A1165" s="2">
        <v>6</v>
      </c>
      <c r="B1165" s="36">
        <v>42156</v>
      </c>
      <c r="C1165" s="29" t="s">
        <v>9</v>
      </c>
      <c r="D1165" s="80">
        <v>300</v>
      </c>
      <c r="G1165" s="80">
        <v>1530</v>
      </c>
    </row>
    <row r="1166" spans="1:7" x14ac:dyDescent="0.25">
      <c r="A1166" s="2">
        <v>7</v>
      </c>
      <c r="B1166" s="36">
        <v>42185</v>
      </c>
      <c r="C1166" s="29" t="s">
        <v>10</v>
      </c>
      <c r="E1166" s="80">
        <v>1500</v>
      </c>
      <c r="F1166" s="80">
        <v>0</v>
      </c>
      <c r="G1166" s="80">
        <v>30</v>
      </c>
    </row>
    <row r="1167" spans="1:7" x14ac:dyDescent="0.25">
      <c r="A1167" s="2">
        <v>8</v>
      </c>
      <c r="B1167" s="36">
        <v>42186</v>
      </c>
      <c r="C1167" s="29" t="s">
        <v>9</v>
      </c>
      <c r="D1167" s="80">
        <v>300</v>
      </c>
      <c r="G1167" s="80">
        <v>1830</v>
      </c>
    </row>
    <row r="1168" spans="1:7" x14ac:dyDescent="0.25">
      <c r="A1168" s="2">
        <v>9</v>
      </c>
      <c r="B1168" s="36">
        <v>42216</v>
      </c>
      <c r="C1168" s="29" t="s">
        <v>6</v>
      </c>
      <c r="E1168" s="80">
        <v>0</v>
      </c>
      <c r="F1168" s="80">
        <v>10</v>
      </c>
      <c r="G1168" s="80">
        <v>1840</v>
      </c>
    </row>
    <row r="1169" spans="1:7" x14ac:dyDescent="0.25">
      <c r="A1169" s="2">
        <v>10</v>
      </c>
      <c r="B1169" s="36">
        <v>42217</v>
      </c>
      <c r="C1169" s="29" t="s">
        <v>9</v>
      </c>
      <c r="D1169" s="80">
        <v>300</v>
      </c>
      <c r="G1169" s="80">
        <v>2140</v>
      </c>
    </row>
    <row r="1170" spans="1:7" x14ac:dyDescent="0.25">
      <c r="A1170" s="2">
        <v>11</v>
      </c>
      <c r="B1170" s="36">
        <v>42240</v>
      </c>
      <c r="C1170" s="29" t="s">
        <v>10</v>
      </c>
      <c r="E1170" s="80">
        <v>330</v>
      </c>
      <c r="F1170" s="80">
        <v>0</v>
      </c>
      <c r="G1170" s="80">
        <v>1810</v>
      </c>
    </row>
    <row r="1171" spans="1:7" x14ac:dyDescent="0.25">
      <c r="A1171" s="2">
        <v>12</v>
      </c>
      <c r="B1171" s="36">
        <v>42248</v>
      </c>
      <c r="C1171" s="29" t="s">
        <v>9</v>
      </c>
      <c r="D1171" s="80">
        <v>300</v>
      </c>
      <c r="G1171" s="80">
        <v>2110</v>
      </c>
    </row>
    <row r="1172" spans="1:7" x14ac:dyDescent="0.25">
      <c r="A1172" s="2">
        <v>13</v>
      </c>
      <c r="B1172" s="36">
        <v>42277</v>
      </c>
      <c r="C1172" s="29" t="s">
        <v>6</v>
      </c>
      <c r="E1172" s="80">
        <v>0</v>
      </c>
      <c r="F1172" s="80">
        <v>10</v>
      </c>
      <c r="G1172" s="80">
        <v>2120</v>
      </c>
    </row>
    <row r="1173" spans="1:7" x14ac:dyDescent="0.25">
      <c r="A1173" s="2">
        <v>14</v>
      </c>
      <c r="B1173" s="36">
        <v>42278</v>
      </c>
      <c r="C1173" s="29" t="s">
        <v>9</v>
      </c>
      <c r="D1173" s="80">
        <v>300</v>
      </c>
      <c r="G1173" s="80">
        <v>2420</v>
      </c>
    </row>
    <row r="1174" spans="1:7" x14ac:dyDescent="0.25">
      <c r="A1174" s="2">
        <v>15</v>
      </c>
      <c r="B1174" s="36">
        <v>42287</v>
      </c>
      <c r="C1174" s="29" t="s">
        <v>10</v>
      </c>
      <c r="E1174" s="80">
        <v>300</v>
      </c>
      <c r="F1174" s="80">
        <v>0</v>
      </c>
      <c r="G1174" s="80">
        <v>2120</v>
      </c>
    </row>
    <row r="1175" spans="1:7" x14ac:dyDescent="0.25">
      <c r="A1175" s="2">
        <v>16</v>
      </c>
      <c r="B1175" s="36">
        <v>42309</v>
      </c>
      <c r="C1175" s="29" t="s">
        <v>9</v>
      </c>
      <c r="D1175" s="80">
        <v>300</v>
      </c>
      <c r="G1175" s="80">
        <v>2420</v>
      </c>
    </row>
    <row r="1176" spans="1:7" x14ac:dyDescent="0.25">
      <c r="A1176" s="2">
        <v>17</v>
      </c>
      <c r="B1176" s="36">
        <v>42318</v>
      </c>
      <c r="C1176" s="29" t="s">
        <v>10</v>
      </c>
      <c r="E1176" s="80">
        <v>300</v>
      </c>
      <c r="F1176" s="80">
        <v>0</v>
      </c>
      <c r="G1176" s="80">
        <v>2120</v>
      </c>
    </row>
    <row r="1177" spans="1:7" x14ac:dyDescent="0.25">
      <c r="A1177" s="2">
        <v>18</v>
      </c>
      <c r="B1177" s="36">
        <v>42339</v>
      </c>
      <c r="C1177" s="29" t="s">
        <v>9</v>
      </c>
      <c r="D1177" s="80">
        <v>300</v>
      </c>
      <c r="G1177" s="80">
        <v>2420</v>
      </c>
    </row>
    <row r="1178" spans="1:7" x14ac:dyDescent="0.25">
      <c r="A1178" s="2">
        <v>19</v>
      </c>
      <c r="B1178" s="36">
        <v>42369</v>
      </c>
      <c r="C1178" s="29" t="s">
        <v>6</v>
      </c>
      <c r="E1178" s="80">
        <v>0</v>
      </c>
      <c r="F1178" s="80">
        <v>10</v>
      </c>
      <c r="G1178" s="80">
        <v>2430</v>
      </c>
    </row>
    <row r="1179" spans="1:7" x14ac:dyDescent="0.25">
      <c r="A1179" s="2">
        <v>20</v>
      </c>
      <c r="B1179" s="36">
        <v>42370</v>
      </c>
      <c r="C1179" s="29" t="s">
        <v>9</v>
      </c>
      <c r="D1179" s="80">
        <v>300</v>
      </c>
      <c r="G1179" s="80">
        <v>2730</v>
      </c>
    </row>
    <row r="1180" spans="1:7" x14ac:dyDescent="0.25">
      <c r="A1180" s="2">
        <v>21</v>
      </c>
      <c r="B1180" s="36">
        <v>42379</v>
      </c>
      <c r="C1180" s="29" t="s">
        <v>10</v>
      </c>
      <c r="E1180" s="80">
        <v>300</v>
      </c>
      <c r="F1180" s="80">
        <v>0</v>
      </c>
      <c r="G1180" s="80">
        <v>2430</v>
      </c>
    </row>
    <row r="1181" spans="1:7" x14ac:dyDescent="0.25">
      <c r="A1181" s="2">
        <v>22</v>
      </c>
      <c r="B1181" s="36">
        <v>42401</v>
      </c>
      <c r="C1181" s="29" t="s">
        <v>9</v>
      </c>
      <c r="D1181" s="80">
        <v>300</v>
      </c>
      <c r="G1181" s="80">
        <v>2730</v>
      </c>
    </row>
    <row r="1182" spans="1:7" x14ac:dyDescent="0.25">
      <c r="A1182" s="2">
        <v>23</v>
      </c>
      <c r="B1182" s="36">
        <v>42410</v>
      </c>
      <c r="C1182" s="29" t="s">
        <v>10</v>
      </c>
      <c r="E1182" s="80">
        <v>300</v>
      </c>
      <c r="F1182" s="80">
        <v>0</v>
      </c>
      <c r="G1182" s="80">
        <v>2430</v>
      </c>
    </row>
    <row r="1183" spans="1:7" x14ac:dyDescent="0.25">
      <c r="A1183" s="2">
        <v>24</v>
      </c>
      <c r="B1183" s="36">
        <v>42430</v>
      </c>
      <c r="C1183" s="29" t="s">
        <v>9</v>
      </c>
      <c r="D1183" s="80">
        <v>300</v>
      </c>
      <c r="G1183" s="80">
        <v>2730</v>
      </c>
    </row>
    <row r="1184" spans="1:7" x14ac:dyDescent="0.25">
      <c r="A1184" s="2">
        <v>25</v>
      </c>
      <c r="B1184" s="36">
        <v>42439</v>
      </c>
      <c r="C1184" s="29" t="s">
        <v>10</v>
      </c>
      <c r="E1184" s="80">
        <v>300</v>
      </c>
      <c r="F1184" s="80">
        <v>0</v>
      </c>
      <c r="G1184" s="80">
        <v>2430</v>
      </c>
    </row>
    <row r="1185" spans="1:7" x14ac:dyDescent="0.25">
      <c r="A1185" s="2" t="s">
        <v>11</v>
      </c>
      <c r="D1185" s="80">
        <v>3600</v>
      </c>
      <c r="E1185" s="80">
        <v>3330</v>
      </c>
      <c r="F1185" s="80">
        <v>50</v>
      </c>
    </row>
    <row r="1187" spans="1:7" ht="20.25" thickBot="1" x14ac:dyDescent="0.3">
      <c r="B1187" s="79" t="s">
        <v>28</v>
      </c>
      <c r="C1187" s="77"/>
      <c r="D1187" s="82"/>
      <c r="E1187" s="82"/>
      <c r="F1187" s="82"/>
    </row>
    <row r="1188" spans="1:7" ht="15.75" thickTop="1" x14ac:dyDescent="0.25"/>
    <row r="1189" spans="1:7" x14ac:dyDescent="0.25">
      <c r="A1189" s="2" t="s">
        <v>1</v>
      </c>
      <c r="B1189" s="35" t="s">
        <v>2</v>
      </c>
      <c r="C1189" s="29" t="s">
        <v>3</v>
      </c>
      <c r="D1189" s="80" t="s">
        <v>4</v>
      </c>
      <c r="E1189" s="80" t="s">
        <v>5</v>
      </c>
      <c r="F1189" s="80" t="s">
        <v>6</v>
      </c>
      <c r="G1189" s="80" t="s">
        <v>7</v>
      </c>
    </row>
    <row r="1190" spans="1:7" x14ac:dyDescent="0.25">
      <c r="A1190" s="2">
        <v>1</v>
      </c>
      <c r="B1190" s="36">
        <v>41518</v>
      </c>
      <c r="C1190" s="29" t="s">
        <v>8</v>
      </c>
      <c r="G1190" s="80">
        <v>210</v>
      </c>
    </row>
    <row r="1191" spans="1:7" x14ac:dyDescent="0.25">
      <c r="A1191" s="2">
        <v>2</v>
      </c>
      <c r="B1191" s="36">
        <v>41518</v>
      </c>
      <c r="C1191" s="29" t="s">
        <v>9</v>
      </c>
      <c r="D1191" s="80">
        <v>200</v>
      </c>
      <c r="G1191" s="80">
        <v>410</v>
      </c>
    </row>
    <row r="1192" spans="1:7" x14ac:dyDescent="0.25">
      <c r="A1192" s="2">
        <v>3</v>
      </c>
      <c r="B1192" s="36">
        <v>41547</v>
      </c>
      <c r="C1192" s="29" t="s">
        <v>6</v>
      </c>
      <c r="E1192" s="80">
        <v>0</v>
      </c>
      <c r="F1192" s="80">
        <v>10</v>
      </c>
      <c r="G1192" s="80">
        <v>420</v>
      </c>
    </row>
    <row r="1193" spans="1:7" x14ac:dyDescent="0.25">
      <c r="A1193" s="2">
        <v>4</v>
      </c>
      <c r="B1193" s="36">
        <v>41548</v>
      </c>
      <c r="C1193" s="29" t="s">
        <v>9</v>
      </c>
      <c r="D1193" s="80">
        <v>200</v>
      </c>
      <c r="G1193" s="80">
        <v>200</v>
      </c>
    </row>
    <row r="1194" spans="1:7" x14ac:dyDescent="0.25">
      <c r="A1194" s="2">
        <v>5</v>
      </c>
      <c r="B1194" s="36">
        <v>41552</v>
      </c>
      <c r="C1194" s="29" t="s">
        <v>10</v>
      </c>
      <c r="E1194" s="80">
        <v>200</v>
      </c>
      <c r="F1194" s="80">
        <v>0</v>
      </c>
      <c r="G1194" s="80">
        <v>0</v>
      </c>
    </row>
    <row r="1195" spans="1:7" x14ac:dyDescent="0.25">
      <c r="A1195" s="2">
        <v>6</v>
      </c>
      <c r="B1195" s="36">
        <v>41579</v>
      </c>
      <c r="C1195" s="29" t="s">
        <v>9</v>
      </c>
      <c r="D1195" s="80">
        <v>300</v>
      </c>
      <c r="G1195" s="80">
        <v>300</v>
      </c>
    </row>
    <row r="1196" spans="1:7" x14ac:dyDescent="0.25">
      <c r="A1196" s="2">
        <v>7</v>
      </c>
      <c r="B1196" s="36">
        <v>41590</v>
      </c>
      <c r="C1196" s="29" t="s">
        <v>10</v>
      </c>
      <c r="E1196" s="80">
        <v>300</v>
      </c>
      <c r="F1196" s="80">
        <v>0</v>
      </c>
      <c r="G1196" s="80">
        <v>0</v>
      </c>
    </row>
    <row r="1197" spans="1:7" x14ac:dyDescent="0.25">
      <c r="A1197" s="2">
        <v>8</v>
      </c>
      <c r="B1197" s="36">
        <v>41609</v>
      </c>
      <c r="C1197" s="29" t="s">
        <v>9</v>
      </c>
      <c r="D1197" s="80">
        <v>300</v>
      </c>
      <c r="G1197" s="80">
        <v>300</v>
      </c>
    </row>
    <row r="1198" spans="1:7" x14ac:dyDescent="0.25">
      <c r="A1198" s="2">
        <v>9</v>
      </c>
      <c r="B1198" s="36">
        <v>41621</v>
      </c>
      <c r="C1198" s="29" t="s">
        <v>10</v>
      </c>
      <c r="E1198" s="80">
        <v>300</v>
      </c>
      <c r="F1198" s="80">
        <v>0</v>
      </c>
      <c r="G1198" s="80">
        <v>0</v>
      </c>
    </row>
    <row r="1199" spans="1:7" x14ac:dyDescent="0.25">
      <c r="A1199" s="2">
        <v>10</v>
      </c>
      <c r="B1199" s="36">
        <v>41640</v>
      </c>
      <c r="C1199" s="29" t="s">
        <v>9</v>
      </c>
      <c r="D1199" s="80">
        <v>300</v>
      </c>
      <c r="G1199" s="80">
        <v>300</v>
      </c>
    </row>
    <row r="1200" spans="1:7" x14ac:dyDescent="0.25">
      <c r="A1200" s="2">
        <v>11</v>
      </c>
      <c r="B1200" s="36">
        <v>41664</v>
      </c>
      <c r="C1200" s="29" t="s">
        <v>10</v>
      </c>
      <c r="E1200" s="80">
        <v>300</v>
      </c>
      <c r="F1200" s="80">
        <v>0</v>
      </c>
      <c r="G1200" s="80">
        <v>0</v>
      </c>
    </row>
    <row r="1201" spans="1:7" x14ac:dyDescent="0.25">
      <c r="A1201" s="2">
        <v>12</v>
      </c>
      <c r="B1201" s="36">
        <v>41671</v>
      </c>
      <c r="C1201" s="29" t="s">
        <v>9</v>
      </c>
      <c r="D1201" s="80">
        <v>300</v>
      </c>
      <c r="G1201" s="80">
        <v>300</v>
      </c>
    </row>
    <row r="1202" spans="1:7" x14ac:dyDescent="0.25">
      <c r="A1202" s="2">
        <v>13</v>
      </c>
      <c r="B1202" s="36">
        <v>41682</v>
      </c>
      <c r="C1202" s="29" t="s">
        <v>10</v>
      </c>
      <c r="E1202" s="80">
        <v>300</v>
      </c>
      <c r="F1202" s="80">
        <v>0</v>
      </c>
      <c r="G1202" s="80">
        <v>0</v>
      </c>
    </row>
    <row r="1203" spans="1:7" x14ac:dyDescent="0.25">
      <c r="A1203" s="2">
        <v>14</v>
      </c>
      <c r="B1203" s="36">
        <v>41699</v>
      </c>
      <c r="C1203" s="29" t="s">
        <v>9</v>
      </c>
      <c r="D1203" s="80">
        <v>300</v>
      </c>
      <c r="G1203" s="80">
        <v>300</v>
      </c>
    </row>
    <row r="1204" spans="1:7" x14ac:dyDescent="0.25">
      <c r="A1204" s="2">
        <v>15</v>
      </c>
      <c r="B1204" s="36">
        <v>41711</v>
      </c>
      <c r="C1204" s="29" t="s">
        <v>10</v>
      </c>
      <c r="E1204" s="80">
        <v>300</v>
      </c>
      <c r="F1204" s="80">
        <v>0</v>
      </c>
      <c r="G1204" s="80">
        <v>0</v>
      </c>
    </row>
    <row r="1205" spans="1:7" x14ac:dyDescent="0.25">
      <c r="A1205" s="2" t="s">
        <v>11</v>
      </c>
      <c r="D1205" s="80">
        <v>1900</v>
      </c>
      <c r="E1205" s="80">
        <v>1700</v>
      </c>
      <c r="F1205" s="80">
        <v>10</v>
      </c>
    </row>
    <row r="1207" spans="1:7" x14ac:dyDescent="0.25">
      <c r="A1207" s="2" t="s">
        <v>1</v>
      </c>
      <c r="B1207" s="35" t="s">
        <v>2</v>
      </c>
      <c r="C1207" s="29" t="s">
        <v>3</v>
      </c>
      <c r="D1207" s="80" t="s">
        <v>4</v>
      </c>
      <c r="E1207" s="80" t="s">
        <v>5</v>
      </c>
      <c r="F1207" s="80" t="s">
        <v>6</v>
      </c>
      <c r="G1207" s="80" t="s">
        <v>7</v>
      </c>
    </row>
    <row r="1208" spans="1:7" x14ac:dyDescent="0.25">
      <c r="A1208" s="2">
        <v>1</v>
      </c>
      <c r="B1208" s="36">
        <v>41730</v>
      </c>
      <c r="C1208" s="29" t="s">
        <v>8</v>
      </c>
      <c r="G1208" s="80">
        <v>0</v>
      </c>
    </row>
    <row r="1209" spans="1:7" x14ac:dyDescent="0.25">
      <c r="A1209" s="2">
        <v>2</v>
      </c>
      <c r="B1209" s="36">
        <v>41730</v>
      </c>
      <c r="C1209" s="29" t="s">
        <v>9</v>
      </c>
      <c r="D1209" s="80">
        <v>300</v>
      </c>
      <c r="G1209" s="80">
        <v>300</v>
      </c>
    </row>
    <row r="1210" spans="1:7" x14ac:dyDescent="0.25">
      <c r="A1210" s="2">
        <v>3</v>
      </c>
      <c r="B1210" s="36">
        <v>41754</v>
      </c>
      <c r="C1210" s="29" t="s">
        <v>10</v>
      </c>
      <c r="E1210" s="80">
        <v>300</v>
      </c>
      <c r="F1210" s="80">
        <v>0</v>
      </c>
      <c r="G1210" s="80">
        <v>0</v>
      </c>
    </row>
    <row r="1211" spans="1:7" x14ac:dyDescent="0.25">
      <c r="A1211" s="2">
        <v>4</v>
      </c>
      <c r="B1211" s="36">
        <v>41760</v>
      </c>
      <c r="C1211" s="29" t="s">
        <v>9</v>
      </c>
      <c r="D1211" s="80">
        <v>300</v>
      </c>
      <c r="G1211" s="80">
        <v>300</v>
      </c>
    </row>
    <row r="1212" spans="1:7" x14ac:dyDescent="0.25">
      <c r="A1212" s="2">
        <v>5</v>
      </c>
      <c r="B1212" s="36">
        <v>41772</v>
      </c>
      <c r="C1212" s="29" t="s">
        <v>10</v>
      </c>
      <c r="E1212" s="80">
        <v>300</v>
      </c>
      <c r="F1212" s="80">
        <v>0</v>
      </c>
      <c r="G1212" s="80">
        <v>0</v>
      </c>
    </row>
    <row r="1213" spans="1:7" x14ac:dyDescent="0.25">
      <c r="A1213" s="2">
        <v>6</v>
      </c>
      <c r="B1213" s="36">
        <v>41791</v>
      </c>
      <c r="C1213" s="29" t="s">
        <v>9</v>
      </c>
      <c r="D1213" s="80">
        <v>300</v>
      </c>
      <c r="G1213" s="80">
        <v>300</v>
      </c>
    </row>
    <row r="1214" spans="1:7" x14ac:dyDescent="0.25">
      <c r="A1214" s="2">
        <v>7</v>
      </c>
      <c r="B1214" s="36">
        <v>41796</v>
      </c>
      <c r="C1214" s="29" t="s">
        <v>10</v>
      </c>
      <c r="E1214" s="80">
        <v>300</v>
      </c>
      <c r="F1214" s="80">
        <v>0</v>
      </c>
      <c r="G1214" s="80">
        <v>0</v>
      </c>
    </row>
    <row r="1215" spans="1:7" x14ac:dyDescent="0.25">
      <c r="A1215" s="2">
        <v>8</v>
      </c>
      <c r="B1215" s="36">
        <v>41821</v>
      </c>
      <c r="C1215" s="29" t="s">
        <v>9</v>
      </c>
      <c r="D1215" s="80">
        <v>300</v>
      </c>
      <c r="G1215" s="80">
        <v>300</v>
      </c>
    </row>
    <row r="1216" spans="1:7" x14ac:dyDescent="0.25">
      <c r="A1216" s="2">
        <v>9</v>
      </c>
      <c r="B1216" s="36">
        <v>41834</v>
      </c>
      <c r="C1216" s="29" t="s">
        <v>10</v>
      </c>
      <c r="E1216" s="80">
        <v>300</v>
      </c>
      <c r="F1216" s="80">
        <v>0</v>
      </c>
      <c r="G1216" s="80">
        <v>0</v>
      </c>
    </row>
    <row r="1217" spans="1:7" x14ac:dyDescent="0.25">
      <c r="A1217" s="2">
        <v>10</v>
      </c>
      <c r="B1217" s="36">
        <v>41852</v>
      </c>
      <c r="C1217" s="29" t="s">
        <v>9</v>
      </c>
      <c r="D1217" s="80">
        <v>300</v>
      </c>
      <c r="G1217" s="80">
        <v>300</v>
      </c>
    </row>
    <row r="1218" spans="1:7" x14ac:dyDescent="0.25">
      <c r="A1218" s="2">
        <v>11</v>
      </c>
      <c r="B1218" s="36">
        <v>41865</v>
      </c>
      <c r="C1218" s="29" t="s">
        <v>10</v>
      </c>
      <c r="E1218" s="80">
        <v>300</v>
      </c>
      <c r="F1218" s="80">
        <v>0</v>
      </c>
      <c r="G1218" s="80">
        <v>0</v>
      </c>
    </row>
    <row r="1219" spans="1:7" x14ac:dyDescent="0.25">
      <c r="A1219" s="2">
        <v>12</v>
      </c>
      <c r="B1219" s="36">
        <v>41883</v>
      </c>
      <c r="C1219" s="29" t="s">
        <v>9</v>
      </c>
      <c r="D1219" s="80">
        <v>300</v>
      </c>
      <c r="G1219" s="80">
        <v>300</v>
      </c>
    </row>
    <row r="1220" spans="1:7" x14ac:dyDescent="0.25">
      <c r="A1220" s="2">
        <v>13</v>
      </c>
      <c r="B1220" s="36">
        <v>41901</v>
      </c>
      <c r="C1220" s="29" t="s">
        <v>10</v>
      </c>
      <c r="E1220" s="80">
        <v>300</v>
      </c>
      <c r="F1220" s="80">
        <v>0</v>
      </c>
      <c r="G1220" s="80">
        <v>0</v>
      </c>
    </row>
    <row r="1221" spans="1:7" x14ac:dyDescent="0.25">
      <c r="A1221" s="2">
        <v>14</v>
      </c>
      <c r="B1221" s="36">
        <v>41913</v>
      </c>
      <c r="C1221" s="29" t="s">
        <v>9</v>
      </c>
      <c r="D1221" s="80">
        <v>300</v>
      </c>
      <c r="G1221" s="80">
        <v>300</v>
      </c>
    </row>
    <row r="1222" spans="1:7" x14ac:dyDescent="0.25">
      <c r="A1222" s="2">
        <v>15</v>
      </c>
      <c r="B1222" s="36">
        <v>41929</v>
      </c>
      <c r="C1222" s="29" t="s">
        <v>10</v>
      </c>
      <c r="E1222" s="80">
        <v>300</v>
      </c>
      <c r="F1222" s="80">
        <v>0</v>
      </c>
      <c r="G1222" s="80">
        <v>0</v>
      </c>
    </row>
    <row r="1223" spans="1:7" x14ac:dyDescent="0.25">
      <c r="A1223" s="2">
        <v>16</v>
      </c>
      <c r="B1223" s="36">
        <v>41944</v>
      </c>
      <c r="C1223" s="29" t="s">
        <v>9</v>
      </c>
      <c r="D1223" s="80">
        <v>300</v>
      </c>
      <c r="G1223" s="80">
        <v>300</v>
      </c>
    </row>
    <row r="1224" spans="1:7" x14ac:dyDescent="0.25">
      <c r="A1224" s="2">
        <v>17</v>
      </c>
      <c r="B1224" s="36">
        <v>41966</v>
      </c>
      <c r="C1224" s="29" t="s">
        <v>10</v>
      </c>
      <c r="E1224" s="80">
        <v>300</v>
      </c>
      <c r="F1224" s="80">
        <v>0</v>
      </c>
      <c r="G1224" s="80">
        <v>0</v>
      </c>
    </row>
    <row r="1225" spans="1:7" x14ac:dyDescent="0.25">
      <c r="A1225" s="2">
        <v>18</v>
      </c>
      <c r="B1225" s="36">
        <v>41974</v>
      </c>
      <c r="C1225" s="29" t="s">
        <v>9</v>
      </c>
      <c r="D1225" s="80">
        <v>300</v>
      </c>
      <c r="G1225" s="80">
        <v>300</v>
      </c>
    </row>
    <row r="1226" spans="1:7" x14ac:dyDescent="0.25">
      <c r="A1226" s="2">
        <v>19</v>
      </c>
      <c r="B1226" s="36">
        <v>41989</v>
      </c>
      <c r="C1226" s="29" t="s">
        <v>10</v>
      </c>
      <c r="E1226" s="80">
        <v>300</v>
      </c>
      <c r="F1226" s="80">
        <v>0</v>
      </c>
      <c r="G1226" s="80">
        <v>0</v>
      </c>
    </row>
    <row r="1227" spans="1:7" x14ac:dyDescent="0.25">
      <c r="A1227" s="2">
        <v>20</v>
      </c>
      <c r="B1227" s="36">
        <v>42005</v>
      </c>
      <c r="C1227" s="29" t="s">
        <v>9</v>
      </c>
      <c r="D1227" s="80">
        <v>300</v>
      </c>
      <c r="G1227" s="80">
        <v>300</v>
      </c>
    </row>
    <row r="1228" spans="1:7" x14ac:dyDescent="0.25">
      <c r="A1228" s="2">
        <v>21</v>
      </c>
      <c r="B1228" s="36">
        <v>42027</v>
      </c>
      <c r="C1228" s="29" t="s">
        <v>10</v>
      </c>
      <c r="E1228" s="80">
        <v>300</v>
      </c>
      <c r="F1228" s="80">
        <v>0</v>
      </c>
      <c r="G1228" s="80">
        <v>0</v>
      </c>
    </row>
    <row r="1229" spans="1:7" x14ac:dyDescent="0.25">
      <c r="A1229" s="2">
        <v>22</v>
      </c>
      <c r="B1229" s="36">
        <v>42036</v>
      </c>
      <c r="C1229" s="29" t="s">
        <v>9</v>
      </c>
      <c r="D1229" s="80">
        <v>300</v>
      </c>
      <c r="G1229" s="80">
        <v>300</v>
      </c>
    </row>
    <row r="1230" spans="1:7" x14ac:dyDescent="0.25">
      <c r="A1230" s="2">
        <v>23</v>
      </c>
      <c r="B1230" s="36">
        <v>42054</v>
      </c>
      <c r="C1230" s="29" t="s">
        <v>10</v>
      </c>
      <c r="E1230" s="80">
        <v>300</v>
      </c>
      <c r="F1230" s="80">
        <v>0</v>
      </c>
      <c r="G1230" s="80">
        <v>0</v>
      </c>
    </row>
    <row r="1231" spans="1:7" x14ac:dyDescent="0.25">
      <c r="A1231" s="2">
        <v>24</v>
      </c>
      <c r="B1231" s="36">
        <v>42064</v>
      </c>
      <c r="C1231" s="29" t="s">
        <v>9</v>
      </c>
      <c r="D1231" s="80">
        <v>300</v>
      </c>
      <c r="G1231" s="80">
        <v>300</v>
      </c>
    </row>
    <row r="1232" spans="1:7" x14ac:dyDescent="0.25">
      <c r="A1232" s="2">
        <v>25</v>
      </c>
      <c r="B1232" s="36">
        <v>42082</v>
      </c>
      <c r="C1232" s="29" t="s">
        <v>10</v>
      </c>
      <c r="E1232" s="80">
        <v>300</v>
      </c>
      <c r="F1232" s="80">
        <v>0</v>
      </c>
      <c r="G1232" s="80">
        <v>0</v>
      </c>
    </row>
    <row r="1233" spans="1:7" x14ac:dyDescent="0.25">
      <c r="A1233" s="2" t="s">
        <v>11</v>
      </c>
      <c r="D1233" s="80">
        <v>3600</v>
      </c>
      <c r="E1233" s="80">
        <v>3600</v>
      </c>
      <c r="F1233" s="80">
        <v>0</v>
      </c>
    </row>
    <row r="1235" spans="1:7" x14ac:dyDescent="0.25">
      <c r="A1235" s="2" t="s">
        <v>1</v>
      </c>
      <c r="B1235" s="35" t="s">
        <v>2</v>
      </c>
      <c r="C1235" s="29" t="s">
        <v>3</v>
      </c>
      <c r="D1235" s="80" t="s">
        <v>4</v>
      </c>
      <c r="E1235" s="80" t="s">
        <v>5</v>
      </c>
      <c r="F1235" s="80" t="s">
        <v>6</v>
      </c>
      <c r="G1235" s="80" t="s">
        <v>7</v>
      </c>
    </row>
    <row r="1236" spans="1:7" x14ac:dyDescent="0.25">
      <c r="A1236" s="2">
        <v>1</v>
      </c>
      <c r="B1236" s="36">
        <v>42095</v>
      </c>
      <c r="C1236" s="29" t="s">
        <v>8</v>
      </c>
      <c r="G1236" s="80">
        <v>0</v>
      </c>
    </row>
    <row r="1237" spans="1:7" x14ac:dyDescent="0.25">
      <c r="A1237" s="2">
        <v>2</v>
      </c>
      <c r="B1237" s="36">
        <v>42095</v>
      </c>
      <c r="C1237" s="29" t="s">
        <v>9</v>
      </c>
      <c r="D1237" s="80">
        <v>300</v>
      </c>
      <c r="G1237" s="80">
        <v>300</v>
      </c>
    </row>
    <row r="1238" spans="1:7" x14ac:dyDescent="0.25">
      <c r="A1238" s="2">
        <v>3</v>
      </c>
      <c r="B1238" s="36">
        <v>42115</v>
      </c>
      <c r="C1238" s="29" t="s">
        <v>10</v>
      </c>
      <c r="E1238" s="80">
        <v>300</v>
      </c>
      <c r="F1238" s="80">
        <v>0</v>
      </c>
      <c r="G1238" s="80">
        <v>0</v>
      </c>
    </row>
    <row r="1239" spans="1:7" x14ac:dyDescent="0.25">
      <c r="A1239" s="2">
        <v>4</v>
      </c>
      <c r="B1239" s="36">
        <v>42125</v>
      </c>
      <c r="C1239" s="29" t="s">
        <v>9</v>
      </c>
      <c r="D1239" s="80">
        <v>300</v>
      </c>
      <c r="G1239" s="80">
        <v>300</v>
      </c>
    </row>
    <row r="1240" spans="1:7" x14ac:dyDescent="0.25">
      <c r="A1240" s="2">
        <v>5</v>
      </c>
      <c r="B1240" s="36">
        <v>42146</v>
      </c>
      <c r="C1240" s="29" t="s">
        <v>10</v>
      </c>
      <c r="E1240" s="80">
        <v>300</v>
      </c>
      <c r="F1240" s="80">
        <v>0</v>
      </c>
      <c r="G1240" s="80">
        <v>0</v>
      </c>
    </row>
    <row r="1241" spans="1:7" x14ac:dyDescent="0.25">
      <c r="A1241" s="2">
        <v>6</v>
      </c>
      <c r="B1241" s="36">
        <v>42156</v>
      </c>
      <c r="C1241" s="29" t="s">
        <v>9</v>
      </c>
      <c r="D1241" s="80">
        <v>300</v>
      </c>
      <c r="G1241" s="80">
        <v>300</v>
      </c>
    </row>
    <row r="1242" spans="1:7" x14ac:dyDescent="0.25">
      <c r="A1242" s="2">
        <v>7</v>
      </c>
      <c r="B1242" s="36">
        <v>42175</v>
      </c>
      <c r="C1242" s="29" t="s">
        <v>10</v>
      </c>
      <c r="E1242" s="80">
        <v>300</v>
      </c>
      <c r="F1242" s="80">
        <v>0</v>
      </c>
      <c r="G1242" s="80">
        <v>0</v>
      </c>
    </row>
    <row r="1243" spans="1:7" x14ac:dyDescent="0.25">
      <c r="A1243" s="2">
        <v>8</v>
      </c>
      <c r="B1243" s="36">
        <v>42186</v>
      </c>
      <c r="C1243" s="29" t="s">
        <v>9</v>
      </c>
      <c r="D1243" s="80">
        <v>300</v>
      </c>
      <c r="G1243" s="80">
        <v>300</v>
      </c>
    </row>
    <row r="1244" spans="1:7" x14ac:dyDescent="0.25">
      <c r="A1244" s="2">
        <v>9</v>
      </c>
      <c r="B1244" s="36">
        <v>42208</v>
      </c>
      <c r="C1244" s="29" t="s">
        <v>10</v>
      </c>
      <c r="E1244" s="80">
        <v>300</v>
      </c>
      <c r="F1244" s="80">
        <v>0</v>
      </c>
      <c r="G1244" s="80">
        <v>0</v>
      </c>
    </row>
    <row r="1245" spans="1:7" x14ac:dyDescent="0.25">
      <c r="A1245" s="2">
        <v>10</v>
      </c>
      <c r="B1245" s="36">
        <v>42217</v>
      </c>
      <c r="C1245" s="29" t="s">
        <v>9</v>
      </c>
      <c r="D1245" s="80">
        <v>300</v>
      </c>
      <c r="G1245" s="80">
        <v>300</v>
      </c>
    </row>
    <row r="1246" spans="1:7" x14ac:dyDescent="0.25">
      <c r="A1246" s="2">
        <v>11</v>
      </c>
      <c r="B1246" s="36">
        <v>42240</v>
      </c>
      <c r="C1246" s="29" t="s">
        <v>10</v>
      </c>
      <c r="E1246" s="80">
        <v>300</v>
      </c>
      <c r="F1246" s="80">
        <v>0</v>
      </c>
      <c r="G1246" s="80">
        <v>0</v>
      </c>
    </row>
    <row r="1247" spans="1:7" x14ac:dyDescent="0.25">
      <c r="A1247" s="2">
        <v>12</v>
      </c>
      <c r="B1247" s="36">
        <v>42248</v>
      </c>
      <c r="C1247" s="29" t="s">
        <v>9</v>
      </c>
      <c r="D1247" s="80">
        <v>300</v>
      </c>
      <c r="G1247" s="80">
        <v>300</v>
      </c>
    </row>
    <row r="1248" spans="1:7" x14ac:dyDescent="0.25">
      <c r="A1248" s="2">
        <v>13</v>
      </c>
      <c r="B1248" s="36">
        <v>42257</v>
      </c>
      <c r="C1248" s="29" t="s">
        <v>10</v>
      </c>
      <c r="E1248" s="80">
        <v>300</v>
      </c>
      <c r="F1248" s="80">
        <v>0</v>
      </c>
      <c r="G1248" s="80">
        <v>0</v>
      </c>
    </row>
    <row r="1249" spans="1:7" x14ac:dyDescent="0.25">
      <c r="A1249" s="2">
        <v>14</v>
      </c>
      <c r="B1249" s="36">
        <v>42278</v>
      </c>
      <c r="C1249" s="29" t="s">
        <v>9</v>
      </c>
      <c r="D1249" s="80">
        <v>300</v>
      </c>
      <c r="G1249" s="80">
        <v>300</v>
      </c>
    </row>
    <row r="1250" spans="1:7" x14ac:dyDescent="0.25">
      <c r="A1250" s="2">
        <v>15</v>
      </c>
      <c r="B1250" s="36">
        <v>42287</v>
      </c>
      <c r="C1250" s="29" t="s">
        <v>10</v>
      </c>
      <c r="E1250" s="80">
        <v>300</v>
      </c>
      <c r="F1250" s="80">
        <v>0</v>
      </c>
      <c r="G1250" s="80">
        <v>0</v>
      </c>
    </row>
    <row r="1251" spans="1:7" x14ac:dyDescent="0.25">
      <c r="A1251" s="2">
        <v>16</v>
      </c>
      <c r="B1251" s="36">
        <v>42309</v>
      </c>
      <c r="C1251" s="29" t="s">
        <v>9</v>
      </c>
      <c r="D1251" s="80">
        <v>300</v>
      </c>
      <c r="G1251" s="80">
        <v>300</v>
      </c>
    </row>
    <row r="1252" spans="1:7" x14ac:dyDescent="0.25">
      <c r="A1252" s="2">
        <v>17</v>
      </c>
      <c r="B1252" s="36">
        <v>42318</v>
      </c>
      <c r="C1252" s="29" t="s">
        <v>10</v>
      </c>
      <c r="E1252" s="80">
        <v>300</v>
      </c>
      <c r="F1252" s="80">
        <v>0</v>
      </c>
      <c r="G1252" s="80">
        <v>0</v>
      </c>
    </row>
    <row r="1253" spans="1:7" x14ac:dyDescent="0.25">
      <c r="A1253" s="2">
        <v>18</v>
      </c>
      <c r="B1253" s="36">
        <v>42339</v>
      </c>
      <c r="C1253" s="29" t="s">
        <v>9</v>
      </c>
      <c r="D1253" s="80">
        <v>300</v>
      </c>
      <c r="G1253" s="80">
        <v>300</v>
      </c>
    </row>
    <row r="1254" spans="1:7" x14ac:dyDescent="0.25">
      <c r="A1254" s="2">
        <v>19</v>
      </c>
      <c r="B1254" s="36">
        <v>42348</v>
      </c>
      <c r="C1254" s="29" t="s">
        <v>10</v>
      </c>
      <c r="E1254" s="80">
        <v>300</v>
      </c>
      <c r="F1254" s="80">
        <v>0</v>
      </c>
      <c r="G1254" s="80">
        <v>0</v>
      </c>
    </row>
    <row r="1255" spans="1:7" x14ac:dyDescent="0.25">
      <c r="A1255" s="2">
        <v>20</v>
      </c>
      <c r="B1255" s="36">
        <v>42370</v>
      </c>
      <c r="C1255" s="29" t="s">
        <v>9</v>
      </c>
      <c r="D1255" s="80">
        <v>300</v>
      </c>
      <c r="G1255" s="80">
        <v>300</v>
      </c>
    </row>
    <row r="1256" spans="1:7" x14ac:dyDescent="0.25">
      <c r="A1256" s="2">
        <v>21</v>
      </c>
      <c r="B1256" s="36">
        <v>42379</v>
      </c>
      <c r="C1256" s="29" t="s">
        <v>10</v>
      </c>
      <c r="E1256" s="80">
        <v>300</v>
      </c>
      <c r="F1256" s="80">
        <v>0</v>
      </c>
      <c r="G1256" s="80">
        <v>0</v>
      </c>
    </row>
    <row r="1257" spans="1:7" x14ac:dyDescent="0.25">
      <c r="A1257" s="2">
        <v>22</v>
      </c>
      <c r="B1257" s="36">
        <v>42401</v>
      </c>
      <c r="C1257" s="29" t="s">
        <v>9</v>
      </c>
      <c r="D1257" s="80">
        <v>300</v>
      </c>
      <c r="G1257" s="80">
        <v>300</v>
      </c>
    </row>
    <row r="1258" spans="1:7" x14ac:dyDescent="0.25">
      <c r="A1258" s="2">
        <v>23</v>
      </c>
      <c r="B1258" s="36">
        <v>42410</v>
      </c>
      <c r="C1258" s="29" t="s">
        <v>10</v>
      </c>
      <c r="E1258" s="80">
        <v>300</v>
      </c>
      <c r="F1258" s="80">
        <v>0</v>
      </c>
      <c r="G1258" s="80">
        <v>0</v>
      </c>
    </row>
    <row r="1259" spans="1:7" x14ac:dyDescent="0.25">
      <c r="A1259" s="2">
        <v>24</v>
      </c>
      <c r="B1259" s="36">
        <v>42430</v>
      </c>
      <c r="C1259" s="29" t="s">
        <v>9</v>
      </c>
      <c r="D1259" s="80">
        <v>300</v>
      </c>
      <c r="G1259" s="80">
        <v>300</v>
      </c>
    </row>
    <row r="1260" spans="1:7" x14ac:dyDescent="0.25">
      <c r="A1260" s="2">
        <v>25</v>
      </c>
      <c r="B1260" s="36">
        <v>42439</v>
      </c>
      <c r="C1260" s="29" t="s">
        <v>10</v>
      </c>
      <c r="E1260" s="80">
        <v>300</v>
      </c>
      <c r="F1260" s="80">
        <v>0</v>
      </c>
      <c r="G1260" s="80">
        <v>0</v>
      </c>
    </row>
    <row r="1261" spans="1:7" x14ac:dyDescent="0.25">
      <c r="A1261" s="2" t="s">
        <v>11</v>
      </c>
      <c r="D1261" s="80">
        <v>3600</v>
      </c>
      <c r="E1261" s="80">
        <v>3600</v>
      </c>
      <c r="F1261" s="80">
        <v>0</v>
      </c>
    </row>
    <row r="1263" spans="1:7" ht="20.25" thickBot="1" x14ac:dyDescent="0.3">
      <c r="B1263" s="79" t="s">
        <v>29</v>
      </c>
      <c r="C1263" s="77"/>
      <c r="D1263" s="82"/>
      <c r="E1263" s="82"/>
      <c r="F1263" s="82"/>
    </row>
    <row r="1264" spans="1:7" ht="15.75" thickTop="1" x14ac:dyDescent="0.25"/>
    <row r="1265" spans="1:7" x14ac:dyDescent="0.25">
      <c r="A1265" s="2" t="s">
        <v>1</v>
      </c>
      <c r="B1265" s="35" t="s">
        <v>2</v>
      </c>
      <c r="C1265" s="29" t="s">
        <v>3</v>
      </c>
      <c r="D1265" s="80" t="s">
        <v>4</v>
      </c>
      <c r="E1265" s="80" t="s">
        <v>5</v>
      </c>
      <c r="F1265" s="80" t="s">
        <v>6</v>
      </c>
      <c r="G1265" s="80" t="s">
        <v>7</v>
      </c>
    </row>
    <row r="1266" spans="1:7" x14ac:dyDescent="0.25">
      <c r="A1266" s="2">
        <v>1</v>
      </c>
      <c r="B1266" s="36">
        <v>41518</v>
      </c>
      <c r="C1266" s="29" t="s">
        <v>8</v>
      </c>
      <c r="G1266" s="80">
        <v>0</v>
      </c>
    </row>
    <row r="1267" spans="1:7" x14ac:dyDescent="0.25">
      <c r="A1267" s="2">
        <v>2</v>
      </c>
      <c r="B1267" s="36">
        <v>41518</v>
      </c>
      <c r="C1267" s="29" t="s">
        <v>9</v>
      </c>
      <c r="D1267" s="80">
        <v>200</v>
      </c>
      <c r="G1267" s="80">
        <v>200</v>
      </c>
    </row>
    <row r="1268" spans="1:7" x14ac:dyDescent="0.25">
      <c r="A1268" s="2">
        <v>3</v>
      </c>
      <c r="B1268" s="36">
        <v>41537</v>
      </c>
      <c r="C1268" s="29" t="s">
        <v>10</v>
      </c>
      <c r="E1268" s="80">
        <v>200</v>
      </c>
      <c r="F1268" s="80">
        <v>0</v>
      </c>
      <c r="G1268" s="80">
        <v>0</v>
      </c>
    </row>
    <row r="1269" spans="1:7" x14ac:dyDescent="0.25">
      <c r="A1269" s="2">
        <v>4</v>
      </c>
      <c r="B1269" s="36">
        <v>41548</v>
      </c>
      <c r="C1269" s="29" t="s">
        <v>9</v>
      </c>
      <c r="D1269" s="80">
        <v>200</v>
      </c>
      <c r="G1269" s="80">
        <v>200</v>
      </c>
    </row>
    <row r="1270" spans="1:7" x14ac:dyDescent="0.25">
      <c r="A1270" s="2">
        <v>5</v>
      </c>
      <c r="B1270" s="36">
        <v>41556</v>
      </c>
      <c r="C1270" s="29" t="s">
        <v>10</v>
      </c>
      <c r="E1270" s="80">
        <v>200</v>
      </c>
      <c r="F1270" s="80">
        <v>0</v>
      </c>
      <c r="G1270" s="80">
        <v>0</v>
      </c>
    </row>
    <row r="1271" spans="1:7" x14ac:dyDescent="0.25">
      <c r="A1271" s="2">
        <v>6</v>
      </c>
      <c r="B1271" s="36">
        <v>41579</v>
      </c>
      <c r="C1271" s="29" t="s">
        <v>9</v>
      </c>
      <c r="D1271" s="80">
        <v>200</v>
      </c>
      <c r="G1271" s="80">
        <v>200</v>
      </c>
    </row>
    <row r="1272" spans="1:7" x14ac:dyDescent="0.25">
      <c r="A1272" s="2">
        <v>7</v>
      </c>
      <c r="B1272" s="36">
        <v>41590</v>
      </c>
      <c r="C1272" s="29" t="s">
        <v>10</v>
      </c>
      <c r="E1272" s="80">
        <v>200</v>
      </c>
      <c r="F1272" s="80">
        <v>0</v>
      </c>
      <c r="G1272" s="80">
        <v>0</v>
      </c>
    </row>
    <row r="1273" spans="1:7" x14ac:dyDescent="0.25">
      <c r="A1273" s="2">
        <v>8</v>
      </c>
      <c r="B1273" s="36">
        <v>41609</v>
      </c>
      <c r="C1273" s="29" t="s">
        <v>9</v>
      </c>
      <c r="D1273" s="80">
        <v>200</v>
      </c>
      <c r="G1273" s="80">
        <v>200</v>
      </c>
    </row>
    <row r="1274" spans="1:7" x14ac:dyDescent="0.25">
      <c r="A1274" s="2">
        <v>9</v>
      </c>
      <c r="B1274" s="36">
        <v>41621</v>
      </c>
      <c r="C1274" s="29" t="s">
        <v>10</v>
      </c>
      <c r="E1274" s="80">
        <v>200</v>
      </c>
      <c r="F1274" s="80">
        <v>0</v>
      </c>
      <c r="G1274" s="80">
        <v>0</v>
      </c>
    </row>
    <row r="1275" spans="1:7" x14ac:dyDescent="0.25">
      <c r="A1275" s="2">
        <v>10</v>
      </c>
      <c r="B1275" s="36">
        <v>41640</v>
      </c>
      <c r="C1275" s="29" t="s">
        <v>9</v>
      </c>
      <c r="D1275" s="80">
        <v>200</v>
      </c>
      <c r="G1275" s="80">
        <v>200</v>
      </c>
    </row>
    <row r="1276" spans="1:7" x14ac:dyDescent="0.25">
      <c r="A1276" s="2">
        <v>11</v>
      </c>
      <c r="B1276" s="36">
        <v>41660</v>
      </c>
      <c r="C1276" s="29" t="s">
        <v>10</v>
      </c>
      <c r="E1276" s="80">
        <v>200</v>
      </c>
      <c r="F1276" s="80">
        <v>0</v>
      </c>
      <c r="G1276" s="80">
        <v>0</v>
      </c>
    </row>
    <row r="1277" spans="1:7" x14ac:dyDescent="0.25">
      <c r="A1277" s="2">
        <v>12</v>
      </c>
      <c r="B1277" s="36">
        <v>41671</v>
      </c>
      <c r="C1277" s="29" t="s">
        <v>9</v>
      </c>
      <c r="D1277" s="80">
        <v>200</v>
      </c>
      <c r="G1277" s="80">
        <v>200</v>
      </c>
    </row>
    <row r="1278" spans="1:7" x14ac:dyDescent="0.25">
      <c r="A1278" s="2">
        <v>13</v>
      </c>
      <c r="B1278" s="36">
        <v>41680</v>
      </c>
      <c r="C1278" s="29" t="s">
        <v>10</v>
      </c>
      <c r="E1278" s="80">
        <v>200</v>
      </c>
      <c r="F1278" s="80">
        <v>0</v>
      </c>
      <c r="G1278" s="80">
        <v>0</v>
      </c>
    </row>
    <row r="1279" spans="1:7" x14ac:dyDescent="0.25">
      <c r="A1279" s="2">
        <v>14</v>
      </c>
      <c r="B1279" s="36">
        <v>41699</v>
      </c>
      <c r="C1279" s="29" t="s">
        <v>9</v>
      </c>
      <c r="D1279" s="80">
        <v>200</v>
      </c>
      <c r="G1279" s="80">
        <v>200</v>
      </c>
    </row>
    <row r="1280" spans="1:7" x14ac:dyDescent="0.25">
      <c r="A1280" s="2">
        <v>15</v>
      </c>
      <c r="B1280" s="36">
        <v>41711</v>
      </c>
      <c r="C1280" s="29" t="s">
        <v>10</v>
      </c>
      <c r="E1280" s="80">
        <v>200</v>
      </c>
      <c r="F1280" s="80">
        <v>0</v>
      </c>
      <c r="G1280" s="80">
        <v>0</v>
      </c>
    </row>
    <row r="1281" spans="1:7" x14ac:dyDescent="0.25">
      <c r="A1281" s="2" t="s">
        <v>11</v>
      </c>
      <c r="D1281" s="80">
        <v>1400</v>
      </c>
      <c r="E1281" s="80">
        <v>1400</v>
      </c>
      <c r="F1281" s="80">
        <v>0</v>
      </c>
    </row>
    <row r="1283" spans="1:7" x14ac:dyDescent="0.25">
      <c r="A1283" s="2" t="s">
        <v>1</v>
      </c>
      <c r="B1283" s="35" t="s">
        <v>2</v>
      </c>
      <c r="C1283" s="29" t="s">
        <v>3</v>
      </c>
      <c r="D1283" s="80" t="s">
        <v>4</v>
      </c>
      <c r="E1283" s="80" t="s">
        <v>5</v>
      </c>
      <c r="F1283" s="80" t="s">
        <v>6</v>
      </c>
      <c r="G1283" s="80" t="s">
        <v>7</v>
      </c>
    </row>
    <row r="1284" spans="1:7" x14ac:dyDescent="0.25">
      <c r="A1284" s="2">
        <v>1</v>
      </c>
      <c r="B1284" s="36">
        <v>41730</v>
      </c>
      <c r="C1284" s="29" t="s">
        <v>8</v>
      </c>
      <c r="G1284" s="80">
        <v>0</v>
      </c>
    </row>
    <row r="1285" spans="1:7" x14ac:dyDescent="0.25">
      <c r="A1285" s="2">
        <v>2</v>
      </c>
      <c r="B1285" s="36">
        <v>41730</v>
      </c>
      <c r="C1285" s="29" t="s">
        <v>9</v>
      </c>
      <c r="D1285" s="80">
        <v>200</v>
      </c>
      <c r="G1285" s="80">
        <v>200</v>
      </c>
    </row>
    <row r="1286" spans="1:7" x14ac:dyDescent="0.25">
      <c r="A1286" s="2">
        <v>3</v>
      </c>
      <c r="B1286" s="36">
        <v>41747</v>
      </c>
      <c r="C1286" s="29" t="s">
        <v>10</v>
      </c>
      <c r="E1286" s="80">
        <v>200</v>
      </c>
      <c r="F1286" s="80">
        <v>0</v>
      </c>
      <c r="G1286" s="80">
        <v>0</v>
      </c>
    </row>
    <row r="1287" spans="1:7" x14ac:dyDescent="0.25">
      <c r="A1287" s="2">
        <v>4</v>
      </c>
      <c r="B1287" s="36">
        <v>41760</v>
      </c>
      <c r="C1287" s="29" t="s">
        <v>9</v>
      </c>
      <c r="D1287" s="80">
        <v>200</v>
      </c>
      <c r="G1287" s="80">
        <v>200</v>
      </c>
    </row>
    <row r="1288" spans="1:7" x14ac:dyDescent="0.25">
      <c r="A1288" s="2">
        <v>5</v>
      </c>
      <c r="B1288" s="36">
        <v>41773</v>
      </c>
      <c r="C1288" s="29" t="s">
        <v>10</v>
      </c>
      <c r="E1288" s="80">
        <v>200</v>
      </c>
      <c r="F1288" s="80">
        <v>0</v>
      </c>
      <c r="G1288" s="80">
        <v>0</v>
      </c>
    </row>
    <row r="1289" spans="1:7" x14ac:dyDescent="0.25">
      <c r="A1289" s="2">
        <v>6</v>
      </c>
      <c r="B1289" s="36">
        <v>41791</v>
      </c>
      <c r="C1289" s="29" t="s">
        <v>9</v>
      </c>
      <c r="D1289" s="80">
        <v>200</v>
      </c>
      <c r="G1289" s="80">
        <v>200</v>
      </c>
    </row>
    <row r="1290" spans="1:7" x14ac:dyDescent="0.25">
      <c r="A1290" s="2">
        <v>7</v>
      </c>
      <c r="B1290" s="36">
        <v>41800</v>
      </c>
      <c r="C1290" s="29" t="s">
        <v>10</v>
      </c>
      <c r="E1290" s="80">
        <v>200</v>
      </c>
      <c r="F1290" s="80">
        <v>0</v>
      </c>
      <c r="G1290" s="80">
        <v>0</v>
      </c>
    </row>
    <row r="1291" spans="1:7" x14ac:dyDescent="0.25">
      <c r="A1291" s="2">
        <v>8</v>
      </c>
      <c r="B1291" s="36">
        <v>41821</v>
      </c>
      <c r="C1291" s="29" t="s">
        <v>9</v>
      </c>
      <c r="D1291" s="80">
        <v>200</v>
      </c>
      <c r="G1291" s="80">
        <v>200</v>
      </c>
    </row>
    <row r="1292" spans="1:7" x14ac:dyDescent="0.25">
      <c r="A1292" s="2">
        <v>9</v>
      </c>
      <c r="B1292" s="36">
        <v>41839</v>
      </c>
      <c r="C1292" s="29" t="s">
        <v>10</v>
      </c>
      <c r="E1292" s="80">
        <v>200</v>
      </c>
      <c r="F1292" s="80">
        <v>0</v>
      </c>
      <c r="G1292" s="80">
        <v>0</v>
      </c>
    </row>
    <row r="1293" spans="1:7" x14ac:dyDescent="0.25">
      <c r="A1293" s="2">
        <v>10</v>
      </c>
      <c r="B1293" s="36">
        <v>41852</v>
      </c>
      <c r="C1293" s="29" t="s">
        <v>9</v>
      </c>
      <c r="D1293" s="80">
        <v>200</v>
      </c>
      <c r="G1293" s="80">
        <v>200</v>
      </c>
    </row>
    <row r="1294" spans="1:7" x14ac:dyDescent="0.25">
      <c r="A1294" s="2">
        <v>11</v>
      </c>
      <c r="B1294" s="36">
        <v>41860</v>
      </c>
      <c r="C1294" s="29" t="s">
        <v>10</v>
      </c>
      <c r="E1294" s="80">
        <v>200</v>
      </c>
      <c r="F1294" s="80">
        <v>0</v>
      </c>
      <c r="G1294" s="80">
        <v>0</v>
      </c>
    </row>
    <row r="1295" spans="1:7" x14ac:dyDescent="0.25">
      <c r="A1295" s="2">
        <v>12</v>
      </c>
      <c r="B1295" s="36">
        <v>41883</v>
      </c>
      <c r="C1295" s="29" t="s">
        <v>9</v>
      </c>
      <c r="D1295" s="80">
        <v>200</v>
      </c>
      <c r="G1295" s="80">
        <v>200</v>
      </c>
    </row>
    <row r="1296" spans="1:7" x14ac:dyDescent="0.25">
      <c r="A1296" s="2">
        <v>13</v>
      </c>
      <c r="B1296" s="36">
        <v>41898</v>
      </c>
      <c r="C1296" s="29" t="s">
        <v>10</v>
      </c>
      <c r="E1296" s="80">
        <v>200</v>
      </c>
      <c r="F1296" s="80">
        <v>0</v>
      </c>
      <c r="G1296" s="80">
        <v>0</v>
      </c>
    </row>
    <row r="1297" spans="1:7" x14ac:dyDescent="0.25">
      <c r="A1297" s="2">
        <v>14</v>
      </c>
      <c r="B1297" s="36">
        <v>41913</v>
      </c>
      <c r="C1297" s="29" t="s">
        <v>9</v>
      </c>
      <c r="D1297" s="80">
        <v>200</v>
      </c>
      <c r="G1297" s="80">
        <v>200</v>
      </c>
    </row>
    <row r="1298" spans="1:7" x14ac:dyDescent="0.25">
      <c r="A1298" s="2">
        <v>15</v>
      </c>
      <c r="B1298" s="36">
        <v>41929</v>
      </c>
      <c r="C1298" s="29" t="s">
        <v>10</v>
      </c>
      <c r="E1298" s="80">
        <v>200</v>
      </c>
      <c r="F1298" s="80">
        <v>0</v>
      </c>
      <c r="G1298" s="80">
        <v>0</v>
      </c>
    </row>
    <row r="1299" spans="1:7" x14ac:dyDescent="0.25">
      <c r="A1299" s="2">
        <v>16</v>
      </c>
      <c r="B1299" s="36">
        <v>41944</v>
      </c>
      <c r="C1299" s="29" t="s">
        <v>9</v>
      </c>
      <c r="D1299" s="80">
        <v>200</v>
      </c>
      <c r="G1299" s="80">
        <v>200</v>
      </c>
    </row>
    <row r="1300" spans="1:7" x14ac:dyDescent="0.25">
      <c r="A1300" s="2">
        <v>17</v>
      </c>
      <c r="B1300" s="36">
        <v>41961</v>
      </c>
      <c r="C1300" s="29" t="s">
        <v>10</v>
      </c>
      <c r="E1300" s="80">
        <v>200</v>
      </c>
      <c r="F1300" s="80">
        <v>0</v>
      </c>
      <c r="G1300" s="80">
        <v>0</v>
      </c>
    </row>
    <row r="1301" spans="1:7" x14ac:dyDescent="0.25">
      <c r="A1301" s="2">
        <v>18</v>
      </c>
      <c r="B1301" s="36">
        <v>41974</v>
      </c>
      <c r="C1301" s="29" t="s">
        <v>9</v>
      </c>
      <c r="D1301" s="80">
        <v>200</v>
      </c>
      <c r="G1301" s="80">
        <v>200</v>
      </c>
    </row>
    <row r="1302" spans="1:7" x14ac:dyDescent="0.25">
      <c r="A1302" s="2">
        <v>19</v>
      </c>
      <c r="B1302" s="36">
        <v>41989</v>
      </c>
      <c r="C1302" s="29" t="s">
        <v>10</v>
      </c>
      <c r="E1302" s="80">
        <v>200</v>
      </c>
      <c r="F1302" s="80">
        <v>0</v>
      </c>
      <c r="G1302" s="80">
        <v>0</v>
      </c>
    </row>
    <row r="1303" spans="1:7" x14ac:dyDescent="0.25">
      <c r="A1303" s="2">
        <v>20</v>
      </c>
      <c r="B1303" s="36">
        <v>42005</v>
      </c>
      <c r="C1303" s="29" t="s">
        <v>9</v>
      </c>
      <c r="D1303" s="80">
        <v>200</v>
      </c>
      <c r="G1303" s="80">
        <v>200</v>
      </c>
    </row>
    <row r="1304" spans="1:7" x14ac:dyDescent="0.25">
      <c r="A1304" s="2">
        <v>21</v>
      </c>
      <c r="B1304" s="36">
        <v>42024</v>
      </c>
      <c r="C1304" s="29" t="s">
        <v>10</v>
      </c>
      <c r="E1304" s="80">
        <v>200</v>
      </c>
      <c r="F1304" s="80">
        <v>0</v>
      </c>
      <c r="G1304" s="80">
        <v>0</v>
      </c>
    </row>
    <row r="1305" spans="1:7" x14ac:dyDescent="0.25">
      <c r="A1305" s="2">
        <v>22</v>
      </c>
      <c r="B1305" s="36">
        <v>42036</v>
      </c>
      <c r="C1305" s="29" t="s">
        <v>9</v>
      </c>
      <c r="D1305" s="80">
        <v>200</v>
      </c>
      <c r="G1305" s="80">
        <v>200</v>
      </c>
    </row>
    <row r="1306" spans="1:7" x14ac:dyDescent="0.25">
      <c r="A1306" s="2">
        <v>23</v>
      </c>
      <c r="B1306" s="36">
        <v>42054</v>
      </c>
      <c r="C1306" s="29" t="s">
        <v>10</v>
      </c>
      <c r="E1306" s="80">
        <v>200</v>
      </c>
      <c r="F1306" s="80">
        <v>0</v>
      </c>
      <c r="G1306" s="80">
        <v>0</v>
      </c>
    </row>
    <row r="1307" spans="1:7" x14ac:dyDescent="0.25">
      <c r="A1307" s="2">
        <v>24</v>
      </c>
      <c r="B1307" s="36">
        <v>42064</v>
      </c>
      <c r="C1307" s="29" t="s">
        <v>9</v>
      </c>
      <c r="D1307" s="80">
        <v>200</v>
      </c>
      <c r="G1307" s="80">
        <v>200</v>
      </c>
    </row>
    <row r="1308" spans="1:7" x14ac:dyDescent="0.25">
      <c r="A1308" s="2">
        <v>25</v>
      </c>
      <c r="B1308" s="36">
        <v>42082</v>
      </c>
      <c r="C1308" s="29" t="s">
        <v>10</v>
      </c>
      <c r="E1308" s="80">
        <v>200</v>
      </c>
      <c r="F1308" s="80">
        <v>0</v>
      </c>
      <c r="G1308" s="80">
        <v>0</v>
      </c>
    </row>
    <row r="1309" spans="1:7" x14ac:dyDescent="0.25">
      <c r="A1309" s="2" t="s">
        <v>11</v>
      </c>
      <c r="D1309" s="80">
        <v>2400</v>
      </c>
      <c r="E1309" s="80">
        <v>2400</v>
      </c>
      <c r="F1309" s="80">
        <v>0</v>
      </c>
    </row>
    <row r="1311" spans="1:7" x14ac:dyDescent="0.25">
      <c r="A1311" s="2" t="s">
        <v>1</v>
      </c>
      <c r="B1311" s="35" t="s">
        <v>2</v>
      </c>
      <c r="C1311" s="29" t="s">
        <v>3</v>
      </c>
      <c r="D1311" s="80" t="s">
        <v>4</v>
      </c>
      <c r="E1311" s="80" t="s">
        <v>5</v>
      </c>
      <c r="F1311" s="80" t="s">
        <v>6</v>
      </c>
      <c r="G1311" s="80" t="s">
        <v>7</v>
      </c>
    </row>
    <row r="1312" spans="1:7" x14ac:dyDescent="0.25">
      <c r="A1312" s="2">
        <v>1</v>
      </c>
      <c r="B1312" s="36">
        <v>42095</v>
      </c>
      <c r="C1312" s="29" t="s">
        <v>8</v>
      </c>
      <c r="G1312" s="80">
        <v>0</v>
      </c>
    </row>
    <row r="1313" spans="1:7" x14ac:dyDescent="0.25">
      <c r="A1313" s="2">
        <v>2</v>
      </c>
      <c r="B1313" s="36">
        <v>42095</v>
      </c>
      <c r="C1313" s="29" t="s">
        <v>9</v>
      </c>
      <c r="D1313" s="80">
        <v>200</v>
      </c>
      <c r="G1313" s="80">
        <v>200</v>
      </c>
    </row>
    <row r="1314" spans="1:7" x14ac:dyDescent="0.25">
      <c r="A1314" s="2">
        <v>3</v>
      </c>
      <c r="B1314" s="36">
        <v>42105</v>
      </c>
      <c r="C1314" s="29" t="s">
        <v>10</v>
      </c>
      <c r="E1314" s="80">
        <v>200</v>
      </c>
      <c r="F1314" s="80">
        <v>0</v>
      </c>
      <c r="G1314" s="80">
        <v>0</v>
      </c>
    </row>
    <row r="1315" spans="1:7" x14ac:dyDescent="0.25">
      <c r="A1315" s="2">
        <v>4</v>
      </c>
      <c r="B1315" s="36">
        <v>42125</v>
      </c>
      <c r="C1315" s="29" t="s">
        <v>9</v>
      </c>
      <c r="D1315" s="80">
        <v>200</v>
      </c>
      <c r="G1315" s="80">
        <v>200</v>
      </c>
    </row>
    <row r="1316" spans="1:7" x14ac:dyDescent="0.25">
      <c r="A1316" s="2">
        <v>5</v>
      </c>
      <c r="B1316" s="36">
        <v>42146</v>
      </c>
      <c r="C1316" s="29" t="s">
        <v>10</v>
      </c>
      <c r="E1316" s="80">
        <v>200</v>
      </c>
      <c r="F1316" s="80">
        <v>0</v>
      </c>
      <c r="G1316" s="80">
        <v>0</v>
      </c>
    </row>
    <row r="1317" spans="1:7" x14ac:dyDescent="0.25">
      <c r="A1317" s="2">
        <v>6</v>
      </c>
      <c r="B1317" s="36">
        <v>42156</v>
      </c>
      <c r="C1317" s="29" t="s">
        <v>9</v>
      </c>
      <c r="D1317" s="80">
        <v>200</v>
      </c>
      <c r="G1317" s="80">
        <v>200</v>
      </c>
    </row>
    <row r="1318" spans="1:7" x14ac:dyDescent="0.25">
      <c r="A1318" s="2">
        <v>7</v>
      </c>
      <c r="B1318" s="36">
        <v>42175</v>
      </c>
      <c r="C1318" s="29" t="s">
        <v>10</v>
      </c>
      <c r="E1318" s="80">
        <v>200</v>
      </c>
      <c r="F1318" s="80">
        <v>0</v>
      </c>
      <c r="G1318" s="80">
        <v>0</v>
      </c>
    </row>
    <row r="1319" spans="1:7" x14ac:dyDescent="0.25">
      <c r="A1319" s="2">
        <v>8</v>
      </c>
      <c r="B1319" s="36">
        <v>42186</v>
      </c>
      <c r="C1319" s="29" t="s">
        <v>9</v>
      </c>
      <c r="D1319" s="80">
        <v>200</v>
      </c>
      <c r="G1319" s="80">
        <v>200</v>
      </c>
    </row>
    <row r="1320" spans="1:7" x14ac:dyDescent="0.25">
      <c r="A1320" s="2">
        <v>9</v>
      </c>
      <c r="B1320" s="36">
        <v>42209</v>
      </c>
      <c r="C1320" s="29" t="s">
        <v>10</v>
      </c>
      <c r="E1320" s="80">
        <v>200</v>
      </c>
      <c r="F1320" s="80">
        <v>0</v>
      </c>
      <c r="G1320" s="80">
        <v>0</v>
      </c>
    </row>
    <row r="1321" spans="1:7" x14ac:dyDescent="0.25">
      <c r="A1321" s="2">
        <v>10</v>
      </c>
      <c r="B1321" s="36">
        <v>42217</v>
      </c>
      <c r="C1321" s="29" t="s">
        <v>9</v>
      </c>
      <c r="D1321" s="80">
        <v>200</v>
      </c>
      <c r="G1321" s="80">
        <v>200</v>
      </c>
    </row>
    <row r="1322" spans="1:7" x14ac:dyDescent="0.25">
      <c r="A1322" s="2">
        <v>11</v>
      </c>
      <c r="B1322" s="36">
        <v>42240</v>
      </c>
      <c r="C1322" s="29" t="s">
        <v>10</v>
      </c>
      <c r="E1322" s="80">
        <v>200</v>
      </c>
      <c r="F1322" s="80">
        <v>0</v>
      </c>
      <c r="G1322" s="80">
        <v>0</v>
      </c>
    </row>
    <row r="1323" spans="1:7" x14ac:dyDescent="0.25">
      <c r="A1323" s="2">
        <v>12</v>
      </c>
      <c r="B1323" s="36">
        <v>42248</v>
      </c>
      <c r="C1323" s="29" t="s">
        <v>9</v>
      </c>
      <c r="D1323" s="80">
        <v>200</v>
      </c>
      <c r="G1323" s="80">
        <v>200</v>
      </c>
    </row>
    <row r="1324" spans="1:7" x14ac:dyDescent="0.25">
      <c r="A1324" s="2">
        <v>13</v>
      </c>
      <c r="B1324" s="36">
        <v>42257</v>
      </c>
      <c r="C1324" s="29" t="s">
        <v>10</v>
      </c>
      <c r="E1324" s="80">
        <v>200</v>
      </c>
      <c r="F1324" s="80">
        <v>0</v>
      </c>
      <c r="G1324" s="80">
        <v>0</v>
      </c>
    </row>
    <row r="1325" spans="1:7" x14ac:dyDescent="0.25">
      <c r="A1325" s="2">
        <v>14</v>
      </c>
      <c r="B1325" s="36">
        <v>42278</v>
      </c>
      <c r="C1325" s="29" t="s">
        <v>9</v>
      </c>
      <c r="D1325" s="80">
        <v>200</v>
      </c>
      <c r="G1325" s="80">
        <v>200</v>
      </c>
    </row>
    <row r="1326" spans="1:7" x14ac:dyDescent="0.25">
      <c r="A1326" s="2">
        <v>15</v>
      </c>
      <c r="B1326" s="36">
        <v>42287</v>
      </c>
      <c r="C1326" s="29" t="s">
        <v>10</v>
      </c>
      <c r="E1326" s="80">
        <v>200</v>
      </c>
      <c r="F1326" s="80">
        <v>0</v>
      </c>
      <c r="G1326" s="80">
        <v>0</v>
      </c>
    </row>
    <row r="1327" spans="1:7" x14ac:dyDescent="0.25">
      <c r="A1327" s="2">
        <v>16</v>
      </c>
      <c r="B1327" s="36">
        <v>42309</v>
      </c>
      <c r="C1327" s="29" t="s">
        <v>9</v>
      </c>
      <c r="D1327" s="80">
        <v>200</v>
      </c>
      <c r="G1327" s="80">
        <v>200</v>
      </c>
    </row>
    <row r="1328" spans="1:7" x14ac:dyDescent="0.25">
      <c r="A1328" s="2">
        <v>17</v>
      </c>
      <c r="B1328" s="36">
        <v>42338</v>
      </c>
      <c r="C1328" s="29" t="s">
        <v>6</v>
      </c>
      <c r="E1328" s="80">
        <v>0</v>
      </c>
      <c r="F1328" s="80">
        <v>10</v>
      </c>
      <c r="G1328" s="80">
        <v>210</v>
      </c>
    </row>
    <row r="1329" spans="1:7" x14ac:dyDescent="0.25">
      <c r="A1329" s="2">
        <v>18</v>
      </c>
      <c r="B1329" s="36">
        <v>42339</v>
      </c>
      <c r="C1329" s="29" t="s">
        <v>9</v>
      </c>
      <c r="D1329" s="80">
        <v>200</v>
      </c>
      <c r="G1329" s="80">
        <v>410</v>
      </c>
    </row>
    <row r="1330" spans="1:7" x14ac:dyDescent="0.25">
      <c r="A1330" s="2">
        <v>19</v>
      </c>
      <c r="B1330" s="36">
        <v>42348</v>
      </c>
      <c r="C1330" s="29" t="s">
        <v>10</v>
      </c>
      <c r="E1330" s="80">
        <v>200</v>
      </c>
      <c r="F1330" s="80">
        <v>0</v>
      </c>
      <c r="G1330" s="80">
        <v>210</v>
      </c>
    </row>
    <row r="1331" spans="1:7" x14ac:dyDescent="0.25">
      <c r="A1331" s="2">
        <v>20</v>
      </c>
      <c r="B1331" s="36">
        <v>42370</v>
      </c>
      <c r="C1331" s="29" t="s">
        <v>9</v>
      </c>
      <c r="D1331" s="80">
        <v>200</v>
      </c>
      <c r="G1331" s="80">
        <v>410</v>
      </c>
    </row>
    <row r="1332" spans="1:7" x14ac:dyDescent="0.25">
      <c r="A1332" s="2">
        <v>21</v>
      </c>
      <c r="B1332" s="36">
        <v>42379</v>
      </c>
      <c r="C1332" s="29" t="s">
        <v>10</v>
      </c>
      <c r="E1332" s="80">
        <v>200</v>
      </c>
      <c r="F1332" s="80">
        <v>0</v>
      </c>
      <c r="G1332" s="80">
        <v>210</v>
      </c>
    </row>
    <row r="1333" spans="1:7" x14ac:dyDescent="0.25">
      <c r="A1333" s="2">
        <v>22</v>
      </c>
      <c r="B1333" s="36">
        <v>42401</v>
      </c>
      <c r="C1333" s="29" t="s">
        <v>9</v>
      </c>
      <c r="D1333" s="80">
        <v>200</v>
      </c>
      <c r="G1333" s="80">
        <v>410</v>
      </c>
    </row>
    <row r="1334" spans="1:7" x14ac:dyDescent="0.25">
      <c r="A1334" s="2">
        <v>23</v>
      </c>
      <c r="B1334" s="36">
        <v>42410</v>
      </c>
      <c r="C1334" s="29" t="s">
        <v>10</v>
      </c>
      <c r="E1334" s="80">
        <v>200</v>
      </c>
      <c r="F1334" s="80">
        <v>0</v>
      </c>
      <c r="G1334" s="80">
        <v>210</v>
      </c>
    </row>
    <row r="1335" spans="1:7" x14ac:dyDescent="0.25">
      <c r="A1335" s="2">
        <v>24</v>
      </c>
      <c r="B1335" s="36">
        <v>42430</v>
      </c>
      <c r="C1335" s="29" t="s">
        <v>9</v>
      </c>
      <c r="D1335" s="80">
        <v>200</v>
      </c>
      <c r="G1335" s="80">
        <v>410</v>
      </c>
    </row>
    <row r="1336" spans="1:7" x14ac:dyDescent="0.25">
      <c r="A1336" s="2">
        <v>25</v>
      </c>
      <c r="B1336" s="36">
        <v>42439</v>
      </c>
      <c r="C1336" s="29" t="s">
        <v>10</v>
      </c>
      <c r="E1336" s="80">
        <v>200</v>
      </c>
      <c r="F1336" s="80">
        <v>0</v>
      </c>
      <c r="G1336" s="80">
        <v>210</v>
      </c>
    </row>
    <row r="1337" spans="1:7" x14ac:dyDescent="0.25">
      <c r="A1337" s="2" t="s">
        <v>11</v>
      </c>
      <c r="D1337" s="80">
        <v>2400</v>
      </c>
      <c r="E1337" s="80">
        <v>2200</v>
      </c>
      <c r="F1337" s="80">
        <v>10</v>
      </c>
    </row>
    <row r="1339" spans="1:7" ht="20.25" thickBot="1" x14ac:dyDescent="0.3">
      <c r="B1339" s="79" t="s">
        <v>30</v>
      </c>
      <c r="C1339" s="77"/>
      <c r="D1339" s="82"/>
      <c r="E1339" s="82"/>
      <c r="F1339" s="82"/>
    </row>
    <row r="1340" spans="1:7" ht="15.75" thickTop="1" x14ac:dyDescent="0.25"/>
    <row r="1341" spans="1:7" x14ac:dyDescent="0.25">
      <c r="A1341" s="2" t="s">
        <v>1</v>
      </c>
      <c r="B1341" s="35" t="s">
        <v>2</v>
      </c>
      <c r="C1341" s="29" t="s">
        <v>3</v>
      </c>
      <c r="D1341" s="80" t="s">
        <v>4</v>
      </c>
      <c r="E1341" s="80" t="s">
        <v>5</v>
      </c>
      <c r="F1341" s="80" t="s">
        <v>6</v>
      </c>
      <c r="G1341" s="80" t="s">
        <v>7</v>
      </c>
    </row>
    <row r="1342" spans="1:7" x14ac:dyDescent="0.25">
      <c r="A1342" s="2">
        <v>1</v>
      </c>
      <c r="B1342" s="36">
        <v>41518</v>
      </c>
      <c r="C1342" s="29" t="s">
        <v>8</v>
      </c>
      <c r="G1342" s="80">
        <v>30</v>
      </c>
    </row>
    <row r="1343" spans="1:7" x14ac:dyDescent="0.25">
      <c r="A1343" s="2">
        <v>2</v>
      </c>
      <c r="B1343" s="36">
        <v>41518</v>
      </c>
      <c r="C1343" s="29" t="s">
        <v>9</v>
      </c>
      <c r="D1343" s="80">
        <v>300</v>
      </c>
      <c r="G1343" s="80">
        <v>330</v>
      </c>
    </row>
    <row r="1344" spans="1:7" x14ac:dyDescent="0.25">
      <c r="A1344" s="2">
        <v>3</v>
      </c>
      <c r="B1344" s="36">
        <v>41537</v>
      </c>
      <c r="C1344" s="29" t="s">
        <v>10</v>
      </c>
      <c r="E1344" s="80">
        <v>300</v>
      </c>
      <c r="F1344" s="80">
        <v>0</v>
      </c>
      <c r="G1344" s="80">
        <v>30</v>
      </c>
    </row>
    <row r="1345" spans="1:7" x14ac:dyDescent="0.25">
      <c r="A1345" s="2">
        <v>4</v>
      </c>
      <c r="B1345" s="36">
        <v>41548</v>
      </c>
      <c r="C1345" s="29" t="s">
        <v>9</v>
      </c>
      <c r="D1345" s="80">
        <v>300</v>
      </c>
      <c r="G1345" s="80">
        <v>330</v>
      </c>
    </row>
    <row r="1346" spans="1:7" x14ac:dyDescent="0.25">
      <c r="A1346" s="2">
        <v>5</v>
      </c>
      <c r="B1346" s="36">
        <v>41556</v>
      </c>
      <c r="C1346" s="29" t="s">
        <v>10</v>
      </c>
      <c r="E1346" s="80">
        <v>300</v>
      </c>
      <c r="F1346" s="80">
        <v>0</v>
      </c>
      <c r="G1346" s="80">
        <v>30</v>
      </c>
    </row>
    <row r="1347" spans="1:7" x14ac:dyDescent="0.25">
      <c r="A1347" s="2">
        <v>6</v>
      </c>
      <c r="B1347" s="36">
        <v>41579</v>
      </c>
      <c r="C1347" s="29" t="s">
        <v>9</v>
      </c>
      <c r="D1347" s="80">
        <v>300</v>
      </c>
      <c r="G1347" s="80">
        <v>330</v>
      </c>
    </row>
    <row r="1348" spans="1:7" x14ac:dyDescent="0.25">
      <c r="A1348" s="2">
        <v>7</v>
      </c>
      <c r="B1348" s="36">
        <v>41590</v>
      </c>
      <c r="C1348" s="29" t="s">
        <v>10</v>
      </c>
      <c r="E1348" s="80">
        <v>300</v>
      </c>
      <c r="F1348" s="80">
        <v>0</v>
      </c>
      <c r="G1348" s="80">
        <v>30</v>
      </c>
    </row>
    <row r="1349" spans="1:7" x14ac:dyDescent="0.25">
      <c r="A1349" s="2">
        <v>8</v>
      </c>
      <c r="B1349" s="36">
        <v>41609</v>
      </c>
      <c r="C1349" s="29" t="s">
        <v>9</v>
      </c>
      <c r="D1349" s="80">
        <v>300</v>
      </c>
      <c r="G1349" s="80">
        <v>330</v>
      </c>
    </row>
    <row r="1350" spans="1:7" x14ac:dyDescent="0.25">
      <c r="A1350" s="2">
        <v>9</v>
      </c>
      <c r="B1350" s="36">
        <v>41619</v>
      </c>
      <c r="C1350" s="29" t="s">
        <v>10</v>
      </c>
      <c r="E1350" s="80">
        <v>300</v>
      </c>
      <c r="F1350" s="80">
        <v>0</v>
      </c>
      <c r="G1350" s="80">
        <v>30</v>
      </c>
    </row>
    <row r="1351" spans="1:7" x14ac:dyDescent="0.25">
      <c r="A1351" s="2">
        <v>10</v>
      </c>
      <c r="B1351" s="36">
        <v>41640</v>
      </c>
      <c r="C1351" s="29" t="s">
        <v>9</v>
      </c>
      <c r="D1351" s="80">
        <v>300</v>
      </c>
      <c r="G1351" s="80">
        <v>330</v>
      </c>
    </row>
    <row r="1352" spans="1:7" x14ac:dyDescent="0.25">
      <c r="A1352" s="2">
        <v>11</v>
      </c>
      <c r="B1352" s="36">
        <v>41660</v>
      </c>
      <c r="C1352" s="29" t="s">
        <v>10</v>
      </c>
      <c r="E1352" s="80">
        <v>300</v>
      </c>
      <c r="F1352" s="80">
        <v>0</v>
      </c>
      <c r="G1352" s="80">
        <v>30</v>
      </c>
    </row>
    <row r="1353" spans="1:7" x14ac:dyDescent="0.25">
      <c r="A1353" s="2">
        <v>12</v>
      </c>
      <c r="B1353" s="36">
        <v>41671</v>
      </c>
      <c r="C1353" s="29" t="s">
        <v>9</v>
      </c>
      <c r="D1353" s="80">
        <v>300</v>
      </c>
      <c r="G1353" s="80">
        <v>330</v>
      </c>
    </row>
    <row r="1354" spans="1:7" x14ac:dyDescent="0.25">
      <c r="A1354" s="2">
        <v>13</v>
      </c>
      <c r="B1354" s="36">
        <v>41679</v>
      </c>
      <c r="C1354" s="29" t="s">
        <v>10</v>
      </c>
      <c r="E1354" s="80">
        <v>300</v>
      </c>
      <c r="F1354" s="80">
        <v>0</v>
      </c>
      <c r="G1354" s="80">
        <v>30</v>
      </c>
    </row>
    <row r="1355" spans="1:7" x14ac:dyDescent="0.25">
      <c r="A1355" s="2">
        <v>14</v>
      </c>
      <c r="B1355" s="36">
        <v>41699</v>
      </c>
      <c r="C1355" s="29" t="s">
        <v>9</v>
      </c>
      <c r="D1355" s="80">
        <v>300</v>
      </c>
      <c r="G1355" s="80">
        <v>330</v>
      </c>
    </row>
    <row r="1356" spans="1:7" x14ac:dyDescent="0.25">
      <c r="A1356" s="2">
        <v>15</v>
      </c>
      <c r="B1356" s="36">
        <v>41713</v>
      </c>
      <c r="C1356" s="29" t="s">
        <v>10</v>
      </c>
      <c r="E1356" s="80">
        <v>300</v>
      </c>
      <c r="F1356" s="80">
        <v>0</v>
      </c>
      <c r="G1356" s="80">
        <v>30</v>
      </c>
    </row>
    <row r="1357" spans="1:7" x14ac:dyDescent="0.25">
      <c r="A1357" s="2" t="s">
        <v>11</v>
      </c>
      <c r="D1357" s="80">
        <v>2100</v>
      </c>
      <c r="E1357" s="80">
        <v>2100</v>
      </c>
      <c r="F1357" s="80">
        <v>0</v>
      </c>
    </row>
    <row r="1359" spans="1:7" x14ac:dyDescent="0.25">
      <c r="A1359" s="2" t="s">
        <v>1</v>
      </c>
      <c r="B1359" s="35" t="s">
        <v>2</v>
      </c>
      <c r="C1359" s="29" t="s">
        <v>3</v>
      </c>
      <c r="D1359" s="80" t="s">
        <v>4</v>
      </c>
      <c r="E1359" s="80" t="s">
        <v>5</v>
      </c>
      <c r="F1359" s="80" t="s">
        <v>6</v>
      </c>
      <c r="G1359" s="80" t="s">
        <v>7</v>
      </c>
    </row>
    <row r="1360" spans="1:7" x14ac:dyDescent="0.25">
      <c r="A1360" s="2">
        <v>1</v>
      </c>
      <c r="B1360" s="36">
        <v>41730</v>
      </c>
      <c r="C1360" s="29" t="s">
        <v>8</v>
      </c>
      <c r="G1360" s="80">
        <v>30</v>
      </c>
    </row>
    <row r="1361" spans="1:7" x14ac:dyDescent="0.25">
      <c r="A1361" s="2">
        <v>2</v>
      </c>
      <c r="B1361" s="36">
        <v>41730</v>
      </c>
      <c r="C1361" s="29" t="s">
        <v>9</v>
      </c>
      <c r="D1361" s="80">
        <v>300</v>
      </c>
      <c r="G1361" s="80">
        <v>330</v>
      </c>
    </row>
    <row r="1362" spans="1:7" x14ac:dyDescent="0.25">
      <c r="A1362" s="2">
        <v>3</v>
      </c>
      <c r="B1362" s="36">
        <v>41747</v>
      </c>
      <c r="C1362" s="29" t="s">
        <v>10</v>
      </c>
      <c r="E1362" s="80">
        <v>300</v>
      </c>
      <c r="F1362" s="80">
        <v>0</v>
      </c>
      <c r="G1362" s="80">
        <v>30</v>
      </c>
    </row>
    <row r="1363" spans="1:7" x14ac:dyDescent="0.25">
      <c r="A1363" s="2">
        <v>4</v>
      </c>
      <c r="B1363" s="36">
        <v>41760</v>
      </c>
      <c r="C1363" s="29" t="s">
        <v>9</v>
      </c>
      <c r="D1363" s="80">
        <v>300</v>
      </c>
      <c r="G1363" s="80">
        <v>330</v>
      </c>
    </row>
    <row r="1364" spans="1:7" x14ac:dyDescent="0.25">
      <c r="A1364" s="2">
        <v>5</v>
      </c>
      <c r="B1364" s="36">
        <v>41772</v>
      </c>
      <c r="C1364" s="29" t="s">
        <v>10</v>
      </c>
      <c r="E1364" s="80">
        <v>300</v>
      </c>
      <c r="F1364" s="80">
        <v>0</v>
      </c>
      <c r="G1364" s="80">
        <v>30</v>
      </c>
    </row>
    <row r="1365" spans="1:7" x14ac:dyDescent="0.25">
      <c r="A1365" s="2">
        <v>6</v>
      </c>
      <c r="B1365" s="36">
        <v>41791</v>
      </c>
      <c r="C1365" s="29" t="s">
        <v>9</v>
      </c>
      <c r="D1365" s="80">
        <v>300</v>
      </c>
      <c r="G1365" s="80">
        <v>330</v>
      </c>
    </row>
    <row r="1366" spans="1:7" x14ac:dyDescent="0.25">
      <c r="A1366" s="2">
        <v>7</v>
      </c>
      <c r="B1366" s="36">
        <v>41800</v>
      </c>
      <c r="C1366" s="29" t="s">
        <v>10</v>
      </c>
      <c r="E1366" s="80">
        <v>300</v>
      </c>
      <c r="F1366" s="80">
        <v>0</v>
      </c>
      <c r="G1366" s="80">
        <v>30</v>
      </c>
    </row>
    <row r="1367" spans="1:7" x14ac:dyDescent="0.25">
      <c r="A1367" s="2">
        <v>8</v>
      </c>
      <c r="B1367" s="36">
        <v>41821</v>
      </c>
      <c r="C1367" s="29" t="s">
        <v>9</v>
      </c>
      <c r="D1367" s="80">
        <v>300</v>
      </c>
      <c r="G1367" s="80">
        <v>330</v>
      </c>
    </row>
    <row r="1368" spans="1:7" x14ac:dyDescent="0.25">
      <c r="A1368" s="2">
        <v>9</v>
      </c>
      <c r="B1368" s="36">
        <v>41834</v>
      </c>
      <c r="C1368" s="29" t="s">
        <v>10</v>
      </c>
      <c r="E1368" s="80">
        <v>300</v>
      </c>
      <c r="F1368" s="80">
        <v>0</v>
      </c>
      <c r="G1368" s="80">
        <v>30</v>
      </c>
    </row>
    <row r="1369" spans="1:7" x14ac:dyDescent="0.25">
      <c r="A1369" s="2">
        <v>10</v>
      </c>
      <c r="B1369" s="36">
        <v>41852</v>
      </c>
      <c r="C1369" s="29" t="s">
        <v>9</v>
      </c>
      <c r="D1369" s="80">
        <v>300</v>
      </c>
      <c r="G1369" s="80">
        <v>330</v>
      </c>
    </row>
    <row r="1370" spans="1:7" x14ac:dyDescent="0.25">
      <c r="A1370" s="2">
        <v>11</v>
      </c>
      <c r="B1370" s="36">
        <v>41860</v>
      </c>
      <c r="C1370" s="29" t="s">
        <v>10</v>
      </c>
      <c r="E1370" s="80">
        <v>300</v>
      </c>
      <c r="F1370" s="80">
        <v>0</v>
      </c>
      <c r="G1370" s="80">
        <v>30</v>
      </c>
    </row>
    <row r="1371" spans="1:7" x14ac:dyDescent="0.25">
      <c r="A1371" s="2">
        <v>12</v>
      </c>
      <c r="B1371" s="36">
        <v>41883</v>
      </c>
      <c r="C1371" s="29" t="s">
        <v>9</v>
      </c>
      <c r="D1371" s="80">
        <v>300</v>
      </c>
      <c r="G1371" s="80">
        <v>330</v>
      </c>
    </row>
    <row r="1372" spans="1:7" x14ac:dyDescent="0.25">
      <c r="A1372" s="2">
        <v>13</v>
      </c>
      <c r="B1372" s="36">
        <v>41901</v>
      </c>
      <c r="C1372" s="29" t="s">
        <v>10</v>
      </c>
      <c r="E1372" s="80">
        <v>300</v>
      </c>
      <c r="F1372" s="80">
        <v>0</v>
      </c>
      <c r="G1372" s="80">
        <v>30</v>
      </c>
    </row>
    <row r="1373" spans="1:7" x14ac:dyDescent="0.25">
      <c r="A1373" s="2">
        <v>14</v>
      </c>
      <c r="B1373" s="36">
        <v>41913</v>
      </c>
      <c r="C1373" s="29" t="s">
        <v>9</v>
      </c>
      <c r="D1373" s="80">
        <v>300</v>
      </c>
      <c r="G1373" s="80">
        <v>330</v>
      </c>
    </row>
    <row r="1374" spans="1:7" x14ac:dyDescent="0.25">
      <c r="A1374" s="2">
        <v>15</v>
      </c>
      <c r="B1374" s="36">
        <v>41929</v>
      </c>
      <c r="C1374" s="29" t="s">
        <v>10</v>
      </c>
      <c r="E1374" s="80">
        <v>300</v>
      </c>
      <c r="F1374" s="80">
        <v>0</v>
      </c>
      <c r="G1374" s="80">
        <v>30</v>
      </c>
    </row>
    <row r="1375" spans="1:7" x14ac:dyDescent="0.25">
      <c r="A1375" s="2">
        <v>16</v>
      </c>
      <c r="B1375" s="36">
        <v>41944</v>
      </c>
      <c r="C1375" s="29" t="s">
        <v>9</v>
      </c>
      <c r="D1375" s="80">
        <v>300</v>
      </c>
      <c r="G1375" s="80">
        <v>330</v>
      </c>
    </row>
    <row r="1376" spans="1:7" x14ac:dyDescent="0.25">
      <c r="A1376" s="2">
        <v>17</v>
      </c>
      <c r="B1376" s="36">
        <v>41961</v>
      </c>
      <c r="C1376" s="29" t="s">
        <v>10</v>
      </c>
      <c r="E1376" s="80">
        <v>300</v>
      </c>
      <c r="F1376" s="80">
        <v>0</v>
      </c>
      <c r="G1376" s="80">
        <v>30</v>
      </c>
    </row>
    <row r="1377" spans="1:7" x14ac:dyDescent="0.25">
      <c r="A1377" s="2">
        <v>18</v>
      </c>
      <c r="B1377" s="36">
        <v>41974</v>
      </c>
      <c r="C1377" s="29" t="s">
        <v>9</v>
      </c>
      <c r="D1377" s="80">
        <v>300</v>
      </c>
      <c r="G1377" s="80">
        <v>330</v>
      </c>
    </row>
    <row r="1378" spans="1:7" x14ac:dyDescent="0.25">
      <c r="A1378" s="2">
        <v>19</v>
      </c>
      <c r="B1378" s="36">
        <v>41989</v>
      </c>
      <c r="C1378" s="29" t="s">
        <v>10</v>
      </c>
      <c r="E1378" s="80">
        <v>300</v>
      </c>
      <c r="F1378" s="80">
        <v>0</v>
      </c>
      <c r="G1378" s="80">
        <v>30</v>
      </c>
    </row>
    <row r="1379" spans="1:7" x14ac:dyDescent="0.25">
      <c r="A1379" s="2">
        <v>20</v>
      </c>
      <c r="B1379" s="36">
        <v>42005</v>
      </c>
      <c r="C1379" s="29" t="s">
        <v>9</v>
      </c>
      <c r="D1379" s="80">
        <v>300</v>
      </c>
      <c r="G1379" s="80">
        <v>330</v>
      </c>
    </row>
    <row r="1380" spans="1:7" x14ac:dyDescent="0.25">
      <c r="A1380" s="2">
        <v>21</v>
      </c>
      <c r="B1380" s="36">
        <v>42024</v>
      </c>
      <c r="C1380" s="29" t="s">
        <v>10</v>
      </c>
      <c r="E1380" s="80">
        <v>300</v>
      </c>
      <c r="F1380" s="80">
        <v>0</v>
      </c>
      <c r="G1380" s="80">
        <v>30</v>
      </c>
    </row>
    <row r="1381" spans="1:7" x14ac:dyDescent="0.25">
      <c r="A1381" s="2">
        <v>22</v>
      </c>
      <c r="B1381" s="36">
        <v>42036</v>
      </c>
      <c r="C1381" s="29" t="s">
        <v>9</v>
      </c>
      <c r="D1381" s="80">
        <v>300</v>
      </c>
      <c r="G1381" s="80">
        <v>330</v>
      </c>
    </row>
    <row r="1382" spans="1:7" x14ac:dyDescent="0.25">
      <c r="A1382" s="2">
        <v>23</v>
      </c>
      <c r="B1382" s="36">
        <v>42054</v>
      </c>
      <c r="C1382" s="29" t="s">
        <v>10</v>
      </c>
      <c r="E1382" s="80">
        <v>300</v>
      </c>
      <c r="F1382" s="80">
        <v>0</v>
      </c>
      <c r="G1382" s="80">
        <v>30</v>
      </c>
    </row>
    <row r="1383" spans="1:7" x14ac:dyDescent="0.25">
      <c r="A1383" s="2">
        <v>24</v>
      </c>
      <c r="B1383" s="36">
        <v>42064</v>
      </c>
      <c r="C1383" s="29" t="s">
        <v>9</v>
      </c>
      <c r="D1383" s="80">
        <v>300</v>
      </c>
      <c r="G1383" s="80">
        <v>330</v>
      </c>
    </row>
    <row r="1384" spans="1:7" x14ac:dyDescent="0.25">
      <c r="A1384" s="2">
        <v>25</v>
      </c>
      <c r="B1384" s="36">
        <v>42085</v>
      </c>
      <c r="C1384" s="29" t="s">
        <v>10</v>
      </c>
      <c r="E1384" s="80">
        <v>300</v>
      </c>
      <c r="F1384" s="80">
        <v>0</v>
      </c>
      <c r="G1384" s="80">
        <v>30</v>
      </c>
    </row>
    <row r="1385" spans="1:7" x14ac:dyDescent="0.25">
      <c r="A1385" s="2" t="s">
        <v>11</v>
      </c>
      <c r="D1385" s="80">
        <v>3600</v>
      </c>
      <c r="E1385" s="80">
        <v>3600</v>
      </c>
      <c r="F1385" s="80">
        <v>0</v>
      </c>
    </row>
    <row r="1387" spans="1:7" x14ac:dyDescent="0.25">
      <c r="A1387" s="2" t="s">
        <v>1</v>
      </c>
      <c r="B1387" s="35" t="s">
        <v>2</v>
      </c>
      <c r="C1387" s="29" t="s">
        <v>3</v>
      </c>
      <c r="D1387" s="80" t="s">
        <v>4</v>
      </c>
      <c r="E1387" s="80" t="s">
        <v>5</v>
      </c>
      <c r="F1387" s="80" t="s">
        <v>6</v>
      </c>
      <c r="G1387" s="80" t="s">
        <v>7</v>
      </c>
    </row>
    <row r="1388" spans="1:7" x14ac:dyDescent="0.25">
      <c r="A1388" s="2">
        <v>1</v>
      </c>
      <c r="B1388" s="36">
        <v>42095</v>
      </c>
      <c r="C1388" s="29" t="s">
        <v>8</v>
      </c>
      <c r="G1388" s="80">
        <v>30</v>
      </c>
    </row>
    <row r="1389" spans="1:7" x14ac:dyDescent="0.25">
      <c r="A1389" s="2">
        <v>2</v>
      </c>
      <c r="B1389" s="36">
        <v>42095</v>
      </c>
      <c r="C1389" s="29" t="s">
        <v>9</v>
      </c>
      <c r="D1389" s="80">
        <v>300</v>
      </c>
      <c r="G1389" s="80">
        <v>330</v>
      </c>
    </row>
    <row r="1390" spans="1:7" x14ac:dyDescent="0.25">
      <c r="A1390" s="2">
        <v>3</v>
      </c>
      <c r="B1390" s="36">
        <v>42124</v>
      </c>
      <c r="C1390" s="29" t="s">
        <v>6</v>
      </c>
      <c r="E1390" s="80">
        <v>0</v>
      </c>
      <c r="F1390" s="80">
        <v>10</v>
      </c>
      <c r="G1390" s="80">
        <v>340</v>
      </c>
    </row>
    <row r="1391" spans="1:7" x14ac:dyDescent="0.25">
      <c r="A1391" s="2">
        <v>4</v>
      </c>
      <c r="B1391" s="36">
        <v>42125</v>
      </c>
      <c r="C1391" s="29" t="s">
        <v>9</v>
      </c>
      <c r="D1391" s="80">
        <v>300</v>
      </c>
      <c r="G1391" s="80">
        <v>640</v>
      </c>
    </row>
    <row r="1392" spans="1:7" x14ac:dyDescent="0.25">
      <c r="A1392" s="2">
        <v>5</v>
      </c>
      <c r="B1392" s="36">
        <v>42146</v>
      </c>
      <c r="C1392" s="29" t="s">
        <v>10</v>
      </c>
      <c r="E1392" s="80">
        <v>610</v>
      </c>
      <c r="F1392" s="80">
        <v>0</v>
      </c>
      <c r="G1392" s="80">
        <v>30</v>
      </c>
    </row>
    <row r="1393" spans="1:7" x14ac:dyDescent="0.25">
      <c r="A1393" s="2">
        <v>6</v>
      </c>
      <c r="B1393" s="36">
        <v>42156</v>
      </c>
      <c r="C1393" s="29" t="s">
        <v>9</v>
      </c>
      <c r="D1393" s="80">
        <v>300</v>
      </c>
      <c r="G1393" s="80">
        <v>330</v>
      </c>
    </row>
    <row r="1394" spans="1:7" x14ac:dyDescent="0.25">
      <c r="A1394" s="2">
        <v>7</v>
      </c>
      <c r="B1394" s="36">
        <v>42175</v>
      </c>
      <c r="C1394" s="29" t="s">
        <v>10</v>
      </c>
      <c r="E1394" s="80">
        <v>610</v>
      </c>
      <c r="F1394" s="80">
        <v>0</v>
      </c>
      <c r="G1394" s="80">
        <v>-280</v>
      </c>
    </row>
    <row r="1395" spans="1:7" x14ac:dyDescent="0.25">
      <c r="A1395" s="2">
        <v>8</v>
      </c>
      <c r="B1395" s="36">
        <v>42186</v>
      </c>
      <c r="C1395" s="29" t="s">
        <v>9</v>
      </c>
      <c r="D1395" s="80">
        <v>300</v>
      </c>
      <c r="G1395" s="80">
        <v>330</v>
      </c>
    </row>
    <row r="1396" spans="1:7" x14ac:dyDescent="0.25">
      <c r="A1396" s="2">
        <v>9</v>
      </c>
      <c r="B1396" s="36">
        <v>42208</v>
      </c>
      <c r="C1396" s="29" t="s">
        <v>10</v>
      </c>
      <c r="E1396" s="80">
        <v>300</v>
      </c>
      <c r="F1396" s="80">
        <v>0</v>
      </c>
      <c r="G1396" s="80">
        <v>30</v>
      </c>
    </row>
    <row r="1397" spans="1:7" x14ac:dyDescent="0.25">
      <c r="A1397" s="2">
        <v>10</v>
      </c>
      <c r="B1397" s="36">
        <v>42217</v>
      </c>
      <c r="C1397" s="29" t="s">
        <v>9</v>
      </c>
      <c r="D1397" s="80">
        <v>300</v>
      </c>
      <c r="G1397" s="80">
        <v>330</v>
      </c>
    </row>
    <row r="1398" spans="1:7" x14ac:dyDescent="0.25">
      <c r="A1398" s="2">
        <v>11</v>
      </c>
      <c r="B1398" s="36">
        <v>42240</v>
      </c>
      <c r="C1398" s="29" t="s">
        <v>10</v>
      </c>
      <c r="E1398" s="80">
        <v>300</v>
      </c>
      <c r="F1398" s="80">
        <v>0</v>
      </c>
      <c r="G1398" s="80">
        <v>30</v>
      </c>
    </row>
    <row r="1399" spans="1:7" x14ac:dyDescent="0.25">
      <c r="A1399" s="2">
        <v>12</v>
      </c>
      <c r="B1399" s="36">
        <v>42248</v>
      </c>
      <c r="C1399" s="29" t="s">
        <v>9</v>
      </c>
      <c r="D1399" s="80">
        <v>300</v>
      </c>
      <c r="G1399" s="80">
        <v>330</v>
      </c>
    </row>
    <row r="1400" spans="1:7" x14ac:dyDescent="0.25">
      <c r="A1400" s="2">
        <v>13</v>
      </c>
      <c r="B1400" s="36">
        <v>42257</v>
      </c>
      <c r="C1400" s="29" t="s">
        <v>10</v>
      </c>
      <c r="E1400" s="80">
        <v>300</v>
      </c>
      <c r="F1400" s="80">
        <v>0</v>
      </c>
      <c r="G1400" s="80">
        <v>30</v>
      </c>
    </row>
    <row r="1401" spans="1:7" x14ac:dyDescent="0.25">
      <c r="A1401" s="2">
        <v>14</v>
      </c>
      <c r="B1401" s="36">
        <v>42278</v>
      </c>
      <c r="C1401" s="29" t="s">
        <v>9</v>
      </c>
      <c r="D1401" s="80">
        <v>300</v>
      </c>
      <c r="G1401" s="80">
        <v>330</v>
      </c>
    </row>
    <row r="1402" spans="1:7" x14ac:dyDescent="0.25">
      <c r="A1402" s="2">
        <v>15</v>
      </c>
      <c r="B1402" s="36">
        <v>42287</v>
      </c>
      <c r="C1402" s="29" t="s">
        <v>10</v>
      </c>
      <c r="E1402" s="80">
        <v>300</v>
      </c>
      <c r="F1402" s="80">
        <v>0</v>
      </c>
      <c r="G1402" s="80">
        <v>30</v>
      </c>
    </row>
    <row r="1403" spans="1:7" x14ac:dyDescent="0.25">
      <c r="A1403" s="2">
        <v>16</v>
      </c>
      <c r="B1403" s="36">
        <v>42309</v>
      </c>
      <c r="C1403" s="29" t="s">
        <v>9</v>
      </c>
      <c r="D1403" s="80">
        <v>300</v>
      </c>
      <c r="G1403" s="80">
        <v>330</v>
      </c>
    </row>
    <row r="1404" spans="1:7" x14ac:dyDescent="0.25">
      <c r="A1404" s="2">
        <v>17</v>
      </c>
      <c r="B1404" s="36">
        <v>42318</v>
      </c>
      <c r="C1404" s="29" t="s">
        <v>10</v>
      </c>
      <c r="E1404" s="80">
        <v>300</v>
      </c>
      <c r="F1404" s="80">
        <v>0</v>
      </c>
      <c r="G1404" s="80">
        <v>30</v>
      </c>
    </row>
    <row r="1405" spans="1:7" x14ac:dyDescent="0.25">
      <c r="A1405" s="2">
        <v>18</v>
      </c>
      <c r="B1405" s="36">
        <v>42339</v>
      </c>
      <c r="C1405" s="29" t="s">
        <v>9</v>
      </c>
      <c r="D1405" s="80">
        <v>300</v>
      </c>
      <c r="G1405" s="80">
        <v>330</v>
      </c>
    </row>
    <row r="1406" spans="1:7" x14ac:dyDescent="0.25">
      <c r="A1406" s="2">
        <v>19</v>
      </c>
      <c r="B1406" s="36">
        <v>42348</v>
      </c>
      <c r="C1406" s="29" t="s">
        <v>10</v>
      </c>
      <c r="E1406" s="80">
        <v>300</v>
      </c>
      <c r="F1406" s="80">
        <v>0</v>
      </c>
      <c r="G1406" s="80">
        <v>30</v>
      </c>
    </row>
    <row r="1407" spans="1:7" x14ac:dyDescent="0.25">
      <c r="A1407" s="2">
        <v>20</v>
      </c>
      <c r="B1407" s="36">
        <v>42370</v>
      </c>
      <c r="C1407" s="29" t="s">
        <v>9</v>
      </c>
      <c r="D1407" s="80">
        <v>300</v>
      </c>
      <c r="G1407" s="80">
        <v>330</v>
      </c>
    </row>
    <row r="1408" spans="1:7" x14ac:dyDescent="0.25">
      <c r="A1408" s="2">
        <v>21</v>
      </c>
      <c r="B1408" s="36">
        <v>42379</v>
      </c>
      <c r="C1408" s="29" t="s">
        <v>10</v>
      </c>
      <c r="E1408" s="80">
        <v>300</v>
      </c>
      <c r="F1408" s="80">
        <v>0</v>
      </c>
      <c r="G1408" s="80">
        <v>30</v>
      </c>
    </row>
    <row r="1409" spans="1:7" x14ac:dyDescent="0.25">
      <c r="A1409" s="2">
        <v>22</v>
      </c>
      <c r="B1409" s="36">
        <v>42401</v>
      </c>
      <c r="C1409" s="29" t="s">
        <v>9</v>
      </c>
      <c r="D1409" s="80">
        <v>200</v>
      </c>
      <c r="G1409" s="80">
        <v>230</v>
      </c>
    </row>
    <row r="1410" spans="1:7" x14ac:dyDescent="0.25">
      <c r="A1410" s="2">
        <v>23</v>
      </c>
      <c r="B1410" s="36">
        <v>42429</v>
      </c>
      <c r="C1410" s="29" t="s">
        <v>6</v>
      </c>
      <c r="E1410" s="80">
        <v>0</v>
      </c>
      <c r="F1410" s="80">
        <v>10</v>
      </c>
      <c r="G1410" s="80">
        <v>240</v>
      </c>
    </row>
    <row r="1411" spans="1:7" x14ac:dyDescent="0.25">
      <c r="A1411" s="2">
        <v>24</v>
      </c>
      <c r="B1411" s="36">
        <v>42430</v>
      </c>
      <c r="C1411" s="29" t="s">
        <v>9</v>
      </c>
      <c r="D1411" s="80">
        <v>200</v>
      </c>
      <c r="G1411" s="80">
        <v>430</v>
      </c>
    </row>
    <row r="1412" spans="1:7" x14ac:dyDescent="0.25">
      <c r="A1412" s="2">
        <v>25</v>
      </c>
      <c r="B1412" s="36">
        <v>42460</v>
      </c>
      <c r="C1412" s="29" t="s">
        <v>6</v>
      </c>
      <c r="E1412" s="80">
        <v>0</v>
      </c>
      <c r="F1412" s="80">
        <v>10</v>
      </c>
      <c r="G1412" s="80">
        <v>440</v>
      </c>
    </row>
    <row r="1413" spans="1:7" x14ac:dyDescent="0.25">
      <c r="A1413" s="2" t="s">
        <v>11</v>
      </c>
      <c r="D1413" s="80">
        <v>3400</v>
      </c>
      <c r="E1413" s="80">
        <v>3320</v>
      </c>
      <c r="F1413" s="80">
        <v>30</v>
      </c>
    </row>
    <row r="1415" spans="1:7" ht="20.25" thickBot="1" x14ac:dyDescent="0.35">
      <c r="B1415" s="136" t="s">
        <v>31</v>
      </c>
      <c r="C1415" s="136"/>
      <c r="D1415" s="136"/>
      <c r="E1415" s="136"/>
      <c r="F1415" s="136"/>
    </row>
    <row r="1416" spans="1:7" ht="15.75" thickTop="1" x14ac:dyDescent="0.25"/>
    <row r="1417" spans="1:7" x14ac:dyDescent="0.25">
      <c r="A1417" s="2" t="s">
        <v>1</v>
      </c>
      <c r="B1417" s="35" t="s">
        <v>2</v>
      </c>
      <c r="C1417" s="29" t="s">
        <v>3</v>
      </c>
      <c r="D1417" s="80" t="s">
        <v>4</v>
      </c>
      <c r="E1417" s="80" t="s">
        <v>5</v>
      </c>
      <c r="F1417" s="80" t="s">
        <v>6</v>
      </c>
      <c r="G1417" s="80" t="s">
        <v>7</v>
      </c>
    </row>
    <row r="1418" spans="1:7" x14ac:dyDescent="0.25">
      <c r="A1418" s="2">
        <v>1</v>
      </c>
      <c r="B1418" s="36">
        <v>41518</v>
      </c>
      <c r="C1418" s="29" t="s">
        <v>8</v>
      </c>
      <c r="G1418" s="80">
        <v>0</v>
      </c>
    </row>
    <row r="1419" spans="1:7" x14ac:dyDescent="0.25">
      <c r="A1419" s="2">
        <v>2</v>
      </c>
      <c r="B1419" s="36">
        <v>41518</v>
      </c>
      <c r="C1419" s="29" t="s">
        <v>9</v>
      </c>
      <c r="D1419" s="80">
        <v>200</v>
      </c>
      <c r="G1419" s="80">
        <v>200</v>
      </c>
    </row>
    <row r="1420" spans="1:7" x14ac:dyDescent="0.25">
      <c r="A1420" s="2">
        <v>3</v>
      </c>
      <c r="B1420" s="36">
        <v>41537</v>
      </c>
      <c r="C1420" s="29" t="s">
        <v>10</v>
      </c>
      <c r="E1420" s="80">
        <v>200</v>
      </c>
      <c r="F1420" s="80">
        <v>0</v>
      </c>
      <c r="G1420" s="80">
        <v>0</v>
      </c>
    </row>
    <row r="1421" spans="1:7" x14ac:dyDescent="0.25">
      <c r="A1421" s="2">
        <v>4</v>
      </c>
      <c r="B1421" s="36">
        <v>41548</v>
      </c>
      <c r="C1421" s="29" t="s">
        <v>9</v>
      </c>
      <c r="D1421" s="80">
        <v>200</v>
      </c>
      <c r="G1421" s="80">
        <v>200</v>
      </c>
    </row>
    <row r="1422" spans="1:7" x14ac:dyDescent="0.25">
      <c r="A1422" s="2">
        <v>5</v>
      </c>
      <c r="B1422" s="36">
        <v>41562</v>
      </c>
      <c r="C1422" s="29" t="s">
        <v>10</v>
      </c>
      <c r="E1422" s="80">
        <v>200</v>
      </c>
      <c r="F1422" s="80">
        <v>0</v>
      </c>
      <c r="G1422" s="80">
        <v>0</v>
      </c>
    </row>
    <row r="1423" spans="1:7" x14ac:dyDescent="0.25">
      <c r="A1423" s="2">
        <v>6</v>
      </c>
      <c r="B1423" s="36">
        <v>41579</v>
      </c>
      <c r="C1423" s="29" t="s">
        <v>9</v>
      </c>
      <c r="D1423" s="80">
        <v>200</v>
      </c>
      <c r="G1423" s="80">
        <v>200</v>
      </c>
    </row>
    <row r="1424" spans="1:7" x14ac:dyDescent="0.25">
      <c r="A1424" s="2">
        <v>7</v>
      </c>
      <c r="B1424" s="36">
        <v>41590</v>
      </c>
      <c r="C1424" s="29" t="s">
        <v>10</v>
      </c>
      <c r="E1424" s="80">
        <v>200</v>
      </c>
      <c r="F1424" s="80">
        <v>0</v>
      </c>
      <c r="G1424" s="80">
        <v>0</v>
      </c>
    </row>
    <row r="1425" spans="1:7" x14ac:dyDescent="0.25">
      <c r="A1425" s="2">
        <v>8</v>
      </c>
      <c r="B1425" s="36">
        <v>41609</v>
      </c>
      <c r="C1425" s="29" t="s">
        <v>9</v>
      </c>
      <c r="D1425" s="80">
        <v>200</v>
      </c>
      <c r="G1425" s="80">
        <v>200</v>
      </c>
    </row>
    <row r="1426" spans="1:7" x14ac:dyDescent="0.25">
      <c r="A1426" s="2">
        <v>9</v>
      </c>
      <c r="B1426" s="36">
        <v>41619</v>
      </c>
      <c r="C1426" s="29" t="s">
        <v>10</v>
      </c>
      <c r="E1426" s="80">
        <v>200</v>
      </c>
      <c r="F1426" s="80">
        <v>0</v>
      </c>
      <c r="G1426" s="80">
        <v>0</v>
      </c>
    </row>
    <row r="1427" spans="1:7" x14ac:dyDescent="0.25">
      <c r="A1427" s="2">
        <v>10</v>
      </c>
      <c r="B1427" s="36">
        <v>41640</v>
      </c>
      <c r="C1427" s="29" t="s">
        <v>9</v>
      </c>
      <c r="D1427" s="80">
        <v>200</v>
      </c>
      <c r="G1427" s="80">
        <v>200</v>
      </c>
    </row>
    <row r="1428" spans="1:7" x14ac:dyDescent="0.25">
      <c r="A1428" s="2">
        <v>11</v>
      </c>
      <c r="B1428" s="36">
        <v>41644</v>
      </c>
      <c r="C1428" s="29" t="s">
        <v>10</v>
      </c>
      <c r="E1428" s="80">
        <v>200</v>
      </c>
      <c r="F1428" s="80">
        <v>0</v>
      </c>
      <c r="G1428" s="80">
        <v>0</v>
      </c>
    </row>
    <row r="1429" spans="1:7" x14ac:dyDescent="0.25">
      <c r="A1429" s="2">
        <v>12</v>
      </c>
      <c r="B1429" s="36">
        <v>41671</v>
      </c>
      <c r="C1429" s="29" t="s">
        <v>9</v>
      </c>
      <c r="D1429" s="80">
        <v>200</v>
      </c>
      <c r="G1429" s="80">
        <v>200</v>
      </c>
    </row>
    <row r="1430" spans="1:7" x14ac:dyDescent="0.25">
      <c r="A1430" s="2">
        <v>13</v>
      </c>
      <c r="B1430" s="36">
        <v>41685</v>
      </c>
      <c r="C1430" s="29" t="s">
        <v>10</v>
      </c>
      <c r="E1430" s="80">
        <v>200</v>
      </c>
      <c r="F1430" s="80">
        <v>0</v>
      </c>
      <c r="G1430" s="80">
        <v>0</v>
      </c>
    </row>
    <row r="1431" spans="1:7" x14ac:dyDescent="0.25">
      <c r="A1431" s="2">
        <v>14</v>
      </c>
      <c r="B1431" s="36">
        <v>41699</v>
      </c>
      <c r="C1431" s="29" t="s">
        <v>9</v>
      </c>
      <c r="D1431" s="80">
        <v>200</v>
      </c>
      <c r="G1431" s="80">
        <v>200</v>
      </c>
    </row>
    <row r="1432" spans="1:7" x14ac:dyDescent="0.25">
      <c r="A1432" s="2">
        <v>15</v>
      </c>
      <c r="B1432" s="36">
        <v>41713</v>
      </c>
      <c r="C1432" s="29" t="s">
        <v>10</v>
      </c>
      <c r="E1432" s="80">
        <v>200</v>
      </c>
      <c r="F1432" s="80">
        <v>0</v>
      </c>
      <c r="G1432" s="80">
        <v>0</v>
      </c>
    </row>
    <row r="1433" spans="1:7" x14ac:dyDescent="0.25">
      <c r="A1433" s="2" t="s">
        <v>11</v>
      </c>
      <c r="D1433" s="80">
        <v>1400</v>
      </c>
      <c r="E1433" s="80">
        <v>1400</v>
      </c>
      <c r="F1433" s="80">
        <v>0</v>
      </c>
    </row>
    <row r="1435" spans="1:7" x14ac:dyDescent="0.25">
      <c r="A1435" s="2" t="s">
        <v>1</v>
      </c>
      <c r="B1435" s="35" t="s">
        <v>2</v>
      </c>
      <c r="C1435" s="29" t="s">
        <v>3</v>
      </c>
      <c r="D1435" s="80" t="s">
        <v>4</v>
      </c>
      <c r="E1435" s="80" t="s">
        <v>5</v>
      </c>
      <c r="F1435" s="80" t="s">
        <v>6</v>
      </c>
      <c r="G1435" s="80" t="s">
        <v>7</v>
      </c>
    </row>
    <row r="1436" spans="1:7" x14ac:dyDescent="0.25">
      <c r="A1436" s="2">
        <v>1</v>
      </c>
      <c r="B1436" s="36">
        <v>41730</v>
      </c>
      <c r="C1436" s="29" t="s">
        <v>8</v>
      </c>
      <c r="G1436" s="80">
        <v>0</v>
      </c>
    </row>
    <row r="1437" spans="1:7" x14ac:dyDescent="0.25">
      <c r="A1437" s="2">
        <v>2</v>
      </c>
      <c r="B1437" s="36">
        <v>41730</v>
      </c>
      <c r="C1437" s="29" t="s">
        <v>9</v>
      </c>
      <c r="D1437" s="80">
        <v>200</v>
      </c>
      <c r="G1437" s="80">
        <v>200</v>
      </c>
    </row>
    <row r="1438" spans="1:7" x14ac:dyDescent="0.25">
      <c r="A1438" s="2">
        <v>3</v>
      </c>
      <c r="B1438" s="36">
        <v>41747</v>
      </c>
      <c r="C1438" s="29" t="s">
        <v>10</v>
      </c>
      <c r="E1438" s="80">
        <v>200</v>
      </c>
      <c r="F1438" s="80">
        <v>0</v>
      </c>
      <c r="G1438" s="80">
        <v>0</v>
      </c>
    </row>
    <row r="1439" spans="1:7" x14ac:dyDescent="0.25">
      <c r="A1439" s="2">
        <v>4</v>
      </c>
      <c r="B1439" s="36">
        <v>41760</v>
      </c>
      <c r="C1439" s="29" t="s">
        <v>9</v>
      </c>
      <c r="D1439" s="80">
        <v>200</v>
      </c>
      <c r="G1439" s="80">
        <v>200</v>
      </c>
    </row>
    <row r="1440" spans="1:7" x14ac:dyDescent="0.25">
      <c r="A1440" s="2">
        <v>5</v>
      </c>
      <c r="B1440" s="36">
        <v>41775</v>
      </c>
      <c r="C1440" s="29" t="s">
        <v>10</v>
      </c>
      <c r="E1440" s="80">
        <v>200</v>
      </c>
      <c r="F1440" s="80">
        <v>0</v>
      </c>
      <c r="G1440" s="80">
        <v>0</v>
      </c>
    </row>
    <row r="1441" spans="1:7" x14ac:dyDescent="0.25">
      <c r="A1441" s="2">
        <v>6</v>
      </c>
      <c r="B1441" s="36">
        <v>41791</v>
      </c>
      <c r="C1441" s="29" t="s">
        <v>9</v>
      </c>
      <c r="D1441" s="80">
        <v>200</v>
      </c>
      <c r="G1441" s="80">
        <v>200</v>
      </c>
    </row>
    <row r="1442" spans="1:7" x14ac:dyDescent="0.25">
      <c r="A1442" s="2">
        <v>7</v>
      </c>
      <c r="B1442" s="36">
        <v>41800</v>
      </c>
      <c r="C1442" s="29" t="s">
        <v>10</v>
      </c>
      <c r="E1442" s="80">
        <v>200</v>
      </c>
      <c r="F1442" s="80">
        <v>0</v>
      </c>
      <c r="G1442" s="80">
        <v>0</v>
      </c>
    </row>
    <row r="1443" spans="1:7" x14ac:dyDescent="0.25">
      <c r="A1443" s="2">
        <v>8</v>
      </c>
      <c r="B1443" s="36">
        <v>41821</v>
      </c>
      <c r="C1443" s="29" t="s">
        <v>9</v>
      </c>
      <c r="D1443" s="80">
        <v>200</v>
      </c>
      <c r="G1443" s="80">
        <v>200</v>
      </c>
    </row>
    <row r="1444" spans="1:7" x14ac:dyDescent="0.25">
      <c r="A1444" s="2">
        <v>9</v>
      </c>
      <c r="B1444" s="36">
        <v>41839</v>
      </c>
      <c r="C1444" s="29" t="s">
        <v>10</v>
      </c>
      <c r="E1444" s="80">
        <v>200</v>
      </c>
      <c r="F1444" s="80">
        <v>0</v>
      </c>
      <c r="G1444" s="80">
        <v>0</v>
      </c>
    </row>
    <row r="1445" spans="1:7" x14ac:dyDescent="0.25">
      <c r="A1445" s="2">
        <v>10</v>
      </c>
      <c r="B1445" s="36">
        <v>41852</v>
      </c>
      <c r="C1445" s="29" t="s">
        <v>9</v>
      </c>
      <c r="D1445" s="80">
        <v>200</v>
      </c>
      <c r="G1445" s="80">
        <v>200</v>
      </c>
    </row>
    <row r="1446" spans="1:7" x14ac:dyDescent="0.25">
      <c r="A1446" s="2">
        <v>11</v>
      </c>
      <c r="B1446" s="36">
        <v>41865</v>
      </c>
      <c r="C1446" s="29" t="s">
        <v>10</v>
      </c>
      <c r="E1446" s="80">
        <v>200</v>
      </c>
      <c r="F1446" s="80">
        <v>0</v>
      </c>
      <c r="G1446" s="80">
        <v>0</v>
      </c>
    </row>
    <row r="1447" spans="1:7" x14ac:dyDescent="0.25">
      <c r="A1447" s="2">
        <v>12</v>
      </c>
      <c r="B1447" s="36">
        <v>41883</v>
      </c>
      <c r="C1447" s="29" t="s">
        <v>9</v>
      </c>
      <c r="D1447" s="80">
        <v>200</v>
      </c>
      <c r="G1447" s="80">
        <v>200</v>
      </c>
    </row>
    <row r="1448" spans="1:7" x14ac:dyDescent="0.25">
      <c r="A1448" s="2">
        <v>13</v>
      </c>
      <c r="B1448" s="36">
        <v>41898</v>
      </c>
      <c r="C1448" s="29" t="s">
        <v>10</v>
      </c>
      <c r="E1448" s="80">
        <v>200</v>
      </c>
      <c r="F1448" s="80">
        <v>0</v>
      </c>
      <c r="G1448" s="80">
        <v>0</v>
      </c>
    </row>
    <row r="1449" spans="1:7" x14ac:dyDescent="0.25">
      <c r="A1449" s="2">
        <v>14</v>
      </c>
      <c r="B1449" s="36">
        <v>41913</v>
      </c>
      <c r="C1449" s="29" t="s">
        <v>9</v>
      </c>
      <c r="D1449" s="80">
        <v>200</v>
      </c>
      <c r="G1449" s="80">
        <v>200</v>
      </c>
    </row>
    <row r="1450" spans="1:7" x14ac:dyDescent="0.25">
      <c r="A1450" s="2">
        <v>15</v>
      </c>
      <c r="B1450" s="36">
        <v>41929</v>
      </c>
      <c r="C1450" s="29" t="s">
        <v>10</v>
      </c>
      <c r="E1450" s="80">
        <v>200</v>
      </c>
      <c r="F1450" s="80">
        <v>0</v>
      </c>
      <c r="G1450" s="80">
        <v>0</v>
      </c>
    </row>
    <row r="1451" spans="1:7" x14ac:dyDescent="0.25">
      <c r="A1451" s="2">
        <v>16</v>
      </c>
      <c r="B1451" s="36">
        <v>41944</v>
      </c>
      <c r="C1451" s="29" t="s">
        <v>9</v>
      </c>
      <c r="D1451" s="80">
        <v>200</v>
      </c>
      <c r="G1451" s="80">
        <v>200</v>
      </c>
    </row>
    <row r="1452" spans="1:7" x14ac:dyDescent="0.25">
      <c r="A1452" s="2">
        <v>17</v>
      </c>
      <c r="B1452" s="36">
        <v>41961</v>
      </c>
      <c r="C1452" s="29" t="s">
        <v>10</v>
      </c>
      <c r="E1452" s="80">
        <v>200</v>
      </c>
      <c r="F1452" s="80">
        <v>0</v>
      </c>
      <c r="G1452" s="80">
        <v>0</v>
      </c>
    </row>
    <row r="1453" spans="1:7" x14ac:dyDescent="0.25">
      <c r="A1453" s="2">
        <v>18</v>
      </c>
      <c r="B1453" s="36">
        <v>41974</v>
      </c>
      <c r="C1453" s="29" t="s">
        <v>9</v>
      </c>
      <c r="D1453" s="80">
        <v>200</v>
      </c>
      <c r="G1453" s="80">
        <v>200</v>
      </c>
    </row>
    <row r="1454" spans="1:7" x14ac:dyDescent="0.25">
      <c r="A1454" s="2">
        <v>19</v>
      </c>
      <c r="B1454" s="36">
        <v>41989</v>
      </c>
      <c r="C1454" s="29" t="s">
        <v>10</v>
      </c>
      <c r="E1454" s="80">
        <v>200</v>
      </c>
      <c r="F1454" s="80">
        <v>0</v>
      </c>
      <c r="G1454" s="80">
        <v>0</v>
      </c>
    </row>
    <row r="1455" spans="1:7" x14ac:dyDescent="0.25">
      <c r="A1455" s="2">
        <v>20</v>
      </c>
      <c r="B1455" s="36">
        <v>42005</v>
      </c>
      <c r="C1455" s="29" t="s">
        <v>9</v>
      </c>
      <c r="D1455" s="80">
        <v>200</v>
      </c>
      <c r="G1455" s="80">
        <v>200</v>
      </c>
    </row>
    <row r="1456" spans="1:7" x14ac:dyDescent="0.25">
      <c r="A1456" s="2">
        <v>21</v>
      </c>
      <c r="B1456" s="36">
        <v>42024</v>
      </c>
      <c r="C1456" s="29" t="s">
        <v>10</v>
      </c>
      <c r="E1456" s="80">
        <v>200</v>
      </c>
      <c r="F1456" s="80">
        <v>0</v>
      </c>
      <c r="G1456" s="80">
        <v>0</v>
      </c>
    </row>
    <row r="1457" spans="1:7" x14ac:dyDescent="0.25">
      <c r="A1457" s="2">
        <v>22</v>
      </c>
      <c r="B1457" s="36">
        <v>42036</v>
      </c>
      <c r="C1457" s="29" t="s">
        <v>9</v>
      </c>
      <c r="D1457" s="80">
        <v>200</v>
      </c>
      <c r="G1457" s="80">
        <v>200</v>
      </c>
    </row>
    <row r="1458" spans="1:7" x14ac:dyDescent="0.25">
      <c r="A1458" s="2">
        <v>23</v>
      </c>
      <c r="B1458" s="36">
        <v>42054</v>
      </c>
      <c r="C1458" s="29" t="s">
        <v>10</v>
      </c>
      <c r="E1458" s="80">
        <v>200</v>
      </c>
      <c r="F1458" s="80">
        <v>0</v>
      </c>
      <c r="G1458" s="80">
        <v>0</v>
      </c>
    </row>
    <row r="1459" spans="1:7" x14ac:dyDescent="0.25">
      <c r="A1459" s="2">
        <v>24</v>
      </c>
      <c r="B1459" s="36">
        <v>42064</v>
      </c>
      <c r="C1459" s="29" t="s">
        <v>9</v>
      </c>
      <c r="D1459" s="80">
        <v>200</v>
      </c>
      <c r="G1459" s="80">
        <v>200</v>
      </c>
    </row>
    <row r="1460" spans="1:7" x14ac:dyDescent="0.25">
      <c r="A1460" s="2">
        <v>25</v>
      </c>
      <c r="B1460" s="36">
        <v>42082</v>
      </c>
      <c r="C1460" s="29" t="s">
        <v>10</v>
      </c>
      <c r="E1460" s="80">
        <v>200</v>
      </c>
      <c r="F1460" s="80">
        <v>0</v>
      </c>
      <c r="G1460" s="80">
        <v>0</v>
      </c>
    </row>
    <row r="1461" spans="1:7" x14ac:dyDescent="0.25">
      <c r="A1461" s="2" t="s">
        <v>11</v>
      </c>
      <c r="D1461" s="80">
        <v>2400</v>
      </c>
      <c r="E1461" s="80">
        <v>2400</v>
      </c>
      <c r="F1461" s="80">
        <v>0</v>
      </c>
    </row>
    <row r="1463" spans="1:7" x14ac:dyDescent="0.25">
      <c r="A1463" s="2" t="s">
        <v>1</v>
      </c>
      <c r="B1463" s="35" t="s">
        <v>2</v>
      </c>
      <c r="C1463" s="29" t="s">
        <v>3</v>
      </c>
      <c r="D1463" s="80" t="s">
        <v>4</v>
      </c>
      <c r="E1463" s="80" t="s">
        <v>5</v>
      </c>
      <c r="F1463" s="80" t="s">
        <v>6</v>
      </c>
      <c r="G1463" s="80" t="s">
        <v>7</v>
      </c>
    </row>
    <row r="1464" spans="1:7" x14ac:dyDescent="0.25">
      <c r="A1464" s="2">
        <v>1</v>
      </c>
      <c r="B1464" s="36">
        <v>42095</v>
      </c>
      <c r="C1464" s="29" t="s">
        <v>8</v>
      </c>
      <c r="G1464" s="80">
        <v>0</v>
      </c>
    </row>
    <row r="1465" spans="1:7" x14ac:dyDescent="0.25">
      <c r="A1465" s="2">
        <v>2</v>
      </c>
      <c r="B1465" s="36">
        <v>42095</v>
      </c>
      <c r="C1465" s="29" t="s">
        <v>9</v>
      </c>
      <c r="D1465" s="80">
        <v>200</v>
      </c>
      <c r="G1465" s="80">
        <v>200</v>
      </c>
    </row>
    <row r="1466" spans="1:7" x14ac:dyDescent="0.25">
      <c r="A1466" s="2">
        <v>3</v>
      </c>
      <c r="B1466" s="36">
        <v>42105</v>
      </c>
      <c r="C1466" s="29" t="s">
        <v>10</v>
      </c>
      <c r="E1466" s="80">
        <v>200</v>
      </c>
      <c r="F1466" s="80">
        <v>0</v>
      </c>
      <c r="G1466" s="80">
        <v>0</v>
      </c>
    </row>
    <row r="1467" spans="1:7" x14ac:dyDescent="0.25">
      <c r="A1467" s="2">
        <v>4</v>
      </c>
      <c r="B1467" s="36">
        <v>42125</v>
      </c>
      <c r="C1467" s="29" t="s">
        <v>9</v>
      </c>
      <c r="D1467" s="80">
        <v>200</v>
      </c>
      <c r="G1467" s="80">
        <v>200</v>
      </c>
    </row>
    <row r="1468" spans="1:7" x14ac:dyDescent="0.25">
      <c r="A1468" s="2">
        <v>5</v>
      </c>
      <c r="B1468" s="36">
        <v>42146</v>
      </c>
      <c r="C1468" s="29" t="s">
        <v>10</v>
      </c>
      <c r="E1468" s="80">
        <v>200</v>
      </c>
      <c r="F1468" s="80">
        <v>0</v>
      </c>
      <c r="G1468" s="80">
        <v>0</v>
      </c>
    </row>
    <row r="1469" spans="1:7" x14ac:dyDescent="0.25">
      <c r="A1469" s="2">
        <v>6</v>
      </c>
      <c r="B1469" s="36">
        <v>42156</v>
      </c>
      <c r="C1469" s="29" t="s">
        <v>9</v>
      </c>
      <c r="D1469" s="80">
        <v>200</v>
      </c>
      <c r="G1469" s="80">
        <v>200</v>
      </c>
    </row>
    <row r="1470" spans="1:7" x14ac:dyDescent="0.25">
      <c r="A1470" s="2">
        <v>7</v>
      </c>
      <c r="B1470" s="36">
        <v>42175</v>
      </c>
      <c r="C1470" s="29" t="s">
        <v>10</v>
      </c>
      <c r="E1470" s="80">
        <v>200</v>
      </c>
      <c r="F1470" s="80">
        <v>0</v>
      </c>
      <c r="G1470" s="80">
        <v>0</v>
      </c>
    </row>
    <row r="1471" spans="1:7" x14ac:dyDescent="0.25">
      <c r="A1471" s="2">
        <v>8</v>
      </c>
      <c r="B1471" s="36">
        <v>42186</v>
      </c>
      <c r="C1471" s="29" t="s">
        <v>9</v>
      </c>
      <c r="D1471" s="80">
        <v>200</v>
      </c>
      <c r="G1471" s="80">
        <v>200</v>
      </c>
    </row>
    <row r="1472" spans="1:7" x14ac:dyDescent="0.25">
      <c r="A1472" s="2">
        <v>9</v>
      </c>
      <c r="B1472" s="36">
        <v>42208</v>
      </c>
      <c r="C1472" s="29" t="s">
        <v>10</v>
      </c>
      <c r="E1472" s="80">
        <v>200</v>
      </c>
      <c r="F1472" s="80">
        <v>0</v>
      </c>
      <c r="G1472" s="80">
        <v>0</v>
      </c>
    </row>
    <row r="1473" spans="1:7" x14ac:dyDescent="0.25">
      <c r="A1473" s="2">
        <v>10</v>
      </c>
      <c r="B1473" s="36">
        <v>42217</v>
      </c>
      <c r="C1473" s="29" t="s">
        <v>9</v>
      </c>
      <c r="D1473" s="80">
        <v>200</v>
      </c>
      <c r="G1473" s="80">
        <v>200</v>
      </c>
    </row>
    <row r="1474" spans="1:7" x14ac:dyDescent="0.25">
      <c r="A1474" s="2">
        <v>11</v>
      </c>
      <c r="B1474" s="36">
        <v>42240</v>
      </c>
      <c r="C1474" s="29" t="s">
        <v>10</v>
      </c>
      <c r="E1474" s="80">
        <v>200</v>
      </c>
      <c r="F1474" s="80">
        <v>0</v>
      </c>
      <c r="G1474" s="80">
        <v>0</v>
      </c>
    </row>
    <row r="1475" spans="1:7" x14ac:dyDescent="0.25">
      <c r="A1475" s="2">
        <v>12</v>
      </c>
      <c r="B1475" s="36">
        <v>42248</v>
      </c>
      <c r="C1475" s="29" t="s">
        <v>9</v>
      </c>
      <c r="D1475" s="80">
        <v>200</v>
      </c>
      <c r="G1475" s="80">
        <v>200</v>
      </c>
    </row>
    <row r="1476" spans="1:7" x14ac:dyDescent="0.25">
      <c r="A1476" s="2">
        <v>13</v>
      </c>
      <c r="B1476" s="36">
        <v>42257</v>
      </c>
      <c r="C1476" s="29" t="s">
        <v>10</v>
      </c>
      <c r="E1476" s="80">
        <v>200</v>
      </c>
      <c r="F1476" s="80">
        <v>0</v>
      </c>
      <c r="G1476" s="80">
        <v>0</v>
      </c>
    </row>
    <row r="1477" spans="1:7" x14ac:dyDescent="0.25">
      <c r="A1477" s="2">
        <v>14</v>
      </c>
      <c r="B1477" s="36">
        <v>42278</v>
      </c>
      <c r="C1477" s="29" t="s">
        <v>9</v>
      </c>
      <c r="D1477" s="80">
        <v>200</v>
      </c>
      <c r="G1477" s="80">
        <v>200</v>
      </c>
    </row>
    <row r="1478" spans="1:7" x14ac:dyDescent="0.25">
      <c r="A1478" s="2">
        <v>15</v>
      </c>
      <c r="B1478" s="36">
        <v>42287</v>
      </c>
      <c r="C1478" s="29" t="s">
        <v>10</v>
      </c>
      <c r="E1478" s="80">
        <v>200</v>
      </c>
      <c r="F1478" s="80">
        <v>0</v>
      </c>
      <c r="G1478" s="80">
        <v>0</v>
      </c>
    </row>
    <row r="1479" spans="1:7" x14ac:dyDescent="0.25">
      <c r="A1479" s="2">
        <v>16</v>
      </c>
      <c r="B1479" s="36">
        <v>42309</v>
      </c>
      <c r="C1479" s="29" t="s">
        <v>9</v>
      </c>
      <c r="D1479" s="80">
        <v>200</v>
      </c>
      <c r="G1479" s="80">
        <v>200</v>
      </c>
    </row>
    <row r="1480" spans="1:7" x14ac:dyDescent="0.25">
      <c r="A1480" s="2">
        <v>17</v>
      </c>
      <c r="B1480" s="36">
        <v>42318</v>
      </c>
      <c r="C1480" s="29" t="s">
        <v>10</v>
      </c>
      <c r="E1480" s="80">
        <v>200</v>
      </c>
      <c r="F1480" s="80">
        <v>0</v>
      </c>
      <c r="G1480" s="80">
        <v>0</v>
      </c>
    </row>
    <row r="1481" spans="1:7" x14ac:dyDescent="0.25">
      <c r="A1481" s="2">
        <v>18</v>
      </c>
      <c r="B1481" s="36">
        <v>42339</v>
      </c>
      <c r="C1481" s="29" t="s">
        <v>9</v>
      </c>
      <c r="D1481" s="80">
        <v>200</v>
      </c>
      <c r="G1481" s="80">
        <v>200</v>
      </c>
    </row>
    <row r="1482" spans="1:7" x14ac:dyDescent="0.25">
      <c r="A1482" s="2">
        <v>19</v>
      </c>
      <c r="B1482" s="36">
        <v>42348</v>
      </c>
      <c r="C1482" s="29" t="s">
        <v>10</v>
      </c>
      <c r="E1482" s="80">
        <v>200</v>
      </c>
      <c r="F1482" s="80">
        <v>0</v>
      </c>
      <c r="G1482" s="80">
        <v>0</v>
      </c>
    </row>
    <row r="1483" spans="1:7" x14ac:dyDescent="0.25">
      <c r="A1483" s="2">
        <v>20</v>
      </c>
      <c r="B1483" s="36">
        <v>42370</v>
      </c>
      <c r="C1483" s="29" t="s">
        <v>9</v>
      </c>
      <c r="D1483" s="80">
        <v>200</v>
      </c>
      <c r="G1483" s="80">
        <v>200</v>
      </c>
    </row>
    <row r="1484" spans="1:7" x14ac:dyDescent="0.25">
      <c r="A1484" s="2">
        <v>21</v>
      </c>
      <c r="B1484" s="36">
        <v>42379</v>
      </c>
      <c r="C1484" s="29" t="s">
        <v>10</v>
      </c>
      <c r="E1484" s="80">
        <v>200</v>
      </c>
      <c r="F1484" s="80">
        <v>0</v>
      </c>
      <c r="G1484" s="80">
        <v>0</v>
      </c>
    </row>
    <row r="1485" spans="1:7" x14ac:dyDescent="0.25">
      <c r="A1485" s="2">
        <v>22</v>
      </c>
      <c r="B1485" s="36">
        <v>42401</v>
      </c>
      <c r="C1485" s="29" t="s">
        <v>9</v>
      </c>
      <c r="D1485" s="80">
        <v>200</v>
      </c>
      <c r="G1485" s="80">
        <v>200</v>
      </c>
    </row>
    <row r="1486" spans="1:7" x14ac:dyDescent="0.25">
      <c r="A1486" s="2">
        <v>23</v>
      </c>
      <c r="B1486" s="36">
        <v>42410</v>
      </c>
      <c r="C1486" s="29" t="s">
        <v>10</v>
      </c>
      <c r="E1486" s="80">
        <v>200</v>
      </c>
      <c r="F1486" s="80">
        <v>0</v>
      </c>
      <c r="G1486" s="80">
        <v>0</v>
      </c>
    </row>
    <row r="1487" spans="1:7" x14ac:dyDescent="0.25">
      <c r="A1487" s="2">
        <v>24</v>
      </c>
      <c r="B1487" s="36">
        <v>42430</v>
      </c>
      <c r="C1487" s="29" t="s">
        <v>9</v>
      </c>
      <c r="D1487" s="80">
        <v>200</v>
      </c>
      <c r="G1487" s="80">
        <v>200</v>
      </c>
    </row>
    <row r="1488" spans="1:7" x14ac:dyDescent="0.25">
      <c r="A1488" s="2">
        <v>25</v>
      </c>
      <c r="B1488" s="36">
        <v>42439</v>
      </c>
      <c r="C1488" s="29" t="s">
        <v>10</v>
      </c>
      <c r="E1488" s="80">
        <v>200</v>
      </c>
      <c r="F1488" s="80">
        <v>0</v>
      </c>
      <c r="G1488" s="80">
        <v>0</v>
      </c>
    </row>
    <row r="1489" spans="1:7" x14ac:dyDescent="0.25">
      <c r="A1489" s="2" t="s">
        <v>11</v>
      </c>
      <c r="D1489" s="80">
        <v>2400</v>
      </c>
      <c r="E1489" s="80">
        <v>2400</v>
      </c>
      <c r="F1489" s="80">
        <v>0</v>
      </c>
    </row>
    <row r="1491" spans="1:7" ht="20.25" thickBot="1" x14ac:dyDescent="0.35">
      <c r="B1491" s="136" t="s">
        <v>32</v>
      </c>
      <c r="C1491" s="136"/>
      <c r="D1491" s="136"/>
      <c r="E1491" s="136"/>
      <c r="F1491" s="136"/>
    </row>
    <row r="1492" spans="1:7" ht="15.75" thickTop="1" x14ac:dyDescent="0.25"/>
    <row r="1493" spans="1:7" x14ac:dyDescent="0.25">
      <c r="A1493" s="2" t="s">
        <v>1</v>
      </c>
      <c r="B1493" s="35" t="s">
        <v>2</v>
      </c>
      <c r="C1493" s="29" t="s">
        <v>3</v>
      </c>
      <c r="D1493" s="80" t="s">
        <v>4</v>
      </c>
      <c r="E1493" s="80" t="s">
        <v>5</v>
      </c>
      <c r="F1493" s="80" t="s">
        <v>6</v>
      </c>
      <c r="G1493" s="80" t="s">
        <v>7</v>
      </c>
    </row>
    <row r="1494" spans="1:7" x14ac:dyDescent="0.25">
      <c r="A1494" s="2">
        <v>1</v>
      </c>
      <c r="B1494" s="36">
        <v>41518</v>
      </c>
      <c r="C1494" s="29" t="s">
        <v>8</v>
      </c>
      <c r="G1494" s="80">
        <v>0</v>
      </c>
    </row>
    <row r="1495" spans="1:7" x14ac:dyDescent="0.25">
      <c r="A1495" s="2">
        <v>2</v>
      </c>
      <c r="B1495" s="36">
        <v>41518</v>
      </c>
      <c r="C1495" s="29" t="s">
        <v>9</v>
      </c>
      <c r="D1495" s="80">
        <v>200</v>
      </c>
      <c r="G1495" s="80">
        <v>200</v>
      </c>
    </row>
    <row r="1496" spans="1:7" x14ac:dyDescent="0.25">
      <c r="A1496" s="2">
        <v>3</v>
      </c>
      <c r="B1496" s="36">
        <v>41537</v>
      </c>
      <c r="C1496" s="29" t="s">
        <v>10</v>
      </c>
      <c r="E1496" s="80">
        <v>200</v>
      </c>
      <c r="F1496" s="80">
        <v>0</v>
      </c>
      <c r="G1496" s="80">
        <v>0</v>
      </c>
    </row>
    <row r="1497" spans="1:7" x14ac:dyDescent="0.25">
      <c r="A1497" s="2">
        <v>4</v>
      </c>
      <c r="B1497" s="36">
        <v>41548</v>
      </c>
      <c r="C1497" s="29" t="s">
        <v>9</v>
      </c>
      <c r="D1497" s="80">
        <v>200</v>
      </c>
      <c r="G1497" s="80">
        <v>200</v>
      </c>
    </row>
    <row r="1498" spans="1:7" x14ac:dyDescent="0.25">
      <c r="A1498" s="2">
        <v>5</v>
      </c>
      <c r="B1498" s="36">
        <v>41562</v>
      </c>
      <c r="C1498" s="29" t="s">
        <v>10</v>
      </c>
      <c r="E1498" s="80">
        <v>200</v>
      </c>
      <c r="F1498" s="80">
        <v>0</v>
      </c>
      <c r="G1498" s="80">
        <v>0</v>
      </c>
    </row>
    <row r="1499" spans="1:7" x14ac:dyDescent="0.25">
      <c r="A1499" s="2">
        <v>6</v>
      </c>
      <c r="B1499" s="36">
        <v>41579</v>
      </c>
      <c r="C1499" s="29" t="s">
        <v>9</v>
      </c>
      <c r="D1499" s="80">
        <v>200</v>
      </c>
      <c r="G1499" s="80">
        <v>200</v>
      </c>
    </row>
    <row r="1500" spans="1:7" x14ac:dyDescent="0.25">
      <c r="A1500" s="2">
        <v>7</v>
      </c>
      <c r="B1500" s="36">
        <v>41600</v>
      </c>
      <c r="C1500" s="29" t="s">
        <v>10</v>
      </c>
      <c r="E1500" s="80">
        <v>200</v>
      </c>
      <c r="F1500" s="80">
        <v>0</v>
      </c>
      <c r="G1500" s="80">
        <v>0</v>
      </c>
    </row>
    <row r="1501" spans="1:7" x14ac:dyDescent="0.25">
      <c r="A1501" s="2">
        <v>8</v>
      </c>
      <c r="B1501" s="36">
        <v>41609</v>
      </c>
      <c r="C1501" s="29" t="s">
        <v>9</v>
      </c>
      <c r="D1501" s="80">
        <v>200</v>
      </c>
      <c r="G1501" s="80">
        <v>200</v>
      </c>
    </row>
    <row r="1502" spans="1:7" x14ac:dyDescent="0.25">
      <c r="A1502" s="2">
        <v>9</v>
      </c>
      <c r="B1502" s="36">
        <v>41619</v>
      </c>
      <c r="C1502" s="29" t="s">
        <v>10</v>
      </c>
      <c r="E1502" s="80">
        <v>200</v>
      </c>
      <c r="F1502" s="80">
        <v>0</v>
      </c>
      <c r="G1502" s="80">
        <v>0</v>
      </c>
    </row>
    <row r="1503" spans="1:7" x14ac:dyDescent="0.25">
      <c r="A1503" s="2">
        <v>10</v>
      </c>
      <c r="B1503" s="36">
        <v>41640</v>
      </c>
      <c r="C1503" s="29" t="s">
        <v>9</v>
      </c>
      <c r="D1503" s="80">
        <v>200</v>
      </c>
      <c r="G1503" s="80">
        <v>200</v>
      </c>
    </row>
    <row r="1504" spans="1:7" x14ac:dyDescent="0.25">
      <c r="A1504" s="2">
        <v>11</v>
      </c>
      <c r="B1504" s="36">
        <v>41660</v>
      </c>
      <c r="C1504" s="29" t="s">
        <v>10</v>
      </c>
      <c r="E1504" s="80">
        <v>200</v>
      </c>
      <c r="F1504" s="80">
        <v>0</v>
      </c>
      <c r="G1504" s="80">
        <v>0</v>
      </c>
    </row>
    <row r="1505" spans="1:7" x14ac:dyDescent="0.25">
      <c r="A1505" s="2">
        <v>12</v>
      </c>
      <c r="B1505" s="36">
        <v>41671</v>
      </c>
      <c r="C1505" s="29" t="s">
        <v>9</v>
      </c>
      <c r="D1505" s="80">
        <v>200</v>
      </c>
      <c r="G1505" s="80">
        <v>200</v>
      </c>
    </row>
    <row r="1506" spans="1:7" x14ac:dyDescent="0.25">
      <c r="A1506" s="2">
        <v>13</v>
      </c>
      <c r="B1506" s="36">
        <v>41685</v>
      </c>
      <c r="C1506" s="29" t="s">
        <v>10</v>
      </c>
      <c r="E1506" s="80">
        <v>200</v>
      </c>
      <c r="F1506" s="80">
        <v>0</v>
      </c>
      <c r="G1506" s="80">
        <v>0</v>
      </c>
    </row>
    <row r="1507" spans="1:7" x14ac:dyDescent="0.25">
      <c r="A1507" s="2">
        <v>14</v>
      </c>
      <c r="B1507" s="36">
        <v>41699</v>
      </c>
      <c r="C1507" s="29" t="s">
        <v>9</v>
      </c>
      <c r="D1507" s="80">
        <v>200</v>
      </c>
      <c r="G1507" s="80">
        <v>200</v>
      </c>
    </row>
    <row r="1508" spans="1:7" x14ac:dyDescent="0.25">
      <c r="A1508" s="2">
        <v>15</v>
      </c>
      <c r="B1508" s="36">
        <v>41712</v>
      </c>
      <c r="C1508" s="29" t="s">
        <v>10</v>
      </c>
      <c r="E1508" s="80">
        <v>200</v>
      </c>
      <c r="F1508" s="80">
        <v>0</v>
      </c>
      <c r="G1508" s="80">
        <v>0</v>
      </c>
    </row>
    <row r="1509" spans="1:7" x14ac:dyDescent="0.25">
      <c r="A1509" s="2" t="s">
        <v>11</v>
      </c>
      <c r="D1509" s="80">
        <v>1400</v>
      </c>
      <c r="E1509" s="80">
        <v>1400</v>
      </c>
      <c r="F1509" s="80">
        <v>0</v>
      </c>
    </row>
    <row r="1511" spans="1:7" x14ac:dyDescent="0.25">
      <c r="A1511" s="2" t="s">
        <v>1</v>
      </c>
      <c r="B1511" s="35" t="s">
        <v>2</v>
      </c>
      <c r="C1511" s="29" t="s">
        <v>3</v>
      </c>
      <c r="D1511" s="80" t="s">
        <v>4</v>
      </c>
      <c r="E1511" s="80" t="s">
        <v>5</v>
      </c>
      <c r="F1511" s="80" t="s">
        <v>6</v>
      </c>
      <c r="G1511" s="80" t="s">
        <v>7</v>
      </c>
    </row>
    <row r="1512" spans="1:7" x14ac:dyDescent="0.25">
      <c r="A1512" s="2">
        <v>1</v>
      </c>
      <c r="B1512" s="36">
        <v>41730</v>
      </c>
      <c r="C1512" s="29" t="s">
        <v>8</v>
      </c>
      <c r="G1512" s="80">
        <v>0</v>
      </c>
    </row>
    <row r="1513" spans="1:7" x14ac:dyDescent="0.25">
      <c r="A1513" s="2">
        <v>2</v>
      </c>
      <c r="B1513" s="36">
        <v>41730</v>
      </c>
      <c r="C1513" s="29" t="s">
        <v>9</v>
      </c>
      <c r="D1513" s="80">
        <v>200</v>
      </c>
      <c r="G1513" s="80">
        <v>200</v>
      </c>
    </row>
    <row r="1514" spans="1:7" x14ac:dyDescent="0.25">
      <c r="A1514" s="2">
        <v>3</v>
      </c>
      <c r="B1514" s="36">
        <v>41747</v>
      </c>
      <c r="C1514" s="29" t="s">
        <v>10</v>
      </c>
      <c r="E1514" s="80">
        <v>200</v>
      </c>
      <c r="F1514" s="80">
        <v>0</v>
      </c>
      <c r="G1514" s="80">
        <v>0</v>
      </c>
    </row>
    <row r="1515" spans="1:7" x14ac:dyDescent="0.25">
      <c r="A1515" s="2">
        <v>4</v>
      </c>
      <c r="B1515" s="36">
        <v>41760</v>
      </c>
      <c r="C1515" s="29" t="s">
        <v>9</v>
      </c>
      <c r="D1515" s="80">
        <v>200</v>
      </c>
      <c r="G1515" s="80">
        <v>200</v>
      </c>
    </row>
    <row r="1516" spans="1:7" x14ac:dyDescent="0.25">
      <c r="A1516" s="2">
        <v>5</v>
      </c>
      <c r="B1516" s="36">
        <v>41772</v>
      </c>
      <c r="C1516" s="29" t="s">
        <v>10</v>
      </c>
      <c r="E1516" s="80">
        <v>200</v>
      </c>
      <c r="F1516" s="80">
        <v>0</v>
      </c>
      <c r="G1516" s="80">
        <v>0</v>
      </c>
    </row>
    <row r="1517" spans="1:7" x14ac:dyDescent="0.25">
      <c r="A1517" s="2">
        <v>6</v>
      </c>
      <c r="B1517" s="36">
        <v>41791</v>
      </c>
      <c r="C1517" s="29" t="s">
        <v>9</v>
      </c>
      <c r="D1517" s="80">
        <v>200</v>
      </c>
      <c r="G1517" s="80">
        <v>200</v>
      </c>
    </row>
    <row r="1518" spans="1:7" x14ac:dyDescent="0.25">
      <c r="A1518" s="2">
        <v>7</v>
      </c>
      <c r="B1518" s="36">
        <v>41800</v>
      </c>
      <c r="C1518" s="29" t="s">
        <v>10</v>
      </c>
      <c r="E1518" s="80">
        <v>200</v>
      </c>
      <c r="F1518" s="80">
        <v>0</v>
      </c>
      <c r="G1518" s="80">
        <v>0</v>
      </c>
    </row>
    <row r="1519" spans="1:7" x14ac:dyDescent="0.25">
      <c r="A1519" s="2">
        <v>8</v>
      </c>
      <c r="B1519" s="36">
        <v>41821</v>
      </c>
      <c r="C1519" s="29" t="s">
        <v>9</v>
      </c>
      <c r="D1519" s="80">
        <v>200</v>
      </c>
      <c r="G1519" s="80">
        <v>200</v>
      </c>
    </row>
    <row r="1520" spans="1:7" x14ac:dyDescent="0.25">
      <c r="A1520" s="2">
        <v>9</v>
      </c>
      <c r="B1520" s="36">
        <v>41834</v>
      </c>
      <c r="C1520" s="29" t="s">
        <v>10</v>
      </c>
      <c r="E1520" s="80">
        <v>200</v>
      </c>
      <c r="F1520" s="80">
        <v>0</v>
      </c>
      <c r="G1520" s="80">
        <v>0</v>
      </c>
    </row>
    <row r="1521" spans="1:7" x14ac:dyDescent="0.25">
      <c r="A1521" s="2">
        <v>10</v>
      </c>
      <c r="B1521" s="36">
        <v>41852</v>
      </c>
      <c r="C1521" s="29" t="s">
        <v>9</v>
      </c>
      <c r="D1521" s="80">
        <v>200</v>
      </c>
      <c r="G1521" s="80">
        <v>200</v>
      </c>
    </row>
    <row r="1522" spans="1:7" x14ac:dyDescent="0.25">
      <c r="A1522" s="2">
        <v>11</v>
      </c>
      <c r="B1522" s="36">
        <v>41865</v>
      </c>
      <c r="C1522" s="29" t="s">
        <v>10</v>
      </c>
      <c r="E1522" s="80">
        <v>200</v>
      </c>
      <c r="F1522" s="80">
        <v>0</v>
      </c>
      <c r="G1522" s="80">
        <v>0</v>
      </c>
    </row>
    <row r="1523" spans="1:7" x14ac:dyDescent="0.25">
      <c r="A1523" s="2">
        <v>12</v>
      </c>
      <c r="B1523" s="36">
        <v>41883</v>
      </c>
      <c r="C1523" s="29" t="s">
        <v>9</v>
      </c>
      <c r="D1523" s="80">
        <v>200</v>
      </c>
      <c r="G1523" s="80">
        <v>200</v>
      </c>
    </row>
    <row r="1524" spans="1:7" x14ac:dyDescent="0.25">
      <c r="A1524" s="2">
        <v>13</v>
      </c>
      <c r="B1524" s="36">
        <v>41898</v>
      </c>
      <c r="C1524" s="29" t="s">
        <v>10</v>
      </c>
      <c r="E1524" s="80">
        <v>200</v>
      </c>
      <c r="F1524" s="80">
        <v>0</v>
      </c>
      <c r="G1524" s="80">
        <v>0</v>
      </c>
    </row>
    <row r="1525" spans="1:7" x14ac:dyDescent="0.25">
      <c r="A1525" s="2">
        <v>14</v>
      </c>
      <c r="B1525" s="36">
        <v>41913</v>
      </c>
      <c r="C1525" s="29" t="s">
        <v>9</v>
      </c>
      <c r="D1525" s="80">
        <v>200</v>
      </c>
      <c r="G1525" s="80">
        <v>200</v>
      </c>
    </row>
    <row r="1526" spans="1:7" x14ac:dyDescent="0.25">
      <c r="A1526" s="2">
        <v>15</v>
      </c>
      <c r="B1526" s="36">
        <v>41929</v>
      </c>
      <c r="C1526" s="29" t="s">
        <v>10</v>
      </c>
      <c r="E1526" s="80">
        <v>200</v>
      </c>
      <c r="F1526" s="80">
        <v>0</v>
      </c>
      <c r="G1526" s="80">
        <v>0</v>
      </c>
    </row>
    <row r="1527" spans="1:7" x14ac:dyDescent="0.25">
      <c r="A1527" s="2">
        <v>16</v>
      </c>
      <c r="B1527" s="36">
        <v>41944</v>
      </c>
      <c r="C1527" s="29" t="s">
        <v>9</v>
      </c>
      <c r="D1527" s="80">
        <v>200</v>
      </c>
      <c r="G1527" s="80">
        <v>200</v>
      </c>
    </row>
    <row r="1528" spans="1:7" x14ac:dyDescent="0.25">
      <c r="A1528" s="2">
        <v>17</v>
      </c>
      <c r="B1528" s="36">
        <v>41961</v>
      </c>
      <c r="C1528" s="29" t="s">
        <v>10</v>
      </c>
      <c r="E1528" s="80">
        <v>200</v>
      </c>
      <c r="F1528" s="80">
        <v>0</v>
      </c>
      <c r="G1528" s="80">
        <v>0</v>
      </c>
    </row>
    <row r="1529" spans="1:7" x14ac:dyDescent="0.25">
      <c r="A1529" s="2">
        <v>18</v>
      </c>
      <c r="B1529" s="36">
        <v>41974</v>
      </c>
      <c r="C1529" s="29" t="s">
        <v>9</v>
      </c>
      <c r="D1529" s="80">
        <v>200</v>
      </c>
      <c r="G1529" s="80">
        <v>200</v>
      </c>
    </row>
    <row r="1530" spans="1:7" x14ac:dyDescent="0.25">
      <c r="A1530" s="2">
        <v>19</v>
      </c>
      <c r="B1530" s="36">
        <v>41989</v>
      </c>
      <c r="C1530" s="29" t="s">
        <v>10</v>
      </c>
      <c r="E1530" s="80">
        <v>200</v>
      </c>
      <c r="F1530" s="80">
        <v>0</v>
      </c>
      <c r="G1530" s="80">
        <v>0</v>
      </c>
    </row>
    <row r="1531" spans="1:7" x14ac:dyDescent="0.25">
      <c r="A1531" s="2">
        <v>20</v>
      </c>
      <c r="B1531" s="36">
        <v>42005</v>
      </c>
      <c r="C1531" s="29" t="s">
        <v>9</v>
      </c>
      <c r="D1531" s="80">
        <v>200</v>
      </c>
      <c r="G1531" s="80">
        <v>200</v>
      </c>
    </row>
    <row r="1532" spans="1:7" x14ac:dyDescent="0.25">
      <c r="A1532" s="2">
        <v>21</v>
      </c>
      <c r="B1532" s="36">
        <v>42024</v>
      </c>
      <c r="C1532" s="29" t="s">
        <v>10</v>
      </c>
      <c r="E1532" s="80">
        <v>200</v>
      </c>
      <c r="F1532" s="80">
        <v>0</v>
      </c>
      <c r="G1532" s="80">
        <v>0</v>
      </c>
    </row>
    <row r="1533" spans="1:7" x14ac:dyDescent="0.25">
      <c r="A1533" s="2">
        <v>22</v>
      </c>
      <c r="B1533" s="36">
        <v>42036</v>
      </c>
      <c r="C1533" s="29" t="s">
        <v>9</v>
      </c>
      <c r="D1533" s="80">
        <v>200</v>
      </c>
      <c r="G1533" s="80">
        <v>200</v>
      </c>
    </row>
    <row r="1534" spans="1:7" x14ac:dyDescent="0.25">
      <c r="A1534" s="2">
        <v>23</v>
      </c>
      <c r="B1534" s="36">
        <v>42054</v>
      </c>
      <c r="C1534" s="29" t="s">
        <v>10</v>
      </c>
      <c r="E1534" s="80">
        <v>200</v>
      </c>
      <c r="F1534" s="80">
        <v>0</v>
      </c>
      <c r="G1534" s="80">
        <v>0</v>
      </c>
    </row>
    <row r="1535" spans="1:7" x14ac:dyDescent="0.25">
      <c r="A1535" s="2">
        <v>24</v>
      </c>
      <c r="B1535" s="36">
        <v>42064</v>
      </c>
      <c r="C1535" s="29" t="s">
        <v>9</v>
      </c>
      <c r="D1535" s="80">
        <v>200</v>
      </c>
      <c r="G1535" s="80">
        <v>200</v>
      </c>
    </row>
    <row r="1536" spans="1:7" x14ac:dyDescent="0.25">
      <c r="A1536" s="2">
        <v>25</v>
      </c>
      <c r="B1536" s="36">
        <v>42082</v>
      </c>
      <c r="C1536" s="29" t="s">
        <v>10</v>
      </c>
      <c r="E1536" s="80">
        <v>200</v>
      </c>
      <c r="F1536" s="80">
        <v>0</v>
      </c>
      <c r="G1536" s="80">
        <v>0</v>
      </c>
    </row>
    <row r="1537" spans="1:7" x14ac:dyDescent="0.25">
      <c r="A1537" s="2" t="s">
        <v>11</v>
      </c>
      <c r="D1537" s="80">
        <v>2400</v>
      </c>
      <c r="E1537" s="80">
        <v>2400</v>
      </c>
      <c r="F1537" s="80">
        <v>0</v>
      </c>
    </row>
    <row r="1539" spans="1:7" x14ac:dyDescent="0.25">
      <c r="A1539" s="2" t="s">
        <v>1</v>
      </c>
      <c r="B1539" s="35" t="s">
        <v>2</v>
      </c>
      <c r="C1539" s="29" t="s">
        <v>3</v>
      </c>
      <c r="D1539" s="80" t="s">
        <v>4</v>
      </c>
      <c r="E1539" s="80" t="s">
        <v>5</v>
      </c>
      <c r="F1539" s="80" t="s">
        <v>6</v>
      </c>
      <c r="G1539" s="80" t="s">
        <v>7</v>
      </c>
    </row>
    <row r="1540" spans="1:7" x14ac:dyDescent="0.25">
      <c r="A1540" s="2">
        <v>1</v>
      </c>
      <c r="B1540" s="36">
        <v>42095</v>
      </c>
      <c r="C1540" s="29" t="s">
        <v>8</v>
      </c>
      <c r="G1540" s="80">
        <v>0</v>
      </c>
    </row>
    <row r="1541" spans="1:7" x14ac:dyDescent="0.25">
      <c r="A1541" s="2">
        <v>2</v>
      </c>
      <c r="B1541" s="36">
        <v>42095</v>
      </c>
      <c r="C1541" s="29" t="s">
        <v>9</v>
      </c>
      <c r="D1541" s="80">
        <v>200</v>
      </c>
      <c r="G1541" s="80">
        <v>200</v>
      </c>
    </row>
    <row r="1542" spans="1:7" x14ac:dyDescent="0.25">
      <c r="A1542" s="2">
        <v>3</v>
      </c>
      <c r="B1542" s="36">
        <v>42105</v>
      </c>
      <c r="C1542" s="29" t="s">
        <v>10</v>
      </c>
      <c r="E1542" s="80">
        <v>200</v>
      </c>
      <c r="F1542" s="80">
        <v>0</v>
      </c>
      <c r="G1542" s="80">
        <v>0</v>
      </c>
    </row>
    <row r="1543" spans="1:7" x14ac:dyDescent="0.25">
      <c r="A1543" s="2">
        <v>4</v>
      </c>
      <c r="B1543" s="36">
        <v>42125</v>
      </c>
      <c r="C1543" s="29" t="s">
        <v>9</v>
      </c>
      <c r="D1543" s="80">
        <v>200</v>
      </c>
      <c r="G1543" s="80">
        <v>200</v>
      </c>
    </row>
    <row r="1544" spans="1:7" x14ac:dyDescent="0.25">
      <c r="A1544" s="2">
        <v>5</v>
      </c>
      <c r="B1544" s="36">
        <v>42146</v>
      </c>
      <c r="C1544" s="29" t="s">
        <v>10</v>
      </c>
      <c r="E1544" s="80">
        <v>200</v>
      </c>
      <c r="F1544" s="80">
        <v>0</v>
      </c>
      <c r="G1544" s="80">
        <v>0</v>
      </c>
    </row>
    <row r="1545" spans="1:7" x14ac:dyDescent="0.25">
      <c r="A1545" s="2">
        <v>6</v>
      </c>
      <c r="B1545" s="36">
        <v>42156</v>
      </c>
      <c r="C1545" s="29" t="s">
        <v>9</v>
      </c>
      <c r="D1545" s="80">
        <v>200</v>
      </c>
      <c r="G1545" s="80">
        <v>200</v>
      </c>
    </row>
    <row r="1546" spans="1:7" x14ac:dyDescent="0.25">
      <c r="A1546" s="2">
        <v>7</v>
      </c>
      <c r="B1546" s="36">
        <v>42175</v>
      </c>
      <c r="C1546" s="29" t="s">
        <v>10</v>
      </c>
      <c r="E1546" s="80">
        <v>200</v>
      </c>
      <c r="F1546" s="80">
        <v>0</v>
      </c>
      <c r="G1546" s="80">
        <v>0</v>
      </c>
    </row>
    <row r="1547" spans="1:7" x14ac:dyDescent="0.25">
      <c r="A1547" s="2">
        <v>8</v>
      </c>
      <c r="B1547" s="36">
        <v>42186</v>
      </c>
      <c r="C1547" s="29" t="s">
        <v>9</v>
      </c>
      <c r="D1547" s="80">
        <v>200</v>
      </c>
      <c r="G1547" s="80">
        <v>200</v>
      </c>
    </row>
    <row r="1548" spans="1:7" x14ac:dyDescent="0.25">
      <c r="A1548" s="2">
        <v>9</v>
      </c>
      <c r="B1548" s="36">
        <v>42208</v>
      </c>
      <c r="C1548" s="29" t="s">
        <v>10</v>
      </c>
      <c r="E1548" s="80">
        <v>200</v>
      </c>
      <c r="F1548" s="80">
        <v>0</v>
      </c>
      <c r="G1548" s="80">
        <v>0</v>
      </c>
    </row>
    <row r="1549" spans="1:7" x14ac:dyDescent="0.25">
      <c r="A1549" s="2">
        <v>10</v>
      </c>
      <c r="B1549" s="36">
        <v>42217</v>
      </c>
      <c r="C1549" s="29" t="s">
        <v>9</v>
      </c>
      <c r="D1549" s="80">
        <v>200</v>
      </c>
      <c r="G1549" s="80">
        <v>200</v>
      </c>
    </row>
    <row r="1550" spans="1:7" x14ac:dyDescent="0.25">
      <c r="A1550" s="2">
        <v>11</v>
      </c>
      <c r="B1550" s="36">
        <v>42240</v>
      </c>
      <c r="C1550" s="29" t="s">
        <v>10</v>
      </c>
      <c r="E1550" s="80">
        <v>200</v>
      </c>
      <c r="F1550" s="80">
        <v>0</v>
      </c>
      <c r="G1550" s="80">
        <v>0</v>
      </c>
    </row>
    <row r="1551" spans="1:7" x14ac:dyDescent="0.25">
      <c r="A1551" s="2">
        <v>12</v>
      </c>
      <c r="B1551" s="36">
        <v>42248</v>
      </c>
      <c r="C1551" s="29" t="s">
        <v>9</v>
      </c>
      <c r="D1551" s="80">
        <v>200</v>
      </c>
      <c r="G1551" s="80">
        <v>200</v>
      </c>
    </row>
    <row r="1552" spans="1:7" x14ac:dyDescent="0.25">
      <c r="A1552" s="2">
        <v>13</v>
      </c>
      <c r="B1552" s="36">
        <v>42257</v>
      </c>
      <c r="C1552" s="29" t="s">
        <v>10</v>
      </c>
      <c r="E1552" s="80">
        <v>200</v>
      </c>
      <c r="F1552" s="80">
        <v>0</v>
      </c>
      <c r="G1552" s="80">
        <v>0</v>
      </c>
    </row>
    <row r="1553" spans="1:7" x14ac:dyDescent="0.25">
      <c r="A1553" s="2">
        <v>14</v>
      </c>
      <c r="B1553" s="36">
        <v>42278</v>
      </c>
      <c r="C1553" s="29" t="s">
        <v>9</v>
      </c>
      <c r="D1553" s="80">
        <v>200</v>
      </c>
      <c r="G1553" s="80">
        <v>200</v>
      </c>
    </row>
    <row r="1554" spans="1:7" x14ac:dyDescent="0.25">
      <c r="A1554" s="2">
        <v>15</v>
      </c>
      <c r="B1554" s="36">
        <v>42287</v>
      </c>
      <c r="C1554" s="29" t="s">
        <v>10</v>
      </c>
      <c r="E1554" s="80">
        <v>200</v>
      </c>
      <c r="F1554" s="80">
        <v>0</v>
      </c>
      <c r="G1554" s="80">
        <v>0</v>
      </c>
    </row>
    <row r="1555" spans="1:7" x14ac:dyDescent="0.25">
      <c r="A1555" s="2">
        <v>16</v>
      </c>
      <c r="B1555" s="36">
        <v>42309</v>
      </c>
      <c r="C1555" s="29" t="s">
        <v>9</v>
      </c>
      <c r="D1555" s="80">
        <v>200</v>
      </c>
      <c r="G1555" s="80">
        <v>200</v>
      </c>
    </row>
    <row r="1556" spans="1:7" x14ac:dyDescent="0.25">
      <c r="A1556" s="2">
        <v>17</v>
      </c>
      <c r="B1556" s="36">
        <v>42318</v>
      </c>
      <c r="C1556" s="29" t="s">
        <v>10</v>
      </c>
      <c r="E1556" s="80">
        <v>200</v>
      </c>
      <c r="F1556" s="80">
        <v>0</v>
      </c>
      <c r="G1556" s="80">
        <v>0</v>
      </c>
    </row>
    <row r="1557" spans="1:7" x14ac:dyDescent="0.25">
      <c r="A1557" s="2">
        <v>18</v>
      </c>
      <c r="B1557" s="36">
        <v>42339</v>
      </c>
      <c r="C1557" s="29" t="s">
        <v>9</v>
      </c>
      <c r="D1557" s="80">
        <v>200</v>
      </c>
      <c r="G1557" s="80">
        <v>200</v>
      </c>
    </row>
    <row r="1558" spans="1:7" x14ac:dyDescent="0.25">
      <c r="A1558" s="2">
        <v>19</v>
      </c>
      <c r="B1558" s="36">
        <v>42348</v>
      </c>
      <c r="C1558" s="29" t="s">
        <v>10</v>
      </c>
      <c r="E1558" s="80">
        <v>200</v>
      </c>
      <c r="F1558" s="80">
        <v>0</v>
      </c>
      <c r="G1558" s="80">
        <v>0</v>
      </c>
    </row>
    <row r="1559" spans="1:7" x14ac:dyDescent="0.25">
      <c r="A1559" s="2">
        <v>20</v>
      </c>
      <c r="B1559" s="36">
        <v>42370</v>
      </c>
      <c r="C1559" s="29" t="s">
        <v>9</v>
      </c>
      <c r="D1559" s="80">
        <v>200</v>
      </c>
      <c r="G1559" s="80">
        <v>200</v>
      </c>
    </row>
    <row r="1560" spans="1:7" x14ac:dyDescent="0.25">
      <c r="A1560" s="2">
        <v>21</v>
      </c>
      <c r="B1560" s="36">
        <v>42379</v>
      </c>
      <c r="C1560" s="29" t="s">
        <v>10</v>
      </c>
      <c r="E1560" s="80">
        <v>200</v>
      </c>
      <c r="F1560" s="80">
        <v>0</v>
      </c>
      <c r="G1560" s="80">
        <v>0</v>
      </c>
    </row>
    <row r="1561" spans="1:7" x14ac:dyDescent="0.25">
      <c r="A1561" s="2">
        <v>22</v>
      </c>
      <c r="B1561" s="36">
        <v>42401</v>
      </c>
      <c r="C1561" s="29" t="s">
        <v>9</v>
      </c>
      <c r="D1561" s="80">
        <v>200</v>
      </c>
      <c r="G1561" s="80">
        <v>200</v>
      </c>
    </row>
    <row r="1562" spans="1:7" x14ac:dyDescent="0.25">
      <c r="A1562" s="2">
        <v>23</v>
      </c>
      <c r="B1562" s="36">
        <v>42410</v>
      </c>
      <c r="C1562" s="29" t="s">
        <v>10</v>
      </c>
      <c r="E1562" s="80">
        <v>200</v>
      </c>
      <c r="F1562" s="80">
        <v>0</v>
      </c>
      <c r="G1562" s="80">
        <v>0</v>
      </c>
    </row>
    <row r="1563" spans="1:7" x14ac:dyDescent="0.25">
      <c r="A1563" s="2">
        <v>24</v>
      </c>
      <c r="B1563" s="36">
        <v>42430</v>
      </c>
      <c r="C1563" s="29" t="s">
        <v>9</v>
      </c>
      <c r="D1563" s="80">
        <v>200</v>
      </c>
      <c r="G1563" s="80">
        <v>200</v>
      </c>
    </row>
    <row r="1564" spans="1:7" x14ac:dyDescent="0.25">
      <c r="A1564" s="2">
        <v>25</v>
      </c>
      <c r="B1564" s="36">
        <v>42439</v>
      </c>
      <c r="C1564" s="29" t="s">
        <v>10</v>
      </c>
      <c r="E1564" s="80">
        <v>200</v>
      </c>
      <c r="F1564" s="80">
        <v>0</v>
      </c>
      <c r="G1564" s="80">
        <v>0</v>
      </c>
    </row>
    <row r="1565" spans="1:7" x14ac:dyDescent="0.25">
      <c r="A1565" s="2" t="s">
        <v>11</v>
      </c>
      <c r="D1565" s="80">
        <v>2400</v>
      </c>
      <c r="E1565" s="80">
        <v>2400</v>
      </c>
      <c r="F1565" s="80">
        <v>0</v>
      </c>
    </row>
    <row r="1567" spans="1:7" ht="20.25" thickBot="1" x14ac:dyDescent="0.35">
      <c r="B1567" s="136" t="s">
        <v>33</v>
      </c>
      <c r="C1567" s="136"/>
      <c r="D1567" s="136"/>
      <c r="E1567" s="136"/>
      <c r="F1567" s="136"/>
    </row>
    <row r="1568" spans="1:7" ht="15.75" thickTop="1" x14ac:dyDescent="0.25"/>
    <row r="1569" spans="1:7" x14ac:dyDescent="0.25">
      <c r="A1569" s="2" t="s">
        <v>1</v>
      </c>
      <c r="B1569" s="35" t="s">
        <v>2</v>
      </c>
      <c r="C1569" s="29" t="s">
        <v>3</v>
      </c>
      <c r="D1569" s="80" t="s">
        <v>4</v>
      </c>
      <c r="E1569" s="80" t="s">
        <v>5</v>
      </c>
      <c r="F1569" s="80" t="s">
        <v>6</v>
      </c>
      <c r="G1569" s="80" t="s">
        <v>7</v>
      </c>
    </row>
    <row r="1570" spans="1:7" x14ac:dyDescent="0.25">
      <c r="A1570" s="2">
        <v>1</v>
      </c>
      <c r="B1570" s="36">
        <v>41518</v>
      </c>
      <c r="C1570" s="29" t="s">
        <v>8</v>
      </c>
      <c r="G1570" s="80">
        <v>620</v>
      </c>
    </row>
    <row r="1571" spans="1:7" x14ac:dyDescent="0.25">
      <c r="A1571" s="2">
        <v>2</v>
      </c>
      <c r="B1571" s="36">
        <v>41518</v>
      </c>
      <c r="C1571" s="29" t="s">
        <v>9</v>
      </c>
      <c r="D1571" s="80">
        <v>300</v>
      </c>
      <c r="G1571" s="80">
        <v>920</v>
      </c>
    </row>
    <row r="1572" spans="1:7" x14ac:dyDescent="0.25">
      <c r="A1572" s="2">
        <v>3</v>
      </c>
      <c r="B1572" s="36">
        <v>41537</v>
      </c>
      <c r="C1572" s="29" t="s">
        <v>10</v>
      </c>
      <c r="E1572" s="80">
        <v>300</v>
      </c>
      <c r="F1572" s="80">
        <v>0</v>
      </c>
      <c r="G1572" s="80">
        <v>620</v>
      </c>
    </row>
    <row r="1573" spans="1:7" x14ac:dyDescent="0.25">
      <c r="A1573" s="2">
        <v>4</v>
      </c>
      <c r="B1573" s="36">
        <v>41548</v>
      </c>
      <c r="C1573" s="29" t="s">
        <v>9</v>
      </c>
      <c r="D1573" s="80">
        <v>300</v>
      </c>
      <c r="G1573" s="80">
        <v>920</v>
      </c>
    </row>
    <row r="1574" spans="1:7" x14ac:dyDescent="0.25">
      <c r="A1574" s="2">
        <v>5</v>
      </c>
      <c r="B1574" s="36">
        <v>41556</v>
      </c>
      <c r="C1574" s="29" t="s">
        <v>10</v>
      </c>
      <c r="E1574" s="80">
        <v>300</v>
      </c>
      <c r="F1574" s="80">
        <v>0</v>
      </c>
      <c r="G1574" s="80">
        <v>620</v>
      </c>
    </row>
    <row r="1575" spans="1:7" x14ac:dyDescent="0.25">
      <c r="A1575" s="2">
        <v>6</v>
      </c>
      <c r="B1575" s="36">
        <v>41579</v>
      </c>
      <c r="C1575" s="29" t="s">
        <v>9</v>
      </c>
      <c r="D1575" s="80">
        <v>300</v>
      </c>
      <c r="G1575" s="80">
        <v>1020</v>
      </c>
    </row>
    <row r="1576" spans="1:7" x14ac:dyDescent="0.25">
      <c r="A1576" s="2">
        <v>7</v>
      </c>
      <c r="B1576" s="36">
        <v>41592</v>
      </c>
      <c r="C1576" s="29" t="s">
        <v>10</v>
      </c>
      <c r="E1576" s="80">
        <v>300</v>
      </c>
      <c r="F1576" s="80">
        <v>0</v>
      </c>
      <c r="G1576" s="80">
        <v>720</v>
      </c>
    </row>
    <row r="1577" spans="1:7" x14ac:dyDescent="0.25">
      <c r="A1577" s="2">
        <v>8</v>
      </c>
      <c r="B1577" s="36">
        <v>41609</v>
      </c>
      <c r="C1577" s="29" t="s">
        <v>9</v>
      </c>
      <c r="D1577" s="80">
        <v>300</v>
      </c>
      <c r="G1577" s="80">
        <v>1020</v>
      </c>
    </row>
    <row r="1578" spans="1:7" x14ac:dyDescent="0.25">
      <c r="A1578" s="2">
        <v>9</v>
      </c>
      <c r="B1578" s="36">
        <v>41619</v>
      </c>
      <c r="C1578" s="29" t="s">
        <v>10</v>
      </c>
      <c r="E1578" s="80">
        <v>300</v>
      </c>
      <c r="F1578" s="80">
        <v>0</v>
      </c>
      <c r="G1578" s="80">
        <v>720</v>
      </c>
    </row>
    <row r="1579" spans="1:7" x14ac:dyDescent="0.25">
      <c r="A1579" s="2">
        <v>10</v>
      </c>
      <c r="B1579" s="36">
        <v>41640</v>
      </c>
      <c r="C1579" s="29" t="s">
        <v>9</v>
      </c>
      <c r="D1579" s="80">
        <v>300</v>
      </c>
      <c r="G1579" s="80">
        <v>1020</v>
      </c>
    </row>
    <row r="1580" spans="1:7" x14ac:dyDescent="0.25">
      <c r="A1580" s="2">
        <v>11</v>
      </c>
      <c r="B1580" s="36">
        <v>41659</v>
      </c>
      <c r="C1580" s="29" t="s">
        <v>10</v>
      </c>
      <c r="E1580" s="80">
        <v>300</v>
      </c>
      <c r="F1580" s="80">
        <v>0</v>
      </c>
      <c r="G1580" s="80">
        <v>720</v>
      </c>
    </row>
    <row r="1581" spans="1:7" x14ac:dyDescent="0.25">
      <c r="A1581" s="2">
        <v>12</v>
      </c>
      <c r="B1581" s="36">
        <v>41671</v>
      </c>
      <c r="C1581" s="29" t="s">
        <v>9</v>
      </c>
      <c r="D1581" s="80">
        <v>300</v>
      </c>
      <c r="G1581" s="80">
        <v>1020</v>
      </c>
    </row>
    <row r="1582" spans="1:7" x14ac:dyDescent="0.25">
      <c r="A1582" s="2">
        <v>13</v>
      </c>
      <c r="B1582" s="36">
        <v>41685</v>
      </c>
      <c r="C1582" s="29" t="s">
        <v>10</v>
      </c>
      <c r="E1582" s="80">
        <v>300</v>
      </c>
      <c r="F1582" s="80">
        <v>0</v>
      </c>
      <c r="G1582" s="80">
        <v>720</v>
      </c>
    </row>
    <row r="1583" spans="1:7" x14ac:dyDescent="0.25">
      <c r="A1583" s="2">
        <v>14</v>
      </c>
      <c r="B1583" s="36">
        <v>41699</v>
      </c>
      <c r="C1583" s="29" t="s">
        <v>9</v>
      </c>
      <c r="D1583" s="80">
        <v>300</v>
      </c>
      <c r="G1583" s="80">
        <v>1020</v>
      </c>
    </row>
    <row r="1584" spans="1:7" x14ac:dyDescent="0.25">
      <c r="A1584" s="2">
        <v>15</v>
      </c>
      <c r="B1584" s="36">
        <v>41713</v>
      </c>
      <c r="C1584" s="29" t="s">
        <v>10</v>
      </c>
      <c r="E1584" s="80">
        <v>300</v>
      </c>
      <c r="F1584" s="80">
        <v>0</v>
      </c>
      <c r="G1584" s="80">
        <v>720</v>
      </c>
    </row>
    <row r="1585" spans="1:7" x14ac:dyDescent="0.25">
      <c r="A1585" s="2" t="s">
        <v>11</v>
      </c>
      <c r="D1585" s="80">
        <v>2100</v>
      </c>
      <c r="E1585" s="80">
        <v>2100</v>
      </c>
      <c r="F1585" s="80">
        <v>0</v>
      </c>
    </row>
    <row r="1587" spans="1:7" x14ac:dyDescent="0.25">
      <c r="A1587" s="2" t="s">
        <v>1</v>
      </c>
      <c r="B1587" s="35" t="s">
        <v>2</v>
      </c>
      <c r="C1587" s="29" t="s">
        <v>3</v>
      </c>
      <c r="D1587" s="80" t="s">
        <v>4</v>
      </c>
      <c r="E1587" s="80" t="s">
        <v>5</v>
      </c>
      <c r="F1587" s="80" t="s">
        <v>6</v>
      </c>
      <c r="G1587" s="80" t="s">
        <v>7</v>
      </c>
    </row>
    <row r="1588" spans="1:7" x14ac:dyDescent="0.25">
      <c r="A1588" s="2">
        <v>1</v>
      </c>
      <c r="B1588" s="36">
        <v>41730</v>
      </c>
      <c r="C1588" s="29" t="s">
        <v>8</v>
      </c>
      <c r="G1588" s="80">
        <v>720</v>
      </c>
    </row>
    <row r="1589" spans="1:7" x14ac:dyDescent="0.25">
      <c r="A1589" s="2">
        <v>2</v>
      </c>
      <c r="B1589" s="36">
        <v>41730</v>
      </c>
      <c r="C1589" s="29" t="s">
        <v>9</v>
      </c>
      <c r="D1589" s="80">
        <v>300</v>
      </c>
      <c r="G1589" s="80">
        <v>1020</v>
      </c>
    </row>
    <row r="1590" spans="1:7" x14ac:dyDescent="0.25">
      <c r="A1590" s="2">
        <v>3</v>
      </c>
      <c r="B1590" s="36">
        <v>41751</v>
      </c>
      <c r="C1590" s="29" t="s">
        <v>10</v>
      </c>
      <c r="E1590" s="80">
        <v>300</v>
      </c>
      <c r="F1590" s="80">
        <v>0</v>
      </c>
      <c r="G1590" s="80">
        <v>720</v>
      </c>
    </row>
    <row r="1591" spans="1:7" x14ac:dyDescent="0.25">
      <c r="A1591" s="2">
        <v>4</v>
      </c>
      <c r="B1591" s="36">
        <v>41760</v>
      </c>
      <c r="C1591" s="29" t="s">
        <v>9</v>
      </c>
      <c r="D1591" s="80">
        <v>300</v>
      </c>
      <c r="G1591" s="80">
        <v>1020</v>
      </c>
    </row>
    <row r="1592" spans="1:7" x14ac:dyDescent="0.25">
      <c r="A1592" s="2">
        <v>5</v>
      </c>
      <c r="B1592" s="36">
        <v>41772</v>
      </c>
      <c r="C1592" s="29" t="s">
        <v>10</v>
      </c>
      <c r="E1592" s="80">
        <v>300</v>
      </c>
      <c r="F1592" s="80">
        <v>0</v>
      </c>
      <c r="G1592" s="80">
        <v>720</v>
      </c>
    </row>
    <row r="1593" spans="1:7" x14ac:dyDescent="0.25">
      <c r="A1593" s="2">
        <v>6</v>
      </c>
      <c r="B1593" s="36">
        <v>41791</v>
      </c>
      <c r="C1593" s="29" t="s">
        <v>9</v>
      </c>
      <c r="D1593" s="80">
        <v>300</v>
      </c>
      <c r="G1593" s="80">
        <v>1020</v>
      </c>
    </row>
    <row r="1594" spans="1:7" x14ac:dyDescent="0.25">
      <c r="A1594" s="2">
        <v>7</v>
      </c>
      <c r="B1594" s="36">
        <v>41800</v>
      </c>
      <c r="C1594" s="29" t="s">
        <v>10</v>
      </c>
      <c r="E1594" s="80">
        <v>300</v>
      </c>
      <c r="F1594" s="80">
        <v>0</v>
      </c>
      <c r="G1594" s="80">
        <v>720</v>
      </c>
    </row>
    <row r="1595" spans="1:7" x14ac:dyDescent="0.25">
      <c r="A1595" s="2">
        <v>8</v>
      </c>
      <c r="B1595" s="36">
        <v>41821</v>
      </c>
      <c r="C1595" s="29" t="s">
        <v>9</v>
      </c>
      <c r="D1595" s="80">
        <v>300</v>
      </c>
      <c r="G1595" s="80">
        <v>1020</v>
      </c>
    </row>
    <row r="1596" spans="1:7" x14ac:dyDescent="0.25">
      <c r="A1596" s="2">
        <v>9</v>
      </c>
      <c r="B1596" s="36">
        <v>41834</v>
      </c>
      <c r="C1596" s="29" t="s">
        <v>10</v>
      </c>
      <c r="E1596" s="80">
        <v>300</v>
      </c>
      <c r="F1596" s="80">
        <v>0</v>
      </c>
      <c r="G1596" s="80">
        <v>720</v>
      </c>
    </row>
    <row r="1597" spans="1:7" x14ac:dyDescent="0.25">
      <c r="A1597" s="2">
        <v>10</v>
      </c>
      <c r="B1597" s="36">
        <v>41852</v>
      </c>
      <c r="C1597" s="29" t="s">
        <v>9</v>
      </c>
      <c r="D1597" s="80">
        <v>300</v>
      </c>
      <c r="G1597" s="80">
        <v>1020</v>
      </c>
    </row>
    <row r="1598" spans="1:7" x14ac:dyDescent="0.25">
      <c r="A1598" s="2">
        <v>11</v>
      </c>
      <c r="B1598" s="36">
        <v>41865</v>
      </c>
      <c r="C1598" s="29" t="s">
        <v>10</v>
      </c>
      <c r="E1598" s="80">
        <v>300</v>
      </c>
      <c r="F1598" s="80">
        <v>0</v>
      </c>
      <c r="G1598" s="80">
        <v>720</v>
      </c>
    </row>
    <row r="1599" spans="1:7" x14ac:dyDescent="0.25">
      <c r="A1599" s="2">
        <v>12</v>
      </c>
      <c r="B1599" s="36">
        <v>41883</v>
      </c>
      <c r="C1599" s="29" t="s">
        <v>9</v>
      </c>
      <c r="D1599" s="80">
        <v>300</v>
      </c>
      <c r="G1599" s="80">
        <v>1020</v>
      </c>
    </row>
    <row r="1600" spans="1:7" x14ac:dyDescent="0.25">
      <c r="A1600" s="2">
        <v>13</v>
      </c>
      <c r="B1600" s="36">
        <v>41898</v>
      </c>
      <c r="C1600" s="29" t="s">
        <v>10</v>
      </c>
      <c r="E1600" s="80">
        <v>300</v>
      </c>
      <c r="F1600" s="80">
        <v>0</v>
      </c>
      <c r="G1600" s="80">
        <v>720</v>
      </c>
    </row>
    <row r="1601" spans="1:7" x14ac:dyDescent="0.25">
      <c r="A1601" s="2">
        <v>14</v>
      </c>
      <c r="B1601" s="36">
        <v>41913</v>
      </c>
      <c r="C1601" s="29" t="s">
        <v>9</v>
      </c>
      <c r="D1601" s="80">
        <v>300</v>
      </c>
      <c r="G1601" s="80">
        <v>1020</v>
      </c>
    </row>
    <row r="1602" spans="1:7" x14ac:dyDescent="0.25">
      <c r="A1602" s="2">
        <v>15</v>
      </c>
      <c r="B1602" s="36">
        <v>41943</v>
      </c>
      <c r="C1602" s="29" t="s">
        <v>6</v>
      </c>
      <c r="E1602" s="80">
        <v>0</v>
      </c>
      <c r="F1602" s="80">
        <v>10</v>
      </c>
      <c r="G1602" s="80">
        <v>1030</v>
      </c>
    </row>
    <row r="1603" spans="1:7" x14ac:dyDescent="0.25">
      <c r="A1603" s="2">
        <v>16</v>
      </c>
      <c r="B1603" s="36">
        <v>41944</v>
      </c>
      <c r="C1603" s="29" t="s">
        <v>9</v>
      </c>
      <c r="D1603" s="80">
        <v>300</v>
      </c>
      <c r="G1603" s="80">
        <v>1330</v>
      </c>
    </row>
    <row r="1604" spans="1:7" x14ac:dyDescent="0.25">
      <c r="A1604" s="2">
        <v>17</v>
      </c>
      <c r="B1604" s="36">
        <v>41973</v>
      </c>
      <c r="C1604" s="29" t="s">
        <v>6</v>
      </c>
      <c r="E1604" s="80">
        <v>0</v>
      </c>
      <c r="F1604" s="80">
        <v>10</v>
      </c>
      <c r="G1604" s="80">
        <v>1340</v>
      </c>
    </row>
    <row r="1605" spans="1:7" x14ac:dyDescent="0.25">
      <c r="A1605" s="2">
        <v>18</v>
      </c>
      <c r="B1605" s="36">
        <v>41974</v>
      </c>
      <c r="C1605" s="29" t="s">
        <v>9</v>
      </c>
      <c r="D1605" s="80">
        <v>300</v>
      </c>
      <c r="G1605" s="80">
        <v>1640</v>
      </c>
    </row>
    <row r="1606" spans="1:7" x14ac:dyDescent="0.25">
      <c r="A1606" s="2">
        <v>19</v>
      </c>
      <c r="B1606" s="36">
        <v>42004</v>
      </c>
      <c r="C1606" s="29" t="s">
        <v>6</v>
      </c>
      <c r="E1606" s="80">
        <v>0</v>
      </c>
      <c r="F1606" s="80">
        <v>10</v>
      </c>
      <c r="G1606" s="80">
        <v>1650</v>
      </c>
    </row>
    <row r="1607" spans="1:7" x14ac:dyDescent="0.25">
      <c r="A1607" s="2">
        <v>20</v>
      </c>
      <c r="B1607" s="36">
        <v>42005</v>
      </c>
      <c r="C1607" s="29" t="s">
        <v>9</v>
      </c>
      <c r="D1607" s="80">
        <v>300</v>
      </c>
      <c r="G1607" s="80">
        <v>1950</v>
      </c>
    </row>
    <row r="1608" spans="1:7" x14ac:dyDescent="0.25">
      <c r="A1608" s="2">
        <v>21</v>
      </c>
      <c r="B1608" s="36">
        <v>42035</v>
      </c>
      <c r="C1608" s="29" t="s">
        <v>6</v>
      </c>
      <c r="E1608" s="80">
        <v>0</v>
      </c>
      <c r="F1608" s="80">
        <v>10</v>
      </c>
      <c r="G1608" s="80">
        <v>1960</v>
      </c>
    </row>
    <row r="1609" spans="1:7" x14ac:dyDescent="0.25">
      <c r="A1609" s="2">
        <v>22</v>
      </c>
      <c r="B1609" s="36">
        <v>42036</v>
      </c>
      <c r="C1609" s="29" t="s">
        <v>9</v>
      </c>
      <c r="D1609" s="80">
        <v>300</v>
      </c>
      <c r="G1609" s="80">
        <v>2260</v>
      </c>
    </row>
    <row r="1610" spans="1:7" x14ac:dyDescent="0.25">
      <c r="A1610" s="2">
        <v>23</v>
      </c>
      <c r="B1610" s="36">
        <v>42063</v>
      </c>
      <c r="C1610" s="29" t="s">
        <v>6</v>
      </c>
      <c r="E1610" s="80">
        <v>0</v>
      </c>
      <c r="F1610" s="80">
        <v>10</v>
      </c>
      <c r="G1610" s="80">
        <v>2270</v>
      </c>
    </row>
    <row r="1611" spans="1:7" x14ac:dyDescent="0.25">
      <c r="A1611" s="2">
        <v>24</v>
      </c>
      <c r="B1611" s="36">
        <v>42064</v>
      </c>
      <c r="C1611" s="29" t="s">
        <v>9</v>
      </c>
      <c r="D1611" s="80">
        <v>300</v>
      </c>
      <c r="G1611" s="80">
        <v>2570</v>
      </c>
    </row>
    <row r="1612" spans="1:7" x14ac:dyDescent="0.25">
      <c r="A1612" s="2">
        <v>25</v>
      </c>
      <c r="B1612" s="36">
        <v>42094</v>
      </c>
      <c r="C1612" s="29" t="s">
        <v>6</v>
      </c>
      <c r="E1612" s="80">
        <v>0</v>
      </c>
      <c r="F1612" s="80">
        <v>10</v>
      </c>
      <c r="G1612" s="80">
        <v>2580</v>
      </c>
    </row>
    <row r="1613" spans="1:7" x14ac:dyDescent="0.25">
      <c r="A1613" s="2" t="s">
        <v>11</v>
      </c>
      <c r="D1613" s="80">
        <v>3600</v>
      </c>
      <c r="E1613" s="80">
        <v>1800</v>
      </c>
      <c r="F1613" s="80">
        <v>60</v>
      </c>
    </row>
    <row r="1615" spans="1:7" x14ac:dyDescent="0.25">
      <c r="A1615" s="2" t="s">
        <v>1</v>
      </c>
      <c r="B1615" s="35" t="s">
        <v>2</v>
      </c>
      <c r="C1615" s="29" t="s">
        <v>3</v>
      </c>
      <c r="D1615" s="80" t="s">
        <v>4</v>
      </c>
      <c r="E1615" s="80" t="s">
        <v>5</v>
      </c>
      <c r="F1615" s="80" t="s">
        <v>6</v>
      </c>
      <c r="G1615" s="80" t="s">
        <v>7</v>
      </c>
    </row>
    <row r="1616" spans="1:7" x14ac:dyDescent="0.25">
      <c r="A1616" s="2">
        <v>1</v>
      </c>
      <c r="B1616" s="36">
        <v>42095</v>
      </c>
      <c r="C1616" s="29" t="s">
        <v>8</v>
      </c>
      <c r="G1616" s="80">
        <v>2580</v>
      </c>
    </row>
    <row r="1617" spans="1:7" x14ac:dyDescent="0.25">
      <c r="A1617" s="2">
        <v>2</v>
      </c>
      <c r="B1617" s="36">
        <v>42095</v>
      </c>
      <c r="C1617" s="29" t="s">
        <v>9</v>
      </c>
      <c r="D1617" s="80">
        <v>300</v>
      </c>
      <c r="G1617" s="80">
        <v>2880</v>
      </c>
    </row>
    <row r="1618" spans="1:7" x14ac:dyDescent="0.25">
      <c r="A1618" s="2">
        <v>3</v>
      </c>
      <c r="B1618" s="36">
        <v>42112</v>
      </c>
      <c r="C1618" s="29" t="s">
        <v>10</v>
      </c>
      <c r="E1618" s="80">
        <v>2880</v>
      </c>
      <c r="F1618" s="80">
        <v>0</v>
      </c>
      <c r="G1618" s="80">
        <v>0</v>
      </c>
    </row>
    <row r="1619" spans="1:7" x14ac:dyDescent="0.25">
      <c r="A1619" s="2">
        <v>4</v>
      </c>
      <c r="B1619" s="36">
        <v>42125</v>
      </c>
      <c r="C1619" s="29" t="s">
        <v>9</v>
      </c>
      <c r="D1619" s="80">
        <v>300</v>
      </c>
      <c r="G1619" s="80">
        <v>300</v>
      </c>
    </row>
    <row r="1620" spans="1:7" x14ac:dyDescent="0.25">
      <c r="A1620" s="2">
        <v>5</v>
      </c>
      <c r="B1620" s="36">
        <v>42146</v>
      </c>
      <c r="C1620" s="29" t="s">
        <v>10</v>
      </c>
      <c r="E1620" s="80">
        <v>300</v>
      </c>
      <c r="F1620" s="80">
        <v>0</v>
      </c>
      <c r="G1620" s="80">
        <v>0</v>
      </c>
    </row>
    <row r="1621" spans="1:7" x14ac:dyDescent="0.25">
      <c r="A1621" s="2">
        <v>6</v>
      </c>
      <c r="B1621" s="36">
        <v>42156</v>
      </c>
      <c r="C1621" s="29" t="s">
        <v>9</v>
      </c>
      <c r="D1621" s="80">
        <v>300</v>
      </c>
      <c r="G1621" s="80">
        <v>300</v>
      </c>
    </row>
    <row r="1622" spans="1:7" x14ac:dyDescent="0.25">
      <c r="A1622" s="2">
        <v>7</v>
      </c>
      <c r="B1622" s="36">
        <v>42177</v>
      </c>
      <c r="C1622" s="29" t="s">
        <v>10</v>
      </c>
      <c r="E1622" s="80">
        <v>300</v>
      </c>
      <c r="F1622" s="80">
        <v>0</v>
      </c>
      <c r="G1622" s="80">
        <v>0</v>
      </c>
    </row>
    <row r="1623" spans="1:7" x14ac:dyDescent="0.25">
      <c r="A1623" s="2">
        <v>8</v>
      </c>
      <c r="B1623" s="36">
        <v>42186</v>
      </c>
      <c r="C1623" s="29" t="s">
        <v>9</v>
      </c>
      <c r="D1623" s="80">
        <v>300</v>
      </c>
      <c r="G1623" s="80">
        <v>300</v>
      </c>
    </row>
    <row r="1624" spans="1:7" x14ac:dyDescent="0.25">
      <c r="A1624" s="2">
        <v>9</v>
      </c>
      <c r="B1624" s="36">
        <v>42208</v>
      </c>
      <c r="C1624" s="29" t="s">
        <v>10</v>
      </c>
      <c r="E1624" s="80">
        <v>300</v>
      </c>
      <c r="F1624" s="80">
        <v>0</v>
      </c>
      <c r="G1624" s="80">
        <v>0</v>
      </c>
    </row>
    <row r="1625" spans="1:7" x14ac:dyDescent="0.25">
      <c r="A1625" s="2">
        <v>10</v>
      </c>
      <c r="B1625" s="36">
        <v>42217</v>
      </c>
      <c r="C1625" s="29" t="s">
        <v>9</v>
      </c>
      <c r="D1625" s="80">
        <v>300</v>
      </c>
      <c r="G1625" s="80">
        <v>300</v>
      </c>
    </row>
    <row r="1626" spans="1:7" x14ac:dyDescent="0.25">
      <c r="A1626" s="2">
        <v>11</v>
      </c>
      <c r="B1626" s="36">
        <v>42240</v>
      </c>
      <c r="C1626" s="29" t="s">
        <v>10</v>
      </c>
      <c r="E1626" s="80">
        <v>300</v>
      </c>
      <c r="F1626" s="80">
        <v>0</v>
      </c>
      <c r="G1626" s="80">
        <v>0</v>
      </c>
    </row>
    <row r="1627" spans="1:7" x14ac:dyDescent="0.25">
      <c r="A1627" s="2">
        <v>12</v>
      </c>
      <c r="B1627" s="36">
        <v>42248</v>
      </c>
      <c r="C1627" s="29" t="s">
        <v>9</v>
      </c>
      <c r="D1627" s="80">
        <v>300</v>
      </c>
      <c r="G1627" s="80">
        <v>300</v>
      </c>
    </row>
    <row r="1628" spans="1:7" x14ac:dyDescent="0.25">
      <c r="A1628" s="2">
        <v>13</v>
      </c>
      <c r="B1628" s="36">
        <v>42257</v>
      </c>
      <c r="C1628" s="29" t="s">
        <v>10</v>
      </c>
      <c r="E1628" s="80">
        <v>300</v>
      </c>
      <c r="F1628" s="80">
        <v>0</v>
      </c>
      <c r="G1628" s="80">
        <v>0</v>
      </c>
    </row>
    <row r="1629" spans="1:7" x14ac:dyDescent="0.25">
      <c r="A1629" s="2">
        <v>14</v>
      </c>
      <c r="B1629" s="36">
        <v>42278</v>
      </c>
      <c r="C1629" s="29" t="s">
        <v>9</v>
      </c>
      <c r="D1629" s="80">
        <v>300</v>
      </c>
      <c r="G1629" s="80">
        <v>300</v>
      </c>
    </row>
    <row r="1630" spans="1:7" x14ac:dyDescent="0.25">
      <c r="A1630" s="2">
        <v>15</v>
      </c>
      <c r="B1630" s="36">
        <v>42287</v>
      </c>
      <c r="C1630" s="29" t="s">
        <v>10</v>
      </c>
      <c r="E1630" s="80">
        <v>300</v>
      </c>
      <c r="F1630" s="80">
        <v>0</v>
      </c>
      <c r="G1630" s="80">
        <v>0</v>
      </c>
    </row>
    <row r="1631" spans="1:7" x14ac:dyDescent="0.25">
      <c r="A1631" s="2">
        <v>16</v>
      </c>
      <c r="B1631" s="36">
        <v>42309</v>
      </c>
      <c r="C1631" s="29" t="s">
        <v>9</v>
      </c>
      <c r="D1631" s="80">
        <v>300</v>
      </c>
      <c r="G1631" s="80">
        <v>300</v>
      </c>
    </row>
    <row r="1632" spans="1:7" x14ac:dyDescent="0.25">
      <c r="A1632" s="2">
        <v>17</v>
      </c>
      <c r="B1632" s="36">
        <v>42318</v>
      </c>
      <c r="C1632" s="29" t="s">
        <v>10</v>
      </c>
      <c r="E1632" s="80">
        <v>300</v>
      </c>
      <c r="F1632" s="80">
        <v>0</v>
      </c>
      <c r="G1632" s="80">
        <v>0</v>
      </c>
    </row>
    <row r="1633" spans="1:7" x14ac:dyDescent="0.25">
      <c r="A1633" s="2">
        <v>18</v>
      </c>
      <c r="B1633" s="36">
        <v>42339</v>
      </c>
      <c r="C1633" s="29" t="s">
        <v>9</v>
      </c>
      <c r="D1633" s="80">
        <v>300</v>
      </c>
      <c r="G1633" s="80">
        <v>300</v>
      </c>
    </row>
    <row r="1634" spans="1:7" x14ac:dyDescent="0.25">
      <c r="A1634" s="2">
        <v>19</v>
      </c>
      <c r="B1634" s="36">
        <v>42348</v>
      </c>
      <c r="C1634" s="29" t="s">
        <v>10</v>
      </c>
      <c r="E1634" s="80">
        <v>300</v>
      </c>
      <c r="F1634" s="80">
        <v>0</v>
      </c>
      <c r="G1634" s="80">
        <v>0</v>
      </c>
    </row>
    <row r="1635" spans="1:7" x14ac:dyDescent="0.25">
      <c r="A1635" s="2">
        <v>20</v>
      </c>
      <c r="B1635" s="36">
        <v>42370</v>
      </c>
      <c r="C1635" s="29" t="s">
        <v>9</v>
      </c>
      <c r="D1635" s="80">
        <v>300</v>
      </c>
      <c r="G1635" s="80">
        <v>300</v>
      </c>
    </row>
    <row r="1636" spans="1:7" x14ac:dyDescent="0.25">
      <c r="A1636" s="2">
        <v>21</v>
      </c>
      <c r="B1636" s="36">
        <v>42379</v>
      </c>
      <c r="C1636" s="29" t="s">
        <v>10</v>
      </c>
      <c r="E1636" s="80">
        <v>300</v>
      </c>
      <c r="F1636" s="80">
        <v>0</v>
      </c>
      <c r="G1636" s="80">
        <v>0</v>
      </c>
    </row>
    <row r="1637" spans="1:7" x14ac:dyDescent="0.25">
      <c r="A1637" s="2">
        <v>22</v>
      </c>
      <c r="B1637" s="36">
        <v>42401</v>
      </c>
      <c r="C1637" s="29" t="s">
        <v>9</v>
      </c>
      <c r="D1637" s="80">
        <v>300</v>
      </c>
      <c r="G1637" s="80">
        <v>300</v>
      </c>
    </row>
    <row r="1638" spans="1:7" x14ac:dyDescent="0.25">
      <c r="A1638" s="2">
        <v>23</v>
      </c>
      <c r="B1638" s="36">
        <v>42410</v>
      </c>
      <c r="C1638" s="29" t="s">
        <v>10</v>
      </c>
      <c r="E1638" s="80">
        <v>300</v>
      </c>
      <c r="F1638" s="80">
        <v>0</v>
      </c>
      <c r="G1638" s="80">
        <v>0</v>
      </c>
    </row>
    <row r="1639" spans="1:7" x14ac:dyDescent="0.25">
      <c r="A1639" s="2">
        <v>24</v>
      </c>
      <c r="B1639" s="36">
        <v>42430</v>
      </c>
      <c r="C1639" s="29" t="s">
        <v>9</v>
      </c>
      <c r="D1639" s="80">
        <v>300</v>
      </c>
      <c r="G1639" s="80">
        <v>300</v>
      </c>
    </row>
    <row r="1640" spans="1:7" x14ac:dyDescent="0.25">
      <c r="A1640" s="2">
        <v>25</v>
      </c>
      <c r="B1640" s="36">
        <v>42439</v>
      </c>
      <c r="C1640" s="29" t="s">
        <v>10</v>
      </c>
      <c r="E1640" s="80">
        <v>300</v>
      </c>
      <c r="F1640" s="80">
        <v>0</v>
      </c>
      <c r="G1640" s="80">
        <v>0</v>
      </c>
    </row>
    <row r="1641" spans="1:7" x14ac:dyDescent="0.25">
      <c r="A1641" s="2" t="s">
        <v>11</v>
      </c>
      <c r="D1641" s="80">
        <v>3600</v>
      </c>
      <c r="E1641" s="80">
        <v>6180</v>
      </c>
      <c r="F1641" s="80">
        <v>0</v>
      </c>
    </row>
    <row r="1643" spans="1:7" ht="20.25" thickBot="1" x14ac:dyDescent="0.35">
      <c r="B1643" s="136" t="s">
        <v>329</v>
      </c>
      <c r="C1643" s="136"/>
      <c r="D1643" s="136"/>
      <c r="E1643" s="136"/>
      <c r="F1643" s="136"/>
    </row>
    <row r="1644" spans="1:7" ht="15.75" thickTop="1" x14ac:dyDescent="0.25"/>
    <row r="1645" spans="1:7" x14ac:dyDescent="0.25">
      <c r="A1645" s="2" t="s">
        <v>1</v>
      </c>
      <c r="B1645" s="35" t="s">
        <v>2</v>
      </c>
      <c r="C1645" s="29" t="s">
        <v>3</v>
      </c>
      <c r="D1645" s="80" t="s">
        <v>4</v>
      </c>
      <c r="E1645" s="80" t="s">
        <v>5</v>
      </c>
      <c r="F1645" s="80" t="s">
        <v>6</v>
      </c>
      <c r="G1645" s="80" t="s">
        <v>7</v>
      </c>
    </row>
    <row r="1646" spans="1:7" x14ac:dyDescent="0.25">
      <c r="A1646" s="2">
        <v>1</v>
      </c>
      <c r="B1646" s="36">
        <v>41518</v>
      </c>
      <c r="C1646" s="29" t="s">
        <v>8</v>
      </c>
      <c r="G1646" s="80">
        <v>10</v>
      </c>
    </row>
    <row r="1647" spans="1:7" x14ac:dyDescent="0.25">
      <c r="A1647" s="2">
        <v>2</v>
      </c>
      <c r="B1647" s="36">
        <v>41518</v>
      </c>
      <c r="C1647" s="29" t="s">
        <v>9</v>
      </c>
      <c r="D1647" s="80">
        <v>200</v>
      </c>
      <c r="G1647" s="80">
        <v>210</v>
      </c>
    </row>
    <row r="1648" spans="1:7" x14ac:dyDescent="0.25">
      <c r="A1648" s="2">
        <v>3</v>
      </c>
      <c r="B1648" s="36">
        <v>41537</v>
      </c>
      <c r="C1648" s="29" t="s">
        <v>10</v>
      </c>
      <c r="E1648" s="80">
        <v>200</v>
      </c>
      <c r="F1648" s="80">
        <v>0</v>
      </c>
      <c r="G1648" s="80">
        <v>10</v>
      </c>
    </row>
    <row r="1649" spans="1:7" x14ac:dyDescent="0.25">
      <c r="A1649" s="2">
        <v>4</v>
      </c>
      <c r="B1649" s="36">
        <v>41548</v>
      </c>
      <c r="C1649" s="29" t="s">
        <v>9</v>
      </c>
      <c r="D1649" s="80">
        <v>200</v>
      </c>
      <c r="G1649" s="80">
        <v>210</v>
      </c>
    </row>
    <row r="1650" spans="1:7" x14ac:dyDescent="0.25">
      <c r="A1650" s="2">
        <v>5</v>
      </c>
      <c r="B1650" s="36">
        <v>41556</v>
      </c>
      <c r="C1650" s="29" t="s">
        <v>10</v>
      </c>
      <c r="E1650" s="80">
        <v>200</v>
      </c>
      <c r="F1650" s="80">
        <v>0</v>
      </c>
      <c r="G1650" s="80">
        <v>10</v>
      </c>
    </row>
    <row r="1651" spans="1:7" x14ac:dyDescent="0.25">
      <c r="A1651" s="2">
        <v>6</v>
      </c>
      <c r="B1651" s="36">
        <v>41579</v>
      </c>
      <c r="C1651" s="29" t="s">
        <v>9</v>
      </c>
      <c r="D1651" s="80">
        <v>200</v>
      </c>
      <c r="G1651" s="80">
        <v>210</v>
      </c>
    </row>
    <row r="1652" spans="1:7" x14ac:dyDescent="0.25">
      <c r="A1652" s="2">
        <v>7</v>
      </c>
      <c r="B1652" s="36">
        <v>41590</v>
      </c>
      <c r="C1652" s="29" t="s">
        <v>10</v>
      </c>
      <c r="E1652" s="80">
        <v>200</v>
      </c>
      <c r="F1652" s="80">
        <v>0</v>
      </c>
      <c r="G1652" s="80">
        <v>10</v>
      </c>
    </row>
    <row r="1653" spans="1:7" x14ac:dyDescent="0.25">
      <c r="A1653" s="2">
        <v>8</v>
      </c>
      <c r="B1653" s="36">
        <v>41609</v>
      </c>
      <c r="C1653" s="29" t="s">
        <v>9</v>
      </c>
      <c r="D1653" s="80">
        <v>200</v>
      </c>
      <c r="G1653" s="80">
        <v>210</v>
      </c>
    </row>
    <row r="1654" spans="1:7" x14ac:dyDescent="0.25">
      <c r="A1654" s="2">
        <v>9</v>
      </c>
      <c r="B1654" s="36">
        <v>41639</v>
      </c>
      <c r="C1654" s="29" t="s">
        <v>10</v>
      </c>
      <c r="E1654" s="80">
        <v>200</v>
      </c>
      <c r="F1654" s="80">
        <v>0</v>
      </c>
      <c r="G1654" s="80">
        <v>10</v>
      </c>
    </row>
    <row r="1655" spans="1:7" x14ac:dyDescent="0.25">
      <c r="A1655" s="2">
        <v>10</v>
      </c>
      <c r="B1655" s="36">
        <v>41640</v>
      </c>
      <c r="C1655" s="29" t="s">
        <v>9</v>
      </c>
      <c r="D1655" s="80">
        <v>200</v>
      </c>
      <c r="G1655" s="80">
        <v>210</v>
      </c>
    </row>
    <row r="1656" spans="1:7" x14ac:dyDescent="0.25">
      <c r="A1656" s="2">
        <v>11</v>
      </c>
      <c r="B1656" s="36">
        <v>41661</v>
      </c>
      <c r="C1656" s="29" t="s">
        <v>10</v>
      </c>
      <c r="E1656" s="80">
        <v>200</v>
      </c>
      <c r="F1656" s="80">
        <v>0</v>
      </c>
      <c r="G1656" s="80">
        <v>10</v>
      </c>
    </row>
    <row r="1657" spans="1:7" x14ac:dyDescent="0.25">
      <c r="A1657" s="2">
        <v>12</v>
      </c>
      <c r="B1657" s="36">
        <v>41671</v>
      </c>
      <c r="C1657" s="29" t="s">
        <v>9</v>
      </c>
      <c r="D1657" s="80">
        <v>200</v>
      </c>
      <c r="G1657" s="80">
        <v>210</v>
      </c>
    </row>
    <row r="1658" spans="1:7" x14ac:dyDescent="0.25">
      <c r="A1658" s="2">
        <v>13</v>
      </c>
      <c r="B1658" s="36">
        <v>41680</v>
      </c>
      <c r="C1658" s="29" t="s">
        <v>10</v>
      </c>
      <c r="E1658" s="80">
        <v>200</v>
      </c>
      <c r="F1658" s="80">
        <v>0</v>
      </c>
      <c r="G1658" s="80">
        <v>10</v>
      </c>
    </row>
    <row r="1659" spans="1:7" x14ac:dyDescent="0.25">
      <c r="A1659" s="2">
        <v>14</v>
      </c>
      <c r="B1659" s="36">
        <v>41699</v>
      </c>
      <c r="C1659" s="29" t="s">
        <v>9</v>
      </c>
      <c r="D1659" s="80">
        <v>200</v>
      </c>
      <c r="G1659" s="80">
        <v>210</v>
      </c>
    </row>
    <row r="1660" spans="1:7" x14ac:dyDescent="0.25">
      <c r="A1660" s="2">
        <v>15</v>
      </c>
      <c r="B1660" s="36">
        <v>41711</v>
      </c>
      <c r="C1660" s="29" t="s">
        <v>10</v>
      </c>
      <c r="E1660" s="80">
        <v>200</v>
      </c>
      <c r="F1660" s="80">
        <v>0</v>
      </c>
      <c r="G1660" s="80">
        <v>10</v>
      </c>
    </row>
    <row r="1661" spans="1:7" x14ac:dyDescent="0.25">
      <c r="A1661" s="2" t="s">
        <v>11</v>
      </c>
      <c r="D1661" s="80">
        <v>1400</v>
      </c>
      <c r="E1661" s="80">
        <v>1400</v>
      </c>
      <c r="F1661" s="80">
        <v>0</v>
      </c>
    </row>
    <row r="1663" spans="1:7" x14ac:dyDescent="0.25">
      <c r="A1663" s="2" t="s">
        <v>1</v>
      </c>
      <c r="B1663" s="35" t="s">
        <v>2</v>
      </c>
      <c r="C1663" s="29" t="s">
        <v>3</v>
      </c>
      <c r="D1663" s="80" t="s">
        <v>4</v>
      </c>
      <c r="E1663" s="80" t="s">
        <v>5</v>
      </c>
      <c r="F1663" s="80" t="s">
        <v>6</v>
      </c>
      <c r="G1663" s="80" t="s">
        <v>7</v>
      </c>
    </row>
    <row r="1664" spans="1:7" x14ac:dyDescent="0.25">
      <c r="A1664" s="2">
        <v>1</v>
      </c>
      <c r="B1664" s="36">
        <v>41730</v>
      </c>
      <c r="C1664" s="29" t="s">
        <v>8</v>
      </c>
      <c r="G1664" s="80">
        <v>10</v>
      </c>
    </row>
    <row r="1665" spans="1:7" x14ac:dyDescent="0.25">
      <c r="A1665" s="2">
        <v>2</v>
      </c>
      <c r="B1665" s="36">
        <v>41730</v>
      </c>
      <c r="C1665" s="29" t="s">
        <v>9</v>
      </c>
      <c r="D1665" s="80">
        <v>200</v>
      </c>
      <c r="G1665" s="80">
        <v>210</v>
      </c>
    </row>
    <row r="1666" spans="1:7" x14ac:dyDescent="0.25">
      <c r="A1666" s="2">
        <v>3</v>
      </c>
      <c r="B1666" s="36">
        <v>41752</v>
      </c>
      <c r="C1666" s="29" t="s">
        <v>10</v>
      </c>
      <c r="E1666" s="80">
        <v>200</v>
      </c>
      <c r="F1666" s="80">
        <v>0</v>
      </c>
      <c r="G1666" s="80">
        <v>10</v>
      </c>
    </row>
    <row r="1667" spans="1:7" x14ac:dyDescent="0.25">
      <c r="A1667" s="2">
        <v>4</v>
      </c>
      <c r="B1667" s="36">
        <v>41760</v>
      </c>
      <c r="C1667" s="29" t="s">
        <v>9</v>
      </c>
      <c r="D1667" s="80">
        <v>200</v>
      </c>
      <c r="G1667" s="80">
        <v>210</v>
      </c>
    </row>
    <row r="1668" spans="1:7" x14ac:dyDescent="0.25">
      <c r="A1668" s="2">
        <v>5</v>
      </c>
      <c r="B1668" s="36">
        <v>41772</v>
      </c>
      <c r="C1668" s="29" t="s">
        <v>10</v>
      </c>
      <c r="E1668" s="80">
        <v>210</v>
      </c>
      <c r="F1668" s="80">
        <v>0</v>
      </c>
      <c r="G1668" s="80">
        <v>0</v>
      </c>
    </row>
    <row r="1669" spans="1:7" x14ac:dyDescent="0.25">
      <c r="A1669" s="2">
        <v>6</v>
      </c>
      <c r="B1669" s="36">
        <v>41791</v>
      </c>
      <c r="C1669" s="29" t="s">
        <v>9</v>
      </c>
      <c r="D1669" s="80">
        <v>200</v>
      </c>
      <c r="G1669" s="80">
        <v>200</v>
      </c>
    </row>
    <row r="1670" spans="1:7" x14ac:dyDescent="0.25">
      <c r="A1670" s="2">
        <v>7</v>
      </c>
      <c r="B1670" s="36">
        <v>41796</v>
      </c>
      <c r="C1670" s="29" t="s">
        <v>10</v>
      </c>
      <c r="E1670" s="80">
        <v>200</v>
      </c>
      <c r="F1670" s="80">
        <v>0</v>
      </c>
      <c r="G1670" s="80">
        <v>0</v>
      </c>
    </row>
    <row r="1671" spans="1:7" x14ac:dyDescent="0.25">
      <c r="A1671" s="2">
        <v>8</v>
      </c>
      <c r="B1671" s="36">
        <v>41821</v>
      </c>
      <c r="C1671" s="29" t="s">
        <v>9</v>
      </c>
      <c r="D1671" s="80">
        <v>200</v>
      </c>
      <c r="G1671" s="80">
        <v>200</v>
      </c>
    </row>
    <row r="1672" spans="1:7" x14ac:dyDescent="0.25">
      <c r="A1672" s="2">
        <v>9</v>
      </c>
      <c r="B1672" s="36">
        <v>41834</v>
      </c>
      <c r="C1672" s="29" t="s">
        <v>10</v>
      </c>
      <c r="E1672" s="80">
        <v>200</v>
      </c>
      <c r="F1672" s="80">
        <v>0</v>
      </c>
      <c r="G1672" s="80">
        <v>0</v>
      </c>
    </row>
    <row r="1673" spans="1:7" x14ac:dyDescent="0.25">
      <c r="A1673" s="2">
        <v>10</v>
      </c>
      <c r="B1673" s="36">
        <v>41852</v>
      </c>
      <c r="C1673" s="29" t="s">
        <v>9</v>
      </c>
      <c r="D1673" s="80">
        <v>200</v>
      </c>
      <c r="G1673" s="80">
        <v>200</v>
      </c>
    </row>
    <row r="1674" spans="1:7" x14ac:dyDescent="0.25">
      <c r="A1674" s="2">
        <v>11</v>
      </c>
      <c r="B1674" s="36">
        <v>41860</v>
      </c>
      <c r="C1674" s="29" t="s">
        <v>10</v>
      </c>
      <c r="E1674" s="80">
        <v>200</v>
      </c>
      <c r="F1674" s="80">
        <v>0</v>
      </c>
      <c r="G1674" s="80">
        <v>0</v>
      </c>
    </row>
    <row r="1675" spans="1:7" x14ac:dyDescent="0.25">
      <c r="A1675" s="2">
        <v>12</v>
      </c>
      <c r="B1675" s="36">
        <v>41883</v>
      </c>
      <c r="C1675" s="29" t="s">
        <v>9</v>
      </c>
      <c r="D1675" s="80">
        <v>200</v>
      </c>
      <c r="G1675" s="80">
        <v>200</v>
      </c>
    </row>
    <row r="1676" spans="1:7" x14ac:dyDescent="0.25">
      <c r="A1676" s="2">
        <v>13</v>
      </c>
      <c r="B1676" s="36">
        <v>41898</v>
      </c>
      <c r="C1676" s="29" t="s">
        <v>10</v>
      </c>
      <c r="E1676" s="80">
        <v>200</v>
      </c>
      <c r="F1676" s="80">
        <v>0</v>
      </c>
      <c r="G1676" s="80">
        <v>0</v>
      </c>
    </row>
    <row r="1677" spans="1:7" x14ac:dyDescent="0.25">
      <c r="A1677" s="2">
        <v>14</v>
      </c>
      <c r="B1677" s="36">
        <v>41913</v>
      </c>
      <c r="C1677" s="29" t="s">
        <v>9</v>
      </c>
      <c r="D1677" s="80">
        <v>200</v>
      </c>
      <c r="G1677" s="80">
        <v>200</v>
      </c>
    </row>
    <row r="1678" spans="1:7" x14ac:dyDescent="0.25">
      <c r="A1678" s="2">
        <v>15</v>
      </c>
      <c r="B1678" s="36">
        <v>41930</v>
      </c>
      <c r="C1678" s="29" t="s">
        <v>10</v>
      </c>
      <c r="E1678" s="80">
        <v>200</v>
      </c>
      <c r="F1678" s="80">
        <v>0</v>
      </c>
      <c r="G1678" s="80">
        <v>0</v>
      </c>
    </row>
    <row r="1679" spans="1:7" x14ac:dyDescent="0.25">
      <c r="A1679" s="2">
        <v>16</v>
      </c>
      <c r="B1679" s="36">
        <v>41944</v>
      </c>
      <c r="C1679" s="29" t="s">
        <v>9</v>
      </c>
      <c r="D1679" s="80">
        <v>200</v>
      </c>
      <c r="G1679" s="80">
        <v>200</v>
      </c>
    </row>
    <row r="1680" spans="1:7" x14ac:dyDescent="0.25">
      <c r="A1680" s="2">
        <v>17</v>
      </c>
      <c r="B1680" s="36">
        <v>41961</v>
      </c>
      <c r="C1680" s="29" t="s">
        <v>10</v>
      </c>
      <c r="E1680" s="80">
        <v>200</v>
      </c>
      <c r="F1680" s="80">
        <v>0</v>
      </c>
      <c r="G1680" s="80">
        <v>0</v>
      </c>
    </row>
    <row r="1681" spans="1:7" x14ac:dyDescent="0.25">
      <c r="A1681" s="2">
        <v>18</v>
      </c>
      <c r="B1681" s="36">
        <v>41974</v>
      </c>
      <c r="C1681" s="29" t="s">
        <v>9</v>
      </c>
      <c r="D1681" s="80">
        <v>200</v>
      </c>
      <c r="G1681" s="80">
        <v>200</v>
      </c>
    </row>
    <row r="1682" spans="1:7" x14ac:dyDescent="0.25">
      <c r="A1682" s="2">
        <v>19</v>
      </c>
      <c r="B1682" s="36">
        <v>41992</v>
      </c>
      <c r="C1682" s="29" t="s">
        <v>10</v>
      </c>
      <c r="E1682" s="80">
        <v>200</v>
      </c>
      <c r="F1682" s="80">
        <v>0</v>
      </c>
      <c r="G1682" s="80">
        <v>0</v>
      </c>
    </row>
    <row r="1683" spans="1:7" x14ac:dyDescent="0.25">
      <c r="A1683" s="2">
        <v>20</v>
      </c>
      <c r="B1683" s="36">
        <v>42005</v>
      </c>
      <c r="C1683" s="29" t="s">
        <v>9</v>
      </c>
      <c r="D1683" s="80">
        <v>200</v>
      </c>
      <c r="G1683" s="80">
        <v>200</v>
      </c>
    </row>
    <row r="1684" spans="1:7" x14ac:dyDescent="0.25">
      <c r="A1684" s="2">
        <v>21</v>
      </c>
      <c r="B1684" s="36">
        <v>42024</v>
      </c>
      <c r="C1684" s="29" t="s">
        <v>10</v>
      </c>
      <c r="E1684" s="80">
        <v>200</v>
      </c>
      <c r="F1684" s="80">
        <v>0</v>
      </c>
      <c r="G1684" s="80">
        <v>0</v>
      </c>
    </row>
    <row r="1685" spans="1:7" x14ac:dyDescent="0.25">
      <c r="A1685" s="2">
        <v>22</v>
      </c>
      <c r="B1685" s="36">
        <v>42036</v>
      </c>
      <c r="C1685" s="29" t="s">
        <v>9</v>
      </c>
      <c r="D1685" s="80">
        <v>200</v>
      </c>
      <c r="G1685" s="80">
        <v>200</v>
      </c>
    </row>
    <row r="1686" spans="1:7" x14ac:dyDescent="0.25">
      <c r="A1686" s="2">
        <v>23</v>
      </c>
      <c r="B1686" s="36">
        <v>42054</v>
      </c>
      <c r="C1686" s="29" t="s">
        <v>10</v>
      </c>
      <c r="E1686" s="80">
        <v>200</v>
      </c>
      <c r="F1686" s="80">
        <v>0</v>
      </c>
      <c r="G1686" s="80">
        <v>0</v>
      </c>
    </row>
    <row r="1687" spans="1:7" x14ac:dyDescent="0.25">
      <c r="A1687" s="2">
        <v>24</v>
      </c>
      <c r="B1687" s="36">
        <v>42064</v>
      </c>
      <c r="C1687" s="29" t="s">
        <v>9</v>
      </c>
      <c r="D1687" s="80">
        <v>200</v>
      </c>
      <c r="G1687" s="80">
        <v>200</v>
      </c>
    </row>
    <row r="1688" spans="1:7" x14ac:dyDescent="0.25">
      <c r="A1688" s="2">
        <v>25</v>
      </c>
      <c r="B1688" s="36">
        <v>42082</v>
      </c>
      <c r="C1688" s="29" t="s">
        <v>10</v>
      </c>
      <c r="E1688" s="80">
        <v>200</v>
      </c>
      <c r="F1688" s="80">
        <v>0</v>
      </c>
      <c r="G1688" s="80">
        <v>0</v>
      </c>
    </row>
    <row r="1689" spans="1:7" x14ac:dyDescent="0.25">
      <c r="A1689" s="2" t="s">
        <v>11</v>
      </c>
      <c r="D1689" s="80">
        <v>2400</v>
      </c>
      <c r="E1689" s="80">
        <v>2410</v>
      </c>
      <c r="F1689" s="80">
        <v>0</v>
      </c>
    </row>
    <row r="1691" spans="1:7" x14ac:dyDescent="0.25">
      <c r="A1691" s="2" t="s">
        <v>1</v>
      </c>
      <c r="B1691" s="35" t="s">
        <v>2</v>
      </c>
      <c r="C1691" s="29" t="s">
        <v>3</v>
      </c>
      <c r="D1691" s="80" t="s">
        <v>4</v>
      </c>
      <c r="E1691" s="80" t="s">
        <v>5</v>
      </c>
      <c r="F1691" s="80" t="s">
        <v>6</v>
      </c>
      <c r="G1691" s="80" t="s">
        <v>7</v>
      </c>
    </row>
    <row r="1692" spans="1:7" x14ac:dyDescent="0.25">
      <c r="A1692" s="2">
        <v>1</v>
      </c>
      <c r="B1692" s="36">
        <v>42095</v>
      </c>
      <c r="C1692" s="29" t="s">
        <v>8</v>
      </c>
      <c r="G1692" s="80">
        <v>0</v>
      </c>
    </row>
    <row r="1693" spans="1:7" x14ac:dyDescent="0.25">
      <c r="A1693" s="2">
        <v>2</v>
      </c>
      <c r="B1693" s="36">
        <v>42095</v>
      </c>
      <c r="C1693" s="29" t="s">
        <v>9</v>
      </c>
      <c r="D1693" s="80">
        <v>200</v>
      </c>
      <c r="G1693" s="80">
        <v>200</v>
      </c>
    </row>
    <row r="1694" spans="1:7" x14ac:dyDescent="0.25">
      <c r="A1694" s="2">
        <v>3</v>
      </c>
      <c r="B1694" s="36">
        <v>42105</v>
      </c>
      <c r="C1694" s="29" t="s">
        <v>10</v>
      </c>
      <c r="E1694" s="80">
        <v>200</v>
      </c>
      <c r="F1694" s="80">
        <v>0</v>
      </c>
      <c r="G1694" s="80">
        <v>0</v>
      </c>
    </row>
    <row r="1695" spans="1:7" x14ac:dyDescent="0.25">
      <c r="A1695" s="2">
        <v>4</v>
      </c>
      <c r="B1695" s="36">
        <v>42125</v>
      </c>
      <c r="C1695" s="29" t="s">
        <v>9</v>
      </c>
      <c r="D1695" s="80">
        <v>200</v>
      </c>
      <c r="G1695" s="80">
        <v>200</v>
      </c>
    </row>
    <row r="1696" spans="1:7" x14ac:dyDescent="0.25">
      <c r="A1696" s="2">
        <v>5</v>
      </c>
      <c r="B1696" s="36">
        <v>42146</v>
      </c>
      <c r="C1696" s="29" t="s">
        <v>10</v>
      </c>
      <c r="E1696" s="80">
        <v>200</v>
      </c>
      <c r="F1696" s="80">
        <v>0</v>
      </c>
      <c r="G1696" s="80">
        <v>0</v>
      </c>
    </row>
    <row r="1697" spans="1:7" x14ac:dyDescent="0.25">
      <c r="A1697" s="2">
        <v>6</v>
      </c>
      <c r="B1697" s="36">
        <v>42156</v>
      </c>
      <c r="C1697" s="29" t="s">
        <v>9</v>
      </c>
      <c r="D1697" s="80">
        <v>200</v>
      </c>
      <c r="G1697" s="80">
        <v>200</v>
      </c>
    </row>
    <row r="1698" spans="1:7" x14ac:dyDescent="0.25">
      <c r="A1698" s="2">
        <v>7</v>
      </c>
      <c r="B1698" s="36">
        <v>42175</v>
      </c>
      <c r="C1698" s="29" t="s">
        <v>10</v>
      </c>
      <c r="E1698" s="80">
        <v>200</v>
      </c>
      <c r="F1698" s="80">
        <v>0</v>
      </c>
      <c r="G1698" s="80">
        <v>0</v>
      </c>
    </row>
    <row r="1699" spans="1:7" x14ac:dyDescent="0.25">
      <c r="A1699" s="2">
        <v>8</v>
      </c>
      <c r="B1699" s="36">
        <v>42186</v>
      </c>
      <c r="C1699" s="29" t="s">
        <v>9</v>
      </c>
      <c r="D1699" s="80">
        <v>200</v>
      </c>
      <c r="G1699" s="80">
        <v>200</v>
      </c>
    </row>
    <row r="1700" spans="1:7" x14ac:dyDescent="0.25">
      <c r="A1700" s="2">
        <v>9</v>
      </c>
      <c r="B1700" s="36">
        <v>42208</v>
      </c>
      <c r="C1700" s="29" t="s">
        <v>10</v>
      </c>
      <c r="E1700" s="80">
        <v>200</v>
      </c>
      <c r="F1700" s="80">
        <v>0</v>
      </c>
      <c r="G1700" s="80">
        <v>0</v>
      </c>
    </row>
    <row r="1701" spans="1:7" x14ac:dyDescent="0.25">
      <c r="A1701" s="2">
        <v>10</v>
      </c>
      <c r="B1701" s="36">
        <v>42217</v>
      </c>
      <c r="C1701" s="29" t="s">
        <v>9</v>
      </c>
      <c r="D1701" s="80">
        <v>200</v>
      </c>
      <c r="G1701" s="80">
        <v>200</v>
      </c>
    </row>
    <row r="1702" spans="1:7" x14ac:dyDescent="0.25">
      <c r="A1702" s="2">
        <v>11</v>
      </c>
      <c r="B1702" s="36">
        <v>42247</v>
      </c>
      <c r="C1702" s="29" t="s">
        <v>6</v>
      </c>
      <c r="E1702" s="80">
        <v>0</v>
      </c>
      <c r="F1702" s="80">
        <v>10</v>
      </c>
      <c r="G1702" s="80">
        <v>210</v>
      </c>
    </row>
    <row r="1703" spans="1:7" x14ac:dyDescent="0.25">
      <c r="A1703" s="2">
        <v>12</v>
      </c>
      <c r="B1703" s="36">
        <v>42248</v>
      </c>
      <c r="C1703" s="29" t="s">
        <v>9</v>
      </c>
      <c r="D1703" s="80">
        <v>200</v>
      </c>
      <c r="G1703" s="80">
        <v>410</v>
      </c>
    </row>
    <row r="1704" spans="1:7" x14ac:dyDescent="0.25">
      <c r="A1704" s="2">
        <v>13</v>
      </c>
      <c r="B1704" s="36">
        <v>42257</v>
      </c>
      <c r="C1704" s="29" t="s">
        <v>10</v>
      </c>
      <c r="E1704" s="80">
        <v>400</v>
      </c>
      <c r="F1704" s="80">
        <v>0</v>
      </c>
      <c r="G1704" s="80">
        <v>10</v>
      </c>
    </row>
    <row r="1705" spans="1:7" x14ac:dyDescent="0.25">
      <c r="A1705" s="2">
        <v>14</v>
      </c>
      <c r="B1705" s="36">
        <v>42278</v>
      </c>
      <c r="C1705" s="29" t="s">
        <v>9</v>
      </c>
      <c r="D1705" s="80">
        <v>200</v>
      </c>
      <c r="G1705" s="80">
        <v>210</v>
      </c>
    </row>
    <row r="1706" spans="1:7" x14ac:dyDescent="0.25">
      <c r="A1706" s="2">
        <v>15</v>
      </c>
      <c r="B1706" s="36">
        <v>42287</v>
      </c>
      <c r="C1706" s="29" t="s">
        <v>10</v>
      </c>
      <c r="E1706" s="80">
        <v>200</v>
      </c>
      <c r="F1706" s="80">
        <v>0</v>
      </c>
      <c r="G1706" s="80">
        <v>10</v>
      </c>
    </row>
    <row r="1707" spans="1:7" x14ac:dyDescent="0.25">
      <c r="A1707" s="2">
        <v>16</v>
      </c>
      <c r="B1707" s="36">
        <v>42309</v>
      </c>
      <c r="C1707" s="29" t="s">
        <v>9</v>
      </c>
      <c r="D1707" s="80">
        <v>200</v>
      </c>
      <c r="G1707" s="80">
        <v>210</v>
      </c>
    </row>
    <row r="1708" spans="1:7" x14ac:dyDescent="0.25">
      <c r="A1708" s="2">
        <v>17</v>
      </c>
      <c r="B1708" s="36">
        <v>42338</v>
      </c>
      <c r="C1708" s="29" t="s">
        <v>6</v>
      </c>
      <c r="E1708" s="80">
        <v>0</v>
      </c>
      <c r="F1708" s="80">
        <v>10</v>
      </c>
      <c r="G1708" s="80">
        <v>220</v>
      </c>
    </row>
    <row r="1709" spans="1:7" x14ac:dyDescent="0.25">
      <c r="A1709" s="2">
        <v>18</v>
      </c>
      <c r="B1709" s="36">
        <v>42339</v>
      </c>
      <c r="C1709" s="29" t="s">
        <v>9</v>
      </c>
      <c r="D1709" s="80">
        <v>200</v>
      </c>
      <c r="G1709" s="80">
        <v>420</v>
      </c>
    </row>
    <row r="1710" spans="1:7" x14ac:dyDescent="0.25">
      <c r="A1710" s="2">
        <v>19</v>
      </c>
      <c r="B1710" s="36">
        <v>42369</v>
      </c>
      <c r="C1710" s="29" t="s">
        <v>6</v>
      </c>
      <c r="E1710" s="80">
        <v>0</v>
      </c>
      <c r="F1710" s="80">
        <v>10</v>
      </c>
      <c r="G1710" s="80">
        <v>430</v>
      </c>
    </row>
    <row r="1711" spans="1:7" x14ac:dyDescent="0.25">
      <c r="A1711" s="2">
        <v>20</v>
      </c>
      <c r="B1711" s="36">
        <v>42370</v>
      </c>
      <c r="C1711" s="29" t="s">
        <v>9</v>
      </c>
      <c r="D1711" s="80">
        <v>200</v>
      </c>
      <c r="G1711" s="80">
        <v>630</v>
      </c>
    </row>
    <row r="1712" spans="1:7" x14ac:dyDescent="0.25">
      <c r="A1712" s="2">
        <v>21</v>
      </c>
      <c r="B1712" s="36">
        <v>42400</v>
      </c>
      <c r="C1712" s="29" t="s">
        <v>6</v>
      </c>
      <c r="E1712" s="80">
        <v>0</v>
      </c>
      <c r="F1712" s="80">
        <v>10</v>
      </c>
      <c r="G1712" s="80">
        <v>640</v>
      </c>
    </row>
    <row r="1713" spans="1:7" x14ac:dyDescent="0.25">
      <c r="A1713" s="2">
        <v>22</v>
      </c>
      <c r="B1713" s="36">
        <v>42401</v>
      </c>
      <c r="C1713" s="29" t="s">
        <v>9</v>
      </c>
      <c r="D1713" s="80">
        <v>200</v>
      </c>
      <c r="G1713" s="80">
        <v>840</v>
      </c>
    </row>
    <row r="1714" spans="1:7" x14ac:dyDescent="0.25">
      <c r="A1714" s="2">
        <v>23</v>
      </c>
      <c r="B1714" s="36">
        <v>42429</v>
      </c>
      <c r="C1714" s="29" t="s">
        <v>6</v>
      </c>
      <c r="E1714" s="80">
        <v>0</v>
      </c>
      <c r="F1714" s="80">
        <v>10</v>
      </c>
      <c r="G1714" s="80">
        <v>850</v>
      </c>
    </row>
    <row r="1715" spans="1:7" x14ac:dyDescent="0.25">
      <c r="A1715" s="2">
        <v>24</v>
      </c>
      <c r="B1715" s="36">
        <v>42430</v>
      </c>
      <c r="C1715" s="29" t="s">
        <v>9</v>
      </c>
      <c r="D1715" s="80">
        <v>200</v>
      </c>
      <c r="G1715" s="80">
        <v>1050</v>
      </c>
    </row>
    <row r="1716" spans="1:7" x14ac:dyDescent="0.25">
      <c r="A1716" s="2">
        <v>25</v>
      </c>
      <c r="B1716" s="36">
        <v>42439</v>
      </c>
      <c r="C1716" s="29" t="s">
        <v>10</v>
      </c>
      <c r="E1716" s="80">
        <v>1000</v>
      </c>
      <c r="F1716" s="80">
        <v>0</v>
      </c>
      <c r="G1716" s="80">
        <v>50</v>
      </c>
    </row>
    <row r="1717" spans="1:7" x14ac:dyDescent="0.25">
      <c r="A1717" s="2" t="s">
        <v>11</v>
      </c>
      <c r="D1717" s="80">
        <v>2400</v>
      </c>
      <c r="E1717" s="80">
        <v>2400</v>
      </c>
      <c r="F1717" s="80">
        <v>50</v>
      </c>
    </row>
    <row r="1719" spans="1:7" ht="20.25" thickBot="1" x14ac:dyDescent="0.35">
      <c r="B1719" s="136" t="s">
        <v>330</v>
      </c>
      <c r="C1719" s="136"/>
      <c r="D1719" s="136"/>
      <c r="E1719" s="136"/>
      <c r="F1719" s="136"/>
    </row>
    <row r="1720" spans="1:7" ht="15.75" thickTop="1" x14ac:dyDescent="0.25"/>
    <row r="1721" spans="1:7" x14ac:dyDescent="0.25">
      <c r="A1721" s="2" t="s">
        <v>1</v>
      </c>
      <c r="B1721" s="35" t="s">
        <v>2</v>
      </c>
      <c r="C1721" s="29" t="s">
        <v>3</v>
      </c>
      <c r="D1721" s="80" t="s">
        <v>4</v>
      </c>
      <c r="E1721" s="80" t="s">
        <v>5</v>
      </c>
      <c r="F1721" s="80" t="s">
        <v>6</v>
      </c>
      <c r="G1721" s="80" t="s">
        <v>7</v>
      </c>
    </row>
    <row r="1722" spans="1:7" x14ac:dyDescent="0.25">
      <c r="A1722" s="2">
        <v>1</v>
      </c>
      <c r="B1722" s="36">
        <v>41518</v>
      </c>
      <c r="C1722" s="29" t="s">
        <v>8</v>
      </c>
      <c r="G1722" s="80">
        <v>220</v>
      </c>
    </row>
    <row r="1723" spans="1:7" x14ac:dyDescent="0.25">
      <c r="A1723" s="2">
        <v>2</v>
      </c>
      <c r="B1723" s="36">
        <v>41518</v>
      </c>
      <c r="C1723" s="29" t="s">
        <v>9</v>
      </c>
      <c r="D1723" s="80">
        <v>200</v>
      </c>
      <c r="G1723" s="80">
        <v>420</v>
      </c>
    </row>
    <row r="1724" spans="1:7" x14ac:dyDescent="0.25">
      <c r="A1724" s="2">
        <v>3</v>
      </c>
      <c r="B1724" s="36">
        <v>41537</v>
      </c>
      <c r="C1724" s="29" t="s">
        <v>10</v>
      </c>
      <c r="E1724" s="80">
        <v>400</v>
      </c>
      <c r="F1724" s="80">
        <v>0</v>
      </c>
      <c r="G1724" s="80">
        <v>20</v>
      </c>
    </row>
    <row r="1725" spans="1:7" x14ac:dyDescent="0.25">
      <c r="A1725" s="2">
        <v>4</v>
      </c>
      <c r="B1725" s="36">
        <v>41548</v>
      </c>
      <c r="C1725" s="29" t="s">
        <v>9</v>
      </c>
      <c r="D1725" s="80">
        <v>200</v>
      </c>
      <c r="G1725" s="80">
        <v>220</v>
      </c>
    </row>
    <row r="1726" spans="1:7" x14ac:dyDescent="0.25">
      <c r="A1726" s="2">
        <v>5</v>
      </c>
      <c r="B1726" s="36">
        <v>41578</v>
      </c>
      <c r="C1726" s="29" t="s">
        <v>6</v>
      </c>
      <c r="E1726" s="80">
        <v>0</v>
      </c>
      <c r="F1726" s="80">
        <v>10</v>
      </c>
      <c r="G1726" s="80">
        <v>230</v>
      </c>
    </row>
    <row r="1727" spans="1:7" x14ac:dyDescent="0.25">
      <c r="A1727" s="2">
        <v>6</v>
      </c>
      <c r="B1727" s="36">
        <v>41579</v>
      </c>
      <c r="C1727" s="29" t="s">
        <v>9</v>
      </c>
      <c r="D1727" s="80">
        <v>200</v>
      </c>
      <c r="G1727" s="80">
        <v>430</v>
      </c>
    </row>
    <row r="1728" spans="1:7" x14ac:dyDescent="0.25">
      <c r="A1728" s="2">
        <v>7</v>
      </c>
      <c r="B1728" s="36">
        <v>41590</v>
      </c>
      <c r="C1728" s="29" t="s">
        <v>10</v>
      </c>
      <c r="E1728" s="80">
        <v>400</v>
      </c>
      <c r="F1728" s="80">
        <v>0</v>
      </c>
      <c r="G1728" s="80">
        <v>30</v>
      </c>
    </row>
    <row r="1729" spans="1:7" x14ac:dyDescent="0.25">
      <c r="A1729" s="2">
        <v>8</v>
      </c>
      <c r="B1729" s="36">
        <v>41609</v>
      </c>
      <c r="C1729" s="29" t="s">
        <v>9</v>
      </c>
      <c r="D1729" s="80">
        <v>200</v>
      </c>
      <c r="G1729" s="80">
        <v>230</v>
      </c>
    </row>
    <row r="1730" spans="1:7" x14ac:dyDescent="0.25">
      <c r="A1730" s="2">
        <v>9</v>
      </c>
      <c r="B1730" s="36">
        <v>41639</v>
      </c>
      <c r="C1730" s="29" t="s">
        <v>6</v>
      </c>
      <c r="E1730" s="80">
        <v>0</v>
      </c>
      <c r="F1730" s="80">
        <v>10</v>
      </c>
      <c r="G1730" s="80">
        <v>240</v>
      </c>
    </row>
    <row r="1731" spans="1:7" x14ac:dyDescent="0.25">
      <c r="A1731" s="2">
        <v>10</v>
      </c>
      <c r="B1731" s="36">
        <v>41640</v>
      </c>
      <c r="C1731" s="29" t="s">
        <v>9</v>
      </c>
      <c r="D1731" s="80">
        <v>200</v>
      </c>
      <c r="G1731" s="80">
        <v>440</v>
      </c>
    </row>
    <row r="1732" spans="1:7" x14ac:dyDescent="0.25">
      <c r="A1732" s="2">
        <v>11</v>
      </c>
      <c r="B1732" s="36">
        <v>41670</v>
      </c>
      <c r="C1732" s="29" t="s">
        <v>6</v>
      </c>
      <c r="E1732" s="80">
        <v>0</v>
      </c>
      <c r="F1732" s="80">
        <v>10</v>
      </c>
      <c r="G1732" s="80">
        <v>450</v>
      </c>
    </row>
    <row r="1733" spans="1:7" x14ac:dyDescent="0.25">
      <c r="A1733" s="2">
        <v>12</v>
      </c>
      <c r="B1733" s="36">
        <v>41671</v>
      </c>
      <c r="C1733" s="29" t="s">
        <v>9</v>
      </c>
      <c r="D1733" s="80">
        <v>200</v>
      </c>
      <c r="G1733" s="80">
        <v>650</v>
      </c>
    </row>
    <row r="1734" spans="1:7" x14ac:dyDescent="0.25">
      <c r="A1734" s="2">
        <v>13</v>
      </c>
      <c r="B1734" s="36">
        <v>41678</v>
      </c>
      <c r="C1734" s="29" t="s">
        <v>10</v>
      </c>
      <c r="E1734" s="80">
        <v>400</v>
      </c>
      <c r="F1734" s="80">
        <v>0</v>
      </c>
      <c r="G1734" s="80">
        <v>250</v>
      </c>
    </row>
    <row r="1735" spans="1:7" x14ac:dyDescent="0.25">
      <c r="A1735" s="2">
        <v>14</v>
      </c>
      <c r="B1735" s="36">
        <v>41699</v>
      </c>
      <c r="C1735" s="29" t="s">
        <v>9</v>
      </c>
      <c r="D1735" s="80">
        <v>200</v>
      </c>
      <c r="G1735" s="80">
        <v>450</v>
      </c>
    </row>
    <row r="1736" spans="1:7" x14ac:dyDescent="0.25">
      <c r="A1736" s="2" t="s">
        <v>11</v>
      </c>
      <c r="D1736" s="80">
        <v>1400</v>
      </c>
      <c r="E1736" s="80">
        <v>1200</v>
      </c>
      <c r="F1736" s="80">
        <v>30</v>
      </c>
    </row>
    <row r="1738" spans="1:7" x14ac:dyDescent="0.25">
      <c r="A1738" s="2" t="s">
        <v>1</v>
      </c>
      <c r="B1738" s="35" t="s">
        <v>2</v>
      </c>
      <c r="C1738" s="29" t="s">
        <v>3</v>
      </c>
      <c r="D1738" s="80" t="s">
        <v>4</v>
      </c>
      <c r="E1738" s="80" t="s">
        <v>5</v>
      </c>
      <c r="F1738" s="80" t="s">
        <v>6</v>
      </c>
      <c r="G1738" s="80" t="s">
        <v>7</v>
      </c>
    </row>
    <row r="1739" spans="1:7" x14ac:dyDescent="0.25">
      <c r="A1739" s="2">
        <v>1</v>
      </c>
      <c r="B1739" s="36">
        <v>41730</v>
      </c>
      <c r="C1739" s="29" t="s">
        <v>8</v>
      </c>
      <c r="G1739" s="80">
        <v>420</v>
      </c>
    </row>
    <row r="1740" spans="1:7" x14ac:dyDescent="0.25">
      <c r="A1740" s="2">
        <v>2</v>
      </c>
      <c r="B1740" s="36">
        <v>41730</v>
      </c>
      <c r="C1740" s="29" t="s">
        <v>9</v>
      </c>
      <c r="D1740" s="80">
        <v>200</v>
      </c>
      <c r="G1740" s="80">
        <v>620</v>
      </c>
    </row>
    <row r="1741" spans="1:7" x14ac:dyDescent="0.25">
      <c r="A1741" s="2">
        <v>3</v>
      </c>
      <c r="B1741" s="36">
        <v>41759</v>
      </c>
      <c r="C1741" s="29" t="s">
        <v>6</v>
      </c>
      <c r="E1741" s="80">
        <v>0</v>
      </c>
      <c r="F1741" s="80">
        <v>10</v>
      </c>
      <c r="G1741" s="80">
        <v>630</v>
      </c>
    </row>
    <row r="1742" spans="1:7" x14ac:dyDescent="0.25">
      <c r="A1742" s="2">
        <v>4</v>
      </c>
      <c r="B1742" s="36">
        <v>41760</v>
      </c>
      <c r="C1742" s="29" t="s">
        <v>9</v>
      </c>
      <c r="D1742" s="80">
        <v>200</v>
      </c>
      <c r="G1742" s="80">
        <v>830</v>
      </c>
    </row>
    <row r="1743" spans="1:7" x14ac:dyDescent="0.25">
      <c r="A1743" s="2">
        <v>5</v>
      </c>
      <c r="B1743" s="36">
        <v>41760</v>
      </c>
      <c r="C1743" s="29" t="s">
        <v>26</v>
      </c>
      <c r="E1743" s="80">
        <v>400</v>
      </c>
      <c r="F1743" s="80">
        <v>0</v>
      </c>
      <c r="G1743" s="80">
        <v>430</v>
      </c>
    </row>
    <row r="1744" spans="1:7" x14ac:dyDescent="0.25">
      <c r="A1744" s="2">
        <v>6</v>
      </c>
      <c r="B1744" s="36">
        <v>41791</v>
      </c>
      <c r="C1744" s="29" t="s">
        <v>9</v>
      </c>
      <c r="D1744" s="80">
        <v>200</v>
      </c>
      <c r="G1744" s="80">
        <v>630</v>
      </c>
    </row>
    <row r="1745" spans="1:7" x14ac:dyDescent="0.25">
      <c r="A1745" s="2">
        <v>7</v>
      </c>
      <c r="B1745" s="36">
        <v>41821</v>
      </c>
      <c r="C1745" s="29" t="s">
        <v>9</v>
      </c>
      <c r="D1745" s="80">
        <v>200</v>
      </c>
      <c r="G1745" s="80">
        <v>830</v>
      </c>
    </row>
    <row r="1746" spans="1:7" x14ac:dyDescent="0.25">
      <c r="A1746" s="2">
        <v>8</v>
      </c>
      <c r="B1746" s="36">
        <v>41830</v>
      </c>
      <c r="C1746" s="29" t="s">
        <v>26</v>
      </c>
      <c r="E1746" s="80">
        <v>600</v>
      </c>
      <c r="F1746" s="80">
        <v>0</v>
      </c>
      <c r="G1746" s="80">
        <v>230</v>
      </c>
    </row>
    <row r="1747" spans="1:7" x14ac:dyDescent="0.25">
      <c r="A1747" s="2">
        <v>9</v>
      </c>
      <c r="B1747" s="36">
        <v>41852</v>
      </c>
      <c r="C1747" s="29" t="s">
        <v>9</v>
      </c>
      <c r="D1747" s="80">
        <v>200</v>
      </c>
      <c r="G1747" s="80">
        <v>430</v>
      </c>
    </row>
    <row r="1748" spans="1:7" x14ac:dyDescent="0.25">
      <c r="A1748" s="2">
        <v>10</v>
      </c>
      <c r="B1748" s="36">
        <v>41883</v>
      </c>
      <c r="C1748" s="29" t="s">
        <v>9</v>
      </c>
      <c r="D1748" s="80">
        <v>200</v>
      </c>
      <c r="G1748" s="80">
        <v>630</v>
      </c>
    </row>
    <row r="1749" spans="1:7" x14ac:dyDescent="0.25">
      <c r="A1749" s="2">
        <v>11</v>
      </c>
      <c r="B1749" s="36">
        <v>41913</v>
      </c>
      <c r="C1749" s="29" t="s">
        <v>9</v>
      </c>
      <c r="D1749" s="80">
        <v>200</v>
      </c>
      <c r="G1749" s="80">
        <v>830</v>
      </c>
    </row>
    <row r="1750" spans="1:7" x14ac:dyDescent="0.25">
      <c r="A1750" s="2">
        <v>12</v>
      </c>
      <c r="B1750" s="36">
        <v>41929</v>
      </c>
      <c r="C1750" s="29" t="s">
        <v>26</v>
      </c>
      <c r="E1750" s="80">
        <v>600</v>
      </c>
      <c r="F1750" s="80">
        <v>0</v>
      </c>
      <c r="G1750" s="80">
        <v>230</v>
      </c>
    </row>
    <row r="1751" spans="1:7" x14ac:dyDescent="0.25">
      <c r="A1751" s="2">
        <v>13</v>
      </c>
      <c r="B1751" s="36">
        <v>41944</v>
      </c>
      <c r="C1751" s="29" t="s">
        <v>9</v>
      </c>
      <c r="D1751" s="80">
        <v>200</v>
      </c>
      <c r="G1751" s="80">
        <v>250</v>
      </c>
    </row>
    <row r="1752" spans="1:7" x14ac:dyDescent="0.25">
      <c r="A1752" s="2">
        <v>14</v>
      </c>
      <c r="B1752" s="36">
        <v>41974</v>
      </c>
      <c r="C1752" s="29" t="s">
        <v>9</v>
      </c>
      <c r="D1752" s="80">
        <v>200</v>
      </c>
      <c r="G1752" s="80">
        <v>230</v>
      </c>
    </row>
    <row r="1753" spans="1:7" x14ac:dyDescent="0.25">
      <c r="A1753" s="2">
        <v>15</v>
      </c>
      <c r="B1753" s="36">
        <v>42005</v>
      </c>
      <c r="C1753" s="29" t="s">
        <v>9</v>
      </c>
      <c r="D1753" s="80">
        <v>200</v>
      </c>
      <c r="G1753" s="80">
        <v>430</v>
      </c>
    </row>
    <row r="1754" spans="1:7" x14ac:dyDescent="0.25">
      <c r="A1754" s="2">
        <v>16</v>
      </c>
      <c r="B1754" s="36">
        <v>42036</v>
      </c>
      <c r="C1754" s="29" t="s">
        <v>9</v>
      </c>
      <c r="D1754" s="80">
        <v>200</v>
      </c>
      <c r="G1754" s="80">
        <v>630</v>
      </c>
    </row>
    <row r="1755" spans="1:7" x14ac:dyDescent="0.25">
      <c r="A1755" s="2">
        <v>17</v>
      </c>
      <c r="B1755" s="36">
        <v>42036</v>
      </c>
      <c r="C1755" s="29" t="s">
        <v>26</v>
      </c>
      <c r="E1755" s="80">
        <v>1000</v>
      </c>
      <c r="F1755" s="80">
        <v>0</v>
      </c>
      <c r="G1755" s="80">
        <v>-370</v>
      </c>
    </row>
    <row r="1756" spans="1:7" x14ac:dyDescent="0.25">
      <c r="A1756" s="2">
        <v>18</v>
      </c>
      <c r="B1756" s="36">
        <v>42064</v>
      </c>
      <c r="C1756" s="29" t="s">
        <v>9</v>
      </c>
      <c r="D1756" s="80">
        <v>200</v>
      </c>
      <c r="G1756" s="80">
        <v>-170</v>
      </c>
    </row>
    <row r="1757" spans="1:7" x14ac:dyDescent="0.25">
      <c r="A1757" s="2" t="s">
        <v>11</v>
      </c>
      <c r="D1757" s="80">
        <v>2400</v>
      </c>
      <c r="E1757" s="80">
        <v>2600</v>
      </c>
      <c r="F1757" s="80">
        <v>10</v>
      </c>
    </row>
    <row r="1759" spans="1:7" x14ac:dyDescent="0.25">
      <c r="A1759" s="2" t="s">
        <v>1</v>
      </c>
      <c r="B1759" s="35" t="s">
        <v>2</v>
      </c>
      <c r="C1759" s="29" t="s">
        <v>3</v>
      </c>
      <c r="D1759" s="80" t="s">
        <v>4</v>
      </c>
      <c r="E1759" s="80" t="s">
        <v>5</v>
      </c>
      <c r="F1759" s="80" t="s">
        <v>6</v>
      </c>
      <c r="G1759" s="80" t="s">
        <v>7</v>
      </c>
    </row>
    <row r="1760" spans="1:7" x14ac:dyDescent="0.25">
      <c r="A1760" s="2">
        <v>1</v>
      </c>
      <c r="B1760" s="36">
        <v>42095</v>
      </c>
      <c r="C1760" s="29" t="s">
        <v>8</v>
      </c>
      <c r="G1760" s="80">
        <v>-170</v>
      </c>
    </row>
    <row r="1761" spans="1:7" x14ac:dyDescent="0.25">
      <c r="A1761" s="2">
        <v>2</v>
      </c>
      <c r="B1761" s="36">
        <v>42095</v>
      </c>
      <c r="C1761" s="29" t="s">
        <v>9</v>
      </c>
      <c r="D1761" s="80">
        <v>0</v>
      </c>
      <c r="G1761" s="80">
        <v>-170</v>
      </c>
    </row>
    <row r="1762" spans="1:7" x14ac:dyDescent="0.25">
      <c r="A1762" s="2">
        <v>3</v>
      </c>
      <c r="B1762" s="36">
        <v>42105</v>
      </c>
      <c r="C1762" s="29" t="s">
        <v>26</v>
      </c>
      <c r="E1762" s="80">
        <v>2400</v>
      </c>
      <c r="F1762" s="80">
        <v>0</v>
      </c>
      <c r="G1762" s="80">
        <v>-2570</v>
      </c>
    </row>
    <row r="1763" spans="1:7" x14ac:dyDescent="0.25">
      <c r="A1763" s="2">
        <v>4</v>
      </c>
      <c r="B1763" s="36">
        <v>42125</v>
      </c>
      <c r="C1763" s="29" t="s">
        <v>9</v>
      </c>
      <c r="D1763" s="80">
        <v>200</v>
      </c>
      <c r="G1763" s="80">
        <v>-2370</v>
      </c>
    </row>
    <row r="1764" spans="1:7" x14ac:dyDescent="0.25">
      <c r="A1764" s="2">
        <v>5</v>
      </c>
      <c r="B1764" s="36">
        <v>42156</v>
      </c>
      <c r="C1764" s="29" t="s">
        <v>9</v>
      </c>
      <c r="D1764" s="80">
        <v>200</v>
      </c>
      <c r="G1764" s="80">
        <v>-2170</v>
      </c>
    </row>
    <row r="1765" spans="1:7" x14ac:dyDescent="0.25">
      <c r="A1765" s="2">
        <v>6</v>
      </c>
      <c r="B1765" s="36">
        <v>42186</v>
      </c>
      <c r="C1765" s="29" t="s">
        <v>9</v>
      </c>
      <c r="D1765" s="80">
        <v>200</v>
      </c>
      <c r="G1765" s="80">
        <v>-1970</v>
      </c>
    </row>
    <row r="1766" spans="1:7" x14ac:dyDescent="0.25">
      <c r="A1766" s="2">
        <v>7</v>
      </c>
      <c r="B1766" s="36">
        <v>42217</v>
      </c>
      <c r="C1766" s="29" t="s">
        <v>9</v>
      </c>
      <c r="D1766" s="80">
        <v>200</v>
      </c>
      <c r="G1766" s="80">
        <v>-1770</v>
      </c>
    </row>
    <row r="1767" spans="1:7" x14ac:dyDescent="0.25">
      <c r="A1767" s="2">
        <v>8</v>
      </c>
      <c r="B1767" s="36">
        <v>42248</v>
      </c>
      <c r="C1767" s="29" t="s">
        <v>9</v>
      </c>
      <c r="D1767" s="80">
        <v>200</v>
      </c>
      <c r="G1767" s="80">
        <v>-1570</v>
      </c>
    </row>
    <row r="1768" spans="1:7" x14ac:dyDescent="0.25">
      <c r="A1768" s="2">
        <v>9</v>
      </c>
      <c r="B1768" s="36">
        <v>42278</v>
      </c>
      <c r="C1768" s="29" t="s">
        <v>9</v>
      </c>
      <c r="D1768" s="80">
        <v>200</v>
      </c>
      <c r="G1768" s="80">
        <v>-1370</v>
      </c>
    </row>
    <row r="1769" spans="1:7" x14ac:dyDescent="0.25">
      <c r="A1769" s="2">
        <v>10</v>
      </c>
      <c r="B1769" s="36">
        <v>42309</v>
      </c>
      <c r="C1769" s="29" t="s">
        <v>9</v>
      </c>
      <c r="D1769" s="80">
        <v>200</v>
      </c>
      <c r="G1769" s="80">
        <v>-1170</v>
      </c>
    </row>
    <row r="1770" spans="1:7" x14ac:dyDescent="0.25">
      <c r="A1770" s="2">
        <v>11</v>
      </c>
      <c r="B1770" s="36">
        <v>42339</v>
      </c>
      <c r="C1770" s="29" t="s">
        <v>9</v>
      </c>
      <c r="D1770" s="80">
        <v>200</v>
      </c>
      <c r="G1770" s="80">
        <v>-970</v>
      </c>
    </row>
    <row r="1771" spans="1:7" x14ac:dyDescent="0.25">
      <c r="A1771" s="2">
        <v>12</v>
      </c>
      <c r="B1771" s="36">
        <v>42370</v>
      </c>
      <c r="C1771" s="29" t="s">
        <v>9</v>
      </c>
      <c r="D1771" s="80">
        <v>200</v>
      </c>
      <c r="G1771" s="80">
        <v>-770</v>
      </c>
    </row>
    <row r="1772" spans="1:7" x14ac:dyDescent="0.25">
      <c r="A1772" s="2">
        <v>13</v>
      </c>
      <c r="B1772" s="36">
        <v>42401</v>
      </c>
      <c r="C1772" s="29" t="s">
        <v>9</v>
      </c>
      <c r="D1772" s="80">
        <v>200</v>
      </c>
      <c r="G1772" s="80">
        <v>-570</v>
      </c>
    </row>
    <row r="1773" spans="1:7" x14ac:dyDescent="0.25">
      <c r="A1773" s="2">
        <v>14</v>
      </c>
      <c r="B1773" s="36">
        <v>42430</v>
      </c>
      <c r="C1773" s="29" t="s">
        <v>9</v>
      </c>
      <c r="D1773" s="80">
        <v>200</v>
      </c>
      <c r="G1773" s="80">
        <v>-370</v>
      </c>
    </row>
    <row r="1774" spans="1:7" x14ac:dyDescent="0.25">
      <c r="A1774" s="2" t="s">
        <v>11</v>
      </c>
      <c r="D1774" s="80">
        <v>2200</v>
      </c>
      <c r="E1774" s="80">
        <v>2400</v>
      </c>
      <c r="F1774" s="80">
        <v>0</v>
      </c>
    </row>
    <row r="1776" spans="1:7" ht="20.25" thickBot="1" x14ac:dyDescent="0.35">
      <c r="B1776" s="136" t="s">
        <v>34</v>
      </c>
      <c r="C1776" s="136"/>
      <c r="D1776" s="136"/>
      <c r="E1776" s="136"/>
      <c r="F1776" s="136"/>
    </row>
    <row r="1777" spans="1:7" ht="15.75" thickTop="1" x14ac:dyDescent="0.25"/>
    <row r="1778" spans="1:7" x14ac:dyDescent="0.25">
      <c r="A1778" s="2" t="s">
        <v>1</v>
      </c>
      <c r="B1778" s="35" t="s">
        <v>2</v>
      </c>
      <c r="C1778" s="29" t="s">
        <v>3</v>
      </c>
      <c r="D1778" s="80" t="s">
        <v>4</v>
      </c>
      <c r="E1778" s="80" t="s">
        <v>5</v>
      </c>
      <c r="F1778" s="80" t="s">
        <v>6</v>
      </c>
      <c r="G1778" s="80" t="s">
        <v>7</v>
      </c>
    </row>
    <row r="1779" spans="1:7" x14ac:dyDescent="0.25">
      <c r="A1779" s="2">
        <v>1</v>
      </c>
      <c r="B1779" s="36">
        <v>41518</v>
      </c>
      <c r="C1779" s="29" t="s">
        <v>8</v>
      </c>
      <c r="G1779" s="80">
        <v>-1200</v>
      </c>
    </row>
    <row r="1780" spans="1:7" x14ac:dyDescent="0.25">
      <c r="A1780" s="2">
        <v>2</v>
      </c>
      <c r="B1780" s="36">
        <v>41518</v>
      </c>
      <c r="C1780" s="29" t="s">
        <v>9</v>
      </c>
      <c r="D1780" s="80">
        <v>200</v>
      </c>
      <c r="G1780" s="80">
        <v>-1000</v>
      </c>
    </row>
    <row r="1781" spans="1:7" x14ac:dyDescent="0.25">
      <c r="A1781" s="2">
        <v>3</v>
      </c>
      <c r="B1781" s="36">
        <v>41548</v>
      </c>
      <c r="C1781" s="29" t="s">
        <v>9</v>
      </c>
      <c r="D1781" s="80">
        <v>200</v>
      </c>
      <c r="G1781" s="80">
        <v>-800</v>
      </c>
    </row>
    <row r="1782" spans="1:7" x14ac:dyDescent="0.25">
      <c r="A1782" s="2">
        <v>4</v>
      </c>
      <c r="B1782" s="36">
        <v>41579</v>
      </c>
      <c r="C1782" s="29" t="s">
        <v>9</v>
      </c>
      <c r="D1782" s="80">
        <v>200</v>
      </c>
      <c r="G1782" s="80">
        <v>-600</v>
      </c>
    </row>
    <row r="1783" spans="1:7" x14ac:dyDescent="0.25">
      <c r="A1783" s="2">
        <v>5</v>
      </c>
      <c r="B1783" s="36">
        <v>41609</v>
      </c>
      <c r="C1783" s="29" t="s">
        <v>9</v>
      </c>
      <c r="D1783" s="80">
        <v>200</v>
      </c>
      <c r="G1783" s="80">
        <v>-400</v>
      </c>
    </row>
    <row r="1784" spans="1:7" x14ac:dyDescent="0.25">
      <c r="A1784" s="2">
        <v>6</v>
      </c>
      <c r="B1784" s="36">
        <v>41640</v>
      </c>
      <c r="C1784" s="29" t="s">
        <v>9</v>
      </c>
      <c r="D1784" s="80">
        <v>200</v>
      </c>
      <c r="G1784" s="80">
        <v>-200</v>
      </c>
    </row>
    <row r="1785" spans="1:7" x14ac:dyDescent="0.25">
      <c r="A1785" s="2">
        <v>7</v>
      </c>
      <c r="B1785" s="36">
        <v>41671</v>
      </c>
      <c r="C1785" s="29" t="s">
        <v>9</v>
      </c>
      <c r="D1785" s="80">
        <v>200</v>
      </c>
      <c r="G1785" s="80">
        <v>0</v>
      </c>
    </row>
    <row r="1786" spans="1:7" x14ac:dyDescent="0.25">
      <c r="A1786" s="2">
        <v>8</v>
      </c>
      <c r="B1786" s="36">
        <v>41699</v>
      </c>
      <c r="C1786" s="29" t="s">
        <v>9</v>
      </c>
      <c r="D1786" s="80">
        <v>0</v>
      </c>
      <c r="G1786" s="80">
        <v>0</v>
      </c>
    </row>
    <row r="1787" spans="1:7" x14ac:dyDescent="0.25">
      <c r="A1787" s="2" t="s">
        <v>11</v>
      </c>
      <c r="D1787" s="80">
        <v>1200</v>
      </c>
      <c r="E1787" s="80">
        <v>0</v>
      </c>
      <c r="F1787" s="80">
        <v>0</v>
      </c>
    </row>
    <row r="1789" spans="1:7" x14ac:dyDescent="0.25">
      <c r="A1789" s="2" t="s">
        <v>1</v>
      </c>
      <c r="B1789" s="35" t="s">
        <v>2</v>
      </c>
      <c r="C1789" s="29" t="s">
        <v>3</v>
      </c>
      <c r="D1789" s="80" t="s">
        <v>4</v>
      </c>
      <c r="E1789" s="80" t="s">
        <v>5</v>
      </c>
      <c r="F1789" s="80" t="s">
        <v>6</v>
      </c>
      <c r="G1789" s="80" t="s">
        <v>7</v>
      </c>
    </row>
    <row r="1790" spans="1:7" x14ac:dyDescent="0.25">
      <c r="A1790" s="2">
        <v>1</v>
      </c>
      <c r="B1790" s="36">
        <v>41730</v>
      </c>
      <c r="C1790" s="29" t="s">
        <v>8</v>
      </c>
      <c r="G1790" s="80">
        <v>0</v>
      </c>
    </row>
    <row r="1791" spans="1:7" x14ac:dyDescent="0.25">
      <c r="A1791" s="2">
        <v>2</v>
      </c>
      <c r="B1791" s="36">
        <v>41730</v>
      </c>
      <c r="C1791" s="29" t="s">
        <v>9</v>
      </c>
      <c r="D1791" s="80">
        <v>0</v>
      </c>
      <c r="G1791" s="80">
        <v>0</v>
      </c>
    </row>
    <row r="1792" spans="1:7" x14ac:dyDescent="0.25">
      <c r="A1792" s="2">
        <v>3</v>
      </c>
      <c r="B1792" s="36">
        <v>41758</v>
      </c>
      <c r="C1792" s="29" t="s">
        <v>26</v>
      </c>
      <c r="E1792" s="80">
        <v>2200</v>
      </c>
      <c r="F1792" s="80">
        <v>0</v>
      </c>
      <c r="G1792" s="80">
        <v>-2200</v>
      </c>
    </row>
    <row r="1793" spans="1:7" x14ac:dyDescent="0.25">
      <c r="A1793" s="2">
        <v>4</v>
      </c>
      <c r="B1793" s="36">
        <v>41760</v>
      </c>
      <c r="C1793" s="29" t="s">
        <v>9</v>
      </c>
      <c r="D1793" s="80">
        <v>200</v>
      </c>
      <c r="G1793" s="80">
        <v>-2000</v>
      </c>
    </row>
    <row r="1794" spans="1:7" x14ac:dyDescent="0.25">
      <c r="A1794" s="2">
        <v>5</v>
      </c>
      <c r="B1794" s="36">
        <v>41791</v>
      </c>
      <c r="C1794" s="29" t="s">
        <v>9</v>
      </c>
      <c r="D1794" s="80">
        <v>200</v>
      </c>
      <c r="G1794" s="80">
        <v>-1800</v>
      </c>
    </row>
    <row r="1795" spans="1:7" x14ac:dyDescent="0.25">
      <c r="A1795" s="2">
        <v>6</v>
      </c>
      <c r="B1795" s="36">
        <v>41821</v>
      </c>
      <c r="C1795" s="29" t="s">
        <v>9</v>
      </c>
      <c r="D1795" s="80">
        <v>200</v>
      </c>
      <c r="G1795" s="80">
        <v>-1600</v>
      </c>
    </row>
    <row r="1796" spans="1:7" x14ac:dyDescent="0.25">
      <c r="A1796" s="2">
        <v>7</v>
      </c>
      <c r="B1796" s="36">
        <v>41852</v>
      </c>
      <c r="C1796" s="29" t="s">
        <v>9</v>
      </c>
      <c r="D1796" s="80">
        <v>200</v>
      </c>
      <c r="G1796" s="80">
        <v>-1400</v>
      </c>
    </row>
    <row r="1797" spans="1:7" x14ac:dyDescent="0.25">
      <c r="A1797" s="2">
        <v>8</v>
      </c>
      <c r="B1797" s="36">
        <v>41883</v>
      </c>
      <c r="C1797" s="29" t="s">
        <v>9</v>
      </c>
      <c r="D1797" s="80">
        <v>200</v>
      </c>
      <c r="G1797" s="80">
        <v>-1200</v>
      </c>
    </row>
    <row r="1798" spans="1:7" x14ac:dyDescent="0.25">
      <c r="A1798" s="2">
        <v>9</v>
      </c>
      <c r="B1798" s="36">
        <v>41913</v>
      </c>
      <c r="C1798" s="29" t="s">
        <v>9</v>
      </c>
      <c r="D1798" s="80">
        <v>200</v>
      </c>
      <c r="G1798" s="80">
        <v>-1000</v>
      </c>
    </row>
    <row r="1799" spans="1:7" x14ac:dyDescent="0.25">
      <c r="A1799" s="2">
        <v>10</v>
      </c>
      <c r="B1799" s="36">
        <v>41944</v>
      </c>
      <c r="C1799" s="29" t="s">
        <v>9</v>
      </c>
      <c r="D1799" s="80">
        <v>200</v>
      </c>
      <c r="G1799" s="80">
        <v>-800</v>
      </c>
    </row>
    <row r="1800" spans="1:7" x14ac:dyDescent="0.25">
      <c r="A1800" s="2">
        <v>11</v>
      </c>
      <c r="B1800" s="36">
        <v>41974</v>
      </c>
      <c r="C1800" s="29" t="s">
        <v>9</v>
      </c>
      <c r="D1800" s="80">
        <v>200</v>
      </c>
      <c r="G1800" s="80">
        <v>-600</v>
      </c>
    </row>
    <row r="1801" spans="1:7" x14ac:dyDescent="0.25">
      <c r="A1801" s="2">
        <v>12</v>
      </c>
      <c r="B1801" s="36">
        <v>42005</v>
      </c>
      <c r="C1801" s="29" t="s">
        <v>9</v>
      </c>
      <c r="D1801" s="80">
        <v>200</v>
      </c>
      <c r="G1801" s="80">
        <v>-400</v>
      </c>
    </row>
    <row r="1802" spans="1:7" x14ac:dyDescent="0.25">
      <c r="A1802" s="2">
        <v>13</v>
      </c>
      <c r="B1802" s="36">
        <v>42036</v>
      </c>
      <c r="C1802" s="29" t="s">
        <v>9</v>
      </c>
      <c r="D1802" s="80">
        <v>200</v>
      </c>
      <c r="G1802" s="80">
        <v>-200</v>
      </c>
    </row>
    <row r="1803" spans="1:7" x14ac:dyDescent="0.25">
      <c r="A1803" s="2">
        <v>14</v>
      </c>
      <c r="B1803" s="36">
        <v>42064</v>
      </c>
      <c r="C1803" s="29" t="s">
        <v>9</v>
      </c>
      <c r="D1803" s="80">
        <v>200</v>
      </c>
      <c r="G1803" s="80">
        <v>0</v>
      </c>
    </row>
    <row r="1804" spans="1:7" x14ac:dyDescent="0.25">
      <c r="A1804" s="2" t="s">
        <v>11</v>
      </c>
      <c r="D1804" s="80">
        <v>2200</v>
      </c>
      <c r="E1804" s="80">
        <v>2200</v>
      </c>
      <c r="F1804" s="80">
        <v>0</v>
      </c>
    </row>
    <row r="1806" spans="1:7" x14ac:dyDescent="0.25">
      <c r="A1806" s="2" t="s">
        <v>1</v>
      </c>
      <c r="B1806" s="35" t="s">
        <v>2</v>
      </c>
      <c r="C1806" s="29" t="s">
        <v>3</v>
      </c>
      <c r="D1806" s="80" t="s">
        <v>4</v>
      </c>
      <c r="E1806" s="80" t="s">
        <v>5</v>
      </c>
      <c r="F1806" s="80" t="s">
        <v>6</v>
      </c>
      <c r="G1806" s="80" t="s">
        <v>7</v>
      </c>
    </row>
    <row r="1807" spans="1:7" x14ac:dyDescent="0.25">
      <c r="A1807" s="2">
        <v>1</v>
      </c>
      <c r="B1807" s="36">
        <v>42095</v>
      </c>
      <c r="C1807" s="29" t="s">
        <v>8</v>
      </c>
      <c r="G1807" s="80">
        <v>0</v>
      </c>
    </row>
    <row r="1808" spans="1:7" x14ac:dyDescent="0.25">
      <c r="A1808" s="2">
        <v>2</v>
      </c>
      <c r="B1808" s="36">
        <v>42095</v>
      </c>
      <c r="C1808" s="29" t="s">
        <v>9</v>
      </c>
      <c r="D1808" s="80">
        <v>200</v>
      </c>
      <c r="G1808" s="80">
        <v>200</v>
      </c>
    </row>
    <row r="1809" spans="1:7" x14ac:dyDescent="0.25">
      <c r="A1809" s="2">
        <v>3</v>
      </c>
      <c r="B1809" s="36">
        <v>42124</v>
      </c>
      <c r="C1809" s="29" t="s">
        <v>6</v>
      </c>
      <c r="E1809" s="80">
        <v>0</v>
      </c>
      <c r="F1809" s="80">
        <v>10</v>
      </c>
      <c r="G1809" s="80">
        <v>210</v>
      </c>
    </row>
    <row r="1810" spans="1:7" x14ac:dyDescent="0.25">
      <c r="A1810" s="2">
        <v>4</v>
      </c>
      <c r="B1810" s="36">
        <v>42125</v>
      </c>
      <c r="C1810" s="29" t="s">
        <v>9</v>
      </c>
      <c r="D1810" s="80">
        <v>200</v>
      </c>
      <c r="G1810" s="80">
        <v>410</v>
      </c>
    </row>
    <row r="1811" spans="1:7" x14ac:dyDescent="0.25">
      <c r="A1811" s="2">
        <v>5</v>
      </c>
      <c r="B1811" s="36">
        <v>42156</v>
      </c>
      <c r="C1811" s="29" t="s">
        <v>9</v>
      </c>
      <c r="D1811" s="80">
        <v>200</v>
      </c>
      <c r="G1811" s="80">
        <v>620</v>
      </c>
    </row>
    <row r="1812" spans="1:7" x14ac:dyDescent="0.25">
      <c r="A1812" s="2">
        <v>6</v>
      </c>
      <c r="B1812" s="36">
        <v>42177</v>
      </c>
      <c r="C1812" s="29" t="s">
        <v>10</v>
      </c>
      <c r="E1812" s="80">
        <v>600</v>
      </c>
      <c r="F1812" s="80">
        <v>0</v>
      </c>
      <c r="G1812" s="80">
        <v>20</v>
      </c>
    </row>
    <row r="1813" spans="1:7" x14ac:dyDescent="0.25">
      <c r="A1813" s="2">
        <v>7</v>
      </c>
      <c r="B1813" s="36">
        <v>42186</v>
      </c>
      <c r="C1813" s="29" t="s">
        <v>9</v>
      </c>
      <c r="D1813" s="80">
        <v>200</v>
      </c>
      <c r="G1813" s="80">
        <v>220</v>
      </c>
    </row>
    <row r="1814" spans="1:7" x14ac:dyDescent="0.25">
      <c r="A1814" s="2">
        <v>8</v>
      </c>
      <c r="B1814" s="36">
        <v>42208</v>
      </c>
      <c r="C1814" s="29" t="s">
        <v>10</v>
      </c>
      <c r="E1814" s="80">
        <v>220</v>
      </c>
      <c r="F1814" s="80">
        <v>0</v>
      </c>
      <c r="G1814" s="80">
        <v>0</v>
      </c>
    </row>
    <row r="1815" spans="1:7" x14ac:dyDescent="0.25">
      <c r="A1815" s="2">
        <v>9</v>
      </c>
      <c r="B1815" s="36">
        <v>42217</v>
      </c>
      <c r="C1815" s="29" t="s">
        <v>9</v>
      </c>
      <c r="D1815" s="80">
        <v>200</v>
      </c>
      <c r="G1815" s="80">
        <v>200</v>
      </c>
    </row>
    <row r="1816" spans="1:7" x14ac:dyDescent="0.25">
      <c r="A1816" s="2">
        <v>10</v>
      </c>
      <c r="B1816" s="36">
        <v>42240</v>
      </c>
      <c r="C1816" s="29" t="s">
        <v>10</v>
      </c>
      <c r="E1816" s="80">
        <v>200</v>
      </c>
      <c r="F1816" s="80">
        <v>0</v>
      </c>
      <c r="G1816" s="80">
        <v>0</v>
      </c>
    </row>
    <row r="1817" spans="1:7" x14ac:dyDescent="0.25">
      <c r="A1817" s="2">
        <v>11</v>
      </c>
      <c r="B1817" s="36">
        <v>42248</v>
      </c>
      <c r="C1817" s="29" t="s">
        <v>9</v>
      </c>
      <c r="D1817" s="80">
        <v>200</v>
      </c>
      <c r="G1817" s="80">
        <v>200</v>
      </c>
    </row>
    <row r="1818" spans="1:7" x14ac:dyDescent="0.25">
      <c r="A1818" s="2">
        <v>12</v>
      </c>
      <c r="B1818" s="36">
        <v>42257</v>
      </c>
      <c r="C1818" s="29" t="s">
        <v>10</v>
      </c>
      <c r="E1818" s="80">
        <v>200</v>
      </c>
      <c r="F1818" s="80">
        <v>0</v>
      </c>
      <c r="G1818" s="80">
        <v>0</v>
      </c>
    </row>
    <row r="1819" spans="1:7" x14ac:dyDescent="0.25">
      <c r="A1819" s="2">
        <v>13</v>
      </c>
      <c r="B1819" s="36">
        <v>42278</v>
      </c>
      <c r="C1819" s="29" t="s">
        <v>9</v>
      </c>
      <c r="D1819" s="80">
        <v>200</v>
      </c>
      <c r="G1819" s="80">
        <v>200</v>
      </c>
    </row>
    <row r="1820" spans="1:7" x14ac:dyDescent="0.25">
      <c r="A1820" s="2">
        <v>14</v>
      </c>
      <c r="B1820" s="36">
        <v>42287</v>
      </c>
      <c r="C1820" s="29" t="s">
        <v>10</v>
      </c>
      <c r="E1820" s="80">
        <v>200</v>
      </c>
      <c r="F1820" s="80">
        <v>0</v>
      </c>
      <c r="G1820" s="80">
        <v>0</v>
      </c>
    </row>
    <row r="1821" spans="1:7" x14ac:dyDescent="0.25">
      <c r="A1821" s="2">
        <v>15</v>
      </c>
      <c r="B1821" s="36">
        <v>42309</v>
      </c>
      <c r="C1821" s="29" t="s">
        <v>9</v>
      </c>
      <c r="D1821" s="80">
        <v>200</v>
      </c>
      <c r="G1821" s="80">
        <v>200</v>
      </c>
    </row>
    <row r="1822" spans="1:7" x14ac:dyDescent="0.25">
      <c r="A1822" s="2">
        <v>16</v>
      </c>
      <c r="B1822" s="36">
        <v>42318</v>
      </c>
      <c r="C1822" s="29" t="s">
        <v>10</v>
      </c>
      <c r="E1822" s="80">
        <v>200</v>
      </c>
      <c r="F1822" s="80">
        <v>0</v>
      </c>
      <c r="G1822" s="80">
        <v>0</v>
      </c>
    </row>
    <row r="1823" spans="1:7" x14ac:dyDescent="0.25">
      <c r="A1823" s="2">
        <v>17</v>
      </c>
      <c r="B1823" s="36">
        <v>42339</v>
      </c>
      <c r="C1823" s="29" t="s">
        <v>9</v>
      </c>
      <c r="D1823" s="80">
        <v>200</v>
      </c>
      <c r="G1823" s="80">
        <v>200</v>
      </c>
    </row>
    <row r="1824" spans="1:7" x14ac:dyDescent="0.25">
      <c r="A1824" s="2">
        <v>18</v>
      </c>
      <c r="B1824" s="36">
        <v>42348</v>
      </c>
      <c r="C1824" s="29" t="s">
        <v>10</v>
      </c>
      <c r="E1824" s="80">
        <v>200</v>
      </c>
      <c r="F1824" s="80">
        <v>0</v>
      </c>
      <c r="G1824" s="80">
        <v>0</v>
      </c>
    </row>
    <row r="1825" spans="1:7" x14ac:dyDescent="0.25">
      <c r="A1825" s="2">
        <v>19</v>
      </c>
      <c r="B1825" s="36">
        <v>42370</v>
      </c>
      <c r="C1825" s="29" t="s">
        <v>9</v>
      </c>
      <c r="D1825" s="80">
        <v>200</v>
      </c>
      <c r="G1825" s="80">
        <v>200</v>
      </c>
    </row>
    <row r="1826" spans="1:7" x14ac:dyDescent="0.25">
      <c r="A1826" s="2">
        <v>20</v>
      </c>
      <c r="B1826" s="36">
        <v>42379</v>
      </c>
      <c r="C1826" s="29" t="s">
        <v>10</v>
      </c>
      <c r="E1826" s="80">
        <v>200</v>
      </c>
      <c r="F1826" s="80">
        <v>0</v>
      </c>
      <c r="G1826" s="80">
        <v>0</v>
      </c>
    </row>
    <row r="1827" spans="1:7" x14ac:dyDescent="0.25">
      <c r="A1827" s="2">
        <v>21</v>
      </c>
      <c r="B1827" s="36">
        <v>42401</v>
      </c>
      <c r="C1827" s="29" t="s">
        <v>9</v>
      </c>
      <c r="D1827" s="80">
        <v>200</v>
      </c>
      <c r="G1827" s="80">
        <v>200</v>
      </c>
    </row>
    <row r="1828" spans="1:7" x14ac:dyDescent="0.25">
      <c r="A1828" s="2">
        <v>22</v>
      </c>
      <c r="B1828" s="36">
        <v>42410</v>
      </c>
      <c r="C1828" s="29" t="s">
        <v>10</v>
      </c>
      <c r="E1828" s="80">
        <v>200</v>
      </c>
      <c r="F1828" s="80">
        <v>0</v>
      </c>
      <c r="G1828" s="80">
        <v>0</v>
      </c>
    </row>
    <row r="1829" spans="1:7" x14ac:dyDescent="0.25">
      <c r="A1829" s="2">
        <v>23</v>
      </c>
      <c r="B1829" s="36">
        <v>42430</v>
      </c>
      <c r="C1829" s="29" t="s">
        <v>9</v>
      </c>
      <c r="D1829" s="80">
        <v>200</v>
      </c>
      <c r="G1829" s="80">
        <v>200</v>
      </c>
    </row>
    <row r="1830" spans="1:7" x14ac:dyDescent="0.25">
      <c r="A1830" s="2">
        <v>24</v>
      </c>
      <c r="B1830" s="36">
        <v>42439</v>
      </c>
      <c r="C1830" s="29" t="s">
        <v>10</v>
      </c>
      <c r="E1830" s="80">
        <v>200</v>
      </c>
      <c r="F1830" s="80">
        <v>0</v>
      </c>
      <c r="G1830" s="80">
        <v>0</v>
      </c>
    </row>
    <row r="1831" spans="1:7" x14ac:dyDescent="0.25">
      <c r="A1831" s="2" t="s">
        <v>11</v>
      </c>
      <c r="D1831" s="80">
        <v>2400</v>
      </c>
      <c r="E1831" s="80">
        <v>2420</v>
      </c>
      <c r="F1831" s="80">
        <v>10</v>
      </c>
    </row>
    <row r="1833" spans="1:7" ht="20.25" thickBot="1" x14ac:dyDescent="0.35">
      <c r="B1833" s="136" t="s">
        <v>35</v>
      </c>
      <c r="C1833" s="136"/>
      <c r="D1833" s="136"/>
      <c r="E1833" s="136"/>
      <c r="F1833" s="136"/>
    </row>
    <row r="1834" spans="1:7" ht="15.75" thickTop="1" x14ac:dyDescent="0.25"/>
    <row r="1835" spans="1:7" x14ac:dyDescent="0.25">
      <c r="A1835" s="2" t="s">
        <v>1</v>
      </c>
      <c r="B1835" s="35" t="s">
        <v>2</v>
      </c>
      <c r="C1835" s="29" t="s">
        <v>3</v>
      </c>
      <c r="D1835" s="80" t="s">
        <v>4</v>
      </c>
      <c r="E1835" s="80" t="s">
        <v>5</v>
      </c>
      <c r="F1835" s="80" t="s">
        <v>6</v>
      </c>
      <c r="G1835" s="80" t="s">
        <v>7</v>
      </c>
    </row>
    <row r="1836" spans="1:7" x14ac:dyDescent="0.25">
      <c r="A1836" s="2">
        <v>1</v>
      </c>
      <c r="B1836" s="36">
        <v>41518</v>
      </c>
      <c r="C1836" s="29" t="s">
        <v>8</v>
      </c>
      <c r="G1836" s="80">
        <v>30</v>
      </c>
    </row>
    <row r="1837" spans="1:7" x14ac:dyDescent="0.25">
      <c r="A1837" s="2">
        <v>2</v>
      </c>
      <c r="B1837" s="36">
        <v>41518</v>
      </c>
      <c r="C1837" s="29" t="s">
        <v>9</v>
      </c>
      <c r="D1837" s="80">
        <v>300</v>
      </c>
      <c r="G1837" s="80">
        <v>330</v>
      </c>
    </row>
    <row r="1838" spans="1:7" x14ac:dyDescent="0.25">
      <c r="A1838" s="2">
        <v>3</v>
      </c>
      <c r="B1838" s="36">
        <v>41537</v>
      </c>
      <c r="C1838" s="29" t="s">
        <v>10</v>
      </c>
      <c r="E1838" s="80">
        <v>300</v>
      </c>
      <c r="F1838" s="80">
        <v>0</v>
      </c>
      <c r="G1838" s="80">
        <v>30</v>
      </c>
    </row>
    <row r="1839" spans="1:7" x14ac:dyDescent="0.25">
      <c r="A1839" s="2">
        <v>4</v>
      </c>
      <c r="B1839" s="36">
        <v>41548</v>
      </c>
      <c r="C1839" s="29" t="s">
        <v>9</v>
      </c>
      <c r="D1839" s="80">
        <v>300</v>
      </c>
      <c r="G1839" s="80">
        <v>330</v>
      </c>
    </row>
    <row r="1840" spans="1:7" x14ac:dyDescent="0.25">
      <c r="A1840" s="2">
        <v>5</v>
      </c>
      <c r="B1840" s="36">
        <v>41556</v>
      </c>
      <c r="C1840" s="29" t="s">
        <v>10</v>
      </c>
      <c r="E1840" s="80">
        <v>300</v>
      </c>
      <c r="F1840" s="80">
        <v>0</v>
      </c>
      <c r="G1840" s="80">
        <v>30</v>
      </c>
    </row>
    <row r="1841" spans="1:7" x14ac:dyDescent="0.25">
      <c r="A1841" s="2">
        <v>6</v>
      </c>
      <c r="B1841" s="36">
        <v>41579</v>
      </c>
      <c r="C1841" s="29" t="s">
        <v>9</v>
      </c>
      <c r="D1841" s="80">
        <v>300</v>
      </c>
      <c r="G1841" s="80">
        <v>330</v>
      </c>
    </row>
    <row r="1842" spans="1:7" x14ac:dyDescent="0.25">
      <c r="A1842" s="2">
        <v>7</v>
      </c>
      <c r="B1842" s="36">
        <v>41590</v>
      </c>
      <c r="C1842" s="29" t="s">
        <v>10</v>
      </c>
      <c r="E1842" s="80">
        <v>300</v>
      </c>
      <c r="F1842" s="80">
        <v>0</v>
      </c>
      <c r="G1842" s="80">
        <v>30</v>
      </c>
    </row>
    <row r="1843" spans="1:7" x14ac:dyDescent="0.25">
      <c r="A1843" s="2">
        <v>8</v>
      </c>
      <c r="B1843" s="36">
        <v>41609</v>
      </c>
      <c r="C1843" s="29" t="s">
        <v>9</v>
      </c>
      <c r="D1843" s="80">
        <v>300</v>
      </c>
      <c r="G1843" s="80">
        <v>330</v>
      </c>
    </row>
    <row r="1844" spans="1:7" x14ac:dyDescent="0.25">
      <c r="A1844" s="2">
        <v>9</v>
      </c>
      <c r="B1844" s="36">
        <v>41621</v>
      </c>
      <c r="C1844" s="29" t="s">
        <v>10</v>
      </c>
      <c r="E1844" s="80">
        <v>300</v>
      </c>
      <c r="F1844" s="80">
        <v>0</v>
      </c>
      <c r="G1844" s="80">
        <v>30</v>
      </c>
    </row>
    <row r="1845" spans="1:7" x14ac:dyDescent="0.25">
      <c r="A1845" s="2">
        <v>10</v>
      </c>
      <c r="B1845" s="36">
        <v>41640</v>
      </c>
      <c r="C1845" s="29" t="s">
        <v>9</v>
      </c>
      <c r="D1845" s="80">
        <v>300</v>
      </c>
      <c r="G1845" s="80">
        <v>330</v>
      </c>
    </row>
    <row r="1846" spans="1:7" x14ac:dyDescent="0.25">
      <c r="A1846" s="2">
        <v>11</v>
      </c>
      <c r="B1846" s="36">
        <v>41661</v>
      </c>
      <c r="C1846" s="29" t="s">
        <v>10</v>
      </c>
      <c r="E1846" s="80">
        <v>300</v>
      </c>
      <c r="F1846" s="80">
        <v>0</v>
      </c>
      <c r="G1846" s="80">
        <v>30</v>
      </c>
    </row>
    <row r="1847" spans="1:7" x14ac:dyDescent="0.25">
      <c r="A1847" s="2">
        <v>12</v>
      </c>
      <c r="B1847" s="36">
        <v>41671</v>
      </c>
      <c r="C1847" s="29" t="s">
        <v>9</v>
      </c>
      <c r="D1847" s="80">
        <v>300</v>
      </c>
      <c r="G1847" s="80">
        <v>330</v>
      </c>
    </row>
    <row r="1848" spans="1:7" x14ac:dyDescent="0.25">
      <c r="A1848" s="2">
        <v>13</v>
      </c>
      <c r="B1848" s="36">
        <v>41685</v>
      </c>
      <c r="C1848" s="29" t="s">
        <v>10</v>
      </c>
      <c r="E1848" s="80">
        <v>300</v>
      </c>
      <c r="F1848" s="80">
        <v>0</v>
      </c>
      <c r="G1848" s="80">
        <v>30</v>
      </c>
    </row>
    <row r="1849" spans="1:7" x14ac:dyDescent="0.25">
      <c r="A1849" s="2">
        <v>14</v>
      </c>
      <c r="B1849" s="36">
        <v>41699</v>
      </c>
      <c r="C1849" s="29" t="s">
        <v>9</v>
      </c>
      <c r="D1849" s="80">
        <v>300</v>
      </c>
      <c r="G1849" s="80">
        <v>330</v>
      </c>
    </row>
    <row r="1850" spans="1:7" x14ac:dyDescent="0.25">
      <c r="A1850" s="2">
        <v>15</v>
      </c>
      <c r="B1850" s="36">
        <v>41711</v>
      </c>
      <c r="C1850" s="29" t="s">
        <v>10</v>
      </c>
      <c r="E1850" s="80">
        <v>300</v>
      </c>
      <c r="F1850" s="80">
        <v>0</v>
      </c>
      <c r="G1850" s="80">
        <v>30</v>
      </c>
    </row>
    <row r="1851" spans="1:7" x14ac:dyDescent="0.25">
      <c r="A1851" s="2" t="s">
        <v>11</v>
      </c>
      <c r="D1851" s="80">
        <v>2100</v>
      </c>
      <c r="E1851" s="80">
        <v>2100</v>
      </c>
      <c r="F1851" s="80">
        <v>0</v>
      </c>
    </row>
    <row r="1853" spans="1:7" x14ac:dyDescent="0.25">
      <c r="A1853" s="2" t="s">
        <v>1</v>
      </c>
      <c r="B1853" s="35" t="s">
        <v>2</v>
      </c>
      <c r="C1853" s="29" t="s">
        <v>3</v>
      </c>
      <c r="D1853" s="80" t="s">
        <v>4</v>
      </c>
      <c r="E1853" s="80" t="s">
        <v>5</v>
      </c>
      <c r="F1853" s="80" t="s">
        <v>6</v>
      </c>
      <c r="G1853" s="80" t="s">
        <v>7</v>
      </c>
    </row>
    <row r="1854" spans="1:7" x14ac:dyDescent="0.25">
      <c r="A1854" s="2">
        <v>1</v>
      </c>
      <c r="B1854" s="36">
        <v>41730</v>
      </c>
      <c r="C1854" s="29" t="s">
        <v>8</v>
      </c>
      <c r="G1854" s="80">
        <v>30</v>
      </c>
    </row>
    <row r="1855" spans="1:7" x14ac:dyDescent="0.25">
      <c r="A1855" s="2">
        <v>2</v>
      </c>
      <c r="B1855" s="36">
        <v>41730</v>
      </c>
      <c r="C1855" s="29" t="s">
        <v>9</v>
      </c>
      <c r="D1855" s="80">
        <v>300</v>
      </c>
      <c r="G1855" s="80">
        <v>330</v>
      </c>
    </row>
    <row r="1856" spans="1:7" x14ac:dyDescent="0.25">
      <c r="A1856" s="2">
        <v>3</v>
      </c>
      <c r="B1856" s="36">
        <v>41747</v>
      </c>
      <c r="C1856" s="29" t="s">
        <v>10</v>
      </c>
      <c r="E1856" s="80">
        <v>300</v>
      </c>
      <c r="F1856" s="80">
        <v>0</v>
      </c>
      <c r="G1856" s="80">
        <v>30</v>
      </c>
    </row>
    <row r="1857" spans="1:7" x14ac:dyDescent="0.25">
      <c r="A1857" s="2">
        <v>4</v>
      </c>
      <c r="B1857" s="36">
        <v>41760</v>
      </c>
      <c r="C1857" s="29" t="s">
        <v>9</v>
      </c>
      <c r="D1857" s="80">
        <v>300</v>
      </c>
      <c r="G1857" s="80">
        <v>330</v>
      </c>
    </row>
    <row r="1858" spans="1:7" x14ac:dyDescent="0.25">
      <c r="A1858" s="2">
        <v>5</v>
      </c>
      <c r="B1858" s="36">
        <v>41776</v>
      </c>
      <c r="C1858" s="29" t="s">
        <v>10</v>
      </c>
      <c r="E1858" s="80">
        <v>300</v>
      </c>
      <c r="F1858" s="80">
        <v>0</v>
      </c>
      <c r="G1858" s="80">
        <v>30</v>
      </c>
    </row>
    <row r="1859" spans="1:7" x14ac:dyDescent="0.25">
      <c r="A1859" s="2">
        <v>6</v>
      </c>
      <c r="B1859" s="36">
        <v>41791</v>
      </c>
      <c r="C1859" s="29" t="s">
        <v>9</v>
      </c>
      <c r="D1859" s="80">
        <v>300</v>
      </c>
      <c r="G1859" s="80">
        <v>330</v>
      </c>
    </row>
    <row r="1860" spans="1:7" x14ac:dyDescent="0.25">
      <c r="A1860" s="2">
        <v>7</v>
      </c>
      <c r="B1860" s="36">
        <v>41796</v>
      </c>
      <c r="C1860" s="29" t="s">
        <v>10</v>
      </c>
      <c r="E1860" s="80">
        <v>300</v>
      </c>
      <c r="F1860" s="80">
        <v>0</v>
      </c>
      <c r="G1860" s="80">
        <v>30</v>
      </c>
    </row>
    <row r="1861" spans="1:7" x14ac:dyDescent="0.25">
      <c r="A1861" s="2">
        <v>8</v>
      </c>
      <c r="B1861" s="36">
        <v>41821</v>
      </c>
      <c r="C1861" s="29" t="s">
        <v>9</v>
      </c>
      <c r="D1861" s="80">
        <v>300</v>
      </c>
      <c r="G1861" s="80">
        <v>330</v>
      </c>
    </row>
    <row r="1862" spans="1:7" x14ac:dyDescent="0.25">
      <c r="A1862" s="2">
        <v>9</v>
      </c>
      <c r="B1862" s="36">
        <v>41834</v>
      </c>
      <c r="C1862" s="29" t="s">
        <v>10</v>
      </c>
      <c r="E1862" s="80">
        <v>300</v>
      </c>
      <c r="F1862" s="80">
        <v>0</v>
      </c>
      <c r="G1862" s="80">
        <v>30</v>
      </c>
    </row>
    <row r="1863" spans="1:7" x14ac:dyDescent="0.25">
      <c r="A1863" s="2">
        <v>10</v>
      </c>
      <c r="B1863" s="36">
        <v>41852</v>
      </c>
      <c r="C1863" s="29" t="s">
        <v>9</v>
      </c>
      <c r="D1863" s="80">
        <v>300</v>
      </c>
      <c r="G1863" s="80">
        <v>330</v>
      </c>
    </row>
    <row r="1864" spans="1:7" x14ac:dyDescent="0.25">
      <c r="A1864" s="2">
        <v>11</v>
      </c>
      <c r="B1864" s="36">
        <v>41860</v>
      </c>
      <c r="C1864" s="29" t="s">
        <v>10</v>
      </c>
      <c r="E1864" s="80">
        <v>300</v>
      </c>
      <c r="F1864" s="80">
        <v>0</v>
      </c>
      <c r="G1864" s="80">
        <v>30</v>
      </c>
    </row>
    <row r="1865" spans="1:7" x14ac:dyDescent="0.25">
      <c r="A1865" s="2">
        <v>12</v>
      </c>
      <c r="B1865" s="36">
        <v>41883</v>
      </c>
      <c r="C1865" s="29" t="s">
        <v>9</v>
      </c>
      <c r="D1865" s="80">
        <v>300</v>
      </c>
      <c r="G1865" s="80">
        <v>330</v>
      </c>
    </row>
    <row r="1866" spans="1:7" x14ac:dyDescent="0.25">
      <c r="A1866" s="2">
        <v>13</v>
      </c>
      <c r="B1866" s="36">
        <v>41898</v>
      </c>
      <c r="C1866" s="29" t="s">
        <v>10</v>
      </c>
      <c r="E1866" s="80">
        <v>300</v>
      </c>
      <c r="F1866" s="80">
        <v>0</v>
      </c>
      <c r="G1866" s="80">
        <v>30</v>
      </c>
    </row>
    <row r="1867" spans="1:7" x14ac:dyDescent="0.25">
      <c r="A1867" s="2">
        <v>14</v>
      </c>
      <c r="B1867" s="36">
        <v>41913</v>
      </c>
      <c r="C1867" s="29" t="s">
        <v>9</v>
      </c>
      <c r="D1867" s="80">
        <v>300</v>
      </c>
      <c r="G1867" s="80">
        <v>330</v>
      </c>
    </row>
    <row r="1868" spans="1:7" x14ac:dyDescent="0.25">
      <c r="A1868" s="2">
        <v>15</v>
      </c>
      <c r="B1868" s="36">
        <v>41929</v>
      </c>
      <c r="C1868" s="29" t="s">
        <v>10</v>
      </c>
      <c r="E1868" s="80">
        <v>300</v>
      </c>
      <c r="F1868" s="80">
        <v>0</v>
      </c>
      <c r="G1868" s="80">
        <v>30</v>
      </c>
    </row>
    <row r="1869" spans="1:7" x14ac:dyDescent="0.25">
      <c r="A1869" s="2">
        <v>16</v>
      </c>
      <c r="B1869" s="36">
        <v>41944</v>
      </c>
      <c r="C1869" s="29" t="s">
        <v>9</v>
      </c>
      <c r="D1869" s="80">
        <v>300</v>
      </c>
      <c r="G1869" s="80">
        <v>330</v>
      </c>
    </row>
    <row r="1870" spans="1:7" x14ac:dyDescent="0.25">
      <c r="A1870" s="2">
        <v>17</v>
      </c>
      <c r="B1870" s="36">
        <v>41961</v>
      </c>
      <c r="C1870" s="29" t="s">
        <v>10</v>
      </c>
      <c r="E1870" s="80">
        <v>300</v>
      </c>
      <c r="F1870" s="80">
        <v>0</v>
      </c>
      <c r="G1870" s="80">
        <v>30</v>
      </c>
    </row>
    <row r="1871" spans="1:7" x14ac:dyDescent="0.25">
      <c r="A1871" s="2">
        <v>18</v>
      </c>
      <c r="B1871" s="36">
        <v>41974</v>
      </c>
      <c r="C1871" s="29" t="s">
        <v>9</v>
      </c>
      <c r="D1871" s="80">
        <v>300</v>
      </c>
      <c r="G1871" s="80">
        <v>330</v>
      </c>
    </row>
    <row r="1872" spans="1:7" x14ac:dyDescent="0.25">
      <c r="A1872" s="2">
        <v>19</v>
      </c>
      <c r="B1872" s="36">
        <v>41989</v>
      </c>
      <c r="C1872" s="29" t="s">
        <v>10</v>
      </c>
      <c r="E1872" s="80">
        <v>300</v>
      </c>
      <c r="F1872" s="80">
        <v>0</v>
      </c>
      <c r="G1872" s="80">
        <v>30</v>
      </c>
    </row>
    <row r="1873" spans="1:7" x14ac:dyDescent="0.25">
      <c r="A1873" s="2">
        <v>20</v>
      </c>
      <c r="B1873" s="36">
        <v>42005</v>
      </c>
      <c r="C1873" s="29" t="s">
        <v>9</v>
      </c>
      <c r="D1873" s="80">
        <v>300</v>
      </c>
      <c r="G1873" s="80">
        <v>330</v>
      </c>
    </row>
    <row r="1874" spans="1:7" x14ac:dyDescent="0.25">
      <c r="A1874" s="2">
        <v>21</v>
      </c>
      <c r="B1874" s="36">
        <v>42024</v>
      </c>
      <c r="C1874" s="29" t="s">
        <v>10</v>
      </c>
      <c r="E1874" s="80">
        <v>300</v>
      </c>
      <c r="F1874" s="80">
        <v>0</v>
      </c>
      <c r="G1874" s="80">
        <v>30</v>
      </c>
    </row>
    <row r="1875" spans="1:7" x14ac:dyDescent="0.25">
      <c r="A1875" s="2">
        <v>22</v>
      </c>
      <c r="B1875" s="36">
        <v>42036</v>
      </c>
      <c r="C1875" s="29" t="s">
        <v>9</v>
      </c>
      <c r="D1875" s="80">
        <v>300</v>
      </c>
      <c r="G1875" s="80">
        <v>330</v>
      </c>
    </row>
    <row r="1876" spans="1:7" x14ac:dyDescent="0.25">
      <c r="A1876" s="2">
        <v>23</v>
      </c>
      <c r="B1876" s="36">
        <v>42054</v>
      </c>
      <c r="C1876" s="29" t="s">
        <v>10</v>
      </c>
      <c r="E1876" s="80">
        <v>300</v>
      </c>
      <c r="F1876" s="80">
        <v>0</v>
      </c>
      <c r="G1876" s="80">
        <v>30</v>
      </c>
    </row>
    <row r="1877" spans="1:7" x14ac:dyDescent="0.25">
      <c r="A1877" s="2">
        <v>24</v>
      </c>
      <c r="B1877" s="36">
        <v>42064</v>
      </c>
      <c r="C1877" s="29" t="s">
        <v>9</v>
      </c>
      <c r="D1877" s="80">
        <v>300</v>
      </c>
      <c r="G1877" s="80">
        <v>330</v>
      </c>
    </row>
    <row r="1878" spans="1:7" x14ac:dyDescent="0.25">
      <c r="A1878" s="2">
        <v>25</v>
      </c>
      <c r="B1878" s="36">
        <v>42082</v>
      </c>
      <c r="C1878" s="29" t="s">
        <v>10</v>
      </c>
      <c r="E1878" s="80">
        <v>300</v>
      </c>
      <c r="F1878" s="80">
        <v>0</v>
      </c>
      <c r="G1878" s="80">
        <v>30</v>
      </c>
    </row>
    <row r="1879" spans="1:7" x14ac:dyDescent="0.25">
      <c r="A1879" s="2" t="s">
        <v>11</v>
      </c>
      <c r="D1879" s="80">
        <v>3600</v>
      </c>
      <c r="E1879" s="80">
        <v>3600</v>
      </c>
      <c r="F1879" s="80">
        <v>0</v>
      </c>
    </row>
    <row r="1881" spans="1:7" x14ac:dyDescent="0.25">
      <c r="A1881" s="2" t="s">
        <v>1</v>
      </c>
      <c r="B1881" s="35" t="s">
        <v>2</v>
      </c>
      <c r="C1881" s="29" t="s">
        <v>3</v>
      </c>
      <c r="D1881" s="80" t="s">
        <v>4</v>
      </c>
      <c r="E1881" s="80" t="s">
        <v>5</v>
      </c>
      <c r="F1881" s="80" t="s">
        <v>6</v>
      </c>
      <c r="G1881" s="80" t="s">
        <v>7</v>
      </c>
    </row>
    <row r="1882" spans="1:7" x14ac:dyDescent="0.25">
      <c r="A1882" s="2">
        <v>1</v>
      </c>
      <c r="B1882" s="36">
        <v>42095</v>
      </c>
      <c r="C1882" s="29" t="s">
        <v>8</v>
      </c>
      <c r="G1882" s="80">
        <v>30</v>
      </c>
    </row>
    <row r="1883" spans="1:7" x14ac:dyDescent="0.25">
      <c r="A1883" s="2">
        <v>2</v>
      </c>
      <c r="B1883" s="36">
        <v>42095</v>
      </c>
      <c r="C1883" s="29" t="s">
        <v>9</v>
      </c>
      <c r="D1883" s="80">
        <v>300</v>
      </c>
      <c r="G1883" s="80">
        <v>330</v>
      </c>
    </row>
    <row r="1884" spans="1:7" x14ac:dyDescent="0.25">
      <c r="A1884" s="2">
        <v>3</v>
      </c>
      <c r="B1884" s="36">
        <v>42105</v>
      </c>
      <c r="C1884" s="29" t="s">
        <v>10</v>
      </c>
      <c r="E1884" s="80">
        <v>300</v>
      </c>
      <c r="F1884" s="80">
        <v>0</v>
      </c>
      <c r="G1884" s="80">
        <v>30</v>
      </c>
    </row>
    <row r="1885" spans="1:7" x14ac:dyDescent="0.25">
      <c r="A1885" s="2">
        <v>4</v>
      </c>
      <c r="B1885" s="36">
        <v>42125</v>
      </c>
      <c r="C1885" s="29" t="s">
        <v>9</v>
      </c>
      <c r="D1885" s="80">
        <v>300</v>
      </c>
      <c r="G1885" s="80">
        <v>330</v>
      </c>
    </row>
    <row r="1886" spans="1:7" x14ac:dyDescent="0.25">
      <c r="A1886" s="2">
        <v>5</v>
      </c>
      <c r="B1886" s="36">
        <v>42146</v>
      </c>
      <c r="C1886" s="29" t="s">
        <v>10</v>
      </c>
      <c r="E1886" s="80">
        <v>300</v>
      </c>
      <c r="F1886" s="80">
        <v>0</v>
      </c>
      <c r="G1886" s="80">
        <v>30</v>
      </c>
    </row>
    <row r="1887" spans="1:7" x14ac:dyDescent="0.25">
      <c r="A1887" s="2">
        <v>6</v>
      </c>
      <c r="B1887" s="36">
        <v>42156</v>
      </c>
      <c r="C1887" s="29" t="s">
        <v>9</v>
      </c>
      <c r="D1887" s="80">
        <v>300</v>
      </c>
      <c r="G1887" s="80">
        <v>330</v>
      </c>
    </row>
    <row r="1888" spans="1:7" x14ac:dyDescent="0.25">
      <c r="A1888" s="2">
        <v>7</v>
      </c>
      <c r="B1888" s="36">
        <v>42175</v>
      </c>
      <c r="C1888" s="29" t="s">
        <v>10</v>
      </c>
      <c r="E1888" s="80">
        <v>300</v>
      </c>
      <c r="F1888" s="80">
        <v>0</v>
      </c>
      <c r="G1888" s="80">
        <v>30</v>
      </c>
    </row>
    <row r="1889" spans="1:7" x14ac:dyDescent="0.25">
      <c r="A1889" s="2">
        <v>8</v>
      </c>
      <c r="B1889" s="36">
        <v>42186</v>
      </c>
      <c r="C1889" s="29" t="s">
        <v>9</v>
      </c>
      <c r="D1889" s="80">
        <v>300</v>
      </c>
      <c r="G1889" s="80">
        <v>330</v>
      </c>
    </row>
    <row r="1890" spans="1:7" x14ac:dyDescent="0.25">
      <c r="A1890" s="2">
        <v>9</v>
      </c>
      <c r="B1890" s="36">
        <v>42208</v>
      </c>
      <c r="C1890" s="29" t="s">
        <v>10</v>
      </c>
      <c r="E1890" s="80">
        <v>300</v>
      </c>
      <c r="F1890" s="80">
        <v>0</v>
      </c>
      <c r="G1890" s="80">
        <v>30</v>
      </c>
    </row>
    <row r="1891" spans="1:7" x14ac:dyDescent="0.25">
      <c r="A1891" s="2">
        <v>10</v>
      </c>
      <c r="B1891" s="36">
        <v>42217</v>
      </c>
      <c r="C1891" s="29" t="s">
        <v>9</v>
      </c>
      <c r="D1891" s="80">
        <v>300</v>
      </c>
      <c r="G1891" s="80">
        <v>330</v>
      </c>
    </row>
    <row r="1892" spans="1:7" x14ac:dyDescent="0.25">
      <c r="A1892" s="2">
        <v>11</v>
      </c>
      <c r="B1892" s="36">
        <v>42240</v>
      </c>
      <c r="C1892" s="29" t="s">
        <v>10</v>
      </c>
      <c r="E1892" s="80">
        <v>300</v>
      </c>
      <c r="F1892" s="80">
        <v>0</v>
      </c>
      <c r="G1892" s="80">
        <v>30</v>
      </c>
    </row>
    <row r="1893" spans="1:7" x14ac:dyDescent="0.25">
      <c r="A1893" s="2">
        <v>12</v>
      </c>
      <c r="B1893" s="36">
        <v>42248</v>
      </c>
      <c r="C1893" s="29" t="s">
        <v>9</v>
      </c>
      <c r="D1893" s="80">
        <v>300</v>
      </c>
      <c r="G1893" s="80">
        <v>330</v>
      </c>
    </row>
    <row r="1894" spans="1:7" x14ac:dyDescent="0.25">
      <c r="A1894" s="2">
        <v>13</v>
      </c>
      <c r="B1894" s="36">
        <v>42257</v>
      </c>
      <c r="C1894" s="29" t="s">
        <v>10</v>
      </c>
      <c r="E1894" s="80">
        <v>300</v>
      </c>
      <c r="F1894" s="80">
        <v>0</v>
      </c>
      <c r="G1894" s="80">
        <v>30</v>
      </c>
    </row>
    <row r="1895" spans="1:7" x14ac:dyDescent="0.25">
      <c r="A1895" s="2">
        <v>14</v>
      </c>
      <c r="B1895" s="36">
        <v>42278</v>
      </c>
      <c r="C1895" s="29" t="s">
        <v>9</v>
      </c>
      <c r="D1895" s="80">
        <v>300</v>
      </c>
      <c r="G1895" s="80">
        <v>330</v>
      </c>
    </row>
    <row r="1896" spans="1:7" x14ac:dyDescent="0.25">
      <c r="A1896" s="2">
        <v>15</v>
      </c>
      <c r="B1896" s="36">
        <v>42287</v>
      </c>
      <c r="C1896" s="29" t="s">
        <v>10</v>
      </c>
      <c r="E1896" s="80">
        <v>300</v>
      </c>
      <c r="F1896" s="80">
        <v>0</v>
      </c>
      <c r="G1896" s="80">
        <v>30</v>
      </c>
    </row>
    <row r="1897" spans="1:7" x14ac:dyDescent="0.25">
      <c r="A1897" s="2">
        <v>16</v>
      </c>
      <c r="B1897" s="36">
        <v>42309</v>
      </c>
      <c r="C1897" s="29" t="s">
        <v>9</v>
      </c>
      <c r="D1897" s="80">
        <v>300</v>
      </c>
      <c r="G1897" s="80">
        <v>330</v>
      </c>
    </row>
    <row r="1898" spans="1:7" x14ac:dyDescent="0.25">
      <c r="A1898" s="2">
        <v>17</v>
      </c>
      <c r="B1898" s="36">
        <v>42338</v>
      </c>
      <c r="C1898" s="29" t="s">
        <v>6</v>
      </c>
      <c r="E1898" s="80">
        <v>0</v>
      </c>
      <c r="F1898" s="80">
        <v>10</v>
      </c>
      <c r="G1898" s="80">
        <v>340</v>
      </c>
    </row>
    <row r="1899" spans="1:7" x14ac:dyDescent="0.25">
      <c r="A1899" s="2">
        <v>18</v>
      </c>
      <c r="B1899" s="36">
        <v>42339</v>
      </c>
      <c r="C1899" s="29" t="s">
        <v>9</v>
      </c>
      <c r="D1899" s="80">
        <v>300</v>
      </c>
      <c r="G1899" s="80">
        <v>640</v>
      </c>
    </row>
    <row r="1900" spans="1:7" x14ac:dyDescent="0.25">
      <c r="A1900" s="2">
        <v>19</v>
      </c>
      <c r="B1900" s="36">
        <v>42348</v>
      </c>
      <c r="C1900" s="29" t="s">
        <v>10</v>
      </c>
      <c r="E1900" s="80">
        <v>600</v>
      </c>
      <c r="F1900" s="80">
        <v>0</v>
      </c>
      <c r="G1900" s="80">
        <v>40</v>
      </c>
    </row>
    <row r="1901" spans="1:7" x14ac:dyDescent="0.25">
      <c r="A1901" s="2">
        <v>20</v>
      </c>
      <c r="B1901" s="36">
        <v>42370</v>
      </c>
      <c r="C1901" s="29" t="s">
        <v>9</v>
      </c>
      <c r="D1901" s="80">
        <v>300</v>
      </c>
      <c r="G1901" s="80">
        <v>340</v>
      </c>
    </row>
    <row r="1902" spans="1:7" x14ac:dyDescent="0.25">
      <c r="A1902" s="2">
        <v>21</v>
      </c>
      <c r="B1902" s="36">
        <v>42400</v>
      </c>
      <c r="C1902" s="29" t="s">
        <v>6</v>
      </c>
      <c r="E1902" s="80">
        <v>0</v>
      </c>
      <c r="F1902" s="80">
        <v>10</v>
      </c>
      <c r="G1902" s="80">
        <v>350</v>
      </c>
    </row>
    <row r="1903" spans="1:7" x14ac:dyDescent="0.25">
      <c r="A1903" s="2">
        <v>22</v>
      </c>
      <c r="B1903" s="36">
        <v>42401</v>
      </c>
      <c r="C1903" s="29" t="s">
        <v>9</v>
      </c>
      <c r="D1903" s="80">
        <v>300</v>
      </c>
      <c r="G1903" s="80">
        <v>650</v>
      </c>
    </row>
    <row r="1904" spans="1:7" x14ac:dyDescent="0.25">
      <c r="A1904" s="2">
        <v>23</v>
      </c>
      <c r="B1904" s="36">
        <v>42410</v>
      </c>
      <c r="C1904" s="29" t="s">
        <v>10</v>
      </c>
      <c r="E1904" s="80">
        <v>300</v>
      </c>
      <c r="F1904" s="80">
        <v>0</v>
      </c>
      <c r="G1904" s="80">
        <v>350</v>
      </c>
    </row>
    <row r="1905" spans="1:7" x14ac:dyDescent="0.25">
      <c r="A1905" s="2">
        <v>24</v>
      </c>
      <c r="B1905" s="36">
        <v>42430</v>
      </c>
      <c r="C1905" s="29" t="s">
        <v>9</v>
      </c>
      <c r="D1905" s="80">
        <v>300</v>
      </c>
      <c r="G1905" s="80">
        <v>650</v>
      </c>
    </row>
    <row r="1906" spans="1:7" x14ac:dyDescent="0.25">
      <c r="A1906" s="2">
        <v>25</v>
      </c>
      <c r="B1906" s="36">
        <v>42439</v>
      </c>
      <c r="C1906" s="29" t="s">
        <v>10</v>
      </c>
      <c r="E1906" s="80">
        <v>650</v>
      </c>
      <c r="F1906" s="80">
        <v>0</v>
      </c>
      <c r="G1906" s="80">
        <v>0</v>
      </c>
    </row>
    <row r="1907" spans="1:7" x14ac:dyDescent="0.25">
      <c r="A1907" s="2" t="s">
        <v>11</v>
      </c>
      <c r="D1907" s="80">
        <v>3600</v>
      </c>
      <c r="E1907" s="80">
        <v>3650</v>
      </c>
      <c r="F1907" s="80">
        <v>20</v>
      </c>
    </row>
    <row r="1909" spans="1:7" ht="20.25" thickBot="1" x14ac:dyDescent="0.35">
      <c r="B1909" s="136" t="s">
        <v>36</v>
      </c>
      <c r="C1909" s="136"/>
      <c r="D1909" s="136"/>
      <c r="E1909" s="136"/>
      <c r="F1909" s="136"/>
    </row>
    <row r="1910" spans="1:7" ht="15.75" thickTop="1" x14ac:dyDescent="0.25"/>
    <row r="1911" spans="1:7" x14ac:dyDescent="0.25">
      <c r="A1911" s="2" t="s">
        <v>1</v>
      </c>
      <c r="B1911" s="35" t="s">
        <v>2</v>
      </c>
      <c r="C1911" s="29" t="s">
        <v>3</v>
      </c>
      <c r="D1911" s="80" t="s">
        <v>4</v>
      </c>
      <c r="E1911" s="80" t="s">
        <v>5</v>
      </c>
      <c r="F1911" s="80" t="s">
        <v>6</v>
      </c>
      <c r="G1911" s="80" t="s">
        <v>7</v>
      </c>
    </row>
    <row r="1912" spans="1:7" x14ac:dyDescent="0.25">
      <c r="A1912" s="2">
        <v>1</v>
      </c>
      <c r="B1912" s="36">
        <v>41518</v>
      </c>
      <c r="C1912" s="29" t="s">
        <v>8</v>
      </c>
      <c r="G1912" s="80">
        <v>320</v>
      </c>
    </row>
    <row r="1913" spans="1:7" x14ac:dyDescent="0.25">
      <c r="A1913" s="2">
        <v>2</v>
      </c>
      <c r="B1913" s="36">
        <v>41518</v>
      </c>
      <c r="C1913" s="29" t="s">
        <v>9</v>
      </c>
      <c r="D1913" s="80">
        <v>300</v>
      </c>
      <c r="G1913" s="80">
        <v>620</v>
      </c>
    </row>
    <row r="1914" spans="1:7" x14ac:dyDescent="0.25">
      <c r="A1914" s="2">
        <v>3</v>
      </c>
      <c r="B1914" s="36">
        <v>41537</v>
      </c>
      <c r="C1914" s="29" t="s">
        <v>10</v>
      </c>
      <c r="E1914" s="80">
        <v>300</v>
      </c>
      <c r="F1914" s="80">
        <v>0</v>
      </c>
      <c r="G1914" s="80">
        <v>320</v>
      </c>
    </row>
    <row r="1915" spans="1:7" x14ac:dyDescent="0.25">
      <c r="A1915" s="2">
        <v>4</v>
      </c>
      <c r="B1915" s="36">
        <v>41548</v>
      </c>
      <c r="C1915" s="29" t="s">
        <v>9</v>
      </c>
      <c r="D1915" s="80">
        <v>300</v>
      </c>
      <c r="G1915" s="80">
        <v>620</v>
      </c>
    </row>
    <row r="1916" spans="1:7" x14ac:dyDescent="0.25">
      <c r="A1916" s="2">
        <v>5</v>
      </c>
      <c r="B1916" s="36">
        <v>41578</v>
      </c>
      <c r="C1916" s="29" t="s">
        <v>6</v>
      </c>
      <c r="E1916" s="80">
        <v>0</v>
      </c>
      <c r="F1916" s="80">
        <v>10</v>
      </c>
      <c r="G1916" s="80">
        <v>630</v>
      </c>
    </row>
    <row r="1917" spans="1:7" x14ac:dyDescent="0.25">
      <c r="A1917" s="2">
        <v>6</v>
      </c>
      <c r="B1917" s="36">
        <v>41579</v>
      </c>
      <c r="C1917" s="29" t="s">
        <v>9</v>
      </c>
      <c r="D1917" s="80">
        <v>300</v>
      </c>
      <c r="G1917" s="80">
        <v>930</v>
      </c>
    </row>
    <row r="1918" spans="1:7" x14ac:dyDescent="0.25">
      <c r="A1918" s="2">
        <v>7</v>
      </c>
      <c r="B1918" s="36">
        <v>41599</v>
      </c>
      <c r="C1918" s="29" t="s">
        <v>10</v>
      </c>
      <c r="E1918" s="80">
        <v>300</v>
      </c>
      <c r="F1918" s="80">
        <v>0</v>
      </c>
      <c r="G1918" s="80">
        <v>630</v>
      </c>
    </row>
    <row r="1919" spans="1:7" x14ac:dyDescent="0.25">
      <c r="A1919" s="2">
        <v>8</v>
      </c>
      <c r="B1919" s="36">
        <v>41609</v>
      </c>
      <c r="C1919" s="29" t="s">
        <v>9</v>
      </c>
      <c r="D1919" s="80">
        <v>300</v>
      </c>
      <c r="G1919" s="80">
        <v>930</v>
      </c>
    </row>
    <row r="1920" spans="1:7" x14ac:dyDescent="0.25">
      <c r="A1920" s="2">
        <v>9</v>
      </c>
      <c r="B1920" s="36">
        <v>41639</v>
      </c>
      <c r="C1920" s="29" t="s">
        <v>6</v>
      </c>
      <c r="E1920" s="80">
        <v>0</v>
      </c>
      <c r="F1920" s="80">
        <v>10</v>
      </c>
      <c r="G1920" s="80">
        <v>940</v>
      </c>
    </row>
    <row r="1921" spans="1:7" x14ac:dyDescent="0.25">
      <c r="A1921" s="2">
        <v>10</v>
      </c>
      <c r="B1921" s="36">
        <v>41640</v>
      </c>
      <c r="C1921" s="29" t="s">
        <v>9</v>
      </c>
      <c r="D1921" s="80">
        <v>300</v>
      </c>
      <c r="G1921" s="80">
        <v>1240</v>
      </c>
    </row>
    <row r="1922" spans="1:7" x14ac:dyDescent="0.25">
      <c r="A1922" s="2">
        <v>11</v>
      </c>
      <c r="B1922" s="36">
        <v>41670</v>
      </c>
      <c r="C1922" s="29" t="s">
        <v>6</v>
      </c>
      <c r="E1922" s="80">
        <v>0</v>
      </c>
      <c r="F1922" s="80">
        <v>10</v>
      </c>
      <c r="G1922" s="80">
        <v>1250</v>
      </c>
    </row>
    <row r="1923" spans="1:7" x14ac:dyDescent="0.25">
      <c r="A1923" s="2">
        <v>12</v>
      </c>
      <c r="B1923" s="36">
        <v>41671</v>
      </c>
      <c r="C1923" s="29" t="s">
        <v>9</v>
      </c>
      <c r="D1923" s="80">
        <v>300</v>
      </c>
      <c r="G1923" s="80">
        <v>1550</v>
      </c>
    </row>
    <row r="1924" spans="1:7" x14ac:dyDescent="0.25">
      <c r="A1924" s="2">
        <v>13</v>
      </c>
      <c r="B1924" s="36">
        <v>41698</v>
      </c>
      <c r="C1924" s="29" t="s">
        <v>6</v>
      </c>
      <c r="E1924" s="80">
        <v>0</v>
      </c>
      <c r="F1924" s="80">
        <v>10</v>
      </c>
      <c r="G1924" s="80">
        <v>1560</v>
      </c>
    </row>
    <row r="1925" spans="1:7" x14ac:dyDescent="0.25">
      <c r="A1925" s="2">
        <v>14</v>
      </c>
      <c r="B1925" s="36">
        <v>41699</v>
      </c>
      <c r="C1925" s="29" t="s">
        <v>9</v>
      </c>
      <c r="D1925" s="80">
        <v>300</v>
      </c>
      <c r="G1925" s="80">
        <v>1860</v>
      </c>
    </row>
    <row r="1926" spans="1:7" x14ac:dyDescent="0.25">
      <c r="A1926" s="2">
        <v>15</v>
      </c>
      <c r="B1926" s="36">
        <v>41713</v>
      </c>
      <c r="C1926" s="29" t="s">
        <v>10</v>
      </c>
      <c r="E1926" s="80">
        <v>1860</v>
      </c>
      <c r="F1926" s="80">
        <v>0</v>
      </c>
      <c r="G1926" s="80">
        <v>0</v>
      </c>
    </row>
    <row r="1927" spans="1:7" x14ac:dyDescent="0.25">
      <c r="A1927" s="2" t="s">
        <v>11</v>
      </c>
      <c r="D1927" s="80">
        <v>2100</v>
      </c>
      <c r="E1927" s="80">
        <v>2460</v>
      </c>
      <c r="F1927" s="80">
        <v>40</v>
      </c>
    </row>
    <row r="1929" spans="1:7" x14ac:dyDescent="0.25">
      <c r="A1929" s="2" t="s">
        <v>1</v>
      </c>
      <c r="B1929" s="35" t="s">
        <v>2</v>
      </c>
      <c r="C1929" s="29" t="s">
        <v>3</v>
      </c>
      <c r="D1929" s="80" t="s">
        <v>4</v>
      </c>
      <c r="E1929" s="80" t="s">
        <v>5</v>
      </c>
      <c r="F1929" s="80" t="s">
        <v>6</v>
      </c>
      <c r="G1929" s="80" t="s">
        <v>7</v>
      </c>
    </row>
    <row r="1930" spans="1:7" x14ac:dyDescent="0.25">
      <c r="A1930" s="2">
        <v>1</v>
      </c>
      <c r="B1930" s="36">
        <v>41730</v>
      </c>
      <c r="C1930" s="29" t="s">
        <v>8</v>
      </c>
      <c r="G1930" s="80">
        <v>0</v>
      </c>
    </row>
    <row r="1931" spans="1:7" x14ac:dyDescent="0.25">
      <c r="A1931" s="2">
        <v>2</v>
      </c>
      <c r="B1931" s="36">
        <v>41730</v>
      </c>
      <c r="C1931" s="29" t="s">
        <v>9</v>
      </c>
      <c r="D1931" s="80">
        <v>300</v>
      </c>
      <c r="G1931" s="80">
        <v>300</v>
      </c>
    </row>
    <row r="1932" spans="1:7" x14ac:dyDescent="0.25">
      <c r="A1932" s="2">
        <v>3</v>
      </c>
      <c r="B1932" s="36">
        <v>41759</v>
      </c>
      <c r="C1932" s="29" t="s">
        <v>6</v>
      </c>
      <c r="E1932" s="80">
        <v>0</v>
      </c>
      <c r="F1932" s="80">
        <v>10</v>
      </c>
      <c r="G1932" s="80">
        <v>310</v>
      </c>
    </row>
    <row r="1933" spans="1:7" x14ac:dyDescent="0.25">
      <c r="A1933" s="2">
        <v>4</v>
      </c>
      <c r="B1933" s="36">
        <v>41760</v>
      </c>
      <c r="C1933" s="29" t="s">
        <v>9</v>
      </c>
      <c r="D1933" s="80">
        <v>300</v>
      </c>
      <c r="G1933" s="80">
        <v>610</v>
      </c>
    </row>
    <row r="1934" spans="1:7" x14ac:dyDescent="0.25">
      <c r="A1934" s="2">
        <v>5</v>
      </c>
      <c r="B1934" s="36">
        <v>41790</v>
      </c>
      <c r="C1934" s="29" t="s">
        <v>6</v>
      </c>
      <c r="E1934" s="80">
        <v>0</v>
      </c>
      <c r="F1934" s="80">
        <v>10</v>
      </c>
      <c r="G1934" s="80">
        <v>620</v>
      </c>
    </row>
    <row r="1935" spans="1:7" x14ac:dyDescent="0.25">
      <c r="A1935" s="2">
        <v>6</v>
      </c>
      <c r="B1935" s="36">
        <v>41791</v>
      </c>
      <c r="C1935" s="29" t="s">
        <v>9</v>
      </c>
      <c r="D1935" s="80">
        <v>300</v>
      </c>
      <c r="G1935" s="80">
        <v>920</v>
      </c>
    </row>
    <row r="1936" spans="1:7" x14ac:dyDescent="0.25">
      <c r="A1936" s="2">
        <v>7</v>
      </c>
      <c r="B1936" s="36">
        <v>41820</v>
      </c>
      <c r="C1936" s="29" t="s">
        <v>6</v>
      </c>
      <c r="E1936" s="80">
        <v>0</v>
      </c>
      <c r="F1936" s="80">
        <v>10</v>
      </c>
      <c r="G1936" s="80">
        <v>930</v>
      </c>
    </row>
    <row r="1937" spans="1:7" x14ac:dyDescent="0.25">
      <c r="A1937" s="2">
        <v>8</v>
      </c>
      <c r="B1937" s="36">
        <v>41821</v>
      </c>
      <c r="C1937" s="29" t="s">
        <v>9</v>
      </c>
      <c r="D1937" s="80">
        <v>300</v>
      </c>
      <c r="G1937" s="80">
        <v>1230</v>
      </c>
    </row>
    <row r="1938" spans="1:7" x14ac:dyDescent="0.25">
      <c r="A1938" s="2">
        <v>9</v>
      </c>
      <c r="B1938" s="36">
        <v>41839</v>
      </c>
      <c r="C1938" s="29" t="s">
        <v>26</v>
      </c>
      <c r="E1938" s="80">
        <v>3530</v>
      </c>
      <c r="F1938" s="80">
        <v>0</v>
      </c>
      <c r="G1938" s="80">
        <v>-2300</v>
      </c>
    </row>
    <row r="1939" spans="1:7" x14ac:dyDescent="0.25">
      <c r="A1939" s="2">
        <v>10</v>
      </c>
      <c r="B1939" s="36">
        <v>41852</v>
      </c>
      <c r="C1939" s="29" t="s">
        <v>9</v>
      </c>
      <c r="D1939" s="80">
        <v>300</v>
      </c>
      <c r="G1939" s="80">
        <v>-2000</v>
      </c>
    </row>
    <row r="1940" spans="1:7" x14ac:dyDescent="0.25">
      <c r="A1940" s="2">
        <v>11</v>
      </c>
      <c r="B1940" s="36">
        <v>41883</v>
      </c>
      <c r="C1940" s="29" t="s">
        <v>9</v>
      </c>
      <c r="D1940" s="80">
        <v>300</v>
      </c>
      <c r="G1940" s="80">
        <v>-1700</v>
      </c>
    </row>
    <row r="1941" spans="1:7" x14ac:dyDescent="0.25">
      <c r="A1941" s="2">
        <v>12</v>
      </c>
      <c r="B1941" s="36">
        <v>41913</v>
      </c>
      <c r="C1941" s="29" t="s">
        <v>9</v>
      </c>
      <c r="D1941" s="80">
        <v>300</v>
      </c>
      <c r="G1941" s="80">
        <v>-1400</v>
      </c>
    </row>
    <row r="1942" spans="1:7" x14ac:dyDescent="0.25">
      <c r="A1942" s="2">
        <v>13</v>
      </c>
      <c r="B1942" s="36">
        <v>41944</v>
      </c>
      <c r="C1942" s="29" t="s">
        <v>9</v>
      </c>
      <c r="D1942" s="80">
        <v>300</v>
      </c>
      <c r="G1942" s="80">
        <v>-1100</v>
      </c>
    </row>
    <row r="1943" spans="1:7" x14ac:dyDescent="0.25">
      <c r="A1943" s="2">
        <v>14</v>
      </c>
      <c r="B1943" s="36">
        <v>41974</v>
      </c>
      <c r="C1943" s="29" t="s">
        <v>9</v>
      </c>
      <c r="D1943" s="80">
        <v>300</v>
      </c>
      <c r="G1943" s="80">
        <v>-800</v>
      </c>
    </row>
    <row r="1944" spans="1:7" x14ac:dyDescent="0.25">
      <c r="A1944" s="2">
        <v>15</v>
      </c>
      <c r="B1944" s="36">
        <v>42005</v>
      </c>
      <c r="C1944" s="29" t="s">
        <v>9</v>
      </c>
      <c r="D1944" s="80">
        <v>300</v>
      </c>
      <c r="G1944" s="80">
        <v>-500</v>
      </c>
    </row>
    <row r="1945" spans="1:7" x14ac:dyDescent="0.25">
      <c r="A1945" s="2">
        <v>16</v>
      </c>
      <c r="B1945" s="36">
        <v>42036</v>
      </c>
      <c r="C1945" s="29" t="s">
        <v>9</v>
      </c>
      <c r="D1945" s="80">
        <v>300</v>
      </c>
      <c r="G1945" s="80">
        <v>-200</v>
      </c>
    </row>
    <row r="1946" spans="1:7" x14ac:dyDescent="0.25">
      <c r="A1946" s="2">
        <v>17</v>
      </c>
      <c r="B1946" s="36">
        <v>42064</v>
      </c>
      <c r="C1946" s="29" t="s">
        <v>9</v>
      </c>
      <c r="D1946" s="80">
        <v>300</v>
      </c>
      <c r="G1946" s="80">
        <v>100</v>
      </c>
    </row>
    <row r="1947" spans="1:7" x14ac:dyDescent="0.25">
      <c r="A1947" s="2" t="s">
        <v>11</v>
      </c>
      <c r="D1947" s="80">
        <v>3600</v>
      </c>
      <c r="E1947" s="80">
        <v>3530</v>
      </c>
      <c r="F1947" s="80">
        <v>30</v>
      </c>
    </row>
    <row r="1949" spans="1:7" x14ac:dyDescent="0.25">
      <c r="A1949" s="2" t="s">
        <v>1</v>
      </c>
      <c r="B1949" s="35" t="s">
        <v>2</v>
      </c>
      <c r="C1949" s="29" t="s">
        <v>3</v>
      </c>
      <c r="D1949" s="80" t="s">
        <v>4</v>
      </c>
      <c r="E1949" s="80" t="s">
        <v>5</v>
      </c>
      <c r="F1949" s="80" t="s">
        <v>6</v>
      </c>
      <c r="G1949" s="80" t="s">
        <v>7</v>
      </c>
    </row>
    <row r="1950" spans="1:7" x14ac:dyDescent="0.25">
      <c r="A1950" s="2">
        <v>1</v>
      </c>
      <c r="B1950" s="36">
        <v>42095</v>
      </c>
      <c r="C1950" s="29" t="s">
        <v>8</v>
      </c>
      <c r="G1950" s="80">
        <v>100</v>
      </c>
    </row>
    <row r="1951" spans="1:7" x14ac:dyDescent="0.25">
      <c r="A1951" s="2">
        <v>2</v>
      </c>
      <c r="B1951" s="36">
        <v>42095</v>
      </c>
      <c r="C1951" s="29" t="s">
        <v>9</v>
      </c>
      <c r="D1951" s="80">
        <v>300</v>
      </c>
      <c r="G1951" s="80">
        <v>400</v>
      </c>
    </row>
    <row r="1952" spans="1:7" x14ac:dyDescent="0.25">
      <c r="A1952" s="2">
        <v>3</v>
      </c>
      <c r="B1952" s="36">
        <v>42124</v>
      </c>
      <c r="C1952" s="29" t="s">
        <v>6</v>
      </c>
      <c r="E1952" s="80">
        <v>0</v>
      </c>
      <c r="F1952" s="80">
        <v>10</v>
      </c>
      <c r="G1952" s="80">
        <v>410</v>
      </c>
    </row>
    <row r="1953" spans="1:7" x14ac:dyDescent="0.25">
      <c r="A1953" s="2">
        <v>4</v>
      </c>
      <c r="B1953" s="36">
        <v>42125</v>
      </c>
      <c r="C1953" s="29" t="s">
        <v>9</v>
      </c>
      <c r="D1953" s="80">
        <v>300</v>
      </c>
      <c r="G1953" s="80">
        <v>710</v>
      </c>
    </row>
    <row r="1954" spans="1:7" x14ac:dyDescent="0.25">
      <c r="A1954" s="2">
        <v>5</v>
      </c>
      <c r="B1954" s="36">
        <v>42155</v>
      </c>
      <c r="C1954" s="29" t="s">
        <v>6</v>
      </c>
      <c r="E1954" s="80">
        <v>0</v>
      </c>
      <c r="F1954" s="80">
        <v>10</v>
      </c>
      <c r="G1954" s="80">
        <v>720</v>
      </c>
    </row>
    <row r="1955" spans="1:7" x14ac:dyDescent="0.25">
      <c r="A1955" s="2">
        <v>6</v>
      </c>
      <c r="B1955" s="36">
        <v>42156</v>
      </c>
      <c r="C1955" s="29" t="s">
        <v>9</v>
      </c>
      <c r="D1955" s="80">
        <v>300</v>
      </c>
      <c r="G1955" s="80">
        <v>1020</v>
      </c>
    </row>
    <row r="1956" spans="1:7" x14ac:dyDescent="0.25">
      <c r="A1956" s="2">
        <v>7</v>
      </c>
      <c r="B1956" s="36">
        <v>42185</v>
      </c>
      <c r="C1956" s="29" t="s">
        <v>6</v>
      </c>
      <c r="E1956" s="80">
        <v>0</v>
      </c>
      <c r="F1956" s="80">
        <v>10</v>
      </c>
      <c r="G1956" s="80">
        <v>1030</v>
      </c>
    </row>
    <row r="1957" spans="1:7" x14ac:dyDescent="0.25">
      <c r="A1957" s="2">
        <v>8</v>
      </c>
      <c r="B1957" s="36">
        <v>42186</v>
      </c>
      <c r="C1957" s="29" t="s">
        <v>9</v>
      </c>
      <c r="D1957" s="80">
        <v>300</v>
      </c>
      <c r="G1957" s="80">
        <v>1330</v>
      </c>
    </row>
    <row r="1958" spans="1:7" x14ac:dyDescent="0.25">
      <c r="A1958" s="2">
        <v>9</v>
      </c>
      <c r="B1958" s="36">
        <v>42216</v>
      </c>
      <c r="C1958" s="29" t="s">
        <v>6</v>
      </c>
      <c r="E1958" s="80">
        <v>0</v>
      </c>
      <c r="F1958" s="80">
        <v>10</v>
      </c>
      <c r="G1958" s="80">
        <v>1340</v>
      </c>
    </row>
    <row r="1959" spans="1:7" x14ac:dyDescent="0.25">
      <c r="A1959" s="2">
        <v>10</v>
      </c>
      <c r="B1959" s="36">
        <v>42217</v>
      </c>
      <c r="C1959" s="29" t="s">
        <v>9</v>
      </c>
      <c r="D1959" s="80">
        <v>300</v>
      </c>
      <c r="G1959" s="80">
        <v>1640</v>
      </c>
    </row>
    <row r="1960" spans="1:7" x14ac:dyDescent="0.25">
      <c r="A1960" s="2">
        <v>11</v>
      </c>
      <c r="B1960" s="36">
        <v>42247</v>
      </c>
      <c r="C1960" s="29" t="s">
        <v>6</v>
      </c>
      <c r="E1960" s="80">
        <v>0</v>
      </c>
      <c r="F1960" s="80">
        <v>10</v>
      </c>
      <c r="G1960" s="80">
        <v>1650</v>
      </c>
    </row>
    <row r="1961" spans="1:7" x14ac:dyDescent="0.25">
      <c r="A1961" s="2">
        <v>12</v>
      </c>
      <c r="B1961" s="36">
        <v>42248</v>
      </c>
      <c r="C1961" s="29" t="s">
        <v>9</v>
      </c>
      <c r="D1961" s="80">
        <v>300</v>
      </c>
      <c r="G1961" s="80">
        <v>1950</v>
      </c>
    </row>
    <row r="1962" spans="1:7" x14ac:dyDescent="0.25">
      <c r="A1962" s="2">
        <v>13</v>
      </c>
      <c r="B1962" s="36">
        <v>42277</v>
      </c>
      <c r="C1962" s="29" t="s">
        <v>6</v>
      </c>
      <c r="E1962" s="80">
        <v>0</v>
      </c>
      <c r="F1962" s="80">
        <v>10</v>
      </c>
      <c r="G1962" s="80">
        <v>1960</v>
      </c>
    </row>
    <row r="1963" spans="1:7" x14ac:dyDescent="0.25">
      <c r="A1963" s="2">
        <v>14</v>
      </c>
      <c r="B1963" s="36">
        <v>42278</v>
      </c>
      <c r="C1963" s="29" t="s">
        <v>9</v>
      </c>
      <c r="D1963" s="80">
        <v>300</v>
      </c>
      <c r="G1963" s="80">
        <v>2260</v>
      </c>
    </row>
    <row r="1964" spans="1:7" x14ac:dyDescent="0.25">
      <c r="A1964" s="2">
        <v>15</v>
      </c>
      <c r="B1964" s="36">
        <v>42308</v>
      </c>
      <c r="C1964" s="29" t="s">
        <v>6</v>
      </c>
      <c r="E1964" s="80">
        <v>0</v>
      </c>
      <c r="F1964" s="80">
        <v>10</v>
      </c>
      <c r="G1964" s="80">
        <v>2270</v>
      </c>
    </row>
    <row r="1965" spans="1:7" x14ac:dyDescent="0.25">
      <c r="A1965" s="2">
        <v>16</v>
      </c>
      <c r="B1965" s="36">
        <v>42309</v>
      </c>
      <c r="C1965" s="29" t="s">
        <v>9</v>
      </c>
      <c r="D1965" s="80">
        <v>300</v>
      </c>
      <c r="G1965" s="80">
        <v>2570</v>
      </c>
    </row>
    <row r="1966" spans="1:7" x14ac:dyDescent="0.25">
      <c r="A1966" s="2">
        <v>17</v>
      </c>
      <c r="B1966" s="36">
        <v>42338</v>
      </c>
      <c r="C1966" s="29" t="s">
        <v>6</v>
      </c>
      <c r="E1966" s="80">
        <v>0</v>
      </c>
      <c r="F1966" s="80">
        <v>10</v>
      </c>
      <c r="G1966" s="80">
        <v>2580</v>
      </c>
    </row>
    <row r="1967" spans="1:7" x14ac:dyDescent="0.25">
      <c r="A1967" s="2">
        <v>18</v>
      </c>
      <c r="B1967" s="36">
        <v>42339</v>
      </c>
      <c r="C1967" s="29" t="s">
        <v>9</v>
      </c>
      <c r="D1967" s="80">
        <v>300</v>
      </c>
      <c r="G1967" s="80">
        <v>2880</v>
      </c>
    </row>
    <row r="1968" spans="1:7" x14ac:dyDescent="0.25">
      <c r="A1968" s="2">
        <v>19</v>
      </c>
      <c r="B1968" s="36">
        <v>42369</v>
      </c>
      <c r="C1968" s="29" t="s">
        <v>6</v>
      </c>
      <c r="E1968" s="80">
        <v>0</v>
      </c>
      <c r="F1968" s="80">
        <v>10</v>
      </c>
      <c r="G1968" s="80">
        <v>2890</v>
      </c>
    </row>
    <row r="1969" spans="1:7" x14ac:dyDescent="0.25">
      <c r="A1969" s="2">
        <v>20</v>
      </c>
      <c r="B1969" s="36">
        <v>42370</v>
      </c>
      <c r="C1969" s="29" t="s">
        <v>9</v>
      </c>
      <c r="D1969" s="80">
        <v>300</v>
      </c>
      <c r="G1969" s="80">
        <v>3190</v>
      </c>
    </row>
    <row r="1970" spans="1:7" x14ac:dyDescent="0.25">
      <c r="A1970" s="2">
        <v>21</v>
      </c>
      <c r="B1970" s="36">
        <v>42400</v>
      </c>
      <c r="C1970" s="29" t="s">
        <v>6</v>
      </c>
      <c r="E1970" s="80">
        <v>0</v>
      </c>
      <c r="F1970" s="80">
        <v>10</v>
      </c>
      <c r="G1970" s="80">
        <v>3200</v>
      </c>
    </row>
    <row r="1971" spans="1:7" x14ac:dyDescent="0.25">
      <c r="A1971" s="2">
        <v>22</v>
      </c>
      <c r="B1971" s="36">
        <v>42401</v>
      </c>
      <c r="C1971" s="29" t="s">
        <v>9</v>
      </c>
      <c r="D1971" s="80">
        <v>300</v>
      </c>
      <c r="G1971" s="80">
        <v>3500</v>
      </c>
    </row>
    <row r="1972" spans="1:7" x14ac:dyDescent="0.25">
      <c r="A1972" s="2">
        <v>23</v>
      </c>
      <c r="B1972" s="36">
        <v>42429</v>
      </c>
      <c r="C1972" s="29" t="s">
        <v>6</v>
      </c>
      <c r="E1972" s="80">
        <v>0</v>
      </c>
      <c r="F1972" s="80">
        <v>10</v>
      </c>
      <c r="G1972" s="80">
        <v>3510</v>
      </c>
    </row>
    <row r="1973" spans="1:7" x14ac:dyDescent="0.25">
      <c r="A1973" s="2">
        <v>24</v>
      </c>
      <c r="B1973" s="36">
        <v>42430</v>
      </c>
      <c r="C1973" s="29" t="s">
        <v>9</v>
      </c>
      <c r="D1973" s="80">
        <v>300</v>
      </c>
      <c r="G1973" s="80">
        <v>3810</v>
      </c>
    </row>
    <row r="1974" spans="1:7" x14ac:dyDescent="0.25">
      <c r="A1974" s="2">
        <v>25</v>
      </c>
      <c r="B1974" s="36">
        <v>42460</v>
      </c>
      <c r="C1974" s="29" t="s">
        <v>6</v>
      </c>
      <c r="E1974" s="80">
        <v>0</v>
      </c>
      <c r="F1974" s="80">
        <v>10</v>
      </c>
      <c r="G1974" s="80">
        <v>3820</v>
      </c>
    </row>
    <row r="1975" spans="1:7" x14ac:dyDescent="0.25">
      <c r="A1975" s="2" t="s">
        <v>11</v>
      </c>
      <c r="D1975" s="80">
        <v>3600</v>
      </c>
      <c r="E1975" s="80">
        <v>0</v>
      </c>
      <c r="F1975" s="80">
        <v>120</v>
      </c>
    </row>
    <row r="1977" spans="1:7" ht="20.25" thickBot="1" x14ac:dyDescent="0.35">
      <c r="B1977" s="136" t="s">
        <v>331</v>
      </c>
      <c r="C1977" s="136"/>
      <c r="D1977" s="136"/>
      <c r="E1977" s="136"/>
      <c r="F1977" s="136"/>
    </row>
    <row r="1978" spans="1:7" ht="15.75" thickTop="1" x14ac:dyDescent="0.25"/>
    <row r="1979" spans="1:7" x14ac:dyDescent="0.25">
      <c r="A1979" s="2" t="s">
        <v>1</v>
      </c>
      <c r="B1979" s="35" t="s">
        <v>2</v>
      </c>
      <c r="C1979" s="29" t="s">
        <v>3</v>
      </c>
      <c r="D1979" s="80" t="s">
        <v>4</v>
      </c>
      <c r="E1979" s="80" t="s">
        <v>5</v>
      </c>
      <c r="F1979" s="80" t="s">
        <v>6</v>
      </c>
      <c r="G1979" s="80" t="s">
        <v>7</v>
      </c>
    </row>
    <row r="1980" spans="1:7" x14ac:dyDescent="0.25">
      <c r="A1980" s="2">
        <v>1</v>
      </c>
      <c r="B1980" s="36">
        <v>41518</v>
      </c>
      <c r="C1980" s="29" t="s">
        <v>8</v>
      </c>
      <c r="G1980" s="80">
        <v>2850</v>
      </c>
    </row>
    <row r="1981" spans="1:7" x14ac:dyDescent="0.25">
      <c r="A1981" s="2">
        <v>2</v>
      </c>
      <c r="B1981" s="36">
        <v>41518</v>
      </c>
      <c r="C1981" s="29" t="s">
        <v>9</v>
      </c>
      <c r="D1981" s="80">
        <v>300</v>
      </c>
      <c r="G1981" s="80">
        <v>3150</v>
      </c>
    </row>
    <row r="1982" spans="1:7" x14ac:dyDescent="0.25">
      <c r="A1982" s="2">
        <v>3</v>
      </c>
      <c r="B1982" s="36">
        <v>41537</v>
      </c>
      <c r="C1982" s="29" t="s">
        <v>10</v>
      </c>
      <c r="E1982" s="80">
        <v>300</v>
      </c>
      <c r="F1982" s="80">
        <v>0</v>
      </c>
      <c r="G1982" s="80">
        <v>2850</v>
      </c>
    </row>
    <row r="1983" spans="1:7" x14ac:dyDescent="0.25">
      <c r="A1983" s="2">
        <v>4</v>
      </c>
      <c r="B1983" s="36">
        <v>41548</v>
      </c>
      <c r="C1983" s="29" t="s">
        <v>9</v>
      </c>
      <c r="D1983" s="80">
        <v>300</v>
      </c>
      <c r="G1983" s="80">
        <v>3150</v>
      </c>
    </row>
    <row r="1984" spans="1:7" x14ac:dyDescent="0.25">
      <c r="A1984" s="2">
        <v>5</v>
      </c>
      <c r="B1984" s="36">
        <v>41562</v>
      </c>
      <c r="C1984" s="29" t="s">
        <v>10</v>
      </c>
      <c r="E1984" s="80">
        <v>300</v>
      </c>
      <c r="F1984" s="80">
        <v>0</v>
      </c>
      <c r="G1984" s="80">
        <v>2850</v>
      </c>
    </row>
    <row r="1985" spans="1:7" x14ac:dyDescent="0.25">
      <c r="A1985" s="2">
        <v>6</v>
      </c>
      <c r="B1985" s="36">
        <v>41579</v>
      </c>
      <c r="C1985" s="29" t="s">
        <v>9</v>
      </c>
      <c r="D1985" s="80">
        <v>300</v>
      </c>
      <c r="G1985" s="80">
        <v>3150</v>
      </c>
    </row>
    <row r="1986" spans="1:7" x14ac:dyDescent="0.25">
      <c r="A1986" s="2">
        <v>7</v>
      </c>
      <c r="B1986" s="36">
        <v>41599</v>
      </c>
      <c r="C1986" s="29" t="s">
        <v>26</v>
      </c>
      <c r="E1986" s="80">
        <v>6550</v>
      </c>
      <c r="F1986" s="80">
        <v>0</v>
      </c>
      <c r="G1986" s="80">
        <v>-3400</v>
      </c>
    </row>
    <row r="1987" spans="1:7" x14ac:dyDescent="0.25">
      <c r="A1987" s="2">
        <v>8</v>
      </c>
      <c r="B1987" s="36">
        <v>41609</v>
      </c>
      <c r="C1987" s="29" t="s">
        <v>9</v>
      </c>
      <c r="D1987" s="80">
        <v>300</v>
      </c>
      <c r="G1987" s="80">
        <v>300</v>
      </c>
    </row>
    <row r="1988" spans="1:7" x14ac:dyDescent="0.25">
      <c r="A1988" s="2">
        <v>9</v>
      </c>
      <c r="B1988" s="36">
        <v>41627</v>
      </c>
      <c r="C1988" s="29" t="s">
        <v>10</v>
      </c>
      <c r="E1988" s="80">
        <v>300</v>
      </c>
      <c r="F1988" s="80">
        <v>0</v>
      </c>
      <c r="G1988" s="80">
        <v>0</v>
      </c>
    </row>
    <row r="1989" spans="1:7" x14ac:dyDescent="0.25">
      <c r="A1989" s="2">
        <v>10</v>
      </c>
      <c r="B1989" s="36">
        <v>41640</v>
      </c>
      <c r="C1989" s="29" t="s">
        <v>9</v>
      </c>
      <c r="D1989" s="80">
        <v>300</v>
      </c>
      <c r="G1989" s="80">
        <v>300</v>
      </c>
    </row>
    <row r="1990" spans="1:7" x14ac:dyDescent="0.25">
      <c r="A1990" s="2">
        <v>11</v>
      </c>
      <c r="B1990" s="36">
        <v>41659</v>
      </c>
      <c r="C1990" s="29" t="s">
        <v>10</v>
      </c>
      <c r="E1990" s="80">
        <v>300</v>
      </c>
      <c r="F1990" s="80">
        <v>0</v>
      </c>
      <c r="G1990" s="80">
        <v>0</v>
      </c>
    </row>
    <row r="1991" spans="1:7" x14ac:dyDescent="0.25">
      <c r="A1991" s="2">
        <v>12</v>
      </c>
      <c r="B1991" s="36">
        <v>41671</v>
      </c>
      <c r="C1991" s="29" t="s">
        <v>9</v>
      </c>
      <c r="D1991" s="80">
        <v>300</v>
      </c>
      <c r="G1991" s="80">
        <v>300</v>
      </c>
    </row>
    <row r="1992" spans="1:7" x14ac:dyDescent="0.25">
      <c r="A1992" s="2">
        <v>13</v>
      </c>
      <c r="B1992" s="36">
        <v>41685</v>
      </c>
      <c r="C1992" s="29" t="s">
        <v>10</v>
      </c>
      <c r="E1992" s="80">
        <v>300</v>
      </c>
      <c r="F1992" s="80">
        <v>0</v>
      </c>
      <c r="G1992" s="80">
        <v>0</v>
      </c>
    </row>
    <row r="1993" spans="1:7" x14ac:dyDescent="0.25">
      <c r="A1993" s="2">
        <v>14</v>
      </c>
      <c r="B1993" s="36">
        <v>41699</v>
      </c>
      <c r="C1993" s="29" t="s">
        <v>9</v>
      </c>
      <c r="D1993" s="80">
        <v>300</v>
      </c>
      <c r="G1993" s="80">
        <v>300</v>
      </c>
    </row>
    <row r="1994" spans="1:7" x14ac:dyDescent="0.25">
      <c r="A1994" s="2">
        <v>15</v>
      </c>
      <c r="B1994" s="36">
        <v>41713</v>
      </c>
      <c r="C1994" s="29" t="s">
        <v>10</v>
      </c>
      <c r="E1994" s="80">
        <v>300</v>
      </c>
      <c r="F1994" s="80">
        <v>0</v>
      </c>
      <c r="G1994" s="80">
        <v>0</v>
      </c>
    </row>
    <row r="1995" spans="1:7" x14ac:dyDescent="0.25">
      <c r="A1995" s="2" t="s">
        <v>11</v>
      </c>
      <c r="D1995" s="80">
        <v>2100</v>
      </c>
      <c r="E1995" s="80">
        <v>8350</v>
      </c>
      <c r="F1995" s="80">
        <v>0</v>
      </c>
    </row>
    <row r="1997" spans="1:7" x14ac:dyDescent="0.25">
      <c r="A1997" s="2" t="s">
        <v>1</v>
      </c>
      <c r="B1997" s="35" t="s">
        <v>2</v>
      </c>
      <c r="C1997" s="29" t="s">
        <v>3</v>
      </c>
      <c r="D1997" s="80" t="s">
        <v>4</v>
      </c>
      <c r="E1997" s="80" t="s">
        <v>5</v>
      </c>
      <c r="F1997" s="80" t="s">
        <v>6</v>
      </c>
      <c r="G1997" s="80" t="s">
        <v>7</v>
      </c>
    </row>
    <row r="1998" spans="1:7" x14ac:dyDescent="0.25">
      <c r="A1998" s="2">
        <v>1</v>
      </c>
      <c r="B1998" s="36">
        <v>41730</v>
      </c>
      <c r="C1998" s="29" t="s">
        <v>8</v>
      </c>
      <c r="G1998" s="80">
        <v>0</v>
      </c>
    </row>
    <row r="1999" spans="1:7" x14ac:dyDescent="0.25">
      <c r="A1999" s="2">
        <v>2</v>
      </c>
      <c r="B1999" s="36">
        <v>41730</v>
      </c>
      <c r="C1999" s="29" t="s">
        <v>9</v>
      </c>
      <c r="D1999" s="80">
        <v>300</v>
      </c>
      <c r="G1999" s="80">
        <v>300</v>
      </c>
    </row>
    <row r="2000" spans="1:7" x14ac:dyDescent="0.25">
      <c r="A2000" s="2">
        <v>3</v>
      </c>
      <c r="B2000" s="36">
        <v>41751</v>
      </c>
      <c r="C2000" s="29" t="s">
        <v>10</v>
      </c>
      <c r="E2000" s="80">
        <v>300</v>
      </c>
      <c r="F2000" s="80">
        <v>0</v>
      </c>
      <c r="G2000" s="80">
        <v>0</v>
      </c>
    </row>
    <row r="2001" spans="1:7" x14ac:dyDescent="0.25">
      <c r="A2001" s="2">
        <v>4</v>
      </c>
      <c r="B2001" s="36">
        <v>41760</v>
      </c>
      <c r="C2001" s="29" t="s">
        <v>9</v>
      </c>
      <c r="D2001" s="80">
        <v>300</v>
      </c>
      <c r="G2001" s="80">
        <v>300</v>
      </c>
    </row>
    <row r="2002" spans="1:7" x14ac:dyDescent="0.25">
      <c r="A2002" s="2">
        <v>5</v>
      </c>
      <c r="B2002" s="36">
        <v>41775</v>
      </c>
      <c r="C2002" s="29" t="s">
        <v>10</v>
      </c>
      <c r="E2002" s="80">
        <v>300</v>
      </c>
      <c r="F2002" s="80">
        <v>0</v>
      </c>
      <c r="G2002" s="80">
        <v>0</v>
      </c>
    </row>
    <row r="2003" spans="1:7" x14ac:dyDescent="0.25">
      <c r="A2003" s="2">
        <v>6</v>
      </c>
      <c r="B2003" s="36">
        <v>41791</v>
      </c>
      <c r="C2003" s="29" t="s">
        <v>9</v>
      </c>
      <c r="D2003" s="80">
        <v>300</v>
      </c>
      <c r="G2003" s="80">
        <v>300</v>
      </c>
    </row>
    <row r="2004" spans="1:7" x14ac:dyDescent="0.25">
      <c r="A2004" s="2">
        <v>7</v>
      </c>
      <c r="B2004" s="36">
        <v>41796</v>
      </c>
      <c r="C2004" s="29" t="s">
        <v>10</v>
      </c>
      <c r="E2004" s="80">
        <v>300</v>
      </c>
      <c r="F2004" s="80">
        <v>0</v>
      </c>
      <c r="G2004" s="80">
        <v>0</v>
      </c>
    </row>
    <row r="2005" spans="1:7" x14ac:dyDescent="0.25">
      <c r="A2005" s="2">
        <v>8</v>
      </c>
      <c r="B2005" s="36">
        <v>41821</v>
      </c>
      <c r="C2005" s="29" t="s">
        <v>9</v>
      </c>
      <c r="D2005" s="80">
        <v>300</v>
      </c>
      <c r="G2005" s="80">
        <v>300</v>
      </c>
    </row>
    <row r="2006" spans="1:7" x14ac:dyDescent="0.25">
      <c r="A2006" s="2">
        <v>9</v>
      </c>
      <c r="B2006" s="36">
        <v>41839</v>
      </c>
      <c r="C2006" s="29" t="s">
        <v>10</v>
      </c>
      <c r="E2006" s="80">
        <v>300</v>
      </c>
      <c r="F2006" s="80">
        <v>0</v>
      </c>
      <c r="G2006" s="80">
        <v>0</v>
      </c>
    </row>
    <row r="2007" spans="1:7" x14ac:dyDescent="0.25">
      <c r="A2007" s="2">
        <v>10</v>
      </c>
      <c r="B2007" s="36">
        <v>41852</v>
      </c>
      <c r="C2007" s="29" t="s">
        <v>9</v>
      </c>
      <c r="D2007" s="80">
        <v>300</v>
      </c>
      <c r="G2007" s="80">
        <v>300</v>
      </c>
    </row>
    <row r="2008" spans="1:7" x14ac:dyDescent="0.25">
      <c r="A2008" s="2">
        <v>11</v>
      </c>
      <c r="B2008" s="36">
        <v>41865</v>
      </c>
      <c r="C2008" s="29" t="s">
        <v>10</v>
      </c>
      <c r="E2008" s="80">
        <v>300</v>
      </c>
      <c r="F2008" s="80">
        <v>0</v>
      </c>
      <c r="G2008" s="80">
        <v>0</v>
      </c>
    </row>
    <row r="2009" spans="1:7" x14ac:dyDescent="0.25">
      <c r="A2009" s="2">
        <v>12</v>
      </c>
      <c r="B2009" s="36">
        <v>41883</v>
      </c>
      <c r="C2009" s="29" t="s">
        <v>9</v>
      </c>
      <c r="D2009" s="80">
        <v>300</v>
      </c>
      <c r="G2009" s="80">
        <v>300</v>
      </c>
    </row>
    <row r="2010" spans="1:7" x14ac:dyDescent="0.25">
      <c r="A2010" s="2">
        <v>13</v>
      </c>
      <c r="B2010" s="36">
        <v>41902</v>
      </c>
      <c r="C2010" s="29" t="s">
        <v>10</v>
      </c>
      <c r="E2010" s="80">
        <v>300</v>
      </c>
      <c r="F2010" s="80">
        <v>0</v>
      </c>
      <c r="G2010" s="80">
        <v>0</v>
      </c>
    </row>
    <row r="2011" spans="1:7" x14ac:dyDescent="0.25">
      <c r="A2011" s="2">
        <v>14</v>
      </c>
      <c r="B2011" s="36">
        <v>41913</v>
      </c>
      <c r="C2011" s="29" t="s">
        <v>9</v>
      </c>
      <c r="D2011" s="80">
        <v>300</v>
      </c>
      <c r="G2011" s="80">
        <v>300</v>
      </c>
    </row>
    <row r="2012" spans="1:7" x14ac:dyDescent="0.25">
      <c r="A2012" s="2">
        <v>15</v>
      </c>
      <c r="B2012" s="36">
        <v>41943</v>
      </c>
      <c r="C2012" s="29" t="s">
        <v>10</v>
      </c>
      <c r="E2012" s="80">
        <v>300</v>
      </c>
      <c r="F2012" s="80">
        <v>0</v>
      </c>
      <c r="G2012" s="80">
        <v>0</v>
      </c>
    </row>
    <row r="2013" spans="1:7" x14ac:dyDescent="0.25">
      <c r="A2013" s="2">
        <v>16</v>
      </c>
      <c r="B2013" s="36">
        <v>41944</v>
      </c>
      <c r="C2013" s="29" t="s">
        <v>9</v>
      </c>
      <c r="D2013" s="80">
        <v>300</v>
      </c>
      <c r="G2013" s="80">
        <v>300</v>
      </c>
    </row>
    <row r="2014" spans="1:7" x14ac:dyDescent="0.25">
      <c r="A2014" s="2">
        <v>17</v>
      </c>
      <c r="B2014" s="36">
        <v>41961</v>
      </c>
      <c r="C2014" s="29" t="s">
        <v>10</v>
      </c>
      <c r="E2014" s="80">
        <v>300</v>
      </c>
      <c r="F2014" s="80">
        <v>0</v>
      </c>
      <c r="G2014" s="80">
        <v>0</v>
      </c>
    </row>
    <row r="2015" spans="1:7" x14ac:dyDescent="0.25">
      <c r="A2015" s="2">
        <v>18</v>
      </c>
      <c r="B2015" s="36">
        <v>41974</v>
      </c>
      <c r="C2015" s="29" t="s">
        <v>9</v>
      </c>
      <c r="D2015" s="80">
        <v>300</v>
      </c>
      <c r="G2015" s="80">
        <v>300</v>
      </c>
    </row>
    <row r="2016" spans="1:7" x14ac:dyDescent="0.25">
      <c r="A2016" s="2">
        <v>19</v>
      </c>
      <c r="B2016" s="36">
        <v>41989</v>
      </c>
      <c r="C2016" s="29" t="s">
        <v>10</v>
      </c>
      <c r="E2016" s="80">
        <v>300</v>
      </c>
      <c r="F2016" s="80">
        <v>0</v>
      </c>
      <c r="G2016" s="80">
        <v>0</v>
      </c>
    </row>
    <row r="2017" spans="1:7" x14ac:dyDescent="0.25">
      <c r="A2017" s="2">
        <v>20</v>
      </c>
      <c r="B2017" s="36">
        <v>42005</v>
      </c>
      <c r="C2017" s="29" t="s">
        <v>9</v>
      </c>
      <c r="D2017" s="80">
        <v>300</v>
      </c>
      <c r="G2017" s="80">
        <v>300</v>
      </c>
    </row>
    <row r="2018" spans="1:7" x14ac:dyDescent="0.25">
      <c r="A2018" s="2">
        <v>21</v>
      </c>
      <c r="B2018" s="36">
        <v>42024</v>
      </c>
      <c r="C2018" s="29" t="s">
        <v>10</v>
      </c>
      <c r="E2018" s="80">
        <v>300</v>
      </c>
      <c r="F2018" s="80">
        <v>0</v>
      </c>
      <c r="G2018" s="80">
        <v>0</v>
      </c>
    </row>
    <row r="2019" spans="1:7" x14ac:dyDescent="0.25">
      <c r="A2019" s="2">
        <v>22</v>
      </c>
      <c r="B2019" s="36">
        <v>42036</v>
      </c>
      <c r="C2019" s="29" t="s">
        <v>9</v>
      </c>
      <c r="D2019" s="80">
        <v>300</v>
      </c>
      <c r="G2019" s="80">
        <v>300</v>
      </c>
    </row>
    <row r="2020" spans="1:7" x14ac:dyDescent="0.25">
      <c r="A2020" s="2">
        <v>23</v>
      </c>
      <c r="B2020" s="36">
        <v>42061</v>
      </c>
      <c r="C2020" s="29" t="s">
        <v>10</v>
      </c>
      <c r="E2020" s="80">
        <v>300</v>
      </c>
      <c r="F2020" s="80">
        <v>0</v>
      </c>
      <c r="G2020" s="80">
        <v>0</v>
      </c>
    </row>
    <row r="2021" spans="1:7" x14ac:dyDescent="0.25">
      <c r="A2021" s="2">
        <v>24</v>
      </c>
      <c r="B2021" s="36">
        <v>42064</v>
      </c>
      <c r="C2021" s="29" t="s">
        <v>9</v>
      </c>
      <c r="D2021" s="80">
        <v>300</v>
      </c>
      <c r="G2021" s="80">
        <v>300</v>
      </c>
    </row>
    <row r="2022" spans="1:7" x14ac:dyDescent="0.25">
      <c r="A2022" s="2">
        <v>25</v>
      </c>
      <c r="B2022" s="36">
        <v>42082</v>
      </c>
      <c r="C2022" s="29" t="s">
        <v>10</v>
      </c>
      <c r="E2022" s="80">
        <v>300</v>
      </c>
      <c r="F2022" s="80">
        <v>0</v>
      </c>
      <c r="G2022" s="80">
        <v>0</v>
      </c>
    </row>
    <row r="2023" spans="1:7" x14ac:dyDescent="0.25">
      <c r="A2023" s="2" t="s">
        <v>11</v>
      </c>
      <c r="D2023" s="80">
        <v>3600</v>
      </c>
      <c r="E2023" s="80">
        <v>3600</v>
      </c>
      <c r="F2023" s="80">
        <v>0</v>
      </c>
    </row>
    <row r="2025" spans="1:7" x14ac:dyDescent="0.25">
      <c r="A2025" s="2" t="s">
        <v>1</v>
      </c>
      <c r="B2025" s="35" t="s">
        <v>2</v>
      </c>
      <c r="C2025" s="29" t="s">
        <v>3</v>
      </c>
      <c r="D2025" s="80" t="s">
        <v>4</v>
      </c>
      <c r="E2025" s="80" t="s">
        <v>5</v>
      </c>
      <c r="F2025" s="80" t="s">
        <v>6</v>
      </c>
      <c r="G2025" s="80" t="s">
        <v>7</v>
      </c>
    </row>
    <row r="2026" spans="1:7" x14ac:dyDescent="0.25">
      <c r="A2026" s="2">
        <v>1</v>
      </c>
      <c r="B2026" s="36">
        <v>42095</v>
      </c>
      <c r="C2026" s="29" t="s">
        <v>8</v>
      </c>
      <c r="G2026" s="80">
        <v>0</v>
      </c>
    </row>
    <row r="2027" spans="1:7" x14ac:dyDescent="0.25">
      <c r="A2027" s="2">
        <v>2</v>
      </c>
      <c r="B2027" s="36">
        <v>42095</v>
      </c>
      <c r="C2027" s="29" t="s">
        <v>9</v>
      </c>
      <c r="D2027" s="80">
        <v>300</v>
      </c>
      <c r="G2027" s="80">
        <v>300</v>
      </c>
    </row>
    <row r="2028" spans="1:7" x14ac:dyDescent="0.25">
      <c r="A2028" s="2">
        <v>3</v>
      </c>
      <c r="B2028" s="36">
        <v>42124</v>
      </c>
      <c r="C2028" s="29" t="s">
        <v>6</v>
      </c>
      <c r="E2028" s="80">
        <v>0</v>
      </c>
      <c r="F2028" s="80">
        <v>10</v>
      </c>
      <c r="G2028" s="80">
        <v>310</v>
      </c>
    </row>
    <row r="2029" spans="1:7" x14ac:dyDescent="0.25">
      <c r="A2029" s="2">
        <v>4</v>
      </c>
      <c r="B2029" s="36">
        <v>42125</v>
      </c>
      <c r="C2029" s="29" t="s">
        <v>9</v>
      </c>
      <c r="D2029" s="80">
        <v>300</v>
      </c>
      <c r="G2029" s="80">
        <v>610</v>
      </c>
    </row>
    <row r="2030" spans="1:7" x14ac:dyDescent="0.25">
      <c r="A2030" s="2">
        <v>5</v>
      </c>
      <c r="B2030" s="36">
        <v>42146</v>
      </c>
      <c r="C2030" s="29" t="s">
        <v>10</v>
      </c>
      <c r="E2030" s="80">
        <v>310</v>
      </c>
      <c r="F2030" s="80">
        <v>0</v>
      </c>
      <c r="G2030" s="80">
        <v>300</v>
      </c>
    </row>
    <row r="2031" spans="1:7" x14ac:dyDescent="0.25">
      <c r="A2031" s="2">
        <v>6</v>
      </c>
      <c r="B2031" s="36">
        <v>42156</v>
      </c>
      <c r="C2031" s="29" t="s">
        <v>9</v>
      </c>
      <c r="D2031" s="80">
        <v>300</v>
      </c>
      <c r="G2031" s="80">
        <v>600</v>
      </c>
    </row>
    <row r="2032" spans="1:7" x14ac:dyDescent="0.25">
      <c r="A2032" s="2">
        <v>7</v>
      </c>
      <c r="B2032" s="36">
        <v>42175</v>
      </c>
      <c r="C2032" s="29" t="s">
        <v>10</v>
      </c>
      <c r="E2032" s="80">
        <v>300</v>
      </c>
      <c r="F2032" s="80">
        <v>0</v>
      </c>
      <c r="G2032" s="80">
        <v>300</v>
      </c>
    </row>
    <row r="2033" spans="1:7" x14ac:dyDescent="0.25">
      <c r="A2033" s="2">
        <v>8</v>
      </c>
      <c r="B2033" s="36">
        <v>42186</v>
      </c>
      <c r="C2033" s="29" t="s">
        <v>9</v>
      </c>
      <c r="D2033" s="80">
        <v>300</v>
      </c>
      <c r="G2033" s="80">
        <v>600</v>
      </c>
    </row>
    <row r="2034" spans="1:7" x14ac:dyDescent="0.25">
      <c r="A2034" s="2">
        <v>9</v>
      </c>
      <c r="B2034" s="36">
        <v>42208</v>
      </c>
      <c r="C2034" s="29" t="s">
        <v>10</v>
      </c>
      <c r="E2034" s="80">
        <v>300</v>
      </c>
      <c r="F2034" s="80">
        <v>0</v>
      </c>
      <c r="G2034" s="80">
        <v>300</v>
      </c>
    </row>
    <row r="2035" spans="1:7" x14ac:dyDescent="0.25">
      <c r="A2035" s="2">
        <v>10</v>
      </c>
      <c r="B2035" s="36">
        <v>42217</v>
      </c>
      <c r="C2035" s="29" t="s">
        <v>9</v>
      </c>
      <c r="D2035" s="80">
        <v>300</v>
      </c>
      <c r="G2035" s="80">
        <v>600</v>
      </c>
    </row>
    <row r="2036" spans="1:7" x14ac:dyDescent="0.25">
      <c r="A2036" s="2">
        <v>11</v>
      </c>
      <c r="B2036" s="36">
        <v>42240</v>
      </c>
      <c r="C2036" s="29" t="s">
        <v>10</v>
      </c>
      <c r="E2036" s="80">
        <v>500</v>
      </c>
      <c r="F2036" s="80">
        <v>0</v>
      </c>
      <c r="G2036" s="80">
        <v>100</v>
      </c>
    </row>
    <row r="2037" spans="1:7" x14ac:dyDescent="0.25">
      <c r="A2037" s="2">
        <v>12</v>
      </c>
      <c r="B2037" s="36">
        <v>42248</v>
      </c>
      <c r="C2037" s="29" t="s">
        <v>9</v>
      </c>
      <c r="D2037" s="80">
        <v>300</v>
      </c>
      <c r="G2037" s="80">
        <v>400</v>
      </c>
    </row>
    <row r="2038" spans="1:7" x14ac:dyDescent="0.25">
      <c r="A2038" s="2">
        <v>13</v>
      </c>
      <c r="B2038" s="36">
        <v>42277</v>
      </c>
      <c r="C2038" s="29" t="s">
        <v>6</v>
      </c>
      <c r="E2038" s="80">
        <v>300</v>
      </c>
      <c r="F2038" s="80">
        <v>10</v>
      </c>
      <c r="G2038" s="80">
        <v>110</v>
      </c>
    </row>
    <row r="2039" spans="1:7" x14ac:dyDescent="0.25">
      <c r="A2039" s="2">
        <v>14</v>
      </c>
      <c r="B2039" s="36">
        <v>42278</v>
      </c>
      <c r="C2039" s="29" t="s">
        <v>9</v>
      </c>
      <c r="D2039" s="80">
        <v>300</v>
      </c>
      <c r="G2039" s="80">
        <v>410</v>
      </c>
    </row>
    <row r="2040" spans="1:7" x14ac:dyDescent="0.25">
      <c r="A2040" s="2">
        <v>15</v>
      </c>
      <c r="B2040" s="36">
        <v>42308</v>
      </c>
      <c r="C2040" s="29" t="s">
        <v>6</v>
      </c>
      <c r="E2040" s="80">
        <v>300</v>
      </c>
      <c r="F2040" s="80">
        <v>10</v>
      </c>
      <c r="G2040" s="80">
        <v>120</v>
      </c>
    </row>
    <row r="2041" spans="1:7" x14ac:dyDescent="0.25">
      <c r="A2041" s="2">
        <v>16</v>
      </c>
      <c r="B2041" s="36">
        <v>42309</v>
      </c>
      <c r="C2041" s="29" t="s">
        <v>9</v>
      </c>
      <c r="D2041" s="80">
        <v>300</v>
      </c>
      <c r="G2041" s="80">
        <v>420</v>
      </c>
    </row>
    <row r="2042" spans="1:7" x14ac:dyDescent="0.25">
      <c r="A2042" s="2">
        <v>17</v>
      </c>
      <c r="B2042" s="36">
        <v>42318</v>
      </c>
      <c r="C2042" s="29" t="s">
        <v>10</v>
      </c>
      <c r="E2042" s="80">
        <v>300</v>
      </c>
      <c r="F2042" s="80">
        <v>0</v>
      </c>
      <c r="G2042" s="80">
        <v>120</v>
      </c>
    </row>
    <row r="2043" spans="1:7" x14ac:dyDescent="0.25">
      <c r="A2043" s="2">
        <v>18</v>
      </c>
      <c r="B2043" s="36">
        <v>42339</v>
      </c>
      <c r="C2043" s="29" t="s">
        <v>9</v>
      </c>
      <c r="D2043" s="80">
        <v>300</v>
      </c>
      <c r="G2043" s="80">
        <v>420</v>
      </c>
    </row>
    <row r="2044" spans="1:7" x14ac:dyDescent="0.25">
      <c r="A2044" s="2">
        <v>19</v>
      </c>
      <c r="B2044" s="36">
        <v>42348</v>
      </c>
      <c r="C2044" s="29" t="s">
        <v>10</v>
      </c>
      <c r="E2044" s="80">
        <v>300</v>
      </c>
      <c r="F2044" s="80">
        <v>0</v>
      </c>
      <c r="G2044" s="80">
        <v>120</v>
      </c>
    </row>
    <row r="2045" spans="1:7" x14ac:dyDescent="0.25">
      <c r="A2045" s="2">
        <v>20</v>
      </c>
      <c r="B2045" s="36">
        <v>42370</v>
      </c>
      <c r="C2045" s="29" t="s">
        <v>9</v>
      </c>
      <c r="D2045" s="80">
        <v>300</v>
      </c>
      <c r="G2045" s="80">
        <v>420</v>
      </c>
    </row>
    <row r="2046" spans="1:7" x14ac:dyDescent="0.25">
      <c r="A2046" s="2">
        <v>21</v>
      </c>
      <c r="B2046" s="36">
        <v>42379</v>
      </c>
      <c r="C2046" s="29" t="s">
        <v>10</v>
      </c>
      <c r="E2046" s="80">
        <v>300</v>
      </c>
      <c r="F2046" s="80">
        <v>0</v>
      </c>
      <c r="G2046" s="80">
        <v>120</v>
      </c>
    </row>
    <row r="2047" spans="1:7" x14ac:dyDescent="0.25">
      <c r="A2047" s="2">
        <v>22</v>
      </c>
      <c r="B2047" s="36">
        <v>42401</v>
      </c>
      <c r="C2047" s="29" t="s">
        <v>9</v>
      </c>
      <c r="D2047" s="80">
        <v>300</v>
      </c>
      <c r="G2047" s="80">
        <v>420</v>
      </c>
    </row>
    <row r="2048" spans="1:7" x14ac:dyDescent="0.25">
      <c r="A2048" s="2">
        <v>23</v>
      </c>
      <c r="B2048" s="36">
        <v>42410</v>
      </c>
      <c r="C2048" s="29" t="s">
        <v>10</v>
      </c>
      <c r="E2048" s="80">
        <v>300</v>
      </c>
      <c r="F2048" s="80">
        <v>0</v>
      </c>
      <c r="G2048" s="80">
        <v>120</v>
      </c>
    </row>
    <row r="2049" spans="1:7" x14ac:dyDescent="0.25">
      <c r="A2049" s="2">
        <v>24</v>
      </c>
      <c r="B2049" s="36">
        <v>42430</v>
      </c>
      <c r="C2049" s="29" t="s">
        <v>9</v>
      </c>
      <c r="D2049" s="80">
        <v>300</v>
      </c>
      <c r="G2049" s="80">
        <v>420</v>
      </c>
    </row>
    <row r="2050" spans="1:7" x14ac:dyDescent="0.25">
      <c r="A2050" s="2">
        <v>25</v>
      </c>
      <c r="B2050" s="36">
        <v>42439</v>
      </c>
      <c r="C2050" s="29" t="s">
        <v>10</v>
      </c>
      <c r="E2050" s="80">
        <v>300</v>
      </c>
      <c r="F2050" s="80">
        <v>0</v>
      </c>
      <c r="G2050" s="80">
        <v>120</v>
      </c>
    </row>
    <row r="2051" spans="1:7" x14ac:dyDescent="0.25">
      <c r="A2051" s="2" t="s">
        <v>11</v>
      </c>
      <c r="D2051" s="80">
        <v>3600</v>
      </c>
      <c r="E2051" s="80">
        <v>2910</v>
      </c>
      <c r="F2051" s="80">
        <v>30</v>
      </c>
    </row>
    <row r="2053" spans="1:7" ht="20.25" thickBot="1" x14ac:dyDescent="0.35">
      <c r="B2053" s="136" t="s">
        <v>37</v>
      </c>
      <c r="C2053" s="136"/>
      <c r="D2053" s="136"/>
      <c r="E2053" s="136"/>
      <c r="F2053" s="136"/>
    </row>
    <row r="2054" spans="1:7" ht="15.75" thickTop="1" x14ac:dyDescent="0.25"/>
    <row r="2055" spans="1:7" x14ac:dyDescent="0.25">
      <c r="A2055" s="2" t="s">
        <v>1</v>
      </c>
      <c r="B2055" s="35" t="s">
        <v>2</v>
      </c>
      <c r="C2055" s="29" t="s">
        <v>3</v>
      </c>
      <c r="D2055" s="80" t="s">
        <v>4</v>
      </c>
      <c r="E2055" s="80" t="s">
        <v>5</v>
      </c>
      <c r="F2055" s="80" t="s">
        <v>6</v>
      </c>
      <c r="G2055" s="80" t="s">
        <v>7</v>
      </c>
    </row>
    <row r="2056" spans="1:7" x14ac:dyDescent="0.25">
      <c r="A2056" s="2">
        <v>1</v>
      </c>
      <c r="B2056" s="36">
        <v>41518</v>
      </c>
      <c r="C2056" s="29" t="s">
        <v>8</v>
      </c>
      <c r="G2056" s="80">
        <v>0</v>
      </c>
    </row>
    <row r="2057" spans="1:7" x14ac:dyDescent="0.25">
      <c r="A2057" s="2">
        <v>2</v>
      </c>
      <c r="B2057" s="36">
        <v>41518</v>
      </c>
      <c r="C2057" s="29" t="s">
        <v>9</v>
      </c>
      <c r="D2057" s="80">
        <v>200</v>
      </c>
      <c r="G2057" s="80">
        <v>200</v>
      </c>
    </row>
    <row r="2058" spans="1:7" x14ac:dyDescent="0.25">
      <c r="A2058" s="2">
        <v>3</v>
      </c>
      <c r="B2058" s="36">
        <v>41537</v>
      </c>
      <c r="C2058" s="29" t="s">
        <v>10</v>
      </c>
      <c r="E2058" s="80">
        <v>200</v>
      </c>
      <c r="F2058" s="80">
        <v>0</v>
      </c>
      <c r="G2058" s="80">
        <v>0</v>
      </c>
    </row>
    <row r="2059" spans="1:7" x14ac:dyDescent="0.25">
      <c r="A2059" s="2">
        <v>4</v>
      </c>
      <c r="B2059" s="36">
        <v>41548</v>
      </c>
      <c r="C2059" s="29" t="s">
        <v>9</v>
      </c>
      <c r="D2059" s="80">
        <v>200</v>
      </c>
      <c r="G2059" s="80">
        <v>200</v>
      </c>
    </row>
    <row r="2060" spans="1:7" x14ac:dyDescent="0.25">
      <c r="A2060" s="2">
        <v>5</v>
      </c>
      <c r="B2060" s="36">
        <v>41558</v>
      </c>
      <c r="C2060" s="29" t="s">
        <v>10</v>
      </c>
      <c r="E2060" s="80">
        <v>200</v>
      </c>
      <c r="F2060" s="80">
        <v>0</v>
      </c>
      <c r="G2060" s="80">
        <v>0</v>
      </c>
    </row>
    <row r="2061" spans="1:7" x14ac:dyDescent="0.25">
      <c r="A2061" s="2">
        <v>6</v>
      </c>
      <c r="B2061" s="36">
        <v>41579</v>
      </c>
      <c r="C2061" s="29" t="s">
        <v>9</v>
      </c>
      <c r="D2061" s="80">
        <v>200</v>
      </c>
      <c r="G2061" s="80">
        <v>200</v>
      </c>
    </row>
    <row r="2062" spans="1:7" x14ac:dyDescent="0.25">
      <c r="A2062" s="2">
        <v>7</v>
      </c>
      <c r="B2062" s="36">
        <v>41590</v>
      </c>
      <c r="C2062" s="29" t="s">
        <v>10</v>
      </c>
      <c r="E2062" s="80">
        <v>200</v>
      </c>
      <c r="F2062" s="80">
        <v>0</v>
      </c>
      <c r="G2062" s="80">
        <v>0</v>
      </c>
    </row>
    <row r="2063" spans="1:7" x14ac:dyDescent="0.25">
      <c r="A2063" s="2">
        <v>8</v>
      </c>
      <c r="B2063" s="36">
        <v>41609</v>
      </c>
      <c r="C2063" s="29" t="s">
        <v>9</v>
      </c>
      <c r="D2063" s="80">
        <v>200</v>
      </c>
      <c r="G2063" s="80">
        <v>200</v>
      </c>
    </row>
    <row r="2064" spans="1:7" x14ac:dyDescent="0.25">
      <c r="A2064" s="2">
        <v>9</v>
      </c>
      <c r="B2064" s="36">
        <v>41619</v>
      </c>
      <c r="C2064" s="29" t="s">
        <v>10</v>
      </c>
      <c r="E2064" s="80">
        <v>200</v>
      </c>
      <c r="F2064" s="80">
        <v>0</v>
      </c>
      <c r="G2064" s="80">
        <v>0</v>
      </c>
    </row>
    <row r="2065" spans="1:7" x14ac:dyDescent="0.25">
      <c r="A2065" s="2">
        <v>10</v>
      </c>
      <c r="B2065" s="36">
        <v>41640</v>
      </c>
      <c r="C2065" s="29" t="s">
        <v>9</v>
      </c>
      <c r="D2065" s="80">
        <v>200</v>
      </c>
      <c r="G2065" s="80">
        <v>200</v>
      </c>
    </row>
    <row r="2066" spans="1:7" x14ac:dyDescent="0.25">
      <c r="A2066" s="2">
        <v>11</v>
      </c>
      <c r="B2066" s="36">
        <v>41660</v>
      </c>
      <c r="C2066" s="29" t="s">
        <v>10</v>
      </c>
      <c r="E2066" s="80">
        <v>200</v>
      </c>
      <c r="F2066" s="80">
        <v>0</v>
      </c>
      <c r="G2066" s="80">
        <v>0</v>
      </c>
    </row>
    <row r="2067" spans="1:7" x14ac:dyDescent="0.25">
      <c r="A2067" s="2">
        <v>12</v>
      </c>
      <c r="B2067" s="36">
        <v>41671</v>
      </c>
      <c r="C2067" s="29" t="s">
        <v>9</v>
      </c>
      <c r="D2067" s="80">
        <v>200</v>
      </c>
      <c r="G2067" s="80">
        <v>200</v>
      </c>
    </row>
    <row r="2068" spans="1:7" x14ac:dyDescent="0.25">
      <c r="A2068" s="2">
        <v>13</v>
      </c>
      <c r="B2068" s="36">
        <v>41679</v>
      </c>
      <c r="C2068" s="29" t="s">
        <v>10</v>
      </c>
      <c r="E2068" s="80">
        <v>200</v>
      </c>
      <c r="F2068" s="80">
        <v>0</v>
      </c>
      <c r="G2068" s="80">
        <v>0</v>
      </c>
    </row>
    <row r="2069" spans="1:7" x14ac:dyDescent="0.25">
      <c r="A2069" s="2">
        <v>14</v>
      </c>
      <c r="B2069" s="36">
        <v>41699</v>
      </c>
      <c r="C2069" s="29" t="s">
        <v>9</v>
      </c>
      <c r="D2069" s="80">
        <v>200</v>
      </c>
      <c r="G2069" s="80">
        <v>200</v>
      </c>
    </row>
    <row r="2070" spans="1:7" x14ac:dyDescent="0.25">
      <c r="A2070" s="2">
        <v>15</v>
      </c>
      <c r="B2070" s="36">
        <v>41713</v>
      </c>
      <c r="C2070" s="29" t="s">
        <v>10</v>
      </c>
      <c r="E2070" s="80">
        <v>200</v>
      </c>
      <c r="F2070" s="80">
        <v>0</v>
      </c>
      <c r="G2070" s="80">
        <v>0</v>
      </c>
    </row>
    <row r="2071" spans="1:7" x14ac:dyDescent="0.25">
      <c r="A2071" s="2" t="s">
        <v>11</v>
      </c>
      <c r="D2071" s="80">
        <v>1400</v>
      </c>
      <c r="E2071" s="80">
        <v>1400</v>
      </c>
      <c r="F2071" s="80">
        <v>0</v>
      </c>
    </row>
    <row r="2073" spans="1:7" x14ac:dyDescent="0.25">
      <c r="A2073" s="2" t="s">
        <v>1</v>
      </c>
      <c r="B2073" s="35" t="s">
        <v>2</v>
      </c>
      <c r="C2073" s="29" t="s">
        <v>3</v>
      </c>
      <c r="D2073" s="80" t="s">
        <v>4</v>
      </c>
      <c r="E2073" s="80" t="s">
        <v>5</v>
      </c>
      <c r="F2073" s="80" t="s">
        <v>6</v>
      </c>
      <c r="G2073" s="80" t="s">
        <v>7</v>
      </c>
    </row>
    <row r="2074" spans="1:7" x14ac:dyDescent="0.25">
      <c r="A2074" s="2">
        <v>1</v>
      </c>
      <c r="B2074" s="36">
        <v>41730</v>
      </c>
      <c r="C2074" s="29" t="s">
        <v>8</v>
      </c>
      <c r="G2074" s="80">
        <v>0</v>
      </c>
    </row>
    <row r="2075" spans="1:7" x14ac:dyDescent="0.25">
      <c r="A2075" s="2">
        <v>2</v>
      </c>
      <c r="B2075" s="36">
        <v>41730</v>
      </c>
      <c r="C2075" s="29" t="s">
        <v>9</v>
      </c>
      <c r="D2075" s="80">
        <v>200</v>
      </c>
      <c r="G2075" s="80">
        <v>200</v>
      </c>
    </row>
    <row r="2076" spans="1:7" x14ac:dyDescent="0.25">
      <c r="A2076" s="2">
        <v>3</v>
      </c>
      <c r="B2076" s="36">
        <v>41751</v>
      </c>
      <c r="C2076" s="29" t="s">
        <v>10</v>
      </c>
      <c r="E2076" s="80">
        <v>200</v>
      </c>
      <c r="F2076" s="80">
        <v>0</v>
      </c>
      <c r="G2076" s="80">
        <v>0</v>
      </c>
    </row>
    <row r="2077" spans="1:7" x14ac:dyDescent="0.25">
      <c r="A2077" s="2">
        <v>4</v>
      </c>
      <c r="B2077" s="36">
        <v>41760</v>
      </c>
      <c r="C2077" s="29" t="s">
        <v>9</v>
      </c>
      <c r="D2077" s="80">
        <v>200</v>
      </c>
      <c r="G2077" s="80">
        <v>200</v>
      </c>
    </row>
    <row r="2078" spans="1:7" x14ac:dyDescent="0.25">
      <c r="A2078" s="2">
        <v>5</v>
      </c>
      <c r="B2078" s="36">
        <v>41772</v>
      </c>
      <c r="C2078" s="29" t="s">
        <v>10</v>
      </c>
      <c r="E2078" s="80">
        <v>200</v>
      </c>
      <c r="F2078" s="80">
        <v>0</v>
      </c>
      <c r="G2078" s="80">
        <v>0</v>
      </c>
    </row>
    <row r="2079" spans="1:7" x14ac:dyDescent="0.25">
      <c r="A2079" s="2">
        <v>6</v>
      </c>
      <c r="B2079" s="36">
        <v>41791</v>
      </c>
      <c r="C2079" s="29" t="s">
        <v>9</v>
      </c>
      <c r="D2079" s="80">
        <v>200</v>
      </c>
      <c r="G2079" s="80">
        <v>200</v>
      </c>
    </row>
    <row r="2080" spans="1:7" x14ac:dyDescent="0.25">
      <c r="A2080" s="2">
        <v>7</v>
      </c>
      <c r="B2080" s="36">
        <v>41796</v>
      </c>
      <c r="C2080" s="29" t="s">
        <v>10</v>
      </c>
      <c r="E2080" s="80">
        <v>200</v>
      </c>
      <c r="F2080" s="80">
        <v>0</v>
      </c>
      <c r="G2080" s="80">
        <v>0</v>
      </c>
    </row>
    <row r="2081" spans="1:7" x14ac:dyDescent="0.25">
      <c r="A2081" s="2">
        <v>8</v>
      </c>
      <c r="B2081" s="36">
        <v>41821</v>
      </c>
      <c r="C2081" s="29" t="s">
        <v>9</v>
      </c>
      <c r="D2081" s="80">
        <v>200</v>
      </c>
      <c r="G2081" s="80">
        <v>200</v>
      </c>
    </row>
    <row r="2082" spans="1:7" x14ac:dyDescent="0.25">
      <c r="A2082" s="2">
        <v>9</v>
      </c>
      <c r="B2082" s="36">
        <v>41839</v>
      </c>
      <c r="C2082" s="29" t="s">
        <v>10</v>
      </c>
      <c r="E2082" s="80">
        <v>200</v>
      </c>
      <c r="F2082" s="80">
        <v>0</v>
      </c>
      <c r="G2082" s="80">
        <v>0</v>
      </c>
    </row>
    <row r="2083" spans="1:7" x14ac:dyDescent="0.25">
      <c r="A2083" s="2">
        <v>10</v>
      </c>
      <c r="B2083" s="36">
        <v>41852</v>
      </c>
      <c r="C2083" s="29" t="s">
        <v>9</v>
      </c>
      <c r="D2083" s="80">
        <v>200</v>
      </c>
      <c r="G2083" s="80">
        <v>200</v>
      </c>
    </row>
    <row r="2084" spans="1:7" x14ac:dyDescent="0.25">
      <c r="A2084" s="2">
        <v>11</v>
      </c>
      <c r="B2084" s="36">
        <v>41860</v>
      </c>
      <c r="C2084" s="29" t="s">
        <v>10</v>
      </c>
      <c r="E2084" s="80">
        <v>200</v>
      </c>
      <c r="F2084" s="80">
        <v>0</v>
      </c>
      <c r="G2084" s="80">
        <v>0</v>
      </c>
    </row>
    <row r="2085" spans="1:7" x14ac:dyDescent="0.25">
      <c r="A2085" s="2">
        <v>12</v>
      </c>
      <c r="B2085" s="36">
        <v>41883</v>
      </c>
      <c r="C2085" s="29" t="s">
        <v>9</v>
      </c>
      <c r="D2085" s="80">
        <v>200</v>
      </c>
      <c r="G2085" s="80">
        <v>200</v>
      </c>
    </row>
    <row r="2086" spans="1:7" x14ac:dyDescent="0.25">
      <c r="A2086" s="2">
        <v>13</v>
      </c>
      <c r="B2086" s="36">
        <v>41898</v>
      </c>
      <c r="C2086" s="29" t="s">
        <v>10</v>
      </c>
      <c r="E2086" s="80">
        <v>200</v>
      </c>
      <c r="F2086" s="80">
        <v>0</v>
      </c>
      <c r="G2086" s="80">
        <v>0</v>
      </c>
    </row>
    <row r="2087" spans="1:7" x14ac:dyDescent="0.25">
      <c r="A2087" s="2">
        <v>14</v>
      </c>
      <c r="B2087" s="36">
        <v>41913</v>
      </c>
      <c r="C2087" s="29" t="s">
        <v>9</v>
      </c>
      <c r="D2087" s="80">
        <v>200</v>
      </c>
      <c r="G2087" s="80">
        <v>200</v>
      </c>
    </row>
    <row r="2088" spans="1:7" x14ac:dyDescent="0.25">
      <c r="A2088" s="2">
        <v>15</v>
      </c>
      <c r="B2088" s="36">
        <v>41929</v>
      </c>
      <c r="C2088" s="29" t="s">
        <v>10</v>
      </c>
      <c r="E2088" s="80">
        <v>200</v>
      </c>
      <c r="F2088" s="80">
        <v>0</v>
      </c>
      <c r="G2088" s="80">
        <v>0</v>
      </c>
    </row>
    <row r="2089" spans="1:7" x14ac:dyDescent="0.25">
      <c r="A2089" s="2">
        <v>16</v>
      </c>
      <c r="B2089" s="36">
        <v>41944</v>
      </c>
      <c r="C2089" s="29" t="s">
        <v>9</v>
      </c>
      <c r="D2089" s="80">
        <v>200</v>
      </c>
      <c r="G2089" s="80">
        <v>200</v>
      </c>
    </row>
    <row r="2090" spans="1:7" x14ac:dyDescent="0.25">
      <c r="A2090" s="2">
        <v>17</v>
      </c>
      <c r="B2090" s="36">
        <v>41969</v>
      </c>
      <c r="C2090" s="29" t="s">
        <v>10</v>
      </c>
      <c r="E2090" s="80">
        <v>200</v>
      </c>
      <c r="F2090" s="80">
        <v>0</v>
      </c>
      <c r="G2090" s="80">
        <v>0</v>
      </c>
    </row>
    <row r="2091" spans="1:7" x14ac:dyDescent="0.25">
      <c r="A2091" s="2">
        <v>18</v>
      </c>
      <c r="B2091" s="36">
        <v>41974</v>
      </c>
      <c r="C2091" s="29" t="s">
        <v>9</v>
      </c>
      <c r="D2091" s="80">
        <v>200</v>
      </c>
      <c r="G2091" s="80">
        <v>200</v>
      </c>
    </row>
    <row r="2092" spans="1:7" x14ac:dyDescent="0.25">
      <c r="A2092" s="2">
        <v>19</v>
      </c>
      <c r="B2092" s="36">
        <v>41989</v>
      </c>
      <c r="C2092" s="29" t="s">
        <v>10</v>
      </c>
      <c r="E2092" s="80">
        <v>200</v>
      </c>
      <c r="F2092" s="80">
        <v>0</v>
      </c>
      <c r="G2092" s="80">
        <v>0</v>
      </c>
    </row>
    <row r="2093" spans="1:7" x14ac:dyDescent="0.25">
      <c r="A2093" s="2">
        <v>20</v>
      </c>
      <c r="B2093" s="36">
        <v>42005</v>
      </c>
      <c r="C2093" s="29" t="s">
        <v>9</v>
      </c>
      <c r="D2093" s="80">
        <v>200</v>
      </c>
      <c r="G2093" s="80">
        <v>200</v>
      </c>
    </row>
    <row r="2094" spans="1:7" x14ac:dyDescent="0.25">
      <c r="A2094" s="2">
        <v>21</v>
      </c>
      <c r="B2094" s="36">
        <v>42024</v>
      </c>
      <c r="C2094" s="29" t="s">
        <v>10</v>
      </c>
      <c r="E2094" s="80">
        <v>200</v>
      </c>
      <c r="F2094" s="80">
        <v>0</v>
      </c>
      <c r="G2094" s="80">
        <v>0</v>
      </c>
    </row>
    <row r="2095" spans="1:7" x14ac:dyDescent="0.25">
      <c r="A2095" s="2">
        <v>22</v>
      </c>
      <c r="B2095" s="36">
        <v>42036</v>
      </c>
      <c r="C2095" s="29" t="s">
        <v>9</v>
      </c>
      <c r="D2095" s="80">
        <v>200</v>
      </c>
      <c r="G2095" s="80">
        <v>200</v>
      </c>
    </row>
    <row r="2096" spans="1:7" x14ac:dyDescent="0.25">
      <c r="A2096" s="2">
        <v>23</v>
      </c>
      <c r="B2096" s="36">
        <v>42056</v>
      </c>
      <c r="C2096" s="29" t="s">
        <v>10</v>
      </c>
      <c r="E2096" s="80">
        <v>200</v>
      </c>
      <c r="F2096" s="80">
        <v>0</v>
      </c>
      <c r="G2096" s="80">
        <v>0</v>
      </c>
    </row>
    <row r="2097" spans="1:7" x14ac:dyDescent="0.25">
      <c r="A2097" s="2">
        <v>24</v>
      </c>
      <c r="B2097" s="36">
        <v>42064</v>
      </c>
      <c r="C2097" s="29" t="s">
        <v>9</v>
      </c>
      <c r="D2097" s="80">
        <v>200</v>
      </c>
      <c r="G2097" s="80">
        <v>200</v>
      </c>
    </row>
    <row r="2098" spans="1:7" x14ac:dyDescent="0.25">
      <c r="A2098" s="2">
        <v>25</v>
      </c>
      <c r="B2098" s="36">
        <v>42082</v>
      </c>
      <c r="C2098" s="29" t="s">
        <v>10</v>
      </c>
      <c r="E2098" s="80">
        <v>200</v>
      </c>
      <c r="F2098" s="80">
        <v>0</v>
      </c>
      <c r="G2098" s="80">
        <v>0</v>
      </c>
    </row>
    <row r="2099" spans="1:7" x14ac:dyDescent="0.25">
      <c r="A2099" s="2" t="s">
        <v>11</v>
      </c>
      <c r="D2099" s="80">
        <v>2400</v>
      </c>
      <c r="E2099" s="80">
        <v>2400</v>
      </c>
      <c r="F2099" s="80">
        <v>0</v>
      </c>
    </row>
    <row r="2101" spans="1:7" x14ac:dyDescent="0.25">
      <c r="A2101" s="2" t="s">
        <v>1</v>
      </c>
      <c r="B2101" s="35" t="s">
        <v>2</v>
      </c>
      <c r="C2101" s="29" t="s">
        <v>3</v>
      </c>
      <c r="D2101" s="80" t="s">
        <v>4</v>
      </c>
      <c r="E2101" s="80" t="s">
        <v>5</v>
      </c>
      <c r="F2101" s="80" t="s">
        <v>6</v>
      </c>
      <c r="G2101" s="80" t="s">
        <v>7</v>
      </c>
    </row>
    <row r="2102" spans="1:7" x14ac:dyDescent="0.25">
      <c r="A2102" s="2">
        <v>1</v>
      </c>
      <c r="B2102" s="36">
        <v>42095</v>
      </c>
      <c r="C2102" s="29" t="s">
        <v>8</v>
      </c>
      <c r="G2102" s="80">
        <v>0</v>
      </c>
    </row>
    <row r="2103" spans="1:7" x14ac:dyDescent="0.25">
      <c r="A2103" s="2">
        <v>2</v>
      </c>
      <c r="B2103" s="36">
        <v>42095</v>
      </c>
      <c r="C2103" s="29" t="s">
        <v>9</v>
      </c>
      <c r="D2103" s="80">
        <v>200</v>
      </c>
      <c r="G2103" s="80">
        <v>200</v>
      </c>
    </row>
    <row r="2104" spans="1:7" x14ac:dyDescent="0.25">
      <c r="A2104" s="2">
        <v>3</v>
      </c>
      <c r="B2104" s="36">
        <v>42105</v>
      </c>
      <c r="C2104" s="29" t="s">
        <v>10</v>
      </c>
      <c r="E2104" s="80">
        <v>200</v>
      </c>
      <c r="F2104" s="80">
        <v>0</v>
      </c>
      <c r="G2104" s="80">
        <v>0</v>
      </c>
    </row>
    <row r="2105" spans="1:7" x14ac:dyDescent="0.25">
      <c r="A2105" s="2">
        <v>4</v>
      </c>
      <c r="B2105" s="36">
        <v>42125</v>
      </c>
      <c r="C2105" s="29" t="s">
        <v>9</v>
      </c>
      <c r="D2105" s="80">
        <v>200</v>
      </c>
      <c r="G2105" s="80">
        <v>200</v>
      </c>
    </row>
    <row r="2106" spans="1:7" x14ac:dyDescent="0.25">
      <c r="A2106" s="2">
        <v>5</v>
      </c>
      <c r="B2106" s="36">
        <v>42146</v>
      </c>
      <c r="C2106" s="29" t="s">
        <v>10</v>
      </c>
      <c r="E2106" s="80">
        <v>200</v>
      </c>
      <c r="F2106" s="80">
        <v>0</v>
      </c>
      <c r="G2106" s="80">
        <v>0</v>
      </c>
    </row>
    <row r="2107" spans="1:7" x14ac:dyDescent="0.25">
      <c r="A2107" s="2">
        <v>6</v>
      </c>
      <c r="B2107" s="36">
        <v>42156</v>
      </c>
      <c r="C2107" s="29" t="s">
        <v>9</v>
      </c>
      <c r="D2107" s="80">
        <v>200</v>
      </c>
      <c r="G2107" s="80">
        <v>200</v>
      </c>
    </row>
    <row r="2108" spans="1:7" x14ac:dyDescent="0.25">
      <c r="A2108" s="2">
        <v>7</v>
      </c>
      <c r="B2108" s="36">
        <v>42175</v>
      </c>
      <c r="C2108" s="29" t="s">
        <v>10</v>
      </c>
      <c r="E2108" s="80">
        <v>200</v>
      </c>
      <c r="F2108" s="80">
        <v>0</v>
      </c>
      <c r="G2108" s="80">
        <v>0</v>
      </c>
    </row>
    <row r="2109" spans="1:7" x14ac:dyDescent="0.25">
      <c r="A2109" s="2">
        <v>8</v>
      </c>
      <c r="B2109" s="36">
        <v>42186</v>
      </c>
      <c r="C2109" s="29" t="s">
        <v>9</v>
      </c>
      <c r="D2109" s="80">
        <v>200</v>
      </c>
      <c r="G2109" s="80">
        <v>200</v>
      </c>
    </row>
    <row r="2110" spans="1:7" x14ac:dyDescent="0.25">
      <c r="A2110" s="2">
        <v>9</v>
      </c>
      <c r="B2110" s="36">
        <v>42208</v>
      </c>
      <c r="C2110" s="29" t="s">
        <v>10</v>
      </c>
      <c r="E2110" s="80">
        <v>200</v>
      </c>
      <c r="F2110" s="80">
        <v>0</v>
      </c>
      <c r="G2110" s="80">
        <v>0</v>
      </c>
    </row>
    <row r="2111" spans="1:7" x14ac:dyDescent="0.25">
      <c r="A2111" s="2">
        <v>10</v>
      </c>
      <c r="B2111" s="36">
        <v>42217</v>
      </c>
      <c r="C2111" s="29" t="s">
        <v>9</v>
      </c>
      <c r="D2111" s="80">
        <v>200</v>
      </c>
      <c r="G2111" s="80">
        <v>200</v>
      </c>
    </row>
    <row r="2112" spans="1:7" x14ac:dyDescent="0.25">
      <c r="A2112" s="2">
        <v>11</v>
      </c>
      <c r="B2112" s="36">
        <v>42240</v>
      </c>
      <c r="C2112" s="29" t="s">
        <v>10</v>
      </c>
      <c r="E2112" s="80">
        <v>200</v>
      </c>
      <c r="F2112" s="80">
        <v>0</v>
      </c>
      <c r="G2112" s="80">
        <v>0</v>
      </c>
    </row>
    <row r="2113" spans="1:7" x14ac:dyDescent="0.25">
      <c r="A2113" s="2">
        <v>12</v>
      </c>
      <c r="B2113" s="36">
        <v>42248</v>
      </c>
      <c r="C2113" s="29" t="s">
        <v>9</v>
      </c>
      <c r="D2113" s="80">
        <v>200</v>
      </c>
      <c r="G2113" s="80">
        <v>200</v>
      </c>
    </row>
    <row r="2114" spans="1:7" x14ac:dyDescent="0.25">
      <c r="A2114" s="2">
        <v>13</v>
      </c>
      <c r="B2114" s="36">
        <v>42257</v>
      </c>
      <c r="C2114" s="29" t="s">
        <v>10</v>
      </c>
      <c r="E2114" s="80">
        <v>200</v>
      </c>
      <c r="F2114" s="80">
        <v>0</v>
      </c>
      <c r="G2114" s="80">
        <v>0</v>
      </c>
    </row>
    <row r="2115" spans="1:7" x14ac:dyDescent="0.25">
      <c r="A2115" s="2">
        <v>14</v>
      </c>
      <c r="B2115" s="36">
        <v>42278</v>
      </c>
      <c r="C2115" s="29" t="s">
        <v>9</v>
      </c>
      <c r="D2115" s="80">
        <v>200</v>
      </c>
      <c r="G2115" s="80">
        <v>200</v>
      </c>
    </row>
    <row r="2116" spans="1:7" x14ac:dyDescent="0.25">
      <c r="A2116" s="2">
        <v>15</v>
      </c>
      <c r="B2116" s="36">
        <v>42287</v>
      </c>
      <c r="C2116" s="29" t="s">
        <v>10</v>
      </c>
      <c r="E2116" s="80">
        <v>200</v>
      </c>
      <c r="F2116" s="80">
        <v>0</v>
      </c>
      <c r="G2116" s="80">
        <v>0</v>
      </c>
    </row>
    <row r="2117" spans="1:7" x14ac:dyDescent="0.25">
      <c r="A2117" s="2">
        <v>16</v>
      </c>
      <c r="B2117" s="36">
        <v>42309</v>
      </c>
      <c r="C2117" s="29" t="s">
        <v>9</v>
      </c>
      <c r="D2117" s="80">
        <v>200</v>
      </c>
      <c r="G2117" s="80">
        <v>200</v>
      </c>
    </row>
    <row r="2118" spans="1:7" x14ac:dyDescent="0.25">
      <c r="A2118" s="2">
        <v>17</v>
      </c>
      <c r="B2118" s="36">
        <v>42318</v>
      </c>
      <c r="C2118" s="29" t="s">
        <v>10</v>
      </c>
      <c r="E2118" s="80">
        <v>200</v>
      </c>
      <c r="F2118" s="80">
        <v>0</v>
      </c>
      <c r="G2118" s="80">
        <v>0</v>
      </c>
    </row>
    <row r="2119" spans="1:7" x14ac:dyDescent="0.25">
      <c r="A2119" s="2">
        <v>18</v>
      </c>
      <c r="B2119" s="36">
        <v>42339</v>
      </c>
      <c r="C2119" s="29" t="s">
        <v>9</v>
      </c>
      <c r="D2119" s="80">
        <v>200</v>
      </c>
      <c r="G2119" s="80">
        <v>200</v>
      </c>
    </row>
    <row r="2120" spans="1:7" x14ac:dyDescent="0.25">
      <c r="A2120" s="2">
        <v>19</v>
      </c>
      <c r="B2120" s="36">
        <v>42348</v>
      </c>
      <c r="C2120" s="29" t="s">
        <v>10</v>
      </c>
      <c r="E2120" s="80">
        <v>200</v>
      </c>
      <c r="F2120" s="80">
        <v>0</v>
      </c>
      <c r="G2120" s="80">
        <v>0</v>
      </c>
    </row>
    <row r="2121" spans="1:7" x14ac:dyDescent="0.25">
      <c r="A2121" s="2">
        <v>20</v>
      </c>
      <c r="B2121" s="36">
        <v>42370</v>
      </c>
      <c r="C2121" s="29" t="s">
        <v>9</v>
      </c>
      <c r="D2121" s="80">
        <v>200</v>
      </c>
      <c r="G2121" s="80">
        <v>200</v>
      </c>
    </row>
    <row r="2122" spans="1:7" x14ac:dyDescent="0.25">
      <c r="A2122" s="2">
        <v>21</v>
      </c>
      <c r="B2122" s="36">
        <v>42379</v>
      </c>
      <c r="C2122" s="29" t="s">
        <v>10</v>
      </c>
      <c r="E2122" s="80">
        <v>200</v>
      </c>
      <c r="F2122" s="80">
        <v>0</v>
      </c>
      <c r="G2122" s="80">
        <v>0</v>
      </c>
    </row>
    <row r="2123" spans="1:7" x14ac:dyDescent="0.25">
      <c r="A2123" s="2">
        <v>22</v>
      </c>
      <c r="B2123" s="36">
        <v>42401</v>
      </c>
      <c r="C2123" s="29" t="s">
        <v>9</v>
      </c>
      <c r="D2123" s="80">
        <v>200</v>
      </c>
      <c r="G2123" s="80">
        <v>200</v>
      </c>
    </row>
    <row r="2124" spans="1:7" x14ac:dyDescent="0.25">
      <c r="A2124" s="2">
        <v>23</v>
      </c>
      <c r="B2124" s="36">
        <v>42410</v>
      </c>
      <c r="C2124" s="29" t="s">
        <v>10</v>
      </c>
      <c r="E2124" s="80">
        <v>200</v>
      </c>
      <c r="F2124" s="80">
        <v>0</v>
      </c>
      <c r="G2124" s="80">
        <v>0</v>
      </c>
    </row>
    <row r="2125" spans="1:7" x14ac:dyDescent="0.25">
      <c r="A2125" s="2">
        <v>24</v>
      </c>
      <c r="B2125" s="36">
        <v>42430</v>
      </c>
      <c r="C2125" s="29" t="s">
        <v>9</v>
      </c>
      <c r="D2125" s="80">
        <v>200</v>
      </c>
      <c r="G2125" s="80">
        <v>200</v>
      </c>
    </row>
    <row r="2126" spans="1:7" x14ac:dyDescent="0.25">
      <c r="A2126" s="2">
        <v>25</v>
      </c>
      <c r="B2126" s="36">
        <v>42439</v>
      </c>
      <c r="C2126" s="29" t="s">
        <v>10</v>
      </c>
      <c r="E2126" s="80">
        <v>200</v>
      </c>
      <c r="F2126" s="80">
        <v>0</v>
      </c>
      <c r="G2126" s="80">
        <v>0</v>
      </c>
    </row>
    <row r="2127" spans="1:7" x14ac:dyDescent="0.25">
      <c r="A2127" s="2" t="s">
        <v>11</v>
      </c>
      <c r="D2127" s="80">
        <v>2400</v>
      </c>
      <c r="E2127" s="80">
        <v>2400</v>
      </c>
      <c r="F2127" s="80">
        <v>0</v>
      </c>
    </row>
    <row r="2129" spans="1:7" ht="20.25" thickBot="1" x14ac:dyDescent="0.35">
      <c r="B2129" s="136" t="s">
        <v>38</v>
      </c>
      <c r="C2129" s="136"/>
      <c r="D2129" s="136"/>
      <c r="E2129" s="136"/>
      <c r="F2129" s="136"/>
    </row>
    <row r="2130" spans="1:7" ht="15.75" thickTop="1" x14ac:dyDescent="0.25"/>
    <row r="2131" spans="1:7" x14ac:dyDescent="0.25">
      <c r="A2131" s="2" t="s">
        <v>1</v>
      </c>
      <c r="B2131" s="35" t="s">
        <v>2</v>
      </c>
      <c r="C2131" s="29" t="s">
        <v>3</v>
      </c>
      <c r="D2131" s="80" t="s">
        <v>4</v>
      </c>
      <c r="E2131" s="80" t="s">
        <v>5</v>
      </c>
      <c r="F2131" s="80" t="s">
        <v>6</v>
      </c>
      <c r="G2131" s="80" t="s">
        <v>7</v>
      </c>
    </row>
    <row r="2132" spans="1:7" x14ac:dyDescent="0.25">
      <c r="A2132" s="2">
        <v>1</v>
      </c>
      <c r="B2132" s="36">
        <v>41518</v>
      </c>
      <c r="C2132" s="29" t="s">
        <v>8</v>
      </c>
      <c r="G2132" s="80">
        <v>330</v>
      </c>
    </row>
    <row r="2133" spans="1:7" x14ac:dyDescent="0.25">
      <c r="A2133" s="2">
        <v>2</v>
      </c>
      <c r="B2133" s="36">
        <v>41518</v>
      </c>
      <c r="C2133" s="29" t="s">
        <v>9</v>
      </c>
      <c r="D2133" s="80">
        <v>200</v>
      </c>
      <c r="G2133" s="80">
        <v>530</v>
      </c>
    </row>
    <row r="2134" spans="1:7" x14ac:dyDescent="0.25">
      <c r="A2134" s="2">
        <v>3</v>
      </c>
      <c r="B2134" s="36">
        <v>41537</v>
      </c>
      <c r="C2134" s="29" t="s">
        <v>10</v>
      </c>
      <c r="E2134" s="80">
        <v>200</v>
      </c>
      <c r="F2134" s="80">
        <v>0</v>
      </c>
      <c r="G2134" s="80">
        <v>330</v>
      </c>
    </row>
    <row r="2135" spans="1:7" x14ac:dyDescent="0.25">
      <c r="A2135" s="2">
        <v>4</v>
      </c>
      <c r="B2135" s="36">
        <v>41548</v>
      </c>
      <c r="C2135" s="29" t="s">
        <v>9</v>
      </c>
      <c r="D2135" s="80">
        <v>200</v>
      </c>
      <c r="G2135" s="80">
        <v>530</v>
      </c>
    </row>
    <row r="2136" spans="1:7" x14ac:dyDescent="0.25">
      <c r="A2136" s="2">
        <v>5</v>
      </c>
      <c r="B2136" s="36">
        <v>41558</v>
      </c>
      <c r="C2136" s="29" t="s">
        <v>10</v>
      </c>
      <c r="E2136" s="80">
        <v>200</v>
      </c>
      <c r="F2136" s="80">
        <v>0</v>
      </c>
      <c r="G2136" s="80">
        <v>330</v>
      </c>
    </row>
    <row r="2137" spans="1:7" x14ac:dyDescent="0.25">
      <c r="A2137" s="2">
        <v>6</v>
      </c>
      <c r="B2137" s="36">
        <v>41579</v>
      </c>
      <c r="C2137" s="29" t="s">
        <v>9</v>
      </c>
      <c r="D2137" s="80">
        <v>200</v>
      </c>
      <c r="G2137" s="80">
        <v>530</v>
      </c>
    </row>
    <row r="2138" spans="1:7" x14ac:dyDescent="0.25">
      <c r="A2138" s="2">
        <v>7</v>
      </c>
      <c r="B2138" s="36">
        <v>41600</v>
      </c>
      <c r="C2138" s="29" t="s">
        <v>10</v>
      </c>
      <c r="E2138" s="80">
        <v>200</v>
      </c>
      <c r="F2138" s="80">
        <v>0</v>
      </c>
      <c r="G2138" s="80">
        <v>330</v>
      </c>
    </row>
    <row r="2139" spans="1:7" x14ac:dyDescent="0.25">
      <c r="A2139" s="2">
        <v>8</v>
      </c>
      <c r="B2139" s="36">
        <v>41609</v>
      </c>
      <c r="C2139" s="29" t="s">
        <v>9</v>
      </c>
      <c r="D2139" s="80">
        <v>200</v>
      </c>
      <c r="G2139" s="80">
        <v>530</v>
      </c>
    </row>
    <row r="2140" spans="1:7" x14ac:dyDescent="0.25">
      <c r="A2140" s="2">
        <v>9</v>
      </c>
      <c r="B2140" s="36">
        <v>41628</v>
      </c>
      <c r="C2140" s="29" t="s">
        <v>10</v>
      </c>
      <c r="E2140" s="80">
        <v>200</v>
      </c>
      <c r="F2140" s="80">
        <v>0</v>
      </c>
      <c r="G2140" s="80">
        <v>330</v>
      </c>
    </row>
    <row r="2141" spans="1:7" x14ac:dyDescent="0.25">
      <c r="A2141" s="2">
        <v>10</v>
      </c>
      <c r="B2141" s="36">
        <v>41640</v>
      </c>
      <c r="C2141" s="29" t="s">
        <v>9</v>
      </c>
      <c r="D2141" s="80">
        <v>200</v>
      </c>
      <c r="G2141" s="80">
        <v>530</v>
      </c>
    </row>
    <row r="2142" spans="1:7" x14ac:dyDescent="0.25">
      <c r="A2142" s="2">
        <v>11</v>
      </c>
      <c r="B2142" s="36">
        <v>41663</v>
      </c>
      <c r="C2142" s="29" t="s">
        <v>10</v>
      </c>
      <c r="E2142" s="80">
        <v>200</v>
      </c>
      <c r="F2142" s="80">
        <v>0</v>
      </c>
      <c r="G2142" s="80">
        <v>330</v>
      </c>
    </row>
    <row r="2143" spans="1:7" x14ac:dyDescent="0.25">
      <c r="A2143" s="2">
        <v>12</v>
      </c>
      <c r="B2143" s="36">
        <v>41671</v>
      </c>
      <c r="C2143" s="29" t="s">
        <v>9</v>
      </c>
      <c r="D2143" s="80">
        <v>200</v>
      </c>
      <c r="G2143" s="80">
        <v>530</v>
      </c>
    </row>
    <row r="2144" spans="1:7" x14ac:dyDescent="0.25">
      <c r="A2144" s="2">
        <v>13</v>
      </c>
      <c r="B2144" s="36">
        <v>41698</v>
      </c>
      <c r="C2144" s="29" t="s">
        <v>6</v>
      </c>
      <c r="E2144" s="80">
        <v>0</v>
      </c>
      <c r="F2144" s="80">
        <v>10</v>
      </c>
      <c r="G2144" s="80">
        <v>540</v>
      </c>
    </row>
    <row r="2145" spans="1:7" x14ac:dyDescent="0.25">
      <c r="A2145" s="2">
        <v>14</v>
      </c>
      <c r="B2145" s="36">
        <v>41699</v>
      </c>
      <c r="C2145" s="29" t="s">
        <v>9</v>
      </c>
      <c r="D2145" s="80">
        <v>200</v>
      </c>
      <c r="G2145" s="80">
        <v>740</v>
      </c>
    </row>
    <row r="2146" spans="1:7" x14ac:dyDescent="0.25">
      <c r="A2146" s="2">
        <v>15</v>
      </c>
      <c r="B2146" s="36">
        <v>41713</v>
      </c>
      <c r="C2146" s="29" t="s">
        <v>10</v>
      </c>
      <c r="E2146" s="80">
        <v>200</v>
      </c>
      <c r="F2146" s="80">
        <v>0</v>
      </c>
      <c r="G2146" s="80">
        <v>540</v>
      </c>
    </row>
    <row r="2147" spans="1:7" x14ac:dyDescent="0.25">
      <c r="A2147" s="2" t="s">
        <v>11</v>
      </c>
      <c r="D2147" s="80">
        <v>1400</v>
      </c>
      <c r="E2147" s="80">
        <v>1200</v>
      </c>
      <c r="F2147" s="80">
        <v>10</v>
      </c>
    </row>
    <row r="2149" spans="1:7" x14ac:dyDescent="0.25">
      <c r="A2149" s="2" t="s">
        <v>1</v>
      </c>
      <c r="B2149" s="35" t="s">
        <v>2</v>
      </c>
      <c r="C2149" s="29" t="s">
        <v>3</v>
      </c>
      <c r="D2149" s="80" t="s">
        <v>4</v>
      </c>
      <c r="E2149" s="80" t="s">
        <v>5</v>
      </c>
      <c r="F2149" s="80" t="s">
        <v>6</v>
      </c>
      <c r="G2149" s="80" t="s">
        <v>7</v>
      </c>
    </row>
    <row r="2150" spans="1:7" x14ac:dyDescent="0.25">
      <c r="A2150" s="2">
        <v>1</v>
      </c>
      <c r="B2150" s="36">
        <v>41730</v>
      </c>
      <c r="C2150" s="29" t="s">
        <v>8</v>
      </c>
      <c r="G2150" s="80">
        <v>540</v>
      </c>
    </row>
    <row r="2151" spans="1:7" x14ac:dyDescent="0.25">
      <c r="A2151" s="2">
        <v>2</v>
      </c>
      <c r="B2151" s="36">
        <v>41730</v>
      </c>
      <c r="C2151" s="29" t="s">
        <v>9</v>
      </c>
      <c r="D2151" s="80">
        <v>200</v>
      </c>
      <c r="G2151" s="80">
        <v>740</v>
      </c>
    </row>
    <row r="2152" spans="1:7" x14ac:dyDescent="0.25">
      <c r="A2152" s="2">
        <v>3</v>
      </c>
      <c r="B2152" s="36">
        <v>41757</v>
      </c>
      <c r="C2152" s="29" t="s">
        <v>10</v>
      </c>
      <c r="E2152" s="80">
        <v>200</v>
      </c>
      <c r="F2152" s="80">
        <v>0</v>
      </c>
      <c r="G2152" s="80">
        <v>540</v>
      </c>
    </row>
    <row r="2153" spans="1:7" x14ac:dyDescent="0.25">
      <c r="A2153" s="2">
        <v>4</v>
      </c>
      <c r="B2153" s="36">
        <v>41760</v>
      </c>
      <c r="C2153" s="29" t="s">
        <v>9</v>
      </c>
      <c r="D2153" s="80">
        <v>200</v>
      </c>
      <c r="G2153" s="80">
        <v>740</v>
      </c>
    </row>
    <row r="2154" spans="1:7" x14ac:dyDescent="0.25">
      <c r="A2154" s="2">
        <v>5</v>
      </c>
      <c r="B2154" s="36">
        <v>41790</v>
      </c>
      <c r="C2154" s="29" t="s">
        <v>6</v>
      </c>
      <c r="E2154" s="80">
        <v>0</v>
      </c>
      <c r="F2154" s="80">
        <v>10</v>
      </c>
      <c r="G2154" s="80">
        <v>750</v>
      </c>
    </row>
    <row r="2155" spans="1:7" x14ac:dyDescent="0.25">
      <c r="A2155" s="2">
        <v>6</v>
      </c>
      <c r="B2155" s="36">
        <v>41791</v>
      </c>
      <c r="C2155" s="29" t="s">
        <v>9</v>
      </c>
      <c r="D2155" s="80">
        <v>200</v>
      </c>
      <c r="G2155" s="80">
        <v>950</v>
      </c>
    </row>
    <row r="2156" spans="1:7" x14ac:dyDescent="0.25">
      <c r="A2156" s="2">
        <v>7</v>
      </c>
      <c r="B2156" s="36">
        <v>41796</v>
      </c>
      <c r="C2156" s="29" t="s">
        <v>10</v>
      </c>
      <c r="E2156" s="80">
        <v>400</v>
      </c>
      <c r="F2156" s="80">
        <v>0</v>
      </c>
      <c r="G2156" s="80">
        <v>550</v>
      </c>
    </row>
    <row r="2157" spans="1:7" x14ac:dyDescent="0.25">
      <c r="A2157" s="2">
        <v>8</v>
      </c>
      <c r="B2157" s="36">
        <v>41821</v>
      </c>
      <c r="C2157" s="29" t="s">
        <v>9</v>
      </c>
      <c r="D2157" s="80">
        <v>200</v>
      </c>
      <c r="G2157" s="80">
        <v>750</v>
      </c>
    </row>
    <row r="2158" spans="1:7" x14ac:dyDescent="0.25">
      <c r="A2158" s="2">
        <v>9</v>
      </c>
      <c r="B2158" s="36">
        <v>41834</v>
      </c>
      <c r="C2158" s="29" t="s">
        <v>10</v>
      </c>
      <c r="E2158" s="80">
        <v>200</v>
      </c>
      <c r="F2158" s="80">
        <v>0</v>
      </c>
      <c r="G2158" s="80">
        <v>550</v>
      </c>
    </row>
    <row r="2159" spans="1:7" x14ac:dyDescent="0.25">
      <c r="A2159" s="2">
        <v>10</v>
      </c>
      <c r="B2159" s="36">
        <v>41852</v>
      </c>
      <c r="C2159" s="29" t="s">
        <v>9</v>
      </c>
      <c r="D2159" s="80">
        <v>200</v>
      </c>
      <c r="G2159" s="80">
        <v>530</v>
      </c>
    </row>
    <row r="2160" spans="1:7" x14ac:dyDescent="0.25">
      <c r="A2160" s="2">
        <v>11</v>
      </c>
      <c r="B2160" s="36">
        <v>41865</v>
      </c>
      <c r="C2160" s="29" t="s">
        <v>10</v>
      </c>
      <c r="E2160" s="80">
        <v>200</v>
      </c>
      <c r="F2160" s="80">
        <v>0</v>
      </c>
      <c r="G2160" s="80">
        <v>330</v>
      </c>
    </row>
    <row r="2161" spans="1:7" x14ac:dyDescent="0.25">
      <c r="A2161" s="2">
        <v>12</v>
      </c>
      <c r="B2161" s="36">
        <v>41883</v>
      </c>
      <c r="C2161" s="29" t="s">
        <v>9</v>
      </c>
      <c r="D2161" s="80">
        <v>200</v>
      </c>
      <c r="G2161" s="80">
        <v>530</v>
      </c>
    </row>
    <row r="2162" spans="1:7" x14ac:dyDescent="0.25">
      <c r="A2162" s="2">
        <v>13</v>
      </c>
      <c r="B2162" s="36">
        <v>41905</v>
      </c>
      <c r="C2162" s="29" t="s">
        <v>10</v>
      </c>
      <c r="E2162" s="80">
        <v>200</v>
      </c>
      <c r="F2162" s="80">
        <v>0</v>
      </c>
      <c r="G2162" s="80">
        <v>330</v>
      </c>
    </row>
    <row r="2163" spans="1:7" x14ac:dyDescent="0.25">
      <c r="A2163" s="2">
        <v>14</v>
      </c>
      <c r="B2163" s="36">
        <v>41913</v>
      </c>
      <c r="C2163" s="29" t="s">
        <v>9</v>
      </c>
      <c r="D2163" s="80">
        <v>200</v>
      </c>
      <c r="G2163" s="80">
        <v>530</v>
      </c>
    </row>
    <row r="2164" spans="1:7" x14ac:dyDescent="0.25">
      <c r="A2164" s="2">
        <v>15</v>
      </c>
      <c r="B2164" s="36">
        <v>41943</v>
      </c>
      <c r="C2164" s="29" t="s">
        <v>10</v>
      </c>
      <c r="E2164" s="80">
        <v>200</v>
      </c>
      <c r="F2164" s="80">
        <v>0</v>
      </c>
      <c r="G2164" s="80">
        <v>330</v>
      </c>
    </row>
    <row r="2165" spans="1:7" x14ac:dyDescent="0.25">
      <c r="A2165" s="2">
        <v>16</v>
      </c>
      <c r="B2165" s="36">
        <v>41944</v>
      </c>
      <c r="C2165" s="29" t="s">
        <v>9</v>
      </c>
      <c r="D2165" s="80">
        <v>200</v>
      </c>
      <c r="G2165" s="80">
        <v>530</v>
      </c>
    </row>
    <row r="2166" spans="1:7" x14ac:dyDescent="0.25">
      <c r="A2166" s="2">
        <v>17</v>
      </c>
      <c r="B2166" s="36">
        <v>41961</v>
      </c>
      <c r="C2166" s="29" t="s">
        <v>10</v>
      </c>
      <c r="E2166" s="80">
        <v>200</v>
      </c>
      <c r="F2166" s="80">
        <v>0</v>
      </c>
      <c r="G2166" s="80">
        <v>330</v>
      </c>
    </row>
    <row r="2167" spans="1:7" x14ac:dyDescent="0.25">
      <c r="A2167" s="2">
        <v>18</v>
      </c>
      <c r="B2167" s="36">
        <v>41974</v>
      </c>
      <c r="C2167" s="29" t="s">
        <v>9</v>
      </c>
      <c r="D2167" s="80">
        <v>200</v>
      </c>
      <c r="G2167" s="80">
        <v>530</v>
      </c>
    </row>
    <row r="2168" spans="1:7" x14ac:dyDescent="0.25">
      <c r="A2168" s="2">
        <v>19</v>
      </c>
      <c r="B2168" s="36">
        <v>41989</v>
      </c>
      <c r="C2168" s="29" t="s">
        <v>10</v>
      </c>
      <c r="E2168" s="80">
        <v>200</v>
      </c>
      <c r="F2168" s="80">
        <v>0</v>
      </c>
      <c r="G2168" s="80">
        <v>330</v>
      </c>
    </row>
    <row r="2169" spans="1:7" x14ac:dyDescent="0.25">
      <c r="A2169" s="2">
        <v>20</v>
      </c>
      <c r="B2169" s="36">
        <v>42005</v>
      </c>
      <c r="C2169" s="29" t="s">
        <v>9</v>
      </c>
      <c r="D2169" s="80">
        <v>200</v>
      </c>
      <c r="G2169" s="80">
        <v>530</v>
      </c>
    </row>
    <row r="2170" spans="1:7" x14ac:dyDescent="0.25">
      <c r="A2170" s="2">
        <v>21</v>
      </c>
      <c r="B2170" s="36">
        <v>42028</v>
      </c>
      <c r="C2170" s="29" t="s">
        <v>10</v>
      </c>
      <c r="E2170" s="80">
        <v>200</v>
      </c>
      <c r="F2170" s="80">
        <v>0</v>
      </c>
      <c r="G2170" s="80">
        <v>330</v>
      </c>
    </row>
    <row r="2171" spans="1:7" x14ac:dyDescent="0.25">
      <c r="A2171" s="2">
        <v>22</v>
      </c>
      <c r="B2171" s="36">
        <v>42036</v>
      </c>
      <c r="C2171" s="29" t="s">
        <v>9</v>
      </c>
      <c r="D2171" s="80">
        <v>200</v>
      </c>
      <c r="G2171" s="80">
        <v>530</v>
      </c>
    </row>
    <row r="2172" spans="1:7" x14ac:dyDescent="0.25">
      <c r="A2172" s="2">
        <v>23</v>
      </c>
      <c r="B2172" s="36">
        <v>42059</v>
      </c>
      <c r="C2172" s="29" t="s">
        <v>10</v>
      </c>
      <c r="E2172" s="80">
        <v>200</v>
      </c>
      <c r="F2172" s="80">
        <v>0</v>
      </c>
      <c r="G2172" s="80">
        <v>330</v>
      </c>
    </row>
    <row r="2173" spans="1:7" x14ac:dyDescent="0.25">
      <c r="A2173" s="2">
        <v>24</v>
      </c>
      <c r="B2173" s="36">
        <v>42064</v>
      </c>
      <c r="C2173" s="29" t="s">
        <v>9</v>
      </c>
      <c r="D2173" s="80">
        <v>200</v>
      </c>
      <c r="G2173" s="80">
        <v>530</v>
      </c>
    </row>
    <row r="2174" spans="1:7" x14ac:dyDescent="0.25">
      <c r="A2174" s="2">
        <v>25</v>
      </c>
      <c r="B2174" s="36">
        <v>42082</v>
      </c>
      <c r="C2174" s="29" t="s">
        <v>10</v>
      </c>
      <c r="E2174" s="80">
        <v>200</v>
      </c>
      <c r="F2174" s="80">
        <v>0</v>
      </c>
      <c r="G2174" s="80">
        <v>330</v>
      </c>
    </row>
    <row r="2175" spans="1:7" x14ac:dyDescent="0.25">
      <c r="A2175" s="2" t="s">
        <v>11</v>
      </c>
      <c r="D2175" s="80">
        <v>2400</v>
      </c>
      <c r="E2175" s="80">
        <v>2400</v>
      </c>
      <c r="F2175" s="80">
        <v>10</v>
      </c>
    </row>
    <row r="2177" spans="1:7" x14ac:dyDescent="0.25">
      <c r="A2177" s="2" t="s">
        <v>1</v>
      </c>
      <c r="B2177" s="35" t="s">
        <v>2</v>
      </c>
      <c r="C2177" s="29" t="s">
        <v>3</v>
      </c>
      <c r="D2177" s="80" t="s">
        <v>4</v>
      </c>
      <c r="E2177" s="80" t="s">
        <v>5</v>
      </c>
      <c r="F2177" s="80" t="s">
        <v>6</v>
      </c>
      <c r="G2177" s="80" t="s">
        <v>7</v>
      </c>
    </row>
    <row r="2178" spans="1:7" x14ac:dyDescent="0.25">
      <c r="A2178" s="2">
        <v>1</v>
      </c>
      <c r="B2178" s="36">
        <v>42095</v>
      </c>
      <c r="C2178" s="29" t="s">
        <v>8</v>
      </c>
      <c r="G2178" s="80">
        <v>330</v>
      </c>
    </row>
    <row r="2179" spans="1:7" x14ac:dyDescent="0.25">
      <c r="A2179" s="2">
        <v>2</v>
      </c>
      <c r="B2179" s="36">
        <v>42095</v>
      </c>
      <c r="C2179" s="29" t="s">
        <v>9</v>
      </c>
      <c r="D2179" s="80">
        <v>200</v>
      </c>
      <c r="G2179" s="80">
        <v>530</v>
      </c>
    </row>
    <row r="2180" spans="1:7" x14ac:dyDescent="0.25">
      <c r="A2180" s="2">
        <v>3</v>
      </c>
      <c r="B2180" s="36">
        <v>42110</v>
      </c>
      <c r="C2180" s="29" t="s">
        <v>10</v>
      </c>
      <c r="E2180" s="80">
        <v>200</v>
      </c>
      <c r="F2180" s="80">
        <v>0</v>
      </c>
      <c r="G2180" s="80">
        <v>330</v>
      </c>
    </row>
    <row r="2181" spans="1:7" x14ac:dyDescent="0.25">
      <c r="A2181" s="2">
        <v>4</v>
      </c>
      <c r="B2181" s="36">
        <v>42125</v>
      </c>
      <c r="C2181" s="29" t="s">
        <v>9</v>
      </c>
      <c r="D2181" s="80">
        <v>200</v>
      </c>
      <c r="G2181" s="80">
        <v>530</v>
      </c>
    </row>
    <row r="2182" spans="1:7" x14ac:dyDescent="0.25">
      <c r="A2182" s="2">
        <v>5</v>
      </c>
      <c r="B2182" s="36">
        <v>42149</v>
      </c>
      <c r="C2182" s="29" t="s">
        <v>10</v>
      </c>
      <c r="E2182" s="80">
        <v>200</v>
      </c>
      <c r="F2182" s="80">
        <v>0</v>
      </c>
      <c r="G2182" s="80">
        <v>330</v>
      </c>
    </row>
    <row r="2183" spans="1:7" x14ac:dyDescent="0.25">
      <c r="A2183" s="2">
        <v>6</v>
      </c>
      <c r="B2183" s="36">
        <v>42156</v>
      </c>
      <c r="C2183" s="29" t="s">
        <v>9</v>
      </c>
      <c r="D2183" s="80">
        <v>200</v>
      </c>
      <c r="G2183" s="80">
        <v>530</v>
      </c>
    </row>
    <row r="2184" spans="1:7" x14ac:dyDescent="0.25">
      <c r="A2184" s="2">
        <v>7</v>
      </c>
      <c r="B2184" s="36">
        <v>42179</v>
      </c>
      <c r="C2184" s="29" t="s">
        <v>10</v>
      </c>
      <c r="E2184" s="80">
        <v>200</v>
      </c>
      <c r="F2184" s="80">
        <v>0</v>
      </c>
      <c r="G2184" s="80">
        <v>330</v>
      </c>
    </row>
    <row r="2185" spans="1:7" x14ac:dyDescent="0.25">
      <c r="A2185" s="2">
        <v>8</v>
      </c>
      <c r="B2185" s="36">
        <v>42186</v>
      </c>
      <c r="C2185" s="29" t="s">
        <v>9</v>
      </c>
      <c r="D2185" s="80">
        <v>200</v>
      </c>
      <c r="G2185" s="80">
        <v>530</v>
      </c>
    </row>
    <row r="2186" spans="1:7" x14ac:dyDescent="0.25">
      <c r="A2186" s="2">
        <v>9</v>
      </c>
      <c r="B2186" s="36">
        <v>42208</v>
      </c>
      <c r="C2186" s="29" t="s">
        <v>10</v>
      </c>
      <c r="E2186" s="80">
        <v>200</v>
      </c>
      <c r="F2186" s="80">
        <v>0</v>
      </c>
      <c r="G2186" s="80">
        <v>330</v>
      </c>
    </row>
    <row r="2187" spans="1:7" x14ac:dyDescent="0.25">
      <c r="A2187" s="2">
        <v>10</v>
      </c>
      <c r="B2187" s="36">
        <v>42217</v>
      </c>
      <c r="C2187" s="29" t="s">
        <v>9</v>
      </c>
      <c r="D2187" s="80">
        <v>200</v>
      </c>
      <c r="G2187" s="80">
        <v>530</v>
      </c>
    </row>
    <row r="2188" spans="1:7" x14ac:dyDescent="0.25">
      <c r="A2188" s="2">
        <v>11</v>
      </c>
      <c r="B2188" s="36">
        <v>42240</v>
      </c>
      <c r="C2188" s="29" t="s">
        <v>10</v>
      </c>
      <c r="E2188" s="80">
        <v>200</v>
      </c>
      <c r="F2188" s="80">
        <v>0</v>
      </c>
      <c r="G2188" s="80">
        <v>330</v>
      </c>
    </row>
    <row r="2189" spans="1:7" x14ac:dyDescent="0.25">
      <c r="A2189" s="2">
        <v>12</v>
      </c>
      <c r="B2189" s="36">
        <v>42248</v>
      </c>
      <c r="C2189" s="29" t="s">
        <v>9</v>
      </c>
      <c r="D2189" s="80">
        <v>200</v>
      </c>
      <c r="G2189" s="80">
        <v>530</v>
      </c>
    </row>
    <row r="2190" spans="1:7" x14ac:dyDescent="0.25">
      <c r="A2190" s="2">
        <v>13</v>
      </c>
      <c r="B2190" s="36">
        <v>42257</v>
      </c>
      <c r="C2190" s="29" t="s">
        <v>10</v>
      </c>
      <c r="E2190" s="80">
        <v>200</v>
      </c>
      <c r="F2190" s="80">
        <v>0</v>
      </c>
      <c r="G2190" s="80">
        <v>330</v>
      </c>
    </row>
    <row r="2191" spans="1:7" x14ac:dyDescent="0.25">
      <c r="A2191" s="2">
        <v>14</v>
      </c>
      <c r="B2191" s="36">
        <v>42278</v>
      </c>
      <c r="C2191" s="29" t="s">
        <v>9</v>
      </c>
      <c r="D2191" s="80">
        <v>200</v>
      </c>
      <c r="G2191" s="80">
        <v>530</v>
      </c>
    </row>
    <row r="2192" spans="1:7" x14ac:dyDescent="0.25">
      <c r="A2192" s="2">
        <v>15</v>
      </c>
      <c r="B2192" s="36">
        <v>42287</v>
      </c>
      <c r="C2192" s="29" t="s">
        <v>10</v>
      </c>
      <c r="E2192" s="80">
        <v>200</v>
      </c>
      <c r="F2192" s="80">
        <v>0</v>
      </c>
      <c r="G2192" s="80">
        <v>330</v>
      </c>
    </row>
    <row r="2193" spans="1:7" x14ac:dyDescent="0.25">
      <c r="A2193" s="2">
        <v>16</v>
      </c>
      <c r="B2193" s="36">
        <v>42309</v>
      </c>
      <c r="C2193" s="29" t="s">
        <v>9</v>
      </c>
      <c r="D2193" s="80">
        <v>200</v>
      </c>
      <c r="G2193" s="80">
        <v>530</v>
      </c>
    </row>
    <row r="2194" spans="1:7" x14ac:dyDescent="0.25">
      <c r="A2194" s="2">
        <v>17</v>
      </c>
      <c r="B2194" s="36">
        <v>42318</v>
      </c>
      <c r="C2194" s="29" t="s">
        <v>10</v>
      </c>
      <c r="E2194" s="80">
        <v>200</v>
      </c>
      <c r="F2194" s="80">
        <v>0</v>
      </c>
      <c r="G2194" s="80">
        <v>330</v>
      </c>
    </row>
    <row r="2195" spans="1:7" x14ac:dyDescent="0.25">
      <c r="A2195" s="2">
        <v>18</v>
      </c>
      <c r="B2195" s="36">
        <v>42339</v>
      </c>
      <c r="C2195" s="29" t="s">
        <v>9</v>
      </c>
      <c r="D2195" s="80">
        <v>200</v>
      </c>
      <c r="G2195" s="80">
        <v>530</v>
      </c>
    </row>
    <row r="2196" spans="1:7" x14ac:dyDescent="0.25">
      <c r="A2196" s="2">
        <v>19</v>
      </c>
      <c r="B2196" s="36">
        <v>42348</v>
      </c>
      <c r="C2196" s="29" t="s">
        <v>10</v>
      </c>
      <c r="E2196" s="80">
        <v>200</v>
      </c>
      <c r="F2196" s="80">
        <v>0</v>
      </c>
      <c r="G2196" s="80">
        <v>330</v>
      </c>
    </row>
    <row r="2197" spans="1:7" x14ac:dyDescent="0.25">
      <c r="A2197" s="2">
        <v>20</v>
      </c>
      <c r="B2197" s="36">
        <v>42370</v>
      </c>
      <c r="C2197" s="29" t="s">
        <v>9</v>
      </c>
      <c r="D2197" s="80">
        <v>200</v>
      </c>
      <c r="G2197" s="80">
        <v>530</v>
      </c>
    </row>
    <row r="2198" spans="1:7" x14ac:dyDescent="0.25">
      <c r="A2198" s="2">
        <v>21</v>
      </c>
      <c r="B2198" s="36">
        <v>42379</v>
      </c>
      <c r="C2198" s="29" t="s">
        <v>10</v>
      </c>
      <c r="E2198" s="80">
        <v>200</v>
      </c>
      <c r="F2198" s="80">
        <v>0</v>
      </c>
      <c r="G2198" s="80">
        <v>330</v>
      </c>
    </row>
    <row r="2199" spans="1:7" x14ac:dyDescent="0.25">
      <c r="A2199" s="2">
        <v>22</v>
      </c>
      <c r="B2199" s="36">
        <v>42401</v>
      </c>
      <c r="C2199" s="29" t="s">
        <v>9</v>
      </c>
      <c r="D2199" s="80">
        <v>200</v>
      </c>
      <c r="G2199" s="80">
        <v>530</v>
      </c>
    </row>
    <row r="2200" spans="1:7" x14ac:dyDescent="0.25">
      <c r="A2200" s="2">
        <v>23</v>
      </c>
      <c r="B2200" s="36">
        <v>42410</v>
      </c>
      <c r="C2200" s="29" t="s">
        <v>10</v>
      </c>
      <c r="E2200" s="80">
        <v>200</v>
      </c>
      <c r="F2200" s="80">
        <v>0</v>
      </c>
      <c r="G2200" s="80">
        <v>330</v>
      </c>
    </row>
    <row r="2201" spans="1:7" x14ac:dyDescent="0.25">
      <c r="A2201" s="2">
        <v>24</v>
      </c>
      <c r="B2201" s="36">
        <v>42430</v>
      </c>
      <c r="C2201" s="29" t="s">
        <v>9</v>
      </c>
      <c r="D2201" s="80">
        <v>200</v>
      </c>
      <c r="G2201" s="80">
        <v>530</v>
      </c>
    </row>
    <row r="2202" spans="1:7" x14ac:dyDescent="0.25">
      <c r="A2202" s="2">
        <v>25</v>
      </c>
      <c r="B2202" s="36">
        <v>42439</v>
      </c>
      <c r="C2202" s="29" t="s">
        <v>10</v>
      </c>
      <c r="E2202" s="80">
        <v>200</v>
      </c>
      <c r="F2202" s="80">
        <v>0</v>
      </c>
      <c r="G2202" s="80">
        <v>330</v>
      </c>
    </row>
    <row r="2203" spans="1:7" x14ac:dyDescent="0.25">
      <c r="A2203" s="2" t="s">
        <v>11</v>
      </c>
      <c r="D2203" s="80">
        <v>2400</v>
      </c>
      <c r="E2203" s="80">
        <v>2400</v>
      </c>
      <c r="F2203" s="80">
        <v>0</v>
      </c>
    </row>
    <row r="2205" spans="1:7" ht="20.25" thickBot="1" x14ac:dyDescent="0.35">
      <c r="B2205" s="136" t="s">
        <v>39</v>
      </c>
      <c r="C2205" s="136"/>
      <c r="D2205" s="136"/>
      <c r="E2205" s="136"/>
      <c r="F2205" s="136"/>
    </row>
    <row r="2206" spans="1:7" ht="15.75" thickTop="1" x14ac:dyDescent="0.25"/>
    <row r="2207" spans="1:7" x14ac:dyDescent="0.25">
      <c r="A2207" s="2" t="s">
        <v>1</v>
      </c>
      <c r="B2207" s="35" t="s">
        <v>2</v>
      </c>
      <c r="C2207" s="29" t="s">
        <v>3</v>
      </c>
      <c r="D2207" s="80" t="s">
        <v>4</v>
      </c>
      <c r="E2207" s="80" t="s">
        <v>5</v>
      </c>
      <c r="F2207" s="80" t="s">
        <v>6</v>
      </c>
      <c r="G2207" s="80" t="s">
        <v>7</v>
      </c>
    </row>
    <row r="2208" spans="1:7" x14ac:dyDescent="0.25">
      <c r="A2208" s="2">
        <v>1</v>
      </c>
      <c r="B2208" s="36">
        <v>41518</v>
      </c>
      <c r="C2208" s="29" t="s">
        <v>8</v>
      </c>
      <c r="G2208" s="80">
        <v>0</v>
      </c>
    </row>
    <row r="2209" spans="1:7" x14ac:dyDescent="0.25">
      <c r="A2209" s="2">
        <v>2</v>
      </c>
      <c r="B2209" s="36">
        <v>41518</v>
      </c>
      <c r="C2209" s="29" t="s">
        <v>9</v>
      </c>
      <c r="D2209" s="80">
        <v>200</v>
      </c>
      <c r="G2209" s="80">
        <v>200</v>
      </c>
    </row>
    <row r="2210" spans="1:7" x14ac:dyDescent="0.25">
      <c r="A2210" s="2">
        <v>3</v>
      </c>
      <c r="B2210" s="36">
        <v>41537</v>
      </c>
      <c r="C2210" s="29" t="s">
        <v>10</v>
      </c>
      <c r="E2210" s="80">
        <v>200</v>
      </c>
      <c r="F2210" s="80">
        <v>0</v>
      </c>
      <c r="G2210" s="80">
        <v>0</v>
      </c>
    </row>
    <row r="2211" spans="1:7" x14ac:dyDescent="0.25">
      <c r="A2211" s="2">
        <v>4</v>
      </c>
      <c r="B2211" s="36">
        <v>41548</v>
      </c>
      <c r="C2211" s="29" t="s">
        <v>9</v>
      </c>
      <c r="D2211" s="80">
        <v>200</v>
      </c>
      <c r="G2211" s="80">
        <v>200</v>
      </c>
    </row>
    <row r="2212" spans="1:7" x14ac:dyDescent="0.25">
      <c r="A2212" s="2">
        <v>5</v>
      </c>
      <c r="B2212" s="36">
        <v>41558</v>
      </c>
      <c r="C2212" s="29" t="s">
        <v>10</v>
      </c>
      <c r="E2212" s="80">
        <v>200</v>
      </c>
      <c r="F2212" s="80">
        <v>0</v>
      </c>
      <c r="G2212" s="80">
        <v>0</v>
      </c>
    </row>
    <row r="2213" spans="1:7" x14ac:dyDescent="0.25">
      <c r="A2213" s="2">
        <v>6</v>
      </c>
      <c r="B2213" s="36">
        <v>41579</v>
      </c>
      <c r="C2213" s="29" t="s">
        <v>9</v>
      </c>
      <c r="D2213" s="80">
        <v>200</v>
      </c>
      <c r="G2213" s="80">
        <v>200</v>
      </c>
    </row>
    <row r="2214" spans="1:7" x14ac:dyDescent="0.25">
      <c r="A2214" s="2">
        <v>7</v>
      </c>
      <c r="B2214" s="36">
        <v>41590</v>
      </c>
      <c r="C2214" s="29" t="s">
        <v>10</v>
      </c>
      <c r="E2214" s="80">
        <v>200</v>
      </c>
      <c r="F2214" s="80">
        <v>0</v>
      </c>
      <c r="G2214" s="80">
        <v>0</v>
      </c>
    </row>
    <row r="2215" spans="1:7" x14ac:dyDescent="0.25">
      <c r="A2215" s="2">
        <v>8</v>
      </c>
      <c r="B2215" s="36">
        <v>41609</v>
      </c>
      <c r="C2215" s="29" t="s">
        <v>9</v>
      </c>
      <c r="D2215" s="80">
        <v>200</v>
      </c>
      <c r="G2215" s="80">
        <v>200</v>
      </c>
    </row>
    <row r="2216" spans="1:7" x14ac:dyDescent="0.25">
      <c r="A2216" s="2">
        <v>9</v>
      </c>
      <c r="B2216" s="36">
        <v>41619</v>
      </c>
      <c r="C2216" s="29" t="s">
        <v>10</v>
      </c>
      <c r="E2216" s="80">
        <v>200</v>
      </c>
      <c r="F2216" s="80">
        <v>0</v>
      </c>
      <c r="G2216" s="80">
        <v>0</v>
      </c>
    </row>
    <row r="2217" spans="1:7" x14ac:dyDescent="0.25">
      <c r="A2217" s="2">
        <v>10</v>
      </c>
      <c r="B2217" s="36">
        <v>41640</v>
      </c>
      <c r="C2217" s="29" t="s">
        <v>9</v>
      </c>
      <c r="D2217" s="80">
        <v>200</v>
      </c>
      <c r="G2217" s="80">
        <v>200</v>
      </c>
    </row>
    <row r="2218" spans="1:7" x14ac:dyDescent="0.25">
      <c r="A2218" s="2">
        <v>11</v>
      </c>
      <c r="B2218" s="36">
        <v>41660</v>
      </c>
      <c r="C2218" s="29" t="s">
        <v>10</v>
      </c>
      <c r="E2218" s="80">
        <v>200</v>
      </c>
      <c r="F2218" s="80">
        <v>0</v>
      </c>
      <c r="G2218" s="80">
        <v>0</v>
      </c>
    </row>
    <row r="2219" spans="1:7" x14ac:dyDescent="0.25">
      <c r="A2219" s="2">
        <v>12</v>
      </c>
      <c r="B2219" s="36">
        <v>41671</v>
      </c>
      <c r="C2219" s="29" t="s">
        <v>9</v>
      </c>
      <c r="D2219" s="80">
        <v>200</v>
      </c>
      <c r="G2219" s="80">
        <v>200</v>
      </c>
    </row>
    <row r="2220" spans="1:7" x14ac:dyDescent="0.25">
      <c r="A2220" s="2">
        <v>13</v>
      </c>
      <c r="B2220" s="36">
        <v>41680</v>
      </c>
      <c r="C2220" s="29" t="s">
        <v>10</v>
      </c>
      <c r="E2220" s="80">
        <v>200</v>
      </c>
      <c r="F2220" s="80">
        <v>0</v>
      </c>
      <c r="G2220" s="80">
        <v>0</v>
      </c>
    </row>
    <row r="2221" spans="1:7" x14ac:dyDescent="0.25">
      <c r="A2221" s="2">
        <v>14</v>
      </c>
      <c r="B2221" s="36">
        <v>41699</v>
      </c>
      <c r="C2221" s="29" t="s">
        <v>9</v>
      </c>
      <c r="D2221" s="80">
        <v>200</v>
      </c>
      <c r="G2221" s="80">
        <v>200</v>
      </c>
    </row>
    <row r="2222" spans="1:7" x14ac:dyDescent="0.25">
      <c r="A2222" s="2">
        <v>15</v>
      </c>
      <c r="B2222" s="36">
        <v>41713</v>
      </c>
      <c r="C2222" s="29" t="s">
        <v>10</v>
      </c>
      <c r="E2222" s="80">
        <v>200</v>
      </c>
      <c r="F2222" s="80">
        <v>0</v>
      </c>
      <c r="G2222" s="80">
        <v>0</v>
      </c>
    </row>
    <row r="2223" spans="1:7" x14ac:dyDescent="0.25">
      <c r="A2223" s="2" t="s">
        <v>11</v>
      </c>
      <c r="D2223" s="80">
        <v>1400</v>
      </c>
      <c r="E2223" s="80">
        <v>1400</v>
      </c>
      <c r="F2223" s="80">
        <v>0</v>
      </c>
    </row>
    <row r="2225" spans="1:7" x14ac:dyDescent="0.25">
      <c r="A2225" s="2" t="s">
        <v>1</v>
      </c>
      <c r="B2225" s="35" t="s">
        <v>2</v>
      </c>
      <c r="C2225" s="29" t="s">
        <v>3</v>
      </c>
      <c r="D2225" s="80" t="s">
        <v>4</v>
      </c>
      <c r="E2225" s="80" t="s">
        <v>5</v>
      </c>
      <c r="F2225" s="80" t="s">
        <v>6</v>
      </c>
      <c r="G2225" s="80" t="s">
        <v>7</v>
      </c>
    </row>
    <row r="2226" spans="1:7" x14ac:dyDescent="0.25">
      <c r="A2226" s="2">
        <v>1</v>
      </c>
      <c r="B2226" s="36">
        <v>41730</v>
      </c>
      <c r="C2226" s="29" t="s">
        <v>8</v>
      </c>
      <c r="G2226" s="80">
        <v>0</v>
      </c>
    </row>
    <row r="2227" spans="1:7" x14ac:dyDescent="0.25">
      <c r="A2227" s="2">
        <v>2</v>
      </c>
      <c r="B2227" s="36">
        <v>41730</v>
      </c>
      <c r="C2227" s="29" t="s">
        <v>9</v>
      </c>
      <c r="D2227" s="80">
        <v>200</v>
      </c>
      <c r="G2227" s="80">
        <v>200</v>
      </c>
    </row>
    <row r="2228" spans="1:7" x14ac:dyDescent="0.25">
      <c r="A2228" s="2">
        <v>3</v>
      </c>
      <c r="B2228" s="36">
        <v>41757</v>
      </c>
      <c r="C2228" s="29" t="s">
        <v>10</v>
      </c>
      <c r="E2228" s="80">
        <v>200</v>
      </c>
      <c r="F2228" s="80">
        <v>0</v>
      </c>
      <c r="G2228" s="80">
        <v>0</v>
      </c>
    </row>
    <row r="2229" spans="1:7" x14ac:dyDescent="0.25">
      <c r="A2229" s="2">
        <v>4</v>
      </c>
      <c r="B2229" s="36">
        <v>41760</v>
      </c>
      <c r="C2229" s="29" t="s">
        <v>9</v>
      </c>
      <c r="D2229" s="80">
        <v>200</v>
      </c>
      <c r="G2229" s="80">
        <v>200</v>
      </c>
    </row>
    <row r="2230" spans="1:7" x14ac:dyDescent="0.25">
      <c r="A2230" s="2">
        <v>5</v>
      </c>
      <c r="B2230" s="36">
        <v>41773</v>
      </c>
      <c r="C2230" s="29" t="s">
        <v>10</v>
      </c>
      <c r="E2230" s="80">
        <v>200</v>
      </c>
      <c r="F2230" s="80">
        <v>0</v>
      </c>
      <c r="G2230" s="80">
        <v>0</v>
      </c>
    </row>
    <row r="2231" spans="1:7" x14ac:dyDescent="0.25">
      <c r="A2231" s="2">
        <v>6</v>
      </c>
      <c r="B2231" s="36">
        <v>41791</v>
      </c>
      <c r="C2231" s="29" t="s">
        <v>9</v>
      </c>
      <c r="D2231" s="80">
        <v>200</v>
      </c>
      <c r="G2231" s="80">
        <v>200</v>
      </c>
    </row>
    <row r="2232" spans="1:7" x14ac:dyDescent="0.25">
      <c r="A2232" s="2">
        <v>7</v>
      </c>
      <c r="B2232" s="36">
        <v>41796</v>
      </c>
      <c r="C2232" s="29" t="s">
        <v>10</v>
      </c>
      <c r="E2232" s="80">
        <v>200</v>
      </c>
      <c r="F2232" s="80">
        <v>0</v>
      </c>
      <c r="G2232" s="80">
        <v>0</v>
      </c>
    </row>
    <row r="2233" spans="1:7" x14ac:dyDescent="0.25">
      <c r="A2233" s="2">
        <v>8</v>
      </c>
      <c r="B2233" s="36">
        <v>41821</v>
      </c>
      <c r="C2233" s="29" t="s">
        <v>9</v>
      </c>
      <c r="D2233" s="80">
        <v>200</v>
      </c>
      <c r="G2233" s="80">
        <v>200</v>
      </c>
    </row>
    <row r="2234" spans="1:7" x14ac:dyDescent="0.25">
      <c r="A2234" s="2">
        <v>9</v>
      </c>
      <c r="B2234" s="36">
        <v>41834</v>
      </c>
      <c r="C2234" s="29" t="s">
        <v>10</v>
      </c>
      <c r="E2234" s="80">
        <v>200</v>
      </c>
      <c r="F2234" s="80">
        <v>0</v>
      </c>
      <c r="G2234" s="80">
        <v>0</v>
      </c>
    </row>
    <row r="2235" spans="1:7" x14ac:dyDescent="0.25">
      <c r="A2235" s="2">
        <v>10</v>
      </c>
      <c r="B2235" s="36">
        <v>41852</v>
      </c>
      <c r="C2235" s="29" t="s">
        <v>9</v>
      </c>
      <c r="D2235" s="80">
        <v>200</v>
      </c>
      <c r="G2235" s="80">
        <v>200</v>
      </c>
    </row>
    <row r="2236" spans="1:7" x14ac:dyDescent="0.25">
      <c r="A2236" s="2">
        <v>11</v>
      </c>
      <c r="B2236" s="36">
        <v>41860</v>
      </c>
      <c r="C2236" s="29" t="s">
        <v>10</v>
      </c>
      <c r="E2236" s="80">
        <v>200</v>
      </c>
      <c r="F2236" s="80">
        <v>0</v>
      </c>
      <c r="G2236" s="80">
        <v>0</v>
      </c>
    </row>
    <row r="2237" spans="1:7" x14ac:dyDescent="0.25">
      <c r="A2237" s="2">
        <v>12</v>
      </c>
      <c r="B2237" s="36">
        <v>41883</v>
      </c>
      <c r="C2237" s="29" t="s">
        <v>9</v>
      </c>
      <c r="D2237" s="80">
        <v>200</v>
      </c>
      <c r="G2237" s="80">
        <v>200</v>
      </c>
    </row>
    <row r="2238" spans="1:7" x14ac:dyDescent="0.25">
      <c r="A2238" s="2">
        <v>13</v>
      </c>
      <c r="B2238" s="36">
        <v>41898</v>
      </c>
      <c r="C2238" s="29" t="s">
        <v>10</v>
      </c>
      <c r="E2238" s="80">
        <v>200</v>
      </c>
      <c r="F2238" s="80">
        <v>0</v>
      </c>
      <c r="G2238" s="80">
        <v>0</v>
      </c>
    </row>
    <row r="2239" spans="1:7" x14ac:dyDescent="0.25">
      <c r="A2239" s="2">
        <v>14</v>
      </c>
      <c r="B2239" s="36">
        <v>41913</v>
      </c>
      <c r="C2239" s="29" t="s">
        <v>9</v>
      </c>
      <c r="D2239" s="80">
        <v>200</v>
      </c>
      <c r="G2239" s="80">
        <v>200</v>
      </c>
    </row>
    <row r="2240" spans="1:7" x14ac:dyDescent="0.25">
      <c r="A2240" s="2">
        <v>15</v>
      </c>
      <c r="B2240" s="36">
        <v>41929</v>
      </c>
      <c r="C2240" s="29" t="s">
        <v>10</v>
      </c>
      <c r="E2240" s="80">
        <v>200</v>
      </c>
      <c r="F2240" s="80">
        <v>0</v>
      </c>
      <c r="G2240" s="80">
        <v>0</v>
      </c>
    </row>
    <row r="2241" spans="1:7" x14ac:dyDescent="0.25">
      <c r="A2241" s="2">
        <v>16</v>
      </c>
      <c r="B2241" s="36">
        <v>41944</v>
      </c>
      <c r="C2241" s="29" t="s">
        <v>9</v>
      </c>
      <c r="D2241" s="80">
        <v>200</v>
      </c>
      <c r="G2241" s="80">
        <v>200</v>
      </c>
    </row>
    <row r="2242" spans="1:7" x14ac:dyDescent="0.25">
      <c r="A2242" s="2">
        <v>17</v>
      </c>
      <c r="B2242" s="36">
        <v>41961</v>
      </c>
      <c r="C2242" s="29" t="s">
        <v>10</v>
      </c>
      <c r="E2242" s="80">
        <v>200</v>
      </c>
      <c r="F2242" s="80">
        <v>0</v>
      </c>
      <c r="G2242" s="80">
        <v>0</v>
      </c>
    </row>
    <row r="2243" spans="1:7" x14ac:dyDescent="0.25">
      <c r="A2243" s="2">
        <v>18</v>
      </c>
      <c r="B2243" s="36">
        <v>41974</v>
      </c>
      <c r="C2243" s="29" t="s">
        <v>9</v>
      </c>
      <c r="D2243" s="80">
        <v>200</v>
      </c>
      <c r="G2243" s="80">
        <v>200</v>
      </c>
    </row>
    <row r="2244" spans="1:7" x14ac:dyDescent="0.25">
      <c r="A2244" s="2">
        <v>19</v>
      </c>
      <c r="B2244" s="36">
        <v>41989</v>
      </c>
      <c r="C2244" s="29" t="s">
        <v>10</v>
      </c>
      <c r="E2244" s="80">
        <v>200</v>
      </c>
      <c r="F2244" s="80">
        <v>0</v>
      </c>
      <c r="G2244" s="80">
        <v>0</v>
      </c>
    </row>
    <row r="2245" spans="1:7" x14ac:dyDescent="0.25">
      <c r="A2245" s="2">
        <v>20</v>
      </c>
      <c r="B2245" s="36">
        <v>42005</v>
      </c>
      <c r="C2245" s="29" t="s">
        <v>9</v>
      </c>
      <c r="D2245" s="80">
        <v>200</v>
      </c>
      <c r="G2245" s="80">
        <v>200</v>
      </c>
    </row>
    <row r="2246" spans="1:7" x14ac:dyDescent="0.25">
      <c r="A2246" s="2">
        <v>21</v>
      </c>
      <c r="B2246" s="36">
        <v>42024</v>
      </c>
      <c r="C2246" s="29" t="s">
        <v>10</v>
      </c>
      <c r="E2246" s="80">
        <v>200</v>
      </c>
      <c r="F2246" s="80">
        <v>0</v>
      </c>
      <c r="G2246" s="80">
        <v>0</v>
      </c>
    </row>
    <row r="2247" spans="1:7" x14ac:dyDescent="0.25">
      <c r="A2247" s="2">
        <v>22</v>
      </c>
      <c r="B2247" s="36">
        <v>42036</v>
      </c>
      <c r="C2247" s="29" t="s">
        <v>9</v>
      </c>
      <c r="D2247" s="80">
        <v>200</v>
      </c>
      <c r="G2247" s="80">
        <v>200</v>
      </c>
    </row>
    <row r="2248" spans="1:7" x14ac:dyDescent="0.25">
      <c r="A2248" s="2">
        <v>23</v>
      </c>
      <c r="B2248" s="36">
        <v>42054</v>
      </c>
      <c r="C2248" s="29" t="s">
        <v>10</v>
      </c>
      <c r="E2248" s="80">
        <v>200</v>
      </c>
      <c r="F2248" s="80">
        <v>0</v>
      </c>
      <c r="G2248" s="80">
        <v>0</v>
      </c>
    </row>
    <row r="2249" spans="1:7" x14ac:dyDescent="0.25">
      <c r="A2249" s="2">
        <v>24</v>
      </c>
      <c r="B2249" s="36">
        <v>42064</v>
      </c>
      <c r="C2249" s="29" t="s">
        <v>9</v>
      </c>
      <c r="D2249" s="80">
        <v>200</v>
      </c>
      <c r="G2249" s="80">
        <v>200</v>
      </c>
    </row>
    <row r="2250" spans="1:7" x14ac:dyDescent="0.25">
      <c r="A2250" s="2">
        <v>25</v>
      </c>
      <c r="B2250" s="36">
        <v>42082</v>
      </c>
      <c r="C2250" s="29" t="s">
        <v>10</v>
      </c>
      <c r="E2250" s="80">
        <v>200</v>
      </c>
      <c r="F2250" s="80">
        <v>0</v>
      </c>
      <c r="G2250" s="80">
        <v>0</v>
      </c>
    </row>
    <row r="2251" spans="1:7" x14ac:dyDescent="0.25">
      <c r="A2251" s="2" t="s">
        <v>11</v>
      </c>
      <c r="D2251" s="80">
        <v>2400</v>
      </c>
      <c r="E2251" s="80">
        <v>2400</v>
      </c>
      <c r="F2251" s="80">
        <v>0</v>
      </c>
    </row>
    <row r="2253" spans="1:7" x14ac:dyDescent="0.25">
      <c r="A2253" s="2" t="s">
        <v>1</v>
      </c>
      <c r="B2253" s="35" t="s">
        <v>2</v>
      </c>
      <c r="C2253" s="29" t="s">
        <v>3</v>
      </c>
      <c r="D2253" s="80" t="s">
        <v>4</v>
      </c>
      <c r="E2253" s="80" t="s">
        <v>5</v>
      </c>
      <c r="F2253" s="80" t="s">
        <v>6</v>
      </c>
      <c r="G2253" s="80" t="s">
        <v>7</v>
      </c>
    </row>
    <row r="2254" spans="1:7" x14ac:dyDescent="0.25">
      <c r="A2254" s="2">
        <v>1</v>
      </c>
      <c r="B2254" s="36">
        <v>42095</v>
      </c>
      <c r="C2254" s="29" t="s">
        <v>8</v>
      </c>
      <c r="G2254" s="80">
        <v>0</v>
      </c>
    </row>
    <row r="2255" spans="1:7" x14ac:dyDescent="0.25">
      <c r="A2255" s="2">
        <v>2</v>
      </c>
      <c r="B2255" s="36">
        <v>42095</v>
      </c>
      <c r="C2255" s="29" t="s">
        <v>9</v>
      </c>
      <c r="D2255" s="80">
        <v>200</v>
      </c>
      <c r="G2255" s="80">
        <v>200</v>
      </c>
    </row>
    <row r="2256" spans="1:7" x14ac:dyDescent="0.25">
      <c r="A2256" s="2">
        <v>3</v>
      </c>
      <c r="B2256" s="36">
        <v>42110</v>
      </c>
      <c r="C2256" s="29" t="s">
        <v>10</v>
      </c>
      <c r="E2256" s="80">
        <v>200</v>
      </c>
      <c r="F2256" s="80">
        <v>0</v>
      </c>
      <c r="G2256" s="80">
        <v>0</v>
      </c>
    </row>
    <row r="2257" spans="1:7" x14ac:dyDescent="0.25">
      <c r="A2257" s="2">
        <v>4</v>
      </c>
      <c r="B2257" s="36">
        <v>42125</v>
      </c>
      <c r="C2257" s="29" t="s">
        <v>9</v>
      </c>
      <c r="D2257" s="80">
        <v>200</v>
      </c>
      <c r="G2257" s="80">
        <v>200</v>
      </c>
    </row>
    <row r="2258" spans="1:7" x14ac:dyDescent="0.25">
      <c r="A2258" s="2">
        <v>5</v>
      </c>
      <c r="B2258" s="36">
        <v>42149</v>
      </c>
      <c r="C2258" s="29" t="s">
        <v>10</v>
      </c>
      <c r="E2258" s="80">
        <v>200</v>
      </c>
      <c r="F2258" s="80">
        <v>0</v>
      </c>
      <c r="G2258" s="80">
        <v>0</v>
      </c>
    </row>
    <row r="2259" spans="1:7" x14ac:dyDescent="0.25">
      <c r="A2259" s="2">
        <v>6</v>
      </c>
      <c r="B2259" s="36">
        <v>42156</v>
      </c>
      <c r="C2259" s="29" t="s">
        <v>9</v>
      </c>
      <c r="D2259" s="80">
        <v>200</v>
      </c>
      <c r="G2259" s="80">
        <v>200</v>
      </c>
    </row>
    <row r="2260" spans="1:7" x14ac:dyDescent="0.25">
      <c r="A2260" s="2">
        <v>7</v>
      </c>
      <c r="B2260" s="36">
        <v>42177</v>
      </c>
      <c r="C2260" s="29" t="s">
        <v>10</v>
      </c>
      <c r="E2260" s="80">
        <v>200</v>
      </c>
      <c r="F2260" s="80">
        <v>0</v>
      </c>
      <c r="G2260" s="80">
        <v>0</v>
      </c>
    </row>
    <row r="2261" spans="1:7" x14ac:dyDescent="0.25">
      <c r="A2261" s="2">
        <v>8</v>
      </c>
      <c r="B2261" s="36">
        <v>42186</v>
      </c>
      <c r="C2261" s="29" t="s">
        <v>9</v>
      </c>
      <c r="D2261" s="80">
        <v>200</v>
      </c>
      <c r="G2261" s="80">
        <v>200</v>
      </c>
    </row>
    <row r="2262" spans="1:7" x14ac:dyDescent="0.25">
      <c r="A2262" s="2">
        <v>9</v>
      </c>
      <c r="B2262" s="36">
        <v>42208</v>
      </c>
      <c r="C2262" s="29" t="s">
        <v>10</v>
      </c>
      <c r="E2262" s="80">
        <v>200</v>
      </c>
      <c r="F2262" s="80">
        <v>0</v>
      </c>
      <c r="G2262" s="80">
        <v>0</v>
      </c>
    </row>
    <row r="2263" spans="1:7" x14ac:dyDescent="0.25">
      <c r="A2263" s="2">
        <v>10</v>
      </c>
      <c r="B2263" s="36">
        <v>42217</v>
      </c>
      <c r="C2263" s="29" t="s">
        <v>9</v>
      </c>
      <c r="D2263" s="80">
        <v>200</v>
      </c>
      <c r="G2263" s="80">
        <v>200</v>
      </c>
    </row>
    <row r="2264" spans="1:7" x14ac:dyDescent="0.25">
      <c r="A2264" s="2">
        <v>11</v>
      </c>
      <c r="B2264" s="36">
        <v>42240</v>
      </c>
      <c r="C2264" s="29" t="s">
        <v>10</v>
      </c>
      <c r="E2264" s="80">
        <v>200</v>
      </c>
      <c r="F2264" s="80">
        <v>0</v>
      </c>
      <c r="G2264" s="80">
        <v>0</v>
      </c>
    </row>
    <row r="2265" spans="1:7" x14ac:dyDescent="0.25">
      <c r="A2265" s="2">
        <v>12</v>
      </c>
      <c r="B2265" s="36">
        <v>42248</v>
      </c>
      <c r="C2265" s="29" t="s">
        <v>9</v>
      </c>
      <c r="D2265" s="80">
        <v>200</v>
      </c>
      <c r="G2265" s="80">
        <v>200</v>
      </c>
    </row>
    <row r="2266" spans="1:7" x14ac:dyDescent="0.25">
      <c r="A2266" s="2">
        <v>13</v>
      </c>
      <c r="B2266" s="36">
        <v>42257</v>
      </c>
      <c r="C2266" s="29" t="s">
        <v>10</v>
      </c>
      <c r="E2266" s="80">
        <v>200</v>
      </c>
      <c r="F2266" s="80">
        <v>0</v>
      </c>
      <c r="G2266" s="80">
        <v>0</v>
      </c>
    </row>
    <row r="2267" spans="1:7" x14ac:dyDescent="0.25">
      <c r="A2267" s="2">
        <v>14</v>
      </c>
      <c r="B2267" s="36">
        <v>42278</v>
      </c>
      <c r="C2267" s="29" t="s">
        <v>9</v>
      </c>
      <c r="D2267" s="80">
        <v>200</v>
      </c>
      <c r="G2267" s="80">
        <v>200</v>
      </c>
    </row>
    <row r="2268" spans="1:7" x14ac:dyDescent="0.25">
      <c r="A2268" s="2">
        <v>15</v>
      </c>
      <c r="B2268" s="36">
        <v>42287</v>
      </c>
      <c r="C2268" s="29" t="s">
        <v>10</v>
      </c>
      <c r="E2268" s="80">
        <v>200</v>
      </c>
      <c r="F2268" s="80">
        <v>0</v>
      </c>
      <c r="G2268" s="80">
        <v>0</v>
      </c>
    </row>
    <row r="2269" spans="1:7" x14ac:dyDescent="0.25">
      <c r="A2269" s="2">
        <v>16</v>
      </c>
      <c r="B2269" s="36">
        <v>42309</v>
      </c>
      <c r="C2269" s="29" t="s">
        <v>9</v>
      </c>
      <c r="D2269" s="80">
        <v>200</v>
      </c>
      <c r="G2269" s="80">
        <v>200</v>
      </c>
    </row>
    <row r="2270" spans="1:7" x14ac:dyDescent="0.25">
      <c r="A2270" s="2">
        <v>17</v>
      </c>
      <c r="B2270" s="36">
        <v>42318</v>
      </c>
      <c r="C2270" s="29" t="s">
        <v>10</v>
      </c>
      <c r="E2270" s="80">
        <v>200</v>
      </c>
      <c r="F2270" s="80">
        <v>0</v>
      </c>
      <c r="G2270" s="80">
        <v>0</v>
      </c>
    </row>
    <row r="2271" spans="1:7" x14ac:dyDescent="0.25">
      <c r="A2271" s="2">
        <v>18</v>
      </c>
      <c r="B2271" s="36">
        <v>42339</v>
      </c>
      <c r="C2271" s="29" t="s">
        <v>9</v>
      </c>
      <c r="D2271" s="80">
        <v>200</v>
      </c>
      <c r="G2271" s="80">
        <v>200</v>
      </c>
    </row>
    <row r="2272" spans="1:7" x14ac:dyDescent="0.25">
      <c r="A2272" s="2">
        <v>19</v>
      </c>
      <c r="B2272" s="36">
        <v>42348</v>
      </c>
      <c r="C2272" s="29" t="s">
        <v>10</v>
      </c>
      <c r="E2272" s="80">
        <v>200</v>
      </c>
      <c r="F2272" s="80">
        <v>0</v>
      </c>
      <c r="G2272" s="80">
        <v>0</v>
      </c>
    </row>
    <row r="2273" spans="1:7" x14ac:dyDescent="0.25">
      <c r="A2273" s="2">
        <v>20</v>
      </c>
      <c r="B2273" s="36">
        <v>42370</v>
      </c>
      <c r="C2273" s="29" t="s">
        <v>9</v>
      </c>
      <c r="D2273" s="80">
        <v>200</v>
      </c>
      <c r="G2273" s="80">
        <v>200</v>
      </c>
    </row>
    <row r="2274" spans="1:7" x14ac:dyDescent="0.25">
      <c r="A2274" s="2">
        <v>21</v>
      </c>
      <c r="B2274" s="36">
        <v>42379</v>
      </c>
      <c r="C2274" s="29" t="s">
        <v>10</v>
      </c>
      <c r="E2274" s="80">
        <v>200</v>
      </c>
      <c r="F2274" s="80">
        <v>0</v>
      </c>
      <c r="G2274" s="80">
        <v>0</v>
      </c>
    </row>
    <row r="2275" spans="1:7" x14ac:dyDescent="0.25">
      <c r="A2275" s="2">
        <v>22</v>
      </c>
      <c r="B2275" s="36">
        <v>42401</v>
      </c>
      <c r="C2275" s="29" t="s">
        <v>9</v>
      </c>
      <c r="D2275" s="80">
        <v>200</v>
      </c>
      <c r="G2275" s="80">
        <v>200</v>
      </c>
    </row>
    <row r="2276" spans="1:7" x14ac:dyDescent="0.25">
      <c r="A2276" s="2">
        <v>23</v>
      </c>
      <c r="B2276" s="36">
        <v>42410</v>
      </c>
      <c r="C2276" s="29" t="s">
        <v>10</v>
      </c>
      <c r="E2276" s="80">
        <v>200</v>
      </c>
      <c r="F2276" s="80">
        <v>0</v>
      </c>
      <c r="G2276" s="80">
        <v>0</v>
      </c>
    </row>
    <row r="2277" spans="1:7" x14ac:dyDescent="0.25">
      <c r="A2277" s="2">
        <v>24</v>
      </c>
      <c r="B2277" s="36">
        <v>42430</v>
      </c>
      <c r="C2277" s="29" t="s">
        <v>9</v>
      </c>
      <c r="D2277" s="80">
        <v>200</v>
      </c>
      <c r="G2277" s="80">
        <v>200</v>
      </c>
    </row>
    <row r="2278" spans="1:7" x14ac:dyDescent="0.25">
      <c r="A2278" s="2">
        <v>25</v>
      </c>
      <c r="B2278" s="36">
        <v>42439</v>
      </c>
      <c r="C2278" s="29" t="s">
        <v>10</v>
      </c>
      <c r="E2278" s="80">
        <v>200</v>
      </c>
      <c r="F2278" s="80">
        <v>0</v>
      </c>
      <c r="G2278" s="80">
        <v>0</v>
      </c>
    </row>
    <row r="2279" spans="1:7" x14ac:dyDescent="0.25">
      <c r="A2279" s="2" t="s">
        <v>11</v>
      </c>
      <c r="D2279" s="80">
        <v>2400</v>
      </c>
      <c r="E2279" s="80">
        <v>2400</v>
      </c>
      <c r="F2279" s="80">
        <v>0</v>
      </c>
    </row>
    <row r="2281" spans="1:7" ht="20.25" thickBot="1" x14ac:dyDescent="0.35">
      <c r="B2281" s="136" t="s">
        <v>40</v>
      </c>
      <c r="C2281" s="136"/>
      <c r="D2281" s="136"/>
      <c r="E2281" s="136"/>
      <c r="F2281" s="136"/>
    </row>
    <row r="2282" spans="1:7" ht="15.75" thickTop="1" x14ac:dyDescent="0.25"/>
    <row r="2283" spans="1:7" x14ac:dyDescent="0.25">
      <c r="A2283" s="2" t="s">
        <v>1</v>
      </c>
      <c r="B2283" s="35" t="s">
        <v>2</v>
      </c>
      <c r="C2283" s="29" t="s">
        <v>3</v>
      </c>
      <c r="D2283" s="80" t="s">
        <v>4</v>
      </c>
      <c r="E2283" s="80" t="s">
        <v>5</v>
      </c>
      <c r="F2283" s="80" t="s">
        <v>6</v>
      </c>
      <c r="G2283" s="80" t="s">
        <v>7</v>
      </c>
    </row>
    <row r="2284" spans="1:7" x14ac:dyDescent="0.25">
      <c r="A2284" s="2">
        <v>1</v>
      </c>
      <c r="B2284" s="36">
        <v>41518</v>
      </c>
      <c r="C2284" s="29" t="s">
        <v>8</v>
      </c>
      <c r="G2284" s="80">
        <v>0</v>
      </c>
    </row>
    <row r="2285" spans="1:7" x14ac:dyDescent="0.25">
      <c r="A2285" s="2">
        <v>2</v>
      </c>
      <c r="B2285" s="36">
        <v>41518</v>
      </c>
      <c r="C2285" s="29" t="s">
        <v>9</v>
      </c>
      <c r="D2285" s="80">
        <v>200</v>
      </c>
      <c r="G2285" s="80">
        <v>200</v>
      </c>
    </row>
    <row r="2286" spans="1:7" x14ac:dyDescent="0.25">
      <c r="A2286" s="2">
        <v>3</v>
      </c>
      <c r="B2286" s="36">
        <v>41537</v>
      </c>
      <c r="C2286" s="29" t="s">
        <v>10</v>
      </c>
      <c r="E2286" s="80">
        <v>200</v>
      </c>
      <c r="F2286" s="80">
        <v>0</v>
      </c>
      <c r="G2286" s="80">
        <v>0</v>
      </c>
    </row>
    <row r="2287" spans="1:7" x14ac:dyDescent="0.25">
      <c r="A2287" s="2">
        <v>4</v>
      </c>
      <c r="B2287" s="36">
        <v>41548</v>
      </c>
      <c r="C2287" s="29" t="s">
        <v>9</v>
      </c>
      <c r="D2287" s="80">
        <v>200</v>
      </c>
      <c r="G2287" s="80">
        <v>200</v>
      </c>
    </row>
    <row r="2288" spans="1:7" x14ac:dyDescent="0.25">
      <c r="A2288" s="2">
        <v>5</v>
      </c>
      <c r="B2288" s="36">
        <v>41562</v>
      </c>
      <c r="C2288" s="29" t="s">
        <v>10</v>
      </c>
      <c r="E2288" s="80">
        <v>200</v>
      </c>
      <c r="F2288" s="80">
        <v>0</v>
      </c>
      <c r="G2288" s="80">
        <v>0</v>
      </c>
    </row>
    <row r="2289" spans="1:7" x14ac:dyDescent="0.25">
      <c r="A2289" s="2">
        <v>6</v>
      </c>
      <c r="B2289" s="36">
        <v>41579</v>
      </c>
      <c r="C2289" s="29" t="s">
        <v>9</v>
      </c>
      <c r="D2289" s="80">
        <v>200</v>
      </c>
      <c r="G2289" s="80">
        <v>200</v>
      </c>
    </row>
    <row r="2290" spans="1:7" x14ac:dyDescent="0.25">
      <c r="A2290" s="2">
        <v>7</v>
      </c>
      <c r="B2290" s="36">
        <v>41590</v>
      </c>
      <c r="C2290" s="29" t="s">
        <v>10</v>
      </c>
      <c r="E2290" s="80">
        <v>200</v>
      </c>
      <c r="F2290" s="80">
        <v>0</v>
      </c>
      <c r="G2290" s="80">
        <v>0</v>
      </c>
    </row>
    <row r="2291" spans="1:7" x14ac:dyDescent="0.25">
      <c r="A2291" s="2">
        <v>8</v>
      </c>
      <c r="B2291" s="36">
        <v>41609</v>
      </c>
      <c r="C2291" s="29" t="s">
        <v>9</v>
      </c>
      <c r="D2291" s="80">
        <v>200</v>
      </c>
      <c r="G2291" s="80">
        <v>200</v>
      </c>
    </row>
    <row r="2292" spans="1:7" x14ac:dyDescent="0.25">
      <c r="A2292" s="2">
        <v>9</v>
      </c>
      <c r="B2292" s="36">
        <v>41619</v>
      </c>
      <c r="C2292" s="29" t="s">
        <v>10</v>
      </c>
      <c r="E2292" s="80">
        <v>200</v>
      </c>
      <c r="F2292" s="80">
        <v>0</v>
      </c>
      <c r="G2292" s="80">
        <v>0</v>
      </c>
    </row>
    <row r="2293" spans="1:7" x14ac:dyDescent="0.25">
      <c r="A2293" s="2">
        <v>10</v>
      </c>
      <c r="B2293" s="36">
        <v>41640</v>
      </c>
      <c r="C2293" s="29" t="s">
        <v>9</v>
      </c>
      <c r="D2293" s="80">
        <v>200</v>
      </c>
      <c r="G2293" s="80">
        <v>200</v>
      </c>
    </row>
    <row r="2294" spans="1:7" x14ac:dyDescent="0.25">
      <c r="A2294" s="2">
        <v>11</v>
      </c>
      <c r="B2294" s="36">
        <v>41661</v>
      </c>
      <c r="C2294" s="29" t="s">
        <v>10</v>
      </c>
      <c r="E2294" s="80">
        <v>200</v>
      </c>
      <c r="F2294" s="80">
        <v>0</v>
      </c>
      <c r="G2294" s="80">
        <v>0</v>
      </c>
    </row>
    <row r="2295" spans="1:7" x14ac:dyDescent="0.25">
      <c r="A2295" s="2">
        <v>12</v>
      </c>
      <c r="B2295" s="36">
        <v>41671</v>
      </c>
      <c r="C2295" s="29" t="s">
        <v>9</v>
      </c>
      <c r="D2295" s="80">
        <v>200</v>
      </c>
      <c r="G2295" s="80">
        <v>200</v>
      </c>
    </row>
    <row r="2296" spans="1:7" x14ac:dyDescent="0.25">
      <c r="A2296" s="2">
        <v>13</v>
      </c>
      <c r="B2296" s="36">
        <v>41680</v>
      </c>
      <c r="C2296" s="29" t="s">
        <v>10</v>
      </c>
      <c r="E2296" s="80">
        <v>200</v>
      </c>
      <c r="F2296" s="80">
        <v>0</v>
      </c>
      <c r="G2296" s="80">
        <v>0</v>
      </c>
    </row>
    <row r="2297" spans="1:7" x14ac:dyDescent="0.25">
      <c r="A2297" s="2">
        <v>14</v>
      </c>
      <c r="B2297" s="36">
        <v>41699</v>
      </c>
      <c r="C2297" s="29" t="s">
        <v>9</v>
      </c>
      <c r="D2297" s="80">
        <v>200</v>
      </c>
      <c r="G2297" s="80">
        <v>200</v>
      </c>
    </row>
    <row r="2298" spans="1:7" x14ac:dyDescent="0.25">
      <c r="A2298" s="2">
        <v>15</v>
      </c>
      <c r="B2298" s="36">
        <v>41711</v>
      </c>
      <c r="C2298" s="29" t="s">
        <v>10</v>
      </c>
      <c r="E2298" s="80">
        <v>200</v>
      </c>
      <c r="F2298" s="80">
        <v>0</v>
      </c>
      <c r="G2298" s="80">
        <v>0</v>
      </c>
    </row>
    <row r="2299" spans="1:7" x14ac:dyDescent="0.25">
      <c r="A2299" s="2" t="s">
        <v>11</v>
      </c>
      <c r="D2299" s="80">
        <v>1400</v>
      </c>
      <c r="E2299" s="80">
        <v>1400</v>
      </c>
      <c r="F2299" s="80">
        <v>0</v>
      </c>
    </row>
    <row r="2301" spans="1:7" x14ac:dyDescent="0.25">
      <c r="A2301" s="2" t="s">
        <v>1</v>
      </c>
      <c r="B2301" s="35" t="s">
        <v>2</v>
      </c>
      <c r="C2301" s="29" t="s">
        <v>3</v>
      </c>
      <c r="D2301" s="80" t="s">
        <v>4</v>
      </c>
      <c r="E2301" s="80" t="s">
        <v>5</v>
      </c>
      <c r="F2301" s="80" t="s">
        <v>6</v>
      </c>
      <c r="G2301" s="80" t="s">
        <v>7</v>
      </c>
    </row>
    <row r="2302" spans="1:7" x14ac:dyDescent="0.25">
      <c r="A2302" s="2">
        <v>1</v>
      </c>
      <c r="B2302" s="36">
        <v>41730</v>
      </c>
      <c r="C2302" s="29" t="s">
        <v>8</v>
      </c>
      <c r="G2302" s="80">
        <v>0</v>
      </c>
    </row>
    <row r="2303" spans="1:7" x14ac:dyDescent="0.25">
      <c r="A2303" s="2">
        <v>2</v>
      </c>
      <c r="B2303" s="36">
        <v>41730</v>
      </c>
      <c r="C2303" s="29" t="s">
        <v>9</v>
      </c>
      <c r="D2303" s="80">
        <v>200</v>
      </c>
      <c r="G2303" s="80">
        <v>200</v>
      </c>
    </row>
    <row r="2304" spans="1:7" x14ac:dyDescent="0.25">
      <c r="A2304" s="2">
        <v>3</v>
      </c>
      <c r="B2304" s="36">
        <v>41747</v>
      </c>
      <c r="C2304" s="29" t="s">
        <v>10</v>
      </c>
      <c r="E2304" s="80">
        <v>200</v>
      </c>
      <c r="F2304" s="80">
        <v>0</v>
      </c>
      <c r="G2304" s="80">
        <v>0</v>
      </c>
    </row>
    <row r="2305" spans="1:7" x14ac:dyDescent="0.25">
      <c r="A2305" s="2">
        <v>4</v>
      </c>
      <c r="B2305" s="36">
        <v>41760</v>
      </c>
      <c r="C2305" s="29" t="s">
        <v>9</v>
      </c>
      <c r="D2305" s="80">
        <v>200</v>
      </c>
      <c r="G2305" s="80">
        <v>200</v>
      </c>
    </row>
    <row r="2306" spans="1:7" x14ac:dyDescent="0.25">
      <c r="A2306" s="2">
        <v>5</v>
      </c>
      <c r="B2306" s="36">
        <v>41773</v>
      </c>
      <c r="C2306" s="29" t="s">
        <v>10</v>
      </c>
      <c r="E2306" s="80">
        <v>200</v>
      </c>
      <c r="F2306" s="80">
        <v>0</v>
      </c>
      <c r="G2306" s="80">
        <v>0</v>
      </c>
    </row>
    <row r="2307" spans="1:7" x14ac:dyDescent="0.25">
      <c r="A2307" s="2">
        <v>6</v>
      </c>
      <c r="B2307" s="36">
        <v>41791</v>
      </c>
      <c r="C2307" s="29" t="s">
        <v>9</v>
      </c>
      <c r="D2307" s="80">
        <v>200</v>
      </c>
      <c r="G2307" s="80">
        <v>200</v>
      </c>
    </row>
    <row r="2308" spans="1:7" x14ac:dyDescent="0.25">
      <c r="A2308" s="2">
        <v>7</v>
      </c>
      <c r="B2308" s="36">
        <v>41803</v>
      </c>
      <c r="C2308" s="29" t="s">
        <v>10</v>
      </c>
      <c r="E2308" s="80">
        <v>200</v>
      </c>
      <c r="F2308" s="80">
        <v>0</v>
      </c>
      <c r="G2308" s="80">
        <v>0</v>
      </c>
    </row>
    <row r="2309" spans="1:7" x14ac:dyDescent="0.25">
      <c r="A2309" s="2">
        <v>8</v>
      </c>
      <c r="B2309" s="36">
        <v>41821</v>
      </c>
      <c r="C2309" s="29" t="s">
        <v>9</v>
      </c>
      <c r="D2309" s="80">
        <v>200</v>
      </c>
      <c r="G2309" s="80">
        <v>200</v>
      </c>
    </row>
    <row r="2310" spans="1:7" x14ac:dyDescent="0.25">
      <c r="A2310" s="2">
        <v>9</v>
      </c>
      <c r="B2310" s="36">
        <v>41834</v>
      </c>
      <c r="C2310" s="29" t="s">
        <v>10</v>
      </c>
      <c r="E2310" s="80">
        <v>200</v>
      </c>
      <c r="F2310" s="80">
        <v>0</v>
      </c>
      <c r="G2310" s="80">
        <v>0</v>
      </c>
    </row>
    <row r="2311" spans="1:7" x14ac:dyDescent="0.25">
      <c r="A2311" s="2">
        <v>10</v>
      </c>
      <c r="B2311" s="36">
        <v>41852</v>
      </c>
      <c r="C2311" s="29" t="s">
        <v>9</v>
      </c>
      <c r="D2311" s="80">
        <v>200</v>
      </c>
      <c r="G2311" s="80">
        <v>200</v>
      </c>
    </row>
    <row r="2312" spans="1:7" x14ac:dyDescent="0.25">
      <c r="A2312" s="2">
        <v>11</v>
      </c>
      <c r="B2312" s="36">
        <v>41860</v>
      </c>
      <c r="C2312" s="29" t="s">
        <v>10</v>
      </c>
      <c r="E2312" s="80">
        <v>200</v>
      </c>
      <c r="F2312" s="80">
        <v>0</v>
      </c>
      <c r="G2312" s="80">
        <v>0</v>
      </c>
    </row>
    <row r="2313" spans="1:7" x14ac:dyDescent="0.25">
      <c r="A2313" s="2">
        <v>12</v>
      </c>
      <c r="B2313" s="36">
        <v>41883</v>
      </c>
      <c r="C2313" s="29" t="s">
        <v>9</v>
      </c>
      <c r="D2313" s="80">
        <v>200</v>
      </c>
      <c r="G2313" s="80">
        <v>200</v>
      </c>
    </row>
    <row r="2314" spans="1:7" x14ac:dyDescent="0.25">
      <c r="A2314" s="2">
        <v>13</v>
      </c>
      <c r="B2314" s="36">
        <v>41898</v>
      </c>
      <c r="C2314" s="29" t="s">
        <v>10</v>
      </c>
      <c r="E2314" s="80">
        <v>200</v>
      </c>
      <c r="F2314" s="80">
        <v>0</v>
      </c>
      <c r="G2314" s="80">
        <v>0</v>
      </c>
    </row>
    <row r="2315" spans="1:7" x14ac:dyDescent="0.25">
      <c r="A2315" s="2">
        <v>14</v>
      </c>
      <c r="B2315" s="36">
        <v>41913</v>
      </c>
      <c r="C2315" s="29" t="s">
        <v>9</v>
      </c>
      <c r="D2315" s="80">
        <v>200</v>
      </c>
      <c r="G2315" s="80">
        <v>200</v>
      </c>
    </row>
    <row r="2316" spans="1:7" x14ac:dyDescent="0.25">
      <c r="A2316" s="2">
        <v>15</v>
      </c>
      <c r="B2316" s="36">
        <v>41929</v>
      </c>
      <c r="C2316" s="29" t="s">
        <v>10</v>
      </c>
      <c r="E2316" s="80">
        <v>200</v>
      </c>
      <c r="F2316" s="80">
        <v>0</v>
      </c>
      <c r="G2316" s="80">
        <v>0</v>
      </c>
    </row>
    <row r="2317" spans="1:7" x14ac:dyDescent="0.25">
      <c r="A2317" s="2">
        <v>16</v>
      </c>
      <c r="B2317" s="36">
        <v>41944</v>
      </c>
      <c r="C2317" s="29" t="s">
        <v>9</v>
      </c>
      <c r="D2317" s="80">
        <v>200</v>
      </c>
      <c r="G2317" s="80">
        <v>200</v>
      </c>
    </row>
    <row r="2318" spans="1:7" x14ac:dyDescent="0.25">
      <c r="A2318" s="2">
        <v>17</v>
      </c>
      <c r="B2318" s="36">
        <v>41961</v>
      </c>
      <c r="C2318" s="29" t="s">
        <v>10</v>
      </c>
      <c r="E2318" s="80">
        <v>200</v>
      </c>
      <c r="F2318" s="80">
        <v>0</v>
      </c>
      <c r="G2318" s="80">
        <v>0</v>
      </c>
    </row>
    <row r="2319" spans="1:7" x14ac:dyDescent="0.25">
      <c r="A2319" s="2">
        <v>18</v>
      </c>
      <c r="B2319" s="36">
        <v>41974</v>
      </c>
      <c r="C2319" s="29" t="s">
        <v>9</v>
      </c>
      <c r="D2319" s="80">
        <v>200</v>
      </c>
      <c r="G2319" s="80">
        <v>200</v>
      </c>
    </row>
    <row r="2320" spans="1:7" x14ac:dyDescent="0.25">
      <c r="A2320" s="2">
        <v>19</v>
      </c>
      <c r="B2320" s="36">
        <v>41989</v>
      </c>
      <c r="C2320" s="29" t="s">
        <v>10</v>
      </c>
      <c r="E2320" s="80">
        <v>200</v>
      </c>
      <c r="F2320" s="80">
        <v>0</v>
      </c>
      <c r="G2320" s="80">
        <v>0</v>
      </c>
    </row>
    <row r="2321" spans="1:7" x14ac:dyDescent="0.25">
      <c r="A2321" s="2">
        <v>20</v>
      </c>
      <c r="B2321" s="36">
        <v>42005</v>
      </c>
      <c r="C2321" s="29" t="s">
        <v>9</v>
      </c>
      <c r="D2321" s="80">
        <v>200</v>
      </c>
      <c r="G2321" s="80">
        <v>200</v>
      </c>
    </row>
    <row r="2322" spans="1:7" x14ac:dyDescent="0.25">
      <c r="A2322" s="2">
        <v>21</v>
      </c>
      <c r="B2322" s="36">
        <v>42024</v>
      </c>
      <c r="C2322" s="29" t="s">
        <v>10</v>
      </c>
      <c r="E2322" s="80">
        <v>200</v>
      </c>
      <c r="F2322" s="80">
        <v>0</v>
      </c>
      <c r="G2322" s="80">
        <v>0</v>
      </c>
    </row>
    <row r="2323" spans="1:7" x14ac:dyDescent="0.25">
      <c r="A2323" s="2">
        <v>22</v>
      </c>
      <c r="B2323" s="36">
        <v>42036</v>
      </c>
      <c r="C2323" s="29" t="s">
        <v>9</v>
      </c>
      <c r="D2323" s="80">
        <v>200</v>
      </c>
      <c r="G2323" s="80">
        <v>200</v>
      </c>
    </row>
    <row r="2324" spans="1:7" x14ac:dyDescent="0.25">
      <c r="A2324" s="2">
        <v>23</v>
      </c>
      <c r="B2324" s="36">
        <v>42054</v>
      </c>
      <c r="C2324" s="29" t="s">
        <v>10</v>
      </c>
      <c r="E2324" s="80">
        <v>200</v>
      </c>
      <c r="F2324" s="80">
        <v>0</v>
      </c>
      <c r="G2324" s="80">
        <v>0</v>
      </c>
    </row>
    <row r="2325" spans="1:7" x14ac:dyDescent="0.25">
      <c r="A2325" s="2">
        <v>24</v>
      </c>
      <c r="B2325" s="36">
        <v>42064</v>
      </c>
      <c r="C2325" s="29" t="s">
        <v>9</v>
      </c>
      <c r="D2325" s="80">
        <v>200</v>
      </c>
      <c r="G2325" s="80">
        <v>200</v>
      </c>
    </row>
    <row r="2326" spans="1:7" x14ac:dyDescent="0.25">
      <c r="A2326" s="2">
        <v>25</v>
      </c>
      <c r="B2326" s="36">
        <v>42082</v>
      </c>
      <c r="C2326" s="29" t="s">
        <v>10</v>
      </c>
      <c r="E2326" s="80">
        <v>200</v>
      </c>
      <c r="F2326" s="80">
        <v>0</v>
      </c>
      <c r="G2326" s="80">
        <v>0</v>
      </c>
    </row>
    <row r="2327" spans="1:7" x14ac:dyDescent="0.25">
      <c r="A2327" s="2" t="s">
        <v>11</v>
      </c>
      <c r="D2327" s="80">
        <v>2400</v>
      </c>
      <c r="E2327" s="80">
        <v>2400</v>
      </c>
      <c r="F2327" s="80">
        <v>0</v>
      </c>
    </row>
    <row r="2329" spans="1:7" x14ac:dyDescent="0.25">
      <c r="A2329" s="2" t="s">
        <v>1</v>
      </c>
      <c r="B2329" s="35" t="s">
        <v>2</v>
      </c>
      <c r="C2329" s="29" t="s">
        <v>3</v>
      </c>
      <c r="D2329" s="80" t="s">
        <v>4</v>
      </c>
      <c r="E2329" s="80" t="s">
        <v>5</v>
      </c>
      <c r="F2329" s="80" t="s">
        <v>6</v>
      </c>
      <c r="G2329" s="80" t="s">
        <v>7</v>
      </c>
    </row>
    <row r="2330" spans="1:7" x14ac:dyDescent="0.25">
      <c r="A2330" s="2">
        <v>1</v>
      </c>
      <c r="B2330" s="36">
        <v>42095</v>
      </c>
      <c r="C2330" s="29" t="s">
        <v>8</v>
      </c>
      <c r="G2330" s="80">
        <v>0</v>
      </c>
    </row>
    <row r="2331" spans="1:7" x14ac:dyDescent="0.25">
      <c r="A2331" s="2">
        <v>2</v>
      </c>
      <c r="B2331" s="36">
        <v>42095</v>
      </c>
      <c r="C2331" s="29" t="s">
        <v>9</v>
      </c>
      <c r="D2331" s="80">
        <v>200</v>
      </c>
      <c r="G2331" s="80">
        <v>200</v>
      </c>
    </row>
    <row r="2332" spans="1:7" x14ac:dyDescent="0.25">
      <c r="A2332" s="2">
        <v>3</v>
      </c>
      <c r="B2332" s="36">
        <v>42105</v>
      </c>
      <c r="C2332" s="29" t="s">
        <v>10</v>
      </c>
      <c r="E2332" s="80">
        <v>200</v>
      </c>
      <c r="F2332" s="80">
        <v>0</v>
      </c>
      <c r="G2332" s="80">
        <v>0</v>
      </c>
    </row>
    <row r="2333" spans="1:7" x14ac:dyDescent="0.25">
      <c r="A2333" s="2">
        <v>4</v>
      </c>
      <c r="B2333" s="36">
        <v>42125</v>
      </c>
      <c r="C2333" s="29" t="s">
        <v>9</v>
      </c>
      <c r="D2333" s="80">
        <v>200</v>
      </c>
      <c r="G2333" s="80">
        <v>200</v>
      </c>
    </row>
    <row r="2334" spans="1:7" x14ac:dyDescent="0.25">
      <c r="A2334" s="2">
        <v>5</v>
      </c>
      <c r="B2334" s="36">
        <v>42146</v>
      </c>
      <c r="C2334" s="29" t="s">
        <v>10</v>
      </c>
      <c r="E2334" s="80">
        <v>200</v>
      </c>
      <c r="F2334" s="80">
        <v>0</v>
      </c>
      <c r="G2334" s="80">
        <v>0</v>
      </c>
    </row>
    <row r="2335" spans="1:7" x14ac:dyDescent="0.25">
      <c r="A2335" s="2">
        <v>6</v>
      </c>
      <c r="B2335" s="36">
        <v>42156</v>
      </c>
      <c r="C2335" s="29" t="s">
        <v>9</v>
      </c>
      <c r="D2335" s="80">
        <v>200</v>
      </c>
      <c r="G2335" s="80">
        <v>200</v>
      </c>
    </row>
    <row r="2336" spans="1:7" x14ac:dyDescent="0.25">
      <c r="A2336" s="2">
        <v>7</v>
      </c>
      <c r="B2336" s="36">
        <v>42175</v>
      </c>
      <c r="C2336" s="29" t="s">
        <v>10</v>
      </c>
      <c r="E2336" s="80">
        <v>200</v>
      </c>
      <c r="F2336" s="80">
        <v>0</v>
      </c>
      <c r="G2336" s="80">
        <v>0</v>
      </c>
    </row>
    <row r="2337" spans="1:7" x14ac:dyDescent="0.25">
      <c r="A2337" s="2">
        <v>8</v>
      </c>
      <c r="B2337" s="36">
        <v>42186</v>
      </c>
      <c r="C2337" s="29" t="s">
        <v>9</v>
      </c>
      <c r="D2337" s="80">
        <v>200</v>
      </c>
      <c r="G2337" s="80">
        <v>200</v>
      </c>
    </row>
    <row r="2338" spans="1:7" x14ac:dyDescent="0.25">
      <c r="A2338" s="2">
        <v>9</v>
      </c>
      <c r="B2338" s="36">
        <v>42208</v>
      </c>
      <c r="C2338" s="29" t="s">
        <v>10</v>
      </c>
      <c r="E2338" s="80">
        <v>200</v>
      </c>
      <c r="F2338" s="80">
        <v>0</v>
      </c>
      <c r="G2338" s="80">
        <v>0</v>
      </c>
    </row>
    <row r="2339" spans="1:7" x14ac:dyDescent="0.25">
      <c r="A2339" s="2">
        <v>10</v>
      </c>
      <c r="B2339" s="36">
        <v>42217</v>
      </c>
      <c r="C2339" s="29" t="s">
        <v>9</v>
      </c>
      <c r="D2339" s="80">
        <v>200</v>
      </c>
      <c r="G2339" s="80">
        <v>200</v>
      </c>
    </row>
    <row r="2340" spans="1:7" x14ac:dyDescent="0.25">
      <c r="A2340" s="2">
        <v>11</v>
      </c>
      <c r="B2340" s="36">
        <v>42240</v>
      </c>
      <c r="C2340" s="29" t="s">
        <v>10</v>
      </c>
      <c r="E2340" s="80">
        <v>200</v>
      </c>
      <c r="F2340" s="80">
        <v>0</v>
      </c>
      <c r="G2340" s="80">
        <v>0</v>
      </c>
    </row>
    <row r="2341" spans="1:7" x14ac:dyDescent="0.25">
      <c r="A2341" s="2">
        <v>12</v>
      </c>
      <c r="B2341" s="36">
        <v>42248</v>
      </c>
      <c r="C2341" s="29" t="s">
        <v>9</v>
      </c>
      <c r="D2341" s="80">
        <v>200</v>
      </c>
      <c r="G2341" s="80">
        <v>200</v>
      </c>
    </row>
    <row r="2342" spans="1:7" x14ac:dyDescent="0.25">
      <c r="A2342" s="2">
        <v>13</v>
      </c>
      <c r="B2342" s="36">
        <v>42257</v>
      </c>
      <c r="C2342" s="29" t="s">
        <v>10</v>
      </c>
      <c r="E2342" s="80">
        <v>200</v>
      </c>
      <c r="F2342" s="80">
        <v>0</v>
      </c>
      <c r="G2342" s="80">
        <v>0</v>
      </c>
    </row>
    <row r="2343" spans="1:7" x14ac:dyDescent="0.25">
      <c r="A2343" s="2">
        <v>14</v>
      </c>
      <c r="B2343" s="36">
        <v>42278</v>
      </c>
      <c r="C2343" s="29" t="s">
        <v>9</v>
      </c>
      <c r="D2343" s="80">
        <v>200</v>
      </c>
      <c r="G2343" s="80">
        <v>200</v>
      </c>
    </row>
    <row r="2344" spans="1:7" x14ac:dyDescent="0.25">
      <c r="A2344" s="2">
        <v>15</v>
      </c>
      <c r="B2344" s="36">
        <v>42287</v>
      </c>
      <c r="C2344" s="29" t="s">
        <v>10</v>
      </c>
      <c r="E2344" s="80">
        <v>200</v>
      </c>
      <c r="F2344" s="80">
        <v>0</v>
      </c>
      <c r="G2344" s="80">
        <v>0</v>
      </c>
    </row>
    <row r="2345" spans="1:7" x14ac:dyDescent="0.25">
      <c r="A2345" s="2">
        <v>16</v>
      </c>
      <c r="B2345" s="36">
        <v>42309</v>
      </c>
      <c r="C2345" s="29" t="s">
        <v>9</v>
      </c>
      <c r="D2345" s="80">
        <v>200</v>
      </c>
      <c r="G2345" s="80">
        <v>200</v>
      </c>
    </row>
    <row r="2346" spans="1:7" x14ac:dyDescent="0.25">
      <c r="A2346" s="2">
        <v>17</v>
      </c>
      <c r="B2346" s="36">
        <v>42318</v>
      </c>
      <c r="C2346" s="29" t="s">
        <v>10</v>
      </c>
      <c r="E2346" s="80">
        <v>200</v>
      </c>
      <c r="F2346" s="80">
        <v>0</v>
      </c>
      <c r="G2346" s="80">
        <v>0</v>
      </c>
    </row>
    <row r="2347" spans="1:7" x14ac:dyDescent="0.25">
      <c r="A2347" s="2">
        <v>18</v>
      </c>
      <c r="B2347" s="36">
        <v>42339</v>
      </c>
      <c r="C2347" s="29" t="s">
        <v>9</v>
      </c>
      <c r="D2347" s="80">
        <v>200</v>
      </c>
      <c r="G2347" s="80">
        <v>200</v>
      </c>
    </row>
    <row r="2348" spans="1:7" x14ac:dyDescent="0.25">
      <c r="A2348" s="2">
        <v>19</v>
      </c>
      <c r="B2348" s="36">
        <v>42348</v>
      </c>
      <c r="C2348" s="29" t="s">
        <v>10</v>
      </c>
      <c r="E2348" s="80">
        <v>200</v>
      </c>
      <c r="F2348" s="80">
        <v>0</v>
      </c>
      <c r="G2348" s="80">
        <v>0</v>
      </c>
    </row>
    <row r="2349" spans="1:7" x14ac:dyDescent="0.25">
      <c r="A2349" s="2">
        <v>20</v>
      </c>
      <c r="B2349" s="36">
        <v>42370</v>
      </c>
      <c r="C2349" s="29" t="s">
        <v>9</v>
      </c>
      <c r="D2349" s="80">
        <v>200</v>
      </c>
      <c r="G2349" s="80">
        <v>200</v>
      </c>
    </row>
    <row r="2350" spans="1:7" x14ac:dyDescent="0.25">
      <c r="A2350" s="2">
        <v>21</v>
      </c>
      <c r="B2350" s="36">
        <v>42379</v>
      </c>
      <c r="C2350" s="29" t="s">
        <v>10</v>
      </c>
      <c r="E2350" s="80">
        <v>200</v>
      </c>
      <c r="F2350" s="80">
        <v>0</v>
      </c>
      <c r="G2350" s="80">
        <v>0</v>
      </c>
    </row>
    <row r="2351" spans="1:7" x14ac:dyDescent="0.25">
      <c r="A2351" s="2">
        <v>22</v>
      </c>
      <c r="B2351" s="36">
        <v>42401</v>
      </c>
      <c r="C2351" s="29" t="s">
        <v>9</v>
      </c>
      <c r="D2351" s="80">
        <v>200</v>
      </c>
      <c r="G2351" s="80">
        <v>200</v>
      </c>
    </row>
    <row r="2352" spans="1:7" x14ac:dyDescent="0.25">
      <c r="A2352" s="2">
        <v>23</v>
      </c>
      <c r="B2352" s="36">
        <v>42410</v>
      </c>
      <c r="C2352" s="29" t="s">
        <v>10</v>
      </c>
      <c r="E2352" s="80">
        <v>200</v>
      </c>
      <c r="F2352" s="80">
        <v>0</v>
      </c>
      <c r="G2352" s="80">
        <v>0</v>
      </c>
    </row>
    <row r="2353" spans="1:7" x14ac:dyDescent="0.25">
      <c r="A2353" s="2">
        <v>24</v>
      </c>
      <c r="B2353" s="36">
        <v>42430</v>
      </c>
      <c r="C2353" s="29" t="s">
        <v>9</v>
      </c>
      <c r="D2353" s="80">
        <v>200</v>
      </c>
      <c r="G2353" s="80">
        <v>200</v>
      </c>
    </row>
    <row r="2354" spans="1:7" x14ac:dyDescent="0.25">
      <c r="A2354" s="2">
        <v>25</v>
      </c>
      <c r="B2354" s="36">
        <v>42439</v>
      </c>
      <c r="C2354" s="29" t="s">
        <v>10</v>
      </c>
      <c r="E2354" s="80">
        <v>200</v>
      </c>
      <c r="F2354" s="80">
        <v>0</v>
      </c>
      <c r="G2354" s="80">
        <v>0</v>
      </c>
    </row>
    <row r="2355" spans="1:7" x14ac:dyDescent="0.25">
      <c r="A2355" s="2" t="s">
        <v>11</v>
      </c>
      <c r="D2355" s="80">
        <v>2400</v>
      </c>
      <c r="E2355" s="80">
        <v>2400</v>
      </c>
      <c r="F2355" s="80">
        <v>0</v>
      </c>
    </row>
    <row r="2357" spans="1:7" ht="20.25" thickBot="1" x14ac:dyDescent="0.35">
      <c r="B2357" s="136" t="s">
        <v>41</v>
      </c>
      <c r="C2357" s="136"/>
      <c r="D2357" s="136"/>
      <c r="E2357" s="136"/>
      <c r="F2357" s="136"/>
    </row>
    <row r="2358" spans="1:7" ht="15.75" thickTop="1" x14ac:dyDescent="0.25"/>
    <row r="2359" spans="1:7" x14ac:dyDescent="0.25">
      <c r="A2359" s="2" t="s">
        <v>1</v>
      </c>
      <c r="B2359" s="35" t="s">
        <v>2</v>
      </c>
      <c r="C2359" s="29" t="s">
        <v>3</v>
      </c>
      <c r="D2359" s="80" t="s">
        <v>4</v>
      </c>
      <c r="E2359" s="80" t="s">
        <v>5</v>
      </c>
      <c r="F2359" s="80" t="s">
        <v>6</v>
      </c>
      <c r="G2359" s="80" t="s">
        <v>7</v>
      </c>
    </row>
    <row r="2360" spans="1:7" x14ac:dyDescent="0.25">
      <c r="A2360" s="2">
        <v>1</v>
      </c>
      <c r="B2360" s="36">
        <v>41518</v>
      </c>
      <c r="C2360" s="29" t="s">
        <v>8</v>
      </c>
      <c r="G2360" s="80">
        <v>7360</v>
      </c>
    </row>
    <row r="2361" spans="1:7" x14ac:dyDescent="0.25">
      <c r="A2361" s="2">
        <v>2</v>
      </c>
      <c r="B2361" s="36">
        <v>41518</v>
      </c>
      <c r="C2361" s="29" t="s">
        <v>9</v>
      </c>
      <c r="D2361" s="80">
        <v>300</v>
      </c>
      <c r="G2361" s="80">
        <v>7660</v>
      </c>
    </row>
    <row r="2362" spans="1:7" x14ac:dyDescent="0.25">
      <c r="A2362" s="2">
        <v>3</v>
      </c>
      <c r="B2362" s="36">
        <v>41537</v>
      </c>
      <c r="C2362" s="29" t="s">
        <v>10</v>
      </c>
      <c r="E2362" s="80">
        <v>300</v>
      </c>
      <c r="F2362" s="80">
        <v>0</v>
      </c>
      <c r="G2362" s="80">
        <v>7360</v>
      </c>
    </row>
    <row r="2363" spans="1:7" x14ac:dyDescent="0.25">
      <c r="A2363" s="2">
        <v>4</v>
      </c>
      <c r="B2363" s="36">
        <v>41548</v>
      </c>
      <c r="C2363" s="29" t="s">
        <v>9</v>
      </c>
      <c r="D2363" s="80">
        <v>300</v>
      </c>
      <c r="G2363" s="80">
        <v>7660</v>
      </c>
    </row>
    <row r="2364" spans="1:7" x14ac:dyDescent="0.25">
      <c r="A2364" s="2">
        <v>5</v>
      </c>
      <c r="B2364" s="36">
        <v>41556</v>
      </c>
      <c r="C2364" s="29" t="s">
        <v>10</v>
      </c>
      <c r="E2364" s="80">
        <v>300</v>
      </c>
      <c r="F2364" s="80">
        <v>0</v>
      </c>
      <c r="G2364" s="80">
        <v>7360</v>
      </c>
    </row>
    <row r="2365" spans="1:7" x14ac:dyDescent="0.25">
      <c r="A2365" s="2">
        <v>6</v>
      </c>
      <c r="B2365" s="36">
        <v>41579</v>
      </c>
      <c r="C2365" s="29" t="s">
        <v>9</v>
      </c>
      <c r="D2365" s="80">
        <v>300</v>
      </c>
      <c r="G2365" s="80">
        <v>7660</v>
      </c>
    </row>
    <row r="2366" spans="1:7" x14ac:dyDescent="0.25">
      <c r="A2366" s="2">
        <v>7</v>
      </c>
      <c r="B2366" s="36">
        <v>41596</v>
      </c>
      <c r="C2366" s="29" t="s">
        <v>10</v>
      </c>
      <c r="E2366" s="80">
        <v>300</v>
      </c>
      <c r="F2366" s="80">
        <v>0</v>
      </c>
      <c r="G2366" s="80">
        <v>7360</v>
      </c>
    </row>
    <row r="2367" spans="1:7" x14ac:dyDescent="0.25">
      <c r="A2367" s="2">
        <v>8</v>
      </c>
      <c r="B2367" s="36">
        <v>41609</v>
      </c>
      <c r="C2367" s="29" t="s">
        <v>9</v>
      </c>
      <c r="D2367" s="80">
        <v>300</v>
      </c>
      <c r="G2367" s="80">
        <v>7660</v>
      </c>
    </row>
    <row r="2368" spans="1:7" x14ac:dyDescent="0.25">
      <c r="A2368" s="2">
        <v>9</v>
      </c>
      <c r="B2368" s="36">
        <v>41628</v>
      </c>
      <c r="C2368" s="29" t="s">
        <v>10</v>
      </c>
      <c r="E2368" s="80">
        <v>300</v>
      </c>
      <c r="F2368" s="80">
        <v>0</v>
      </c>
      <c r="G2368" s="80">
        <v>7360</v>
      </c>
    </row>
    <row r="2369" spans="1:7" x14ac:dyDescent="0.25">
      <c r="A2369" s="2">
        <v>10</v>
      </c>
      <c r="B2369" s="36">
        <v>41640</v>
      </c>
      <c r="C2369" s="29" t="s">
        <v>9</v>
      </c>
      <c r="D2369" s="80">
        <v>300</v>
      </c>
      <c r="G2369" s="80">
        <v>7660</v>
      </c>
    </row>
    <row r="2370" spans="1:7" x14ac:dyDescent="0.25">
      <c r="A2370" s="2">
        <v>11</v>
      </c>
      <c r="B2370" s="36">
        <v>41660</v>
      </c>
      <c r="C2370" s="29" t="s">
        <v>10</v>
      </c>
      <c r="E2370" s="80">
        <v>300</v>
      </c>
      <c r="F2370" s="80">
        <v>0</v>
      </c>
      <c r="G2370" s="80">
        <v>7360</v>
      </c>
    </row>
    <row r="2371" spans="1:7" x14ac:dyDescent="0.25">
      <c r="A2371" s="2">
        <v>12</v>
      </c>
      <c r="B2371" s="36">
        <v>41671</v>
      </c>
      <c r="C2371" s="29" t="s">
        <v>9</v>
      </c>
      <c r="D2371" s="80">
        <v>300</v>
      </c>
      <c r="G2371" s="80">
        <v>7660</v>
      </c>
    </row>
    <row r="2372" spans="1:7" x14ac:dyDescent="0.25">
      <c r="A2372" s="2">
        <v>13</v>
      </c>
      <c r="B2372" s="36">
        <v>41685</v>
      </c>
      <c r="C2372" s="29" t="s">
        <v>10</v>
      </c>
      <c r="E2372" s="80">
        <v>300</v>
      </c>
      <c r="F2372" s="80">
        <v>0</v>
      </c>
      <c r="G2372" s="80">
        <v>7360</v>
      </c>
    </row>
    <row r="2373" spans="1:7" x14ac:dyDescent="0.25">
      <c r="A2373" s="2">
        <v>14</v>
      </c>
      <c r="B2373" s="36">
        <v>41699</v>
      </c>
      <c r="C2373" s="29" t="s">
        <v>9</v>
      </c>
      <c r="D2373" s="80">
        <v>300</v>
      </c>
      <c r="G2373" s="80">
        <v>7660</v>
      </c>
    </row>
    <row r="2374" spans="1:7" x14ac:dyDescent="0.25">
      <c r="A2374" s="2">
        <v>15</v>
      </c>
      <c r="B2374" s="36">
        <v>41713</v>
      </c>
      <c r="C2374" s="29" t="s">
        <v>10</v>
      </c>
      <c r="E2374" s="80">
        <v>300</v>
      </c>
      <c r="F2374" s="80">
        <v>0</v>
      </c>
      <c r="G2374" s="80">
        <v>7360</v>
      </c>
    </row>
    <row r="2375" spans="1:7" x14ac:dyDescent="0.25">
      <c r="A2375" s="2" t="s">
        <v>11</v>
      </c>
      <c r="D2375" s="80">
        <v>2100</v>
      </c>
      <c r="E2375" s="80">
        <v>2100</v>
      </c>
      <c r="F2375" s="80">
        <v>0</v>
      </c>
    </row>
    <row r="2377" spans="1:7" x14ac:dyDescent="0.25">
      <c r="A2377" s="2" t="s">
        <v>1</v>
      </c>
      <c r="B2377" s="35" t="s">
        <v>2</v>
      </c>
      <c r="C2377" s="29" t="s">
        <v>3</v>
      </c>
      <c r="D2377" s="80" t="s">
        <v>4</v>
      </c>
      <c r="E2377" s="80" t="s">
        <v>5</v>
      </c>
      <c r="F2377" s="80" t="s">
        <v>6</v>
      </c>
      <c r="G2377" s="80" t="s">
        <v>7</v>
      </c>
    </row>
    <row r="2378" spans="1:7" x14ac:dyDescent="0.25">
      <c r="A2378" s="2">
        <v>1</v>
      </c>
      <c r="B2378" s="36">
        <v>41730</v>
      </c>
      <c r="C2378" s="29" t="s">
        <v>8</v>
      </c>
      <c r="G2378" s="80">
        <v>7360</v>
      </c>
    </row>
    <row r="2379" spans="1:7" x14ac:dyDescent="0.25">
      <c r="A2379" s="2">
        <v>2</v>
      </c>
      <c r="B2379" s="36">
        <v>41730</v>
      </c>
      <c r="C2379" s="29" t="s">
        <v>9</v>
      </c>
      <c r="D2379" s="80">
        <v>300</v>
      </c>
      <c r="G2379" s="80">
        <v>7660</v>
      </c>
    </row>
    <row r="2380" spans="1:7" x14ac:dyDescent="0.25">
      <c r="A2380" s="2">
        <v>3</v>
      </c>
      <c r="B2380" s="36">
        <v>41747</v>
      </c>
      <c r="C2380" s="29" t="s">
        <v>10</v>
      </c>
      <c r="E2380" s="80">
        <v>300</v>
      </c>
      <c r="F2380" s="80">
        <v>0</v>
      </c>
      <c r="G2380" s="80">
        <v>7360</v>
      </c>
    </row>
    <row r="2381" spans="1:7" x14ac:dyDescent="0.25">
      <c r="A2381" s="2">
        <v>4</v>
      </c>
      <c r="B2381" s="36">
        <v>41760</v>
      </c>
      <c r="C2381" s="29" t="s">
        <v>9</v>
      </c>
      <c r="D2381" s="80">
        <v>300</v>
      </c>
      <c r="G2381" s="80">
        <v>7660</v>
      </c>
    </row>
    <row r="2382" spans="1:7" x14ac:dyDescent="0.25">
      <c r="A2382" s="2">
        <v>5</v>
      </c>
      <c r="B2382" s="36">
        <v>41772</v>
      </c>
      <c r="C2382" s="29" t="s">
        <v>10</v>
      </c>
      <c r="E2382" s="80">
        <v>300</v>
      </c>
      <c r="F2382" s="80">
        <v>0</v>
      </c>
      <c r="G2382" s="80">
        <v>7360</v>
      </c>
    </row>
    <row r="2383" spans="1:7" x14ac:dyDescent="0.25">
      <c r="A2383" s="2">
        <v>6</v>
      </c>
      <c r="B2383" s="36">
        <v>41791</v>
      </c>
      <c r="C2383" s="29" t="s">
        <v>9</v>
      </c>
      <c r="D2383" s="80">
        <v>300</v>
      </c>
      <c r="G2383" s="80">
        <v>7660</v>
      </c>
    </row>
    <row r="2384" spans="1:7" x14ac:dyDescent="0.25">
      <c r="A2384" s="2">
        <v>7</v>
      </c>
      <c r="B2384" s="36">
        <v>41810</v>
      </c>
      <c r="C2384" s="29" t="s">
        <v>10</v>
      </c>
      <c r="E2384" s="80">
        <v>300</v>
      </c>
      <c r="F2384" s="80">
        <v>0</v>
      </c>
      <c r="G2384" s="80">
        <v>7360</v>
      </c>
    </row>
    <row r="2385" spans="1:7" x14ac:dyDescent="0.25">
      <c r="A2385" s="2">
        <v>8</v>
      </c>
      <c r="B2385" s="36">
        <v>41821</v>
      </c>
      <c r="C2385" s="29" t="s">
        <v>9</v>
      </c>
      <c r="D2385" s="80">
        <v>300</v>
      </c>
      <c r="G2385" s="80">
        <v>7660</v>
      </c>
    </row>
    <row r="2386" spans="1:7" x14ac:dyDescent="0.25">
      <c r="A2386" s="2">
        <v>9</v>
      </c>
      <c r="B2386" s="36">
        <v>41834</v>
      </c>
      <c r="C2386" s="29" t="s">
        <v>10</v>
      </c>
      <c r="E2386" s="80">
        <v>300</v>
      </c>
      <c r="F2386" s="80">
        <v>0</v>
      </c>
      <c r="G2386" s="80">
        <v>7360</v>
      </c>
    </row>
    <row r="2387" spans="1:7" x14ac:dyDescent="0.25">
      <c r="A2387" s="2">
        <v>10</v>
      </c>
      <c r="B2387" s="36">
        <v>41852</v>
      </c>
      <c r="C2387" s="29" t="s">
        <v>9</v>
      </c>
      <c r="D2387" s="80">
        <v>300</v>
      </c>
      <c r="G2387" s="80">
        <v>7660</v>
      </c>
    </row>
    <row r="2388" spans="1:7" x14ac:dyDescent="0.25">
      <c r="A2388" s="2">
        <v>11</v>
      </c>
      <c r="B2388" s="36">
        <v>41860</v>
      </c>
      <c r="C2388" s="29" t="s">
        <v>10</v>
      </c>
      <c r="E2388" s="80">
        <v>300</v>
      </c>
      <c r="F2388" s="80">
        <v>0</v>
      </c>
      <c r="G2388" s="80">
        <v>7360</v>
      </c>
    </row>
    <row r="2389" spans="1:7" x14ac:dyDescent="0.25">
      <c r="A2389" s="2">
        <v>12</v>
      </c>
      <c r="B2389" s="36">
        <v>41883</v>
      </c>
      <c r="C2389" s="29" t="s">
        <v>9</v>
      </c>
      <c r="D2389" s="80">
        <v>300</v>
      </c>
      <c r="G2389" s="80">
        <v>7660</v>
      </c>
    </row>
    <row r="2390" spans="1:7" x14ac:dyDescent="0.25">
      <c r="A2390" s="2">
        <v>13</v>
      </c>
      <c r="B2390" s="36">
        <v>41898</v>
      </c>
      <c r="C2390" s="29" t="s">
        <v>10</v>
      </c>
      <c r="E2390" s="80">
        <v>300</v>
      </c>
      <c r="F2390" s="80">
        <v>0</v>
      </c>
      <c r="G2390" s="80">
        <v>7360</v>
      </c>
    </row>
    <row r="2391" spans="1:7" x14ac:dyDescent="0.25">
      <c r="A2391" s="2">
        <v>14</v>
      </c>
      <c r="B2391" s="36">
        <v>41913</v>
      </c>
      <c r="C2391" s="29" t="s">
        <v>9</v>
      </c>
      <c r="D2391" s="80">
        <v>300</v>
      </c>
      <c r="G2391" s="80">
        <v>7660</v>
      </c>
    </row>
    <row r="2392" spans="1:7" x14ac:dyDescent="0.25">
      <c r="A2392" s="2">
        <v>15</v>
      </c>
      <c r="B2392" s="36">
        <v>41929</v>
      </c>
      <c r="C2392" s="29" t="s">
        <v>10</v>
      </c>
      <c r="E2392" s="80">
        <v>300</v>
      </c>
      <c r="F2392" s="80">
        <v>0</v>
      </c>
      <c r="G2392" s="80">
        <v>7360</v>
      </c>
    </row>
    <row r="2393" spans="1:7" x14ac:dyDescent="0.25">
      <c r="A2393" s="2">
        <v>16</v>
      </c>
      <c r="B2393" s="36">
        <v>41944</v>
      </c>
      <c r="C2393" s="29" t="s">
        <v>9</v>
      </c>
      <c r="D2393" s="80">
        <v>300</v>
      </c>
      <c r="G2393" s="80">
        <v>7660</v>
      </c>
    </row>
    <row r="2394" spans="1:7" x14ac:dyDescent="0.25">
      <c r="A2394" s="2">
        <v>17</v>
      </c>
      <c r="B2394" s="36">
        <v>41967</v>
      </c>
      <c r="C2394" s="29" t="s">
        <v>10</v>
      </c>
      <c r="E2394" s="80">
        <v>300</v>
      </c>
      <c r="F2394" s="80">
        <v>0</v>
      </c>
      <c r="G2394" s="80">
        <v>7360</v>
      </c>
    </row>
    <row r="2395" spans="1:7" x14ac:dyDescent="0.25">
      <c r="A2395" s="2">
        <v>18</v>
      </c>
      <c r="B2395" s="36">
        <v>41974</v>
      </c>
      <c r="C2395" s="29" t="s">
        <v>9</v>
      </c>
      <c r="D2395" s="80">
        <v>300</v>
      </c>
      <c r="G2395" s="80">
        <v>7660</v>
      </c>
    </row>
    <row r="2396" spans="1:7" x14ac:dyDescent="0.25">
      <c r="A2396" s="2">
        <v>19</v>
      </c>
      <c r="B2396" s="36">
        <v>41989</v>
      </c>
      <c r="C2396" s="29" t="s">
        <v>10</v>
      </c>
      <c r="E2396" s="80">
        <v>300</v>
      </c>
      <c r="F2396" s="80">
        <v>0</v>
      </c>
      <c r="G2396" s="80">
        <v>7360</v>
      </c>
    </row>
    <row r="2397" spans="1:7" x14ac:dyDescent="0.25">
      <c r="A2397" s="2">
        <v>20</v>
      </c>
      <c r="B2397" s="36">
        <v>42005</v>
      </c>
      <c r="C2397" s="29" t="s">
        <v>9</v>
      </c>
      <c r="D2397" s="80">
        <v>300</v>
      </c>
      <c r="G2397" s="80">
        <v>7660</v>
      </c>
    </row>
    <row r="2398" spans="1:7" x14ac:dyDescent="0.25">
      <c r="A2398" s="2">
        <v>21</v>
      </c>
      <c r="B2398" s="36">
        <v>42033</v>
      </c>
      <c r="C2398" s="29" t="s">
        <v>10</v>
      </c>
      <c r="E2398" s="80">
        <v>300</v>
      </c>
      <c r="F2398" s="80">
        <v>0</v>
      </c>
      <c r="G2398" s="80">
        <v>7360</v>
      </c>
    </row>
    <row r="2399" spans="1:7" x14ac:dyDescent="0.25">
      <c r="A2399" s="2">
        <v>22</v>
      </c>
      <c r="B2399" s="36">
        <v>42036</v>
      </c>
      <c r="C2399" s="29" t="s">
        <v>9</v>
      </c>
      <c r="D2399" s="80">
        <v>300</v>
      </c>
      <c r="G2399" s="80">
        <v>7660</v>
      </c>
    </row>
    <row r="2400" spans="1:7" x14ac:dyDescent="0.25">
      <c r="A2400" s="2">
        <v>23</v>
      </c>
      <c r="B2400" s="36">
        <v>42054</v>
      </c>
      <c r="C2400" s="29" t="s">
        <v>10</v>
      </c>
      <c r="E2400" s="80">
        <v>300</v>
      </c>
      <c r="F2400" s="80">
        <v>0</v>
      </c>
      <c r="G2400" s="80">
        <v>7360</v>
      </c>
    </row>
    <row r="2401" spans="1:7" x14ac:dyDescent="0.25">
      <c r="A2401" s="2">
        <v>24</v>
      </c>
      <c r="B2401" s="36">
        <v>42064</v>
      </c>
      <c r="C2401" s="29" t="s">
        <v>9</v>
      </c>
      <c r="D2401" s="80">
        <v>300</v>
      </c>
      <c r="G2401" s="80">
        <v>7660</v>
      </c>
    </row>
    <row r="2402" spans="1:7" x14ac:dyDescent="0.25">
      <c r="A2402" s="2">
        <v>25</v>
      </c>
      <c r="B2402" s="36">
        <v>42082</v>
      </c>
      <c r="C2402" s="29" t="s">
        <v>10</v>
      </c>
      <c r="E2402" s="80">
        <v>300</v>
      </c>
      <c r="F2402" s="80">
        <v>0</v>
      </c>
      <c r="G2402" s="80">
        <v>7360</v>
      </c>
    </row>
    <row r="2403" spans="1:7" x14ac:dyDescent="0.25">
      <c r="A2403" s="2" t="s">
        <v>11</v>
      </c>
      <c r="D2403" s="80">
        <v>3600</v>
      </c>
      <c r="E2403" s="80">
        <v>3600</v>
      </c>
      <c r="F2403" s="80">
        <v>0</v>
      </c>
    </row>
    <row r="2405" spans="1:7" x14ac:dyDescent="0.25">
      <c r="A2405" s="2" t="s">
        <v>1</v>
      </c>
      <c r="B2405" s="35" t="s">
        <v>2</v>
      </c>
      <c r="C2405" s="29" t="s">
        <v>3</v>
      </c>
      <c r="D2405" s="80" t="s">
        <v>4</v>
      </c>
      <c r="E2405" s="80" t="s">
        <v>5</v>
      </c>
      <c r="F2405" s="80" t="s">
        <v>6</v>
      </c>
      <c r="G2405" s="80" t="s">
        <v>7</v>
      </c>
    </row>
    <row r="2406" spans="1:7" x14ac:dyDescent="0.25">
      <c r="A2406" s="2">
        <v>1</v>
      </c>
      <c r="B2406" s="36">
        <v>42095</v>
      </c>
      <c r="C2406" s="29" t="s">
        <v>8</v>
      </c>
      <c r="G2406" s="80">
        <v>7360</v>
      </c>
    </row>
    <row r="2407" spans="1:7" x14ac:dyDescent="0.25">
      <c r="A2407" s="2">
        <v>2</v>
      </c>
      <c r="B2407" s="36">
        <v>42095</v>
      </c>
      <c r="C2407" s="29" t="s">
        <v>9</v>
      </c>
      <c r="D2407" s="80">
        <v>300</v>
      </c>
      <c r="G2407" s="80">
        <v>7660</v>
      </c>
    </row>
    <row r="2408" spans="1:7" x14ac:dyDescent="0.25">
      <c r="A2408" s="2">
        <v>3</v>
      </c>
      <c r="B2408" s="36">
        <v>42105</v>
      </c>
      <c r="C2408" s="29" t="s">
        <v>10</v>
      </c>
      <c r="E2408" s="80">
        <v>300</v>
      </c>
      <c r="F2408" s="80">
        <v>0</v>
      </c>
      <c r="G2408" s="80">
        <v>7360</v>
      </c>
    </row>
    <row r="2409" spans="1:7" x14ac:dyDescent="0.25">
      <c r="A2409" s="2">
        <v>4</v>
      </c>
      <c r="B2409" s="36">
        <v>42125</v>
      </c>
      <c r="C2409" s="29" t="s">
        <v>9</v>
      </c>
      <c r="D2409" s="80">
        <v>300</v>
      </c>
      <c r="G2409" s="80">
        <v>7660</v>
      </c>
    </row>
    <row r="2410" spans="1:7" x14ac:dyDescent="0.25">
      <c r="A2410" s="2">
        <v>5</v>
      </c>
      <c r="B2410" s="36">
        <v>42146</v>
      </c>
      <c r="C2410" s="29" t="s">
        <v>10</v>
      </c>
      <c r="E2410" s="80">
        <v>300</v>
      </c>
      <c r="F2410" s="80">
        <v>0</v>
      </c>
      <c r="G2410" s="80">
        <v>7360</v>
      </c>
    </row>
    <row r="2411" spans="1:7" x14ac:dyDescent="0.25">
      <c r="A2411" s="2">
        <v>6</v>
      </c>
      <c r="B2411" s="36">
        <v>42156</v>
      </c>
      <c r="C2411" s="29" t="s">
        <v>9</v>
      </c>
      <c r="D2411" s="80">
        <v>300</v>
      </c>
      <c r="G2411" s="80">
        <v>7660</v>
      </c>
    </row>
    <row r="2412" spans="1:7" x14ac:dyDescent="0.25">
      <c r="A2412" s="2">
        <v>7</v>
      </c>
      <c r="B2412" s="36">
        <v>42175</v>
      </c>
      <c r="C2412" s="29" t="s">
        <v>10</v>
      </c>
      <c r="E2412" s="80">
        <v>300</v>
      </c>
      <c r="F2412" s="80">
        <v>0</v>
      </c>
      <c r="G2412" s="80">
        <v>7360</v>
      </c>
    </row>
    <row r="2413" spans="1:7" x14ac:dyDescent="0.25">
      <c r="A2413" s="2">
        <v>8</v>
      </c>
      <c r="B2413" s="36">
        <v>42186</v>
      </c>
      <c r="C2413" s="29" t="s">
        <v>9</v>
      </c>
      <c r="D2413" s="80">
        <v>300</v>
      </c>
      <c r="G2413" s="80">
        <v>7660</v>
      </c>
    </row>
    <row r="2414" spans="1:7" x14ac:dyDescent="0.25">
      <c r="A2414" s="2">
        <v>9</v>
      </c>
      <c r="B2414" s="36">
        <v>42208</v>
      </c>
      <c r="C2414" s="29" t="s">
        <v>10</v>
      </c>
      <c r="E2414" s="80">
        <v>300</v>
      </c>
      <c r="F2414" s="80">
        <v>0</v>
      </c>
      <c r="G2414" s="80">
        <v>7360</v>
      </c>
    </row>
    <row r="2415" spans="1:7" x14ac:dyDescent="0.25">
      <c r="A2415" s="2">
        <v>10</v>
      </c>
      <c r="B2415" s="36">
        <v>42217</v>
      </c>
      <c r="C2415" s="29" t="s">
        <v>9</v>
      </c>
      <c r="D2415" s="80">
        <v>300</v>
      </c>
      <c r="G2415" s="80">
        <v>7660</v>
      </c>
    </row>
    <row r="2416" spans="1:7" x14ac:dyDescent="0.25">
      <c r="A2416" s="2">
        <v>11</v>
      </c>
      <c r="B2416" s="36">
        <v>42240</v>
      </c>
      <c r="C2416" s="29" t="s">
        <v>10</v>
      </c>
      <c r="E2416" s="80">
        <v>300</v>
      </c>
      <c r="F2416" s="80">
        <v>0</v>
      </c>
      <c r="G2416" s="80">
        <v>7360</v>
      </c>
    </row>
    <row r="2417" spans="1:7" x14ac:dyDescent="0.25">
      <c r="A2417" s="2">
        <v>12</v>
      </c>
      <c r="B2417" s="36">
        <v>42248</v>
      </c>
      <c r="C2417" s="29" t="s">
        <v>9</v>
      </c>
      <c r="D2417" s="80">
        <v>300</v>
      </c>
      <c r="G2417" s="80">
        <v>7660</v>
      </c>
    </row>
    <row r="2418" spans="1:7" x14ac:dyDescent="0.25">
      <c r="A2418" s="2">
        <v>13</v>
      </c>
      <c r="B2418" s="36">
        <v>42257</v>
      </c>
      <c r="C2418" s="29" t="s">
        <v>10</v>
      </c>
      <c r="E2418" s="80">
        <v>300</v>
      </c>
      <c r="F2418" s="80">
        <v>0</v>
      </c>
      <c r="G2418" s="80">
        <v>7360</v>
      </c>
    </row>
    <row r="2419" spans="1:7" x14ac:dyDescent="0.25">
      <c r="A2419" s="2">
        <v>14</v>
      </c>
      <c r="B2419" s="36">
        <v>42278</v>
      </c>
      <c r="C2419" s="29" t="s">
        <v>9</v>
      </c>
      <c r="D2419" s="80">
        <v>300</v>
      </c>
      <c r="G2419" s="80">
        <v>7660</v>
      </c>
    </row>
    <row r="2420" spans="1:7" x14ac:dyDescent="0.25">
      <c r="A2420" s="2">
        <v>15</v>
      </c>
      <c r="B2420" s="36">
        <v>42287</v>
      </c>
      <c r="C2420" s="29" t="s">
        <v>10</v>
      </c>
      <c r="E2420" s="80">
        <v>300</v>
      </c>
      <c r="F2420" s="80">
        <v>0</v>
      </c>
      <c r="G2420" s="80">
        <v>7360</v>
      </c>
    </row>
    <row r="2421" spans="1:7" x14ac:dyDescent="0.25">
      <c r="A2421" s="2">
        <v>16</v>
      </c>
      <c r="B2421" s="36">
        <v>42309</v>
      </c>
      <c r="C2421" s="29" t="s">
        <v>9</v>
      </c>
      <c r="D2421" s="80">
        <v>300</v>
      </c>
      <c r="G2421" s="80">
        <v>7660</v>
      </c>
    </row>
    <row r="2422" spans="1:7" x14ac:dyDescent="0.25">
      <c r="A2422" s="2">
        <v>17</v>
      </c>
      <c r="B2422" s="36">
        <v>42318</v>
      </c>
      <c r="C2422" s="29" t="s">
        <v>10</v>
      </c>
      <c r="E2422" s="80">
        <v>300</v>
      </c>
      <c r="F2422" s="80">
        <v>0</v>
      </c>
      <c r="G2422" s="80">
        <v>7360</v>
      </c>
    </row>
    <row r="2423" spans="1:7" x14ac:dyDescent="0.25">
      <c r="A2423" s="2">
        <v>18</v>
      </c>
      <c r="B2423" s="36">
        <v>42339</v>
      </c>
      <c r="C2423" s="29" t="s">
        <v>9</v>
      </c>
      <c r="D2423" s="80">
        <v>300</v>
      </c>
      <c r="G2423" s="80">
        <v>7660</v>
      </c>
    </row>
    <row r="2424" spans="1:7" x14ac:dyDescent="0.25">
      <c r="A2424" s="2">
        <v>19</v>
      </c>
      <c r="B2424" s="36">
        <v>42348</v>
      </c>
      <c r="C2424" s="29" t="s">
        <v>10</v>
      </c>
      <c r="E2424" s="80">
        <v>300</v>
      </c>
      <c r="F2424" s="80">
        <v>0</v>
      </c>
      <c r="G2424" s="80">
        <v>7360</v>
      </c>
    </row>
    <row r="2425" spans="1:7" x14ac:dyDescent="0.25">
      <c r="A2425" s="2">
        <v>20</v>
      </c>
      <c r="B2425" s="36">
        <v>42370</v>
      </c>
      <c r="C2425" s="29" t="s">
        <v>9</v>
      </c>
      <c r="D2425" s="80">
        <v>300</v>
      </c>
      <c r="G2425" s="80">
        <v>7660</v>
      </c>
    </row>
    <row r="2426" spans="1:7" x14ac:dyDescent="0.25">
      <c r="A2426" s="2">
        <v>21</v>
      </c>
      <c r="B2426" s="36">
        <v>42400</v>
      </c>
      <c r="C2426" s="29" t="s">
        <v>6</v>
      </c>
      <c r="E2426" s="80">
        <v>0</v>
      </c>
      <c r="F2426" s="80">
        <v>10</v>
      </c>
      <c r="G2426" s="80">
        <v>7670</v>
      </c>
    </row>
    <row r="2427" spans="1:7" x14ac:dyDescent="0.25">
      <c r="A2427" s="2">
        <v>22</v>
      </c>
      <c r="B2427" s="36">
        <v>42401</v>
      </c>
      <c r="C2427" s="29" t="s">
        <v>9</v>
      </c>
      <c r="D2427" s="80">
        <v>300</v>
      </c>
      <c r="G2427" s="80">
        <v>7970</v>
      </c>
    </row>
    <row r="2428" spans="1:7" x14ac:dyDescent="0.25">
      <c r="A2428" s="2">
        <v>23</v>
      </c>
      <c r="B2428" s="36">
        <v>42429</v>
      </c>
      <c r="C2428" s="29" t="s">
        <v>6</v>
      </c>
      <c r="E2428" s="80">
        <v>0</v>
      </c>
      <c r="F2428" s="80">
        <v>10</v>
      </c>
      <c r="G2428" s="80">
        <v>7980</v>
      </c>
    </row>
    <row r="2429" spans="1:7" x14ac:dyDescent="0.25">
      <c r="A2429" s="2">
        <v>24</v>
      </c>
      <c r="B2429" s="36">
        <v>42430</v>
      </c>
      <c r="C2429" s="29" t="s">
        <v>9</v>
      </c>
      <c r="D2429" s="80">
        <v>200</v>
      </c>
      <c r="G2429" s="80">
        <v>8180</v>
      </c>
    </row>
    <row r="2430" spans="1:7" x14ac:dyDescent="0.25">
      <c r="A2430" s="2">
        <v>25</v>
      </c>
      <c r="B2430" s="36">
        <v>42460</v>
      </c>
      <c r="C2430" s="29" t="s">
        <v>6</v>
      </c>
      <c r="E2430" s="80">
        <v>0</v>
      </c>
      <c r="F2430" s="80">
        <v>10</v>
      </c>
      <c r="G2430" s="80">
        <v>8190</v>
      </c>
    </row>
    <row r="2431" spans="1:7" x14ac:dyDescent="0.25">
      <c r="A2431" s="2" t="s">
        <v>11</v>
      </c>
      <c r="D2431" s="80">
        <v>3500</v>
      </c>
      <c r="E2431" s="80">
        <v>2700</v>
      </c>
      <c r="F2431" s="80">
        <v>30</v>
      </c>
    </row>
    <row r="2433" spans="1:7" ht="20.25" thickBot="1" x14ac:dyDescent="0.3">
      <c r="B2433" s="79" t="s">
        <v>42</v>
      </c>
      <c r="C2433" s="77"/>
      <c r="D2433" s="82"/>
      <c r="E2433" s="82"/>
      <c r="F2433" s="82"/>
    </row>
    <row r="2434" spans="1:7" ht="15.75" thickTop="1" x14ac:dyDescent="0.25"/>
    <row r="2435" spans="1:7" x14ac:dyDescent="0.25">
      <c r="A2435" s="2" t="s">
        <v>1</v>
      </c>
      <c r="B2435" s="35" t="s">
        <v>2</v>
      </c>
      <c r="C2435" s="29" t="s">
        <v>3</v>
      </c>
      <c r="D2435" s="80" t="s">
        <v>4</v>
      </c>
      <c r="E2435" s="80" t="s">
        <v>5</v>
      </c>
      <c r="F2435" s="80" t="s">
        <v>6</v>
      </c>
      <c r="G2435" s="80" t="s">
        <v>7</v>
      </c>
    </row>
    <row r="2436" spans="1:7" x14ac:dyDescent="0.25">
      <c r="A2436" s="2">
        <v>1</v>
      </c>
      <c r="B2436" s="36">
        <v>41518</v>
      </c>
      <c r="C2436" s="29" t="s">
        <v>8</v>
      </c>
      <c r="G2436" s="80">
        <v>-1800</v>
      </c>
    </row>
    <row r="2437" spans="1:7" x14ac:dyDescent="0.25">
      <c r="A2437" s="2">
        <v>2</v>
      </c>
      <c r="B2437" s="36">
        <v>41518</v>
      </c>
      <c r="C2437" s="29" t="s">
        <v>9</v>
      </c>
      <c r="D2437" s="80">
        <v>300</v>
      </c>
      <c r="G2437" s="80">
        <v>-1500</v>
      </c>
    </row>
    <row r="2438" spans="1:7" x14ac:dyDescent="0.25">
      <c r="A2438" s="2">
        <v>3</v>
      </c>
      <c r="B2438" s="36">
        <v>41548</v>
      </c>
      <c r="C2438" s="29" t="s">
        <v>9</v>
      </c>
      <c r="D2438" s="80">
        <v>300</v>
      </c>
      <c r="G2438" s="80">
        <v>-1200</v>
      </c>
    </row>
    <row r="2439" spans="1:7" x14ac:dyDescent="0.25">
      <c r="A2439" s="2">
        <v>4</v>
      </c>
      <c r="B2439" s="36">
        <v>41579</v>
      </c>
      <c r="C2439" s="29" t="s">
        <v>9</v>
      </c>
      <c r="D2439" s="80">
        <v>300</v>
      </c>
      <c r="G2439" s="80">
        <v>-900</v>
      </c>
    </row>
    <row r="2440" spans="1:7" x14ac:dyDescent="0.25">
      <c r="A2440" s="2">
        <v>5</v>
      </c>
      <c r="B2440" s="36">
        <v>41609</v>
      </c>
      <c r="C2440" s="29" t="s">
        <v>9</v>
      </c>
      <c r="D2440" s="80">
        <v>200</v>
      </c>
      <c r="G2440" s="80">
        <v>-700</v>
      </c>
    </row>
    <row r="2441" spans="1:7" x14ac:dyDescent="0.25">
      <c r="A2441" s="2">
        <v>6</v>
      </c>
      <c r="B2441" s="36">
        <v>41640</v>
      </c>
      <c r="C2441" s="29" t="s">
        <v>9</v>
      </c>
      <c r="D2441" s="80">
        <v>200</v>
      </c>
      <c r="G2441" s="80">
        <v>-500</v>
      </c>
    </row>
    <row r="2442" spans="1:7" x14ac:dyDescent="0.25">
      <c r="A2442" s="2">
        <v>7</v>
      </c>
      <c r="B2442" s="36">
        <v>41671</v>
      </c>
      <c r="C2442" s="29" t="s">
        <v>9</v>
      </c>
      <c r="D2442" s="80">
        <v>200</v>
      </c>
      <c r="G2442" s="80">
        <v>-300</v>
      </c>
    </row>
    <row r="2443" spans="1:7" x14ac:dyDescent="0.25">
      <c r="A2443" s="2">
        <v>8</v>
      </c>
      <c r="B2443" s="36">
        <v>41699</v>
      </c>
      <c r="C2443" s="29" t="s">
        <v>9</v>
      </c>
      <c r="D2443" s="80">
        <v>0</v>
      </c>
      <c r="G2443" s="80">
        <v>-300</v>
      </c>
    </row>
    <row r="2444" spans="1:7" x14ac:dyDescent="0.25">
      <c r="A2444" s="2" t="s">
        <v>11</v>
      </c>
      <c r="D2444" s="80">
        <v>1500</v>
      </c>
      <c r="E2444" s="80">
        <v>0</v>
      </c>
      <c r="F2444" s="80">
        <v>0</v>
      </c>
    </row>
    <row r="2446" spans="1:7" x14ac:dyDescent="0.25">
      <c r="A2446" s="2" t="s">
        <v>1</v>
      </c>
      <c r="B2446" s="35" t="s">
        <v>2</v>
      </c>
      <c r="C2446" s="29" t="s">
        <v>3</v>
      </c>
      <c r="D2446" s="80" t="s">
        <v>4</v>
      </c>
      <c r="E2446" s="80" t="s">
        <v>5</v>
      </c>
      <c r="F2446" s="80" t="s">
        <v>6</v>
      </c>
      <c r="G2446" s="80" t="s">
        <v>7</v>
      </c>
    </row>
    <row r="2447" spans="1:7" x14ac:dyDescent="0.25">
      <c r="A2447" s="2">
        <v>1</v>
      </c>
      <c r="B2447" s="36">
        <v>41730</v>
      </c>
      <c r="C2447" s="29" t="s">
        <v>8</v>
      </c>
      <c r="G2447" s="80">
        <v>-1000</v>
      </c>
    </row>
    <row r="2448" spans="1:7" x14ac:dyDescent="0.25">
      <c r="A2448" s="2">
        <v>2</v>
      </c>
      <c r="B2448" s="36">
        <v>41730</v>
      </c>
      <c r="C2448" s="29" t="s">
        <v>9</v>
      </c>
      <c r="D2448" s="80">
        <v>0</v>
      </c>
      <c r="G2448" s="80">
        <v>-1000</v>
      </c>
    </row>
    <row r="2449" spans="1:7" x14ac:dyDescent="0.25">
      <c r="A2449" s="2">
        <v>3</v>
      </c>
      <c r="B2449" s="36">
        <v>41758</v>
      </c>
      <c r="C2449" s="29" t="s">
        <v>26</v>
      </c>
      <c r="E2449" s="80">
        <v>1200</v>
      </c>
      <c r="F2449" s="80">
        <v>0</v>
      </c>
      <c r="G2449" s="80">
        <v>-2200</v>
      </c>
    </row>
    <row r="2450" spans="1:7" x14ac:dyDescent="0.25">
      <c r="A2450" s="2">
        <v>4</v>
      </c>
      <c r="B2450" s="36">
        <v>41760</v>
      </c>
      <c r="C2450" s="29" t="s">
        <v>9</v>
      </c>
      <c r="D2450" s="80">
        <v>200</v>
      </c>
      <c r="G2450" s="80">
        <v>-2000</v>
      </c>
    </row>
    <row r="2451" spans="1:7" x14ac:dyDescent="0.25">
      <c r="A2451" s="2">
        <v>5</v>
      </c>
      <c r="B2451" s="36">
        <v>41791</v>
      </c>
      <c r="C2451" s="29" t="s">
        <v>9</v>
      </c>
      <c r="D2451" s="80">
        <v>200</v>
      </c>
      <c r="G2451" s="80">
        <v>-1800</v>
      </c>
    </row>
    <row r="2452" spans="1:7" x14ac:dyDescent="0.25">
      <c r="A2452" s="2">
        <v>6</v>
      </c>
      <c r="B2452" s="36">
        <v>41821</v>
      </c>
      <c r="C2452" s="29" t="s">
        <v>9</v>
      </c>
      <c r="D2452" s="80">
        <v>200</v>
      </c>
      <c r="G2452" s="80">
        <v>-1600</v>
      </c>
    </row>
    <row r="2453" spans="1:7" x14ac:dyDescent="0.25">
      <c r="A2453" s="2">
        <v>7</v>
      </c>
      <c r="B2453" s="36">
        <v>41852</v>
      </c>
      <c r="C2453" s="29" t="s">
        <v>9</v>
      </c>
      <c r="D2453" s="80">
        <v>200</v>
      </c>
      <c r="G2453" s="80">
        <v>-1400</v>
      </c>
    </row>
    <row r="2454" spans="1:7" x14ac:dyDescent="0.25">
      <c r="A2454" s="2">
        <v>8</v>
      </c>
      <c r="B2454" s="36">
        <v>41883</v>
      </c>
      <c r="C2454" s="29" t="s">
        <v>9</v>
      </c>
      <c r="D2454" s="80">
        <v>200</v>
      </c>
      <c r="G2454" s="80">
        <v>-1200</v>
      </c>
    </row>
    <row r="2455" spans="1:7" x14ac:dyDescent="0.25">
      <c r="A2455" s="2">
        <v>9</v>
      </c>
      <c r="B2455" s="36">
        <v>41913</v>
      </c>
      <c r="C2455" s="29" t="s">
        <v>9</v>
      </c>
      <c r="D2455" s="80">
        <v>200</v>
      </c>
      <c r="G2455" s="80">
        <v>-1000</v>
      </c>
    </row>
    <row r="2456" spans="1:7" x14ac:dyDescent="0.25">
      <c r="A2456" s="2">
        <v>10</v>
      </c>
      <c r="B2456" s="36">
        <v>41944</v>
      </c>
      <c r="C2456" s="29" t="s">
        <v>9</v>
      </c>
      <c r="D2456" s="80">
        <v>200</v>
      </c>
      <c r="G2456" s="80">
        <v>-800</v>
      </c>
    </row>
    <row r="2457" spans="1:7" x14ac:dyDescent="0.25">
      <c r="A2457" s="2">
        <v>11</v>
      </c>
      <c r="B2457" s="36">
        <v>41974</v>
      </c>
      <c r="C2457" s="29" t="s">
        <v>9</v>
      </c>
      <c r="D2457" s="80">
        <v>200</v>
      </c>
      <c r="G2457" s="80">
        <v>-600</v>
      </c>
    </row>
    <row r="2458" spans="1:7" x14ac:dyDescent="0.25">
      <c r="A2458" s="2">
        <v>12</v>
      </c>
      <c r="B2458" s="36">
        <v>42005</v>
      </c>
      <c r="C2458" s="29" t="s">
        <v>9</v>
      </c>
      <c r="D2458" s="80">
        <v>200</v>
      </c>
      <c r="G2458" s="80">
        <v>-400</v>
      </c>
    </row>
    <row r="2459" spans="1:7" x14ac:dyDescent="0.25">
      <c r="A2459" s="2">
        <v>13</v>
      </c>
      <c r="B2459" s="36">
        <v>42036</v>
      </c>
      <c r="C2459" s="29" t="s">
        <v>9</v>
      </c>
      <c r="D2459" s="80">
        <v>200</v>
      </c>
      <c r="G2459" s="80">
        <v>-200</v>
      </c>
    </row>
    <row r="2460" spans="1:7" x14ac:dyDescent="0.25">
      <c r="A2460" s="2">
        <v>14</v>
      </c>
      <c r="B2460" s="36">
        <v>42064</v>
      </c>
      <c r="C2460" s="29" t="s">
        <v>9</v>
      </c>
      <c r="D2460" s="80">
        <v>200</v>
      </c>
      <c r="G2460" s="80">
        <v>0</v>
      </c>
    </row>
    <row r="2461" spans="1:7" x14ac:dyDescent="0.25">
      <c r="A2461" s="2" t="s">
        <v>11</v>
      </c>
      <c r="D2461" s="80">
        <v>2200</v>
      </c>
      <c r="E2461" s="80">
        <v>1200</v>
      </c>
      <c r="F2461" s="80">
        <v>0</v>
      </c>
    </row>
    <row r="2463" spans="1:7" x14ac:dyDescent="0.25">
      <c r="A2463" s="2" t="s">
        <v>1</v>
      </c>
      <c r="B2463" s="35" t="s">
        <v>2</v>
      </c>
      <c r="C2463" s="29" t="s">
        <v>3</v>
      </c>
      <c r="D2463" s="80" t="s">
        <v>4</v>
      </c>
      <c r="E2463" s="80" t="s">
        <v>5</v>
      </c>
      <c r="F2463" s="80" t="s">
        <v>6</v>
      </c>
      <c r="G2463" s="80" t="s">
        <v>7</v>
      </c>
    </row>
    <row r="2464" spans="1:7" x14ac:dyDescent="0.25">
      <c r="A2464" s="2">
        <v>1</v>
      </c>
      <c r="B2464" s="36">
        <v>42095</v>
      </c>
      <c r="C2464" s="29" t="s">
        <v>8</v>
      </c>
      <c r="G2464" s="80">
        <v>0</v>
      </c>
    </row>
    <row r="2465" spans="1:7" x14ac:dyDescent="0.25">
      <c r="A2465" s="2">
        <v>2</v>
      </c>
      <c r="B2465" s="36">
        <v>42095</v>
      </c>
      <c r="C2465" s="29" t="s">
        <v>9</v>
      </c>
      <c r="D2465" s="80">
        <v>0</v>
      </c>
      <c r="G2465" s="80">
        <v>0</v>
      </c>
    </row>
    <row r="2466" spans="1:7" x14ac:dyDescent="0.25">
      <c r="A2466" s="2">
        <v>3</v>
      </c>
      <c r="B2466" s="36">
        <v>42106</v>
      </c>
      <c r="C2466" s="29" t="s">
        <v>26</v>
      </c>
      <c r="E2466" s="80">
        <v>2200</v>
      </c>
      <c r="F2466" s="80">
        <v>0</v>
      </c>
      <c r="G2466" s="80">
        <v>-2200</v>
      </c>
    </row>
    <row r="2467" spans="1:7" x14ac:dyDescent="0.25">
      <c r="A2467" s="2">
        <v>4</v>
      </c>
      <c r="B2467" s="36">
        <v>42125</v>
      </c>
      <c r="C2467" s="29" t="s">
        <v>9</v>
      </c>
      <c r="D2467" s="80">
        <v>200</v>
      </c>
      <c r="G2467" s="80">
        <v>-2000</v>
      </c>
    </row>
    <row r="2468" spans="1:7" x14ac:dyDescent="0.25">
      <c r="A2468" s="2">
        <v>5</v>
      </c>
      <c r="B2468" s="36">
        <v>42156</v>
      </c>
      <c r="C2468" s="29" t="s">
        <v>9</v>
      </c>
      <c r="D2468" s="80">
        <v>200</v>
      </c>
      <c r="G2468" s="80">
        <v>-1800</v>
      </c>
    </row>
    <row r="2469" spans="1:7" x14ac:dyDescent="0.25">
      <c r="A2469" s="2">
        <v>6</v>
      </c>
      <c r="B2469" s="36">
        <v>42186</v>
      </c>
      <c r="C2469" s="29" t="s">
        <v>9</v>
      </c>
      <c r="D2469" s="80">
        <v>200</v>
      </c>
      <c r="G2469" s="80">
        <v>-1600</v>
      </c>
    </row>
    <row r="2470" spans="1:7" x14ac:dyDescent="0.25">
      <c r="A2470" s="2">
        <v>7</v>
      </c>
      <c r="B2470" s="36">
        <v>42217</v>
      </c>
      <c r="C2470" s="29" t="s">
        <v>9</v>
      </c>
      <c r="D2470" s="80">
        <v>200</v>
      </c>
      <c r="G2470" s="80">
        <v>-1400</v>
      </c>
    </row>
    <row r="2471" spans="1:7" x14ac:dyDescent="0.25">
      <c r="A2471" s="2">
        <v>8</v>
      </c>
      <c r="B2471" s="36">
        <v>42248</v>
      </c>
      <c r="C2471" s="29" t="s">
        <v>9</v>
      </c>
      <c r="D2471" s="80">
        <v>200</v>
      </c>
      <c r="G2471" s="80">
        <v>-1200</v>
      </c>
    </row>
    <row r="2472" spans="1:7" x14ac:dyDescent="0.25">
      <c r="A2472" s="2">
        <v>9</v>
      </c>
      <c r="B2472" s="36">
        <v>42278</v>
      </c>
      <c r="C2472" s="29" t="s">
        <v>9</v>
      </c>
      <c r="D2472" s="80">
        <v>200</v>
      </c>
      <c r="G2472" s="80">
        <v>-1000</v>
      </c>
    </row>
    <row r="2473" spans="1:7" x14ac:dyDescent="0.25">
      <c r="A2473" s="2">
        <v>10</v>
      </c>
      <c r="B2473" s="36">
        <v>42309</v>
      </c>
      <c r="C2473" s="29" t="s">
        <v>9</v>
      </c>
      <c r="D2473" s="80">
        <v>200</v>
      </c>
      <c r="G2473" s="80">
        <v>-800</v>
      </c>
    </row>
    <row r="2474" spans="1:7" x14ac:dyDescent="0.25">
      <c r="A2474" s="2">
        <v>11</v>
      </c>
      <c r="B2474" s="36">
        <v>42339</v>
      </c>
      <c r="C2474" s="29" t="s">
        <v>9</v>
      </c>
      <c r="D2474" s="80">
        <v>200</v>
      </c>
      <c r="G2474" s="80">
        <v>-600</v>
      </c>
    </row>
    <row r="2475" spans="1:7" x14ac:dyDescent="0.25">
      <c r="A2475" s="2">
        <v>12</v>
      </c>
      <c r="B2475" s="36">
        <v>42370</v>
      </c>
      <c r="C2475" s="29" t="s">
        <v>9</v>
      </c>
      <c r="D2475" s="80">
        <v>200</v>
      </c>
      <c r="G2475" s="80">
        <v>-400</v>
      </c>
    </row>
    <row r="2476" spans="1:7" x14ac:dyDescent="0.25">
      <c r="A2476" s="2">
        <v>13</v>
      </c>
      <c r="B2476" s="36">
        <v>42401</v>
      </c>
      <c r="C2476" s="29" t="s">
        <v>9</v>
      </c>
      <c r="D2476" s="80">
        <v>200</v>
      </c>
      <c r="G2476" s="80">
        <v>-200</v>
      </c>
    </row>
    <row r="2477" spans="1:7" x14ac:dyDescent="0.25">
      <c r="A2477" s="2">
        <v>14</v>
      </c>
      <c r="B2477" s="36">
        <v>42430</v>
      </c>
      <c r="C2477" s="29" t="s">
        <v>9</v>
      </c>
      <c r="D2477" s="80">
        <v>200</v>
      </c>
      <c r="G2477" s="80">
        <v>0</v>
      </c>
    </row>
    <row r="2478" spans="1:7" x14ac:dyDescent="0.25">
      <c r="A2478" s="2" t="s">
        <v>11</v>
      </c>
      <c r="D2478" s="80">
        <v>2200</v>
      </c>
      <c r="E2478" s="80">
        <v>2200</v>
      </c>
      <c r="F2478" s="80">
        <v>0</v>
      </c>
    </row>
    <row r="2480" spans="1:7" ht="20.25" thickBot="1" x14ac:dyDescent="0.35">
      <c r="B2480" s="136" t="s">
        <v>43</v>
      </c>
      <c r="C2480" s="136"/>
      <c r="D2480" s="136"/>
      <c r="E2480" s="136"/>
      <c r="F2480" s="136"/>
    </row>
    <row r="2481" spans="1:7" ht="15.75" thickTop="1" x14ac:dyDescent="0.25"/>
    <row r="2482" spans="1:7" x14ac:dyDescent="0.25">
      <c r="A2482" s="2" t="s">
        <v>1</v>
      </c>
      <c r="B2482" s="35" t="s">
        <v>2</v>
      </c>
      <c r="C2482" s="29" t="s">
        <v>3</v>
      </c>
      <c r="D2482" s="80" t="s">
        <v>4</v>
      </c>
      <c r="E2482" s="80" t="s">
        <v>5</v>
      </c>
      <c r="F2482" s="80" t="s">
        <v>6</v>
      </c>
      <c r="G2482" s="80" t="s">
        <v>7</v>
      </c>
    </row>
    <row r="2483" spans="1:7" x14ac:dyDescent="0.25">
      <c r="A2483" s="2">
        <v>1</v>
      </c>
      <c r="B2483" s="36">
        <v>41518</v>
      </c>
      <c r="C2483" s="29" t="s">
        <v>8</v>
      </c>
      <c r="G2483" s="80">
        <v>4900</v>
      </c>
    </row>
    <row r="2484" spans="1:7" x14ac:dyDescent="0.25">
      <c r="A2484" s="2">
        <v>2</v>
      </c>
      <c r="B2484" s="36">
        <v>41518</v>
      </c>
      <c r="C2484" s="29" t="s">
        <v>9</v>
      </c>
      <c r="D2484" s="80">
        <v>300</v>
      </c>
      <c r="G2484" s="80">
        <v>5200</v>
      </c>
    </row>
    <row r="2485" spans="1:7" x14ac:dyDescent="0.25">
      <c r="A2485" s="2">
        <v>3</v>
      </c>
      <c r="B2485" s="36">
        <v>41547</v>
      </c>
      <c r="C2485" s="29" t="s">
        <v>6</v>
      </c>
      <c r="E2485" s="80">
        <v>0</v>
      </c>
      <c r="F2485" s="80">
        <v>10</v>
      </c>
      <c r="G2485" s="80">
        <v>5210</v>
      </c>
    </row>
    <row r="2486" spans="1:7" x14ac:dyDescent="0.25">
      <c r="A2486" s="2">
        <v>4</v>
      </c>
      <c r="B2486" s="36">
        <v>41548</v>
      </c>
      <c r="C2486" s="29" t="s">
        <v>9</v>
      </c>
      <c r="D2486" s="80">
        <v>300</v>
      </c>
      <c r="G2486" s="80">
        <v>5510</v>
      </c>
    </row>
    <row r="2487" spans="1:7" x14ac:dyDescent="0.25">
      <c r="A2487" s="2">
        <v>5</v>
      </c>
      <c r="B2487" s="36">
        <v>41578</v>
      </c>
      <c r="C2487" s="29" t="s">
        <v>6</v>
      </c>
      <c r="E2487" s="80">
        <v>0</v>
      </c>
      <c r="F2487" s="80">
        <v>10</v>
      </c>
      <c r="G2487" s="80">
        <v>5520</v>
      </c>
    </row>
    <row r="2488" spans="1:7" x14ac:dyDescent="0.25">
      <c r="A2488" s="2">
        <v>6</v>
      </c>
      <c r="B2488" s="36">
        <v>41579</v>
      </c>
      <c r="C2488" s="29" t="s">
        <v>9</v>
      </c>
      <c r="D2488" s="80">
        <v>300</v>
      </c>
      <c r="G2488" s="80">
        <v>5820</v>
      </c>
    </row>
    <row r="2489" spans="1:7" x14ac:dyDescent="0.25">
      <c r="A2489" s="2">
        <v>7</v>
      </c>
      <c r="B2489" s="36">
        <v>41608</v>
      </c>
      <c r="C2489" s="29" t="s">
        <v>6</v>
      </c>
      <c r="E2489" s="80">
        <v>0</v>
      </c>
      <c r="F2489" s="80">
        <v>10</v>
      </c>
      <c r="G2489" s="80">
        <v>5830</v>
      </c>
    </row>
    <row r="2490" spans="1:7" x14ac:dyDescent="0.25">
      <c r="A2490" s="2">
        <v>8</v>
      </c>
      <c r="B2490" s="36">
        <v>41609</v>
      </c>
      <c r="C2490" s="29" t="s">
        <v>9</v>
      </c>
      <c r="D2490" s="80">
        <v>300</v>
      </c>
      <c r="G2490" s="80">
        <v>6130</v>
      </c>
    </row>
    <row r="2491" spans="1:7" x14ac:dyDescent="0.25">
      <c r="A2491" s="2">
        <v>9</v>
      </c>
      <c r="B2491" s="36">
        <v>41639</v>
      </c>
      <c r="C2491" s="29" t="s">
        <v>6</v>
      </c>
      <c r="E2491" s="80">
        <v>0</v>
      </c>
      <c r="F2491" s="80">
        <v>10</v>
      </c>
      <c r="G2491" s="80">
        <v>6140</v>
      </c>
    </row>
    <row r="2492" spans="1:7" x14ac:dyDescent="0.25">
      <c r="A2492" s="2">
        <v>10</v>
      </c>
      <c r="B2492" s="36">
        <v>41640</v>
      </c>
      <c r="C2492" s="29" t="s">
        <v>9</v>
      </c>
      <c r="D2492" s="80">
        <v>300</v>
      </c>
      <c r="G2492" s="80">
        <v>6440</v>
      </c>
    </row>
    <row r="2493" spans="1:7" x14ac:dyDescent="0.25">
      <c r="A2493" s="2">
        <v>11</v>
      </c>
      <c r="B2493" s="36">
        <v>41670</v>
      </c>
      <c r="C2493" s="29" t="s">
        <v>6</v>
      </c>
      <c r="E2493" s="80">
        <v>0</v>
      </c>
      <c r="F2493" s="80">
        <v>10</v>
      </c>
      <c r="G2493" s="80">
        <v>6450</v>
      </c>
    </row>
    <row r="2494" spans="1:7" x14ac:dyDescent="0.25">
      <c r="A2494" s="2">
        <v>12</v>
      </c>
      <c r="B2494" s="36">
        <v>41671</v>
      </c>
      <c r="C2494" s="29" t="s">
        <v>9</v>
      </c>
      <c r="D2494" s="80">
        <v>300</v>
      </c>
      <c r="G2494" s="80">
        <v>6750</v>
      </c>
    </row>
    <row r="2495" spans="1:7" x14ac:dyDescent="0.25">
      <c r="A2495" s="2">
        <v>13</v>
      </c>
      <c r="B2495" s="36">
        <v>41698</v>
      </c>
      <c r="C2495" s="29" t="s">
        <v>6</v>
      </c>
      <c r="E2495" s="80">
        <v>0</v>
      </c>
      <c r="F2495" s="80">
        <v>10</v>
      </c>
      <c r="G2495" s="80">
        <v>6760</v>
      </c>
    </row>
    <row r="2496" spans="1:7" x14ac:dyDescent="0.25">
      <c r="A2496" s="2">
        <v>14</v>
      </c>
      <c r="B2496" s="36">
        <v>41699</v>
      </c>
      <c r="C2496" s="29" t="s">
        <v>9</v>
      </c>
      <c r="D2496" s="80">
        <v>300</v>
      </c>
      <c r="G2496" s="80">
        <v>7060</v>
      </c>
    </row>
    <row r="2497" spans="1:7" x14ac:dyDescent="0.25">
      <c r="A2497" s="2" t="s">
        <v>11</v>
      </c>
      <c r="D2497" s="80">
        <v>2100</v>
      </c>
      <c r="E2497" s="80">
        <v>0</v>
      </c>
      <c r="F2497" s="80">
        <v>60</v>
      </c>
    </row>
    <row r="2499" spans="1:7" x14ac:dyDescent="0.25">
      <c r="A2499" s="2" t="s">
        <v>1</v>
      </c>
      <c r="B2499" s="35" t="s">
        <v>2</v>
      </c>
      <c r="C2499" s="29" t="s">
        <v>3</v>
      </c>
      <c r="D2499" s="80" t="s">
        <v>4</v>
      </c>
      <c r="E2499" s="80" t="s">
        <v>5</v>
      </c>
      <c r="F2499" s="80" t="s">
        <v>6</v>
      </c>
      <c r="G2499" s="80" t="s">
        <v>7</v>
      </c>
    </row>
    <row r="2500" spans="1:7" x14ac:dyDescent="0.25">
      <c r="A2500" s="2">
        <v>1</v>
      </c>
      <c r="B2500" s="36">
        <v>41730</v>
      </c>
      <c r="C2500" s="29" t="s">
        <v>8</v>
      </c>
      <c r="G2500" s="80">
        <v>7060</v>
      </c>
    </row>
    <row r="2501" spans="1:7" x14ac:dyDescent="0.25">
      <c r="A2501" s="2">
        <v>2</v>
      </c>
      <c r="B2501" s="36">
        <v>41730</v>
      </c>
      <c r="C2501" s="29" t="s">
        <v>9</v>
      </c>
      <c r="D2501" s="80">
        <v>300</v>
      </c>
      <c r="G2501" s="80">
        <v>7360</v>
      </c>
    </row>
    <row r="2502" spans="1:7" x14ac:dyDescent="0.25">
      <c r="A2502" s="2">
        <v>3</v>
      </c>
      <c r="B2502" s="36">
        <v>41759</v>
      </c>
      <c r="C2502" s="29" t="s">
        <v>6</v>
      </c>
      <c r="E2502" s="80">
        <v>0</v>
      </c>
      <c r="F2502" s="80">
        <v>10</v>
      </c>
      <c r="G2502" s="80">
        <v>7370</v>
      </c>
    </row>
    <row r="2503" spans="1:7" x14ac:dyDescent="0.25">
      <c r="A2503" s="2">
        <v>4</v>
      </c>
      <c r="B2503" s="36">
        <v>41760</v>
      </c>
      <c r="C2503" s="29" t="s">
        <v>9</v>
      </c>
      <c r="D2503" s="80">
        <v>300</v>
      </c>
      <c r="G2503" s="80">
        <v>7670</v>
      </c>
    </row>
    <row r="2504" spans="1:7" x14ac:dyDescent="0.25">
      <c r="A2504" s="2">
        <v>5</v>
      </c>
      <c r="B2504" s="36">
        <v>41785</v>
      </c>
      <c r="C2504" s="29" t="s">
        <v>10</v>
      </c>
      <c r="E2504" s="80">
        <v>6470</v>
      </c>
      <c r="F2504" s="80">
        <v>0</v>
      </c>
      <c r="G2504" s="80">
        <v>1200</v>
      </c>
    </row>
    <row r="2505" spans="1:7" x14ac:dyDescent="0.25">
      <c r="A2505" s="2">
        <v>6</v>
      </c>
      <c r="B2505" s="36">
        <v>41791</v>
      </c>
      <c r="C2505" s="29" t="s">
        <v>9</v>
      </c>
      <c r="D2505" s="80">
        <v>300</v>
      </c>
      <c r="G2505" s="80">
        <v>1500</v>
      </c>
    </row>
    <row r="2506" spans="1:7" x14ac:dyDescent="0.25">
      <c r="A2506" s="2">
        <v>7</v>
      </c>
      <c r="B2506" s="36">
        <v>41795</v>
      </c>
      <c r="C2506" s="29" t="s">
        <v>10</v>
      </c>
      <c r="E2506" s="80">
        <v>1500</v>
      </c>
      <c r="F2506" s="80">
        <v>0</v>
      </c>
      <c r="G2506" s="80">
        <v>0</v>
      </c>
    </row>
    <row r="2507" spans="1:7" x14ac:dyDescent="0.25">
      <c r="A2507" s="2">
        <v>8</v>
      </c>
      <c r="B2507" s="36">
        <v>41821</v>
      </c>
      <c r="C2507" s="29" t="s">
        <v>9</v>
      </c>
      <c r="D2507" s="80">
        <v>300</v>
      </c>
      <c r="G2507" s="80">
        <v>300</v>
      </c>
    </row>
    <row r="2508" spans="1:7" x14ac:dyDescent="0.25">
      <c r="A2508" s="2">
        <v>9</v>
      </c>
      <c r="B2508" s="36">
        <v>41851</v>
      </c>
      <c r="C2508" s="29" t="s">
        <v>6</v>
      </c>
      <c r="E2508" s="80">
        <v>0</v>
      </c>
      <c r="F2508" s="80">
        <v>10</v>
      </c>
      <c r="G2508" s="80">
        <v>310</v>
      </c>
    </row>
    <row r="2509" spans="1:7" x14ac:dyDescent="0.25">
      <c r="A2509" s="2">
        <v>10</v>
      </c>
      <c r="B2509" s="36">
        <v>41852</v>
      </c>
      <c r="C2509" s="29" t="s">
        <v>9</v>
      </c>
      <c r="D2509" s="80">
        <v>300</v>
      </c>
      <c r="G2509" s="80">
        <v>610</v>
      </c>
    </row>
    <row r="2510" spans="1:7" x14ac:dyDescent="0.25">
      <c r="A2510" s="2">
        <v>11</v>
      </c>
      <c r="B2510" s="36">
        <v>41882</v>
      </c>
      <c r="C2510" s="29" t="s">
        <v>6</v>
      </c>
      <c r="E2510" s="80">
        <v>0</v>
      </c>
      <c r="F2510" s="80">
        <v>10</v>
      </c>
      <c r="G2510" s="80">
        <v>620</v>
      </c>
    </row>
    <row r="2511" spans="1:7" x14ac:dyDescent="0.25">
      <c r="A2511" s="2">
        <v>12</v>
      </c>
      <c r="B2511" s="36">
        <v>41883</v>
      </c>
      <c r="C2511" s="29" t="s">
        <v>9</v>
      </c>
      <c r="D2511" s="80">
        <v>300</v>
      </c>
      <c r="G2511" s="80">
        <v>920</v>
      </c>
    </row>
    <row r="2512" spans="1:7" x14ac:dyDescent="0.25">
      <c r="A2512" s="2">
        <v>13</v>
      </c>
      <c r="B2512" s="36">
        <v>41912</v>
      </c>
      <c r="C2512" s="29" t="s">
        <v>6</v>
      </c>
      <c r="E2512" s="80">
        <v>0</v>
      </c>
      <c r="F2512" s="80">
        <v>10</v>
      </c>
      <c r="G2512" s="80">
        <v>930</v>
      </c>
    </row>
    <row r="2513" spans="1:7" x14ac:dyDescent="0.25">
      <c r="A2513" s="2">
        <v>14</v>
      </c>
      <c r="B2513" s="36">
        <v>41913</v>
      </c>
      <c r="C2513" s="29" t="s">
        <v>9</v>
      </c>
      <c r="D2513" s="80">
        <v>300</v>
      </c>
      <c r="G2513" s="80">
        <v>1230</v>
      </c>
    </row>
    <row r="2514" spans="1:7" x14ac:dyDescent="0.25">
      <c r="A2514" s="2">
        <v>15</v>
      </c>
      <c r="B2514" s="36">
        <v>41943</v>
      </c>
      <c r="C2514" s="29" t="s">
        <v>6</v>
      </c>
      <c r="E2514" s="80">
        <v>0</v>
      </c>
      <c r="F2514" s="80">
        <v>10</v>
      </c>
      <c r="G2514" s="80">
        <v>1240</v>
      </c>
    </row>
    <row r="2515" spans="1:7" x14ac:dyDescent="0.25">
      <c r="A2515" s="2">
        <v>16</v>
      </c>
      <c r="B2515" s="36">
        <v>41944</v>
      </c>
      <c r="C2515" s="29" t="s">
        <v>9</v>
      </c>
      <c r="D2515" s="80">
        <v>300</v>
      </c>
      <c r="G2515" s="80">
        <v>1540</v>
      </c>
    </row>
    <row r="2516" spans="1:7" x14ac:dyDescent="0.25">
      <c r="A2516" s="2">
        <v>17</v>
      </c>
      <c r="B2516" s="36">
        <v>41973</v>
      </c>
      <c r="C2516" s="29" t="s">
        <v>6</v>
      </c>
      <c r="E2516" s="80">
        <v>0</v>
      </c>
      <c r="F2516" s="80">
        <v>10</v>
      </c>
      <c r="G2516" s="80">
        <v>1550</v>
      </c>
    </row>
    <row r="2517" spans="1:7" x14ac:dyDescent="0.25">
      <c r="A2517" s="2">
        <v>18</v>
      </c>
      <c r="B2517" s="36">
        <v>41974</v>
      </c>
      <c r="C2517" s="29" t="s">
        <v>9</v>
      </c>
      <c r="D2517" s="80">
        <v>300</v>
      </c>
      <c r="G2517" s="80">
        <v>1850</v>
      </c>
    </row>
    <row r="2518" spans="1:7" x14ac:dyDescent="0.25">
      <c r="A2518" s="2">
        <v>19</v>
      </c>
      <c r="B2518" s="36">
        <v>42004</v>
      </c>
      <c r="C2518" s="29" t="s">
        <v>6</v>
      </c>
      <c r="E2518" s="80">
        <v>0</v>
      </c>
      <c r="F2518" s="80">
        <v>10</v>
      </c>
      <c r="G2518" s="80">
        <v>1860</v>
      </c>
    </row>
    <row r="2519" spans="1:7" x14ac:dyDescent="0.25">
      <c r="A2519" s="2">
        <v>20</v>
      </c>
      <c r="B2519" s="36">
        <v>42005</v>
      </c>
      <c r="C2519" s="29" t="s">
        <v>9</v>
      </c>
      <c r="D2519" s="80">
        <v>300</v>
      </c>
      <c r="G2519" s="80">
        <v>2160</v>
      </c>
    </row>
    <row r="2520" spans="1:7" x14ac:dyDescent="0.25">
      <c r="A2520" s="2">
        <v>21</v>
      </c>
      <c r="B2520" s="36">
        <v>42035</v>
      </c>
      <c r="C2520" s="29" t="s">
        <v>6</v>
      </c>
      <c r="E2520" s="80">
        <v>0</v>
      </c>
      <c r="F2520" s="80">
        <v>10</v>
      </c>
      <c r="G2520" s="80">
        <v>2170</v>
      </c>
    </row>
    <row r="2521" spans="1:7" x14ac:dyDescent="0.25">
      <c r="A2521" s="2">
        <v>22</v>
      </c>
      <c r="B2521" s="36">
        <v>42036</v>
      </c>
      <c r="C2521" s="29" t="s">
        <v>9</v>
      </c>
      <c r="D2521" s="80">
        <v>300</v>
      </c>
      <c r="G2521" s="80">
        <v>2470</v>
      </c>
    </row>
    <row r="2522" spans="1:7" x14ac:dyDescent="0.25">
      <c r="A2522" s="2">
        <v>23</v>
      </c>
      <c r="B2522" s="36">
        <v>42063</v>
      </c>
      <c r="C2522" s="29" t="s">
        <v>6</v>
      </c>
      <c r="E2522" s="80">
        <v>0</v>
      </c>
      <c r="F2522" s="80">
        <v>10</v>
      </c>
      <c r="G2522" s="80">
        <v>2480</v>
      </c>
    </row>
    <row r="2523" spans="1:7" x14ac:dyDescent="0.25">
      <c r="A2523" s="2">
        <v>24</v>
      </c>
      <c r="B2523" s="36">
        <v>42064</v>
      </c>
      <c r="C2523" s="29" t="s">
        <v>9</v>
      </c>
      <c r="D2523" s="80">
        <v>300</v>
      </c>
      <c r="G2523" s="80">
        <v>2780</v>
      </c>
    </row>
    <row r="2524" spans="1:7" x14ac:dyDescent="0.25">
      <c r="A2524" s="2">
        <v>25</v>
      </c>
      <c r="B2524" s="36">
        <v>42082</v>
      </c>
      <c r="C2524" s="29" t="s">
        <v>10</v>
      </c>
      <c r="E2524" s="80">
        <v>2700</v>
      </c>
      <c r="F2524" s="80">
        <v>0</v>
      </c>
      <c r="G2524" s="80">
        <v>80</v>
      </c>
    </row>
    <row r="2525" spans="1:7" x14ac:dyDescent="0.25">
      <c r="A2525" s="2" t="s">
        <v>11</v>
      </c>
      <c r="D2525" s="80">
        <v>3600</v>
      </c>
      <c r="E2525" s="80">
        <v>10670</v>
      </c>
      <c r="F2525" s="80">
        <v>90</v>
      </c>
    </row>
    <row r="2527" spans="1:7" x14ac:dyDescent="0.25">
      <c r="A2527" s="2" t="s">
        <v>1</v>
      </c>
      <c r="B2527" s="35" t="s">
        <v>2</v>
      </c>
      <c r="C2527" s="29" t="s">
        <v>3</v>
      </c>
      <c r="D2527" s="80" t="s">
        <v>4</v>
      </c>
      <c r="E2527" s="80" t="s">
        <v>5</v>
      </c>
      <c r="F2527" s="80" t="s">
        <v>6</v>
      </c>
      <c r="G2527" s="80" t="s">
        <v>7</v>
      </c>
    </row>
    <row r="2528" spans="1:7" x14ac:dyDescent="0.25">
      <c r="A2528" s="2">
        <v>1</v>
      </c>
      <c r="B2528" s="36">
        <v>42095</v>
      </c>
      <c r="C2528" s="29" t="s">
        <v>8</v>
      </c>
      <c r="G2528" s="80">
        <v>80</v>
      </c>
    </row>
    <row r="2529" spans="1:7" x14ac:dyDescent="0.25">
      <c r="A2529" s="2">
        <v>2</v>
      </c>
      <c r="B2529" s="36">
        <v>42095</v>
      </c>
      <c r="C2529" s="29" t="s">
        <v>9</v>
      </c>
      <c r="D2529" s="80">
        <v>300</v>
      </c>
      <c r="G2529" s="80">
        <v>380</v>
      </c>
    </row>
    <row r="2530" spans="1:7" x14ac:dyDescent="0.25">
      <c r="A2530" s="2">
        <v>3</v>
      </c>
      <c r="B2530" s="36">
        <v>42124</v>
      </c>
      <c r="C2530" s="29" t="s">
        <v>6</v>
      </c>
      <c r="E2530" s="80">
        <v>0</v>
      </c>
      <c r="F2530" s="80">
        <v>10</v>
      </c>
      <c r="G2530" s="80">
        <v>390</v>
      </c>
    </row>
    <row r="2531" spans="1:7" x14ac:dyDescent="0.25">
      <c r="A2531" s="2">
        <v>4</v>
      </c>
      <c r="B2531" s="36">
        <v>42125</v>
      </c>
      <c r="C2531" s="29" t="s">
        <v>9</v>
      </c>
      <c r="D2531" s="80">
        <v>300</v>
      </c>
      <c r="G2531" s="80">
        <v>690</v>
      </c>
    </row>
    <row r="2532" spans="1:7" x14ac:dyDescent="0.25">
      <c r="A2532" s="2">
        <v>5</v>
      </c>
      <c r="B2532" s="36">
        <v>42146</v>
      </c>
      <c r="C2532" s="29" t="s">
        <v>10</v>
      </c>
      <c r="E2532" s="80">
        <v>600</v>
      </c>
      <c r="F2532" s="80">
        <v>0</v>
      </c>
      <c r="G2532" s="80">
        <v>90</v>
      </c>
    </row>
    <row r="2533" spans="1:7" x14ac:dyDescent="0.25">
      <c r="A2533" s="2">
        <v>6</v>
      </c>
      <c r="B2533" s="36">
        <v>42156</v>
      </c>
      <c r="C2533" s="29" t="s">
        <v>9</v>
      </c>
      <c r="D2533" s="80">
        <v>300</v>
      </c>
      <c r="G2533" s="80">
        <v>390</v>
      </c>
    </row>
    <row r="2534" spans="1:7" x14ac:dyDescent="0.25">
      <c r="A2534" s="2">
        <v>7</v>
      </c>
      <c r="B2534" s="36">
        <v>42175</v>
      </c>
      <c r="C2534" s="29" t="s">
        <v>10</v>
      </c>
      <c r="E2534" s="80">
        <v>300</v>
      </c>
      <c r="F2534" s="80">
        <v>0</v>
      </c>
      <c r="G2534" s="80">
        <v>90</v>
      </c>
    </row>
    <row r="2535" spans="1:7" x14ac:dyDescent="0.25">
      <c r="A2535" s="2">
        <v>8</v>
      </c>
      <c r="B2535" s="36">
        <v>42186</v>
      </c>
      <c r="C2535" s="29" t="s">
        <v>9</v>
      </c>
      <c r="D2535" s="80">
        <v>300</v>
      </c>
      <c r="G2535" s="80">
        <v>390</v>
      </c>
    </row>
    <row r="2536" spans="1:7" x14ac:dyDescent="0.25">
      <c r="A2536" s="2">
        <v>9</v>
      </c>
      <c r="B2536" s="36">
        <v>42208</v>
      </c>
      <c r="C2536" s="29" t="s">
        <v>10</v>
      </c>
      <c r="E2536" s="80">
        <v>300</v>
      </c>
      <c r="F2536" s="80">
        <v>0</v>
      </c>
      <c r="G2536" s="80">
        <v>90</v>
      </c>
    </row>
    <row r="2537" spans="1:7" x14ac:dyDescent="0.25">
      <c r="A2537" s="2">
        <v>10</v>
      </c>
      <c r="B2537" s="36">
        <v>42217</v>
      </c>
      <c r="C2537" s="29" t="s">
        <v>9</v>
      </c>
      <c r="D2537" s="80">
        <v>300</v>
      </c>
      <c r="G2537" s="80">
        <v>390</v>
      </c>
    </row>
    <row r="2538" spans="1:7" x14ac:dyDescent="0.25">
      <c r="A2538" s="2">
        <v>11</v>
      </c>
      <c r="B2538" s="36">
        <v>42247</v>
      </c>
      <c r="C2538" s="29" t="s">
        <v>6</v>
      </c>
      <c r="E2538" s="80">
        <v>0</v>
      </c>
      <c r="F2538" s="80">
        <v>10</v>
      </c>
      <c r="G2538" s="80">
        <v>400</v>
      </c>
    </row>
    <row r="2539" spans="1:7" x14ac:dyDescent="0.25">
      <c r="A2539" s="2">
        <v>12</v>
      </c>
      <c r="B2539" s="36">
        <v>42248</v>
      </c>
      <c r="C2539" s="29" t="s">
        <v>9</v>
      </c>
      <c r="D2539" s="80">
        <v>300</v>
      </c>
      <c r="G2539" s="80">
        <v>700</v>
      </c>
    </row>
    <row r="2540" spans="1:7" x14ac:dyDescent="0.25">
      <c r="A2540" s="2">
        <v>13</v>
      </c>
      <c r="B2540" s="36">
        <v>42257</v>
      </c>
      <c r="C2540" s="29" t="s">
        <v>10</v>
      </c>
      <c r="E2540" s="80">
        <v>600</v>
      </c>
      <c r="F2540" s="80">
        <v>0</v>
      </c>
      <c r="G2540" s="80">
        <v>100</v>
      </c>
    </row>
    <row r="2541" spans="1:7" x14ac:dyDescent="0.25">
      <c r="A2541" s="2">
        <v>14</v>
      </c>
      <c r="B2541" s="36">
        <v>42278</v>
      </c>
      <c r="C2541" s="29" t="s">
        <v>9</v>
      </c>
      <c r="D2541" s="80">
        <v>300</v>
      </c>
      <c r="G2541" s="80">
        <v>400</v>
      </c>
    </row>
    <row r="2542" spans="1:7" x14ac:dyDescent="0.25">
      <c r="A2542" s="2">
        <v>15</v>
      </c>
      <c r="B2542" s="36">
        <v>42287</v>
      </c>
      <c r="C2542" s="29" t="s">
        <v>10</v>
      </c>
      <c r="E2542" s="80">
        <v>300</v>
      </c>
      <c r="F2542" s="80">
        <v>0</v>
      </c>
      <c r="G2542" s="80">
        <v>100</v>
      </c>
    </row>
    <row r="2543" spans="1:7" x14ac:dyDescent="0.25">
      <c r="A2543" s="2">
        <v>16</v>
      </c>
      <c r="B2543" s="36">
        <v>42309</v>
      </c>
      <c r="C2543" s="29" t="s">
        <v>9</v>
      </c>
      <c r="D2543" s="80">
        <v>300</v>
      </c>
      <c r="G2543" s="80">
        <v>400</v>
      </c>
    </row>
    <row r="2544" spans="1:7" x14ac:dyDescent="0.25">
      <c r="A2544" s="2">
        <v>17</v>
      </c>
      <c r="B2544" s="36">
        <v>42338</v>
      </c>
      <c r="C2544" s="29" t="s">
        <v>6</v>
      </c>
      <c r="E2544" s="80">
        <v>0</v>
      </c>
      <c r="F2544" s="80">
        <v>10</v>
      </c>
      <c r="G2544" s="80">
        <v>410</v>
      </c>
    </row>
    <row r="2545" spans="1:7" x14ac:dyDescent="0.25">
      <c r="A2545" s="2">
        <v>18</v>
      </c>
      <c r="B2545" s="36">
        <v>42339</v>
      </c>
      <c r="C2545" s="29" t="s">
        <v>9</v>
      </c>
      <c r="D2545" s="80">
        <v>300</v>
      </c>
      <c r="G2545" s="80">
        <v>710</v>
      </c>
    </row>
    <row r="2546" spans="1:7" x14ac:dyDescent="0.25">
      <c r="A2546" s="2">
        <v>19</v>
      </c>
      <c r="B2546" s="36">
        <v>42348</v>
      </c>
      <c r="C2546" s="29" t="s">
        <v>10</v>
      </c>
      <c r="E2546" s="80">
        <v>600</v>
      </c>
      <c r="F2546" s="80">
        <v>0</v>
      </c>
      <c r="G2546" s="80">
        <v>110</v>
      </c>
    </row>
    <row r="2547" spans="1:7" x14ac:dyDescent="0.25">
      <c r="A2547" s="2">
        <v>20</v>
      </c>
      <c r="B2547" s="36">
        <v>42370</v>
      </c>
      <c r="C2547" s="29" t="s">
        <v>9</v>
      </c>
      <c r="D2547" s="80">
        <v>300</v>
      </c>
      <c r="G2547" s="80">
        <v>410</v>
      </c>
    </row>
    <row r="2548" spans="1:7" x14ac:dyDescent="0.25">
      <c r="A2548" s="2">
        <v>21</v>
      </c>
      <c r="B2548" s="36">
        <v>42379</v>
      </c>
      <c r="C2548" s="29" t="s">
        <v>10</v>
      </c>
      <c r="E2548" s="80">
        <v>300</v>
      </c>
      <c r="F2548" s="80">
        <v>0</v>
      </c>
      <c r="G2548" s="80">
        <v>110</v>
      </c>
    </row>
    <row r="2549" spans="1:7" x14ac:dyDescent="0.25">
      <c r="A2549" s="2">
        <v>22</v>
      </c>
      <c r="B2549" s="36">
        <v>42401</v>
      </c>
      <c r="C2549" s="29" t="s">
        <v>9</v>
      </c>
      <c r="D2549" s="80">
        <v>300</v>
      </c>
      <c r="G2549" s="80">
        <v>410</v>
      </c>
    </row>
    <row r="2550" spans="1:7" x14ac:dyDescent="0.25">
      <c r="A2550" s="2">
        <v>23</v>
      </c>
      <c r="B2550" s="36">
        <v>42410</v>
      </c>
      <c r="C2550" s="29" t="s">
        <v>10</v>
      </c>
      <c r="E2550" s="80">
        <v>300</v>
      </c>
      <c r="F2550" s="80">
        <v>0</v>
      </c>
      <c r="G2550" s="80">
        <v>110</v>
      </c>
    </row>
    <row r="2551" spans="1:7" x14ac:dyDescent="0.25">
      <c r="A2551" s="2">
        <v>24</v>
      </c>
      <c r="B2551" s="36">
        <v>42430</v>
      </c>
      <c r="C2551" s="29" t="s">
        <v>9</v>
      </c>
      <c r="D2551" s="80">
        <v>300</v>
      </c>
      <c r="G2551" s="80">
        <v>410</v>
      </c>
    </row>
    <row r="2552" spans="1:7" x14ac:dyDescent="0.25">
      <c r="A2552" s="2">
        <v>25</v>
      </c>
      <c r="B2552" s="36">
        <v>42439</v>
      </c>
      <c r="C2552" s="29" t="s">
        <v>10</v>
      </c>
      <c r="E2552" s="80">
        <v>300</v>
      </c>
      <c r="F2552" s="80">
        <v>0</v>
      </c>
      <c r="G2552" s="80">
        <v>110</v>
      </c>
    </row>
    <row r="2553" spans="1:7" x14ac:dyDescent="0.25">
      <c r="A2553" s="2" t="s">
        <v>11</v>
      </c>
      <c r="D2553" s="80">
        <v>3600</v>
      </c>
      <c r="E2553" s="80">
        <v>3600</v>
      </c>
      <c r="F2553" s="80">
        <v>30</v>
      </c>
    </row>
    <row r="2555" spans="1:7" ht="20.25" thickBot="1" x14ac:dyDescent="0.35">
      <c r="B2555" s="136" t="s">
        <v>44</v>
      </c>
      <c r="C2555" s="136"/>
      <c r="D2555" s="136"/>
      <c r="E2555" s="136"/>
      <c r="F2555" s="136"/>
    </row>
    <row r="2556" spans="1:7" ht="15.75" thickTop="1" x14ac:dyDescent="0.25"/>
    <row r="2557" spans="1:7" x14ac:dyDescent="0.25">
      <c r="A2557" s="2" t="s">
        <v>1</v>
      </c>
      <c r="B2557" s="35" t="s">
        <v>2</v>
      </c>
      <c r="C2557" s="29" t="s">
        <v>3</v>
      </c>
      <c r="D2557" s="80" t="s">
        <v>4</v>
      </c>
      <c r="E2557" s="80" t="s">
        <v>5</v>
      </c>
      <c r="F2557" s="80" t="s">
        <v>6</v>
      </c>
      <c r="G2557" s="80" t="s">
        <v>7</v>
      </c>
    </row>
    <row r="2558" spans="1:7" x14ac:dyDescent="0.25">
      <c r="A2558" s="2">
        <v>1</v>
      </c>
      <c r="B2558" s="36">
        <v>41518</v>
      </c>
      <c r="C2558" s="29" t="s">
        <v>8</v>
      </c>
      <c r="G2558" s="80">
        <v>1510</v>
      </c>
    </row>
    <row r="2559" spans="1:7" x14ac:dyDescent="0.25">
      <c r="A2559" s="2">
        <v>2</v>
      </c>
      <c r="B2559" s="36">
        <v>41518</v>
      </c>
      <c r="C2559" s="29" t="s">
        <v>9</v>
      </c>
      <c r="D2559" s="80">
        <v>200</v>
      </c>
      <c r="G2559" s="80">
        <v>1710</v>
      </c>
    </row>
    <row r="2560" spans="1:7" x14ac:dyDescent="0.25">
      <c r="A2560" s="2">
        <v>3</v>
      </c>
      <c r="B2560" s="36">
        <v>41547</v>
      </c>
      <c r="C2560" s="29" t="s">
        <v>6</v>
      </c>
      <c r="E2560" s="80">
        <v>0</v>
      </c>
      <c r="F2560" s="80">
        <v>10</v>
      </c>
      <c r="G2560" s="80">
        <v>1720</v>
      </c>
    </row>
    <row r="2561" spans="1:7" x14ac:dyDescent="0.25">
      <c r="A2561" s="2">
        <v>4</v>
      </c>
      <c r="B2561" s="36">
        <v>41548</v>
      </c>
      <c r="C2561" s="29" t="s">
        <v>9</v>
      </c>
      <c r="D2561" s="80">
        <v>300</v>
      </c>
      <c r="G2561" s="80">
        <v>2020</v>
      </c>
    </row>
    <row r="2562" spans="1:7" x14ac:dyDescent="0.25">
      <c r="A2562" s="2">
        <v>5</v>
      </c>
      <c r="B2562" s="36">
        <v>41567</v>
      </c>
      <c r="C2562" s="29" t="s">
        <v>10</v>
      </c>
      <c r="E2562" s="80">
        <v>2320</v>
      </c>
      <c r="F2562" s="80">
        <v>0</v>
      </c>
      <c r="G2562" s="80">
        <v>-300</v>
      </c>
    </row>
    <row r="2563" spans="1:7" x14ac:dyDescent="0.25">
      <c r="A2563" s="2">
        <v>6</v>
      </c>
      <c r="B2563" s="36">
        <v>41579</v>
      </c>
      <c r="C2563" s="29" t="s">
        <v>9</v>
      </c>
      <c r="D2563" s="80">
        <v>300</v>
      </c>
      <c r="G2563" s="80">
        <v>0</v>
      </c>
    </row>
    <row r="2564" spans="1:7" x14ac:dyDescent="0.25">
      <c r="A2564" s="2">
        <v>7</v>
      </c>
      <c r="B2564" s="36">
        <v>41593</v>
      </c>
      <c r="C2564" s="29" t="s">
        <v>10</v>
      </c>
      <c r="E2564" s="80">
        <v>1615</v>
      </c>
      <c r="F2564" s="80">
        <v>0</v>
      </c>
      <c r="G2564" s="80">
        <v>-1615</v>
      </c>
    </row>
    <row r="2565" spans="1:7" x14ac:dyDescent="0.25">
      <c r="A2565" s="2">
        <v>8</v>
      </c>
      <c r="B2565" s="36">
        <v>41609</v>
      </c>
      <c r="C2565" s="29" t="s">
        <v>9</v>
      </c>
      <c r="D2565" s="80">
        <v>300</v>
      </c>
      <c r="G2565" s="80">
        <v>0</v>
      </c>
    </row>
    <row r="2566" spans="1:7" x14ac:dyDescent="0.25">
      <c r="A2566" s="2">
        <v>9</v>
      </c>
      <c r="B2566" s="36">
        <v>41628</v>
      </c>
      <c r="C2566" s="29" t="s">
        <v>10</v>
      </c>
      <c r="E2566" s="80">
        <v>600</v>
      </c>
      <c r="F2566" s="80">
        <v>0</v>
      </c>
      <c r="G2566" s="80">
        <v>-600</v>
      </c>
    </row>
    <row r="2567" spans="1:7" x14ac:dyDescent="0.25">
      <c r="A2567" s="2">
        <v>10</v>
      </c>
      <c r="B2567" s="36">
        <v>41640</v>
      </c>
      <c r="C2567" s="29" t="s">
        <v>9</v>
      </c>
      <c r="D2567" s="80">
        <v>300</v>
      </c>
      <c r="G2567" s="80">
        <v>-300</v>
      </c>
    </row>
    <row r="2568" spans="1:7" x14ac:dyDescent="0.25">
      <c r="A2568" s="2">
        <v>11</v>
      </c>
      <c r="B2568" s="36">
        <v>41671</v>
      </c>
      <c r="C2568" s="29" t="s">
        <v>9</v>
      </c>
      <c r="D2568" s="80">
        <v>300</v>
      </c>
      <c r="G2568" s="80">
        <v>0</v>
      </c>
    </row>
    <row r="2569" spans="1:7" x14ac:dyDescent="0.25">
      <c r="A2569" s="2">
        <v>12</v>
      </c>
      <c r="B2569" s="36">
        <v>41680</v>
      </c>
      <c r="C2569" s="29" t="s">
        <v>10</v>
      </c>
      <c r="E2569" s="80">
        <v>600</v>
      </c>
      <c r="F2569" s="80">
        <v>0</v>
      </c>
      <c r="G2569" s="80">
        <v>-600</v>
      </c>
    </row>
    <row r="2570" spans="1:7" x14ac:dyDescent="0.25">
      <c r="A2570" s="2">
        <v>13</v>
      </c>
      <c r="B2570" s="36">
        <v>41699</v>
      </c>
      <c r="C2570" s="29" t="s">
        <v>9</v>
      </c>
      <c r="D2570" s="80">
        <v>300</v>
      </c>
      <c r="G2570" s="80">
        <v>-300</v>
      </c>
    </row>
    <row r="2571" spans="1:7" ht="15.75" thickBot="1" x14ac:dyDescent="0.3">
      <c r="A2571" s="3" t="s">
        <v>11</v>
      </c>
      <c r="B2571" s="78"/>
      <c r="C2571" s="49"/>
      <c r="D2571" s="81">
        <v>2000</v>
      </c>
      <c r="E2571" s="81">
        <v>5135</v>
      </c>
      <c r="F2571" s="81">
        <v>10</v>
      </c>
      <c r="G2571" s="81"/>
    </row>
    <row r="2572" spans="1:7" ht="15.75" thickTop="1" x14ac:dyDescent="0.25"/>
    <row r="2573" spans="1:7" x14ac:dyDescent="0.25">
      <c r="A2573" s="2" t="s">
        <v>1</v>
      </c>
      <c r="B2573" s="35" t="s">
        <v>2</v>
      </c>
      <c r="C2573" s="29" t="s">
        <v>3</v>
      </c>
      <c r="D2573" s="80" t="s">
        <v>4</v>
      </c>
      <c r="E2573" s="80" t="s">
        <v>5</v>
      </c>
      <c r="F2573" s="80" t="s">
        <v>6</v>
      </c>
      <c r="G2573" s="80" t="s">
        <v>7</v>
      </c>
    </row>
    <row r="2574" spans="1:7" x14ac:dyDescent="0.25">
      <c r="A2574" s="2">
        <v>1</v>
      </c>
      <c r="B2574" s="36">
        <v>41730</v>
      </c>
      <c r="C2574" s="29" t="s">
        <v>8</v>
      </c>
      <c r="G2574" s="80">
        <v>-300</v>
      </c>
    </row>
    <row r="2575" spans="1:7" x14ac:dyDescent="0.25">
      <c r="A2575" s="2">
        <v>2</v>
      </c>
      <c r="B2575" s="36">
        <v>41730</v>
      </c>
      <c r="C2575" s="29" t="s">
        <v>9</v>
      </c>
      <c r="D2575" s="80">
        <v>300</v>
      </c>
      <c r="G2575" s="80">
        <v>0</v>
      </c>
    </row>
    <row r="2576" spans="1:7" x14ac:dyDescent="0.25">
      <c r="A2576" s="2">
        <v>3</v>
      </c>
      <c r="B2576" s="36">
        <v>41760</v>
      </c>
      <c r="C2576" s="29" t="s">
        <v>9</v>
      </c>
      <c r="D2576" s="80">
        <v>300</v>
      </c>
      <c r="G2576" s="80">
        <v>300</v>
      </c>
    </row>
    <row r="2577" spans="1:7" x14ac:dyDescent="0.25">
      <c r="A2577" s="2">
        <v>4</v>
      </c>
      <c r="B2577" s="36">
        <v>41773</v>
      </c>
      <c r="C2577" s="29" t="s">
        <v>10</v>
      </c>
      <c r="E2577" s="80">
        <v>600</v>
      </c>
      <c r="F2577" s="80">
        <v>0</v>
      </c>
      <c r="G2577" s="80">
        <v>-300</v>
      </c>
    </row>
    <row r="2578" spans="1:7" x14ac:dyDescent="0.25">
      <c r="A2578" s="2">
        <v>5</v>
      </c>
      <c r="B2578" s="36">
        <v>41791</v>
      </c>
      <c r="C2578" s="29" t="s">
        <v>9</v>
      </c>
      <c r="D2578" s="80">
        <v>300</v>
      </c>
      <c r="G2578" s="80">
        <v>0</v>
      </c>
    </row>
    <row r="2579" spans="1:7" x14ac:dyDescent="0.25">
      <c r="A2579" s="2">
        <v>6</v>
      </c>
      <c r="B2579" s="36">
        <v>41796</v>
      </c>
      <c r="C2579" s="29" t="s">
        <v>10</v>
      </c>
      <c r="E2579" s="80">
        <v>300</v>
      </c>
      <c r="F2579" s="80">
        <v>0</v>
      </c>
      <c r="G2579" s="80">
        <v>-300</v>
      </c>
    </row>
    <row r="2580" spans="1:7" x14ac:dyDescent="0.25">
      <c r="A2580" s="2">
        <v>7</v>
      </c>
      <c r="B2580" s="36">
        <v>41821</v>
      </c>
      <c r="C2580" s="29" t="s">
        <v>9</v>
      </c>
      <c r="D2580" s="80">
        <v>300</v>
      </c>
      <c r="G2580" s="80">
        <v>0</v>
      </c>
    </row>
    <row r="2581" spans="1:7" x14ac:dyDescent="0.25">
      <c r="A2581" s="2">
        <v>8</v>
      </c>
      <c r="B2581" s="36">
        <v>41852</v>
      </c>
      <c r="C2581" s="29" t="s">
        <v>9</v>
      </c>
      <c r="D2581" s="80">
        <v>300</v>
      </c>
      <c r="G2581" s="80">
        <v>300</v>
      </c>
    </row>
    <row r="2582" spans="1:7" x14ac:dyDescent="0.25">
      <c r="A2582" s="2">
        <v>9</v>
      </c>
      <c r="B2582" s="36">
        <v>41860</v>
      </c>
      <c r="C2582" s="29" t="s">
        <v>10</v>
      </c>
      <c r="E2582" s="80">
        <v>600</v>
      </c>
      <c r="F2582" s="80">
        <v>0</v>
      </c>
      <c r="G2582" s="80">
        <v>-300</v>
      </c>
    </row>
    <row r="2583" spans="1:7" x14ac:dyDescent="0.25">
      <c r="A2583" s="2">
        <v>10</v>
      </c>
      <c r="B2583" s="36">
        <v>41883</v>
      </c>
      <c r="C2583" s="29" t="s">
        <v>9</v>
      </c>
      <c r="D2583" s="80">
        <v>300</v>
      </c>
      <c r="G2583" s="80">
        <v>0</v>
      </c>
    </row>
    <row r="2584" spans="1:7" x14ac:dyDescent="0.25">
      <c r="A2584" s="2">
        <v>11</v>
      </c>
      <c r="B2584" s="36">
        <v>41913</v>
      </c>
      <c r="C2584" s="29" t="s">
        <v>9</v>
      </c>
      <c r="D2584" s="80">
        <v>300</v>
      </c>
      <c r="G2584" s="80">
        <v>300</v>
      </c>
    </row>
    <row r="2585" spans="1:7" x14ac:dyDescent="0.25">
      <c r="A2585" s="2">
        <v>12</v>
      </c>
      <c r="B2585" s="36">
        <v>41937</v>
      </c>
      <c r="C2585" s="29" t="s">
        <v>10</v>
      </c>
      <c r="E2585" s="80">
        <v>900</v>
      </c>
      <c r="F2585" s="80">
        <v>0</v>
      </c>
      <c r="G2585" s="80">
        <v>-600</v>
      </c>
    </row>
    <row r="2586" spans="1:7" x14ac:dyDescent="0.25">
      <c r="A2586" s="2">
        <v>13</v>
      </c>
      <c r="B2586" s="36">
        <v>41944</v>
      </c>
      <c r="C2586" s="29" t="s">
        <v>9</v>
      </c>
      <c r="D2586" s="80">
        <v>300</v>
      </c>
      <c r="G2586" s="80">
        <v>-300</v>
      </c>
    </row>
    <row r="2587" spans="1:7" x14ac:dyDescent="0.25">
      <c r="A2587" s="2">
        <v>14</v>
      </c>
      <c r="B2587" s="36">
        <v>41974</v>
      </c>
      <c r="C2587" s="29" t="s">
        <v>9</v>
      </c>
      <c r="D2587" s="80">
        <v>300</v>
      </c>
      <c r="G2587" s="80">
        <v>0</v>
      </c>
    </row>
    <row r="2588" spans="1:7" x14ac:dyDescent="0.25">
      <c r="A2588" s="2">
        <v>15</v>
      </c>
      <c r="B2588" s="36">
        <v>42005</v>
      </c>
      <c r="C2588" s="29" t="s">
        <v>9</v>
      </c>
      <c r="D2588" s="80">
        <v>300</v>
      </c>
      <c r="G2588" s="80">
        <v>300</v>
      </c>
    </row>
    <row r="2589" spans="1:7" x14ac:dyDescent="0.25">
      <c r="A2589" s="2">
        <v>16</v>
      </c>
      <c r="B2589" s="36">
        <v>42024</v>
      </c>
      <c r="C2589" s="29" t="s">
        <v>10</v>
      </c>
      <c r="E2589" s="80">
        <v>900</v>
      </c>
      <c r="F2589" s="80">
        <v>0</v>
      </c>
      <c r="G2589" s="80">
        <v>-600</v>
      </c>
    </row>
    <row r="2590" spans="1:7" x14ac:dyDescent="0.25">
      <c r="A2590" s="2">
        <v>17</v>
      </c>
      <c r="B2590" s="36">
        <v>42036</v>
      </c>
      <c r="C2590" s="29" t="s">
        <v>9</v>
      </c>
      <c r="D2590" s="80">
        <v>300</v>
      </c>
      <c r="G2590" s="80">
        <v>-300</v>
      </c>
    </row>
    <row r="2591" spans="1:7" x14ac:dyDescent="0.25">
      <c r="A2591" s="2">
        <v>18</v>
      </c>
      <c r="B2591" s="36">
        <v>42064</v>
      </c>
      <c r="C2591" s="29" t="s">
        <v>9</v>
      </c>
      <c r="D2591" s="80">
        <v>300</v>
      </c>
      <c r="G2591" s="80">
        <v>0</v>
      </c>
    </row>
    <row r="2592" spans="1:7" x14ac:dyDescent="0.25">
      <c r="A2592" s="2">
        <v>19</v>
      </c>
      <c r="B2592" s="36">
        <v>42084</v>
      </c>
      <c r="C2592" s="29" t="s">
        <v>10</v>
      </c>
      <c r="E2592" s="80">
        <v>600</v>
      </c>
      <c r="F2592" s="80">
        <v>0</v>
      </c>
      <c r="G2592" s="80">
        <v>-600</v>
      </c>
    </row>
    <row r="2593" spans="1:7" ht="15.75" thickBot="1" x14ac:dyDescent="0.3">
      <c r="A2593" s="3" t="s">
        <v>11</v>
      </c>
      <c r="B2593" s="78"/>
      <c r="C2593" s="49"/>
      <c r="D2593" s="81">
        <v>3600</v>
      </c>
      <c r="E2593" s="81">
        <v>3900</v>
      </c>
      <c r="F2593" s="81">
        <v>0</v>
      </c>
      <c r="G2593" s="81"/>
    </row>
    <row r="2594" spans="1:7" ht="15.75" thickTop="1" x14ac:dyDescent="0.25"/>
    <row r="2595" spans="1:7" x14ac:dyDescent="0.25">
      <c r="A2595" s="2" t="s">
        <v>1</v>
      </c>
      <c r="B2595" s="35" t="s">
        <v>2</v>
      </c>
      <c r="C2595" s="29" t="s">
        <v>3</v>
      </c>
      <c r="D2595" s="80" t="s">
        <v>4</v>
      </c>
      <c r="E2595" s="80" t="s">
        <v>5</v>
      </c>
      <c r="F2595" s="80" t="s">
        <v>6</v>
      </c>
      <c r="G2595" s="80" t="s">
        <v>7</v>
      </c>
    </row>
    <row r="2596" spans="1:7" x14ac:dyDescent="0.25">
      <c r="A2596" s="2">
        <v>1</v>
      </c>
      <c r="B2596" s="36">
        <v>42095</v>
      </c>
      <c r="C2596" s="29" t="s">
        <v>8</v>
      </c>
      <c r="G2596" s="80">
        <v>-600</v>
      </c>
    </row>
    <row r="2597" spans="1:7" x14ac:dyDescent="0.25">
      <c r="A2597" s="2">
        <v>2</v>
      </c>
      <c r="B2597" s="36">
        <v>42095</v>
      </c>
      <c r="C2597" s="29" t="s">
        <v>9</v>
      </c>
      <c r="D2597" s="80">
        <v>300</v>
      </c>
      <c r="G2597" s="80">
        <v>-300</v>
      </c>
    </row>
    <row r="2598" spans="1:7" x14ac:dyDescent="0.25">
      <c r="A2598" s="2">
        <v>3</v>
      </c>
      <c r="B2598" s="36">
        <v>42125</v>
      </c>
      <c r="C2598" s="29" t="s">
        <v>9</v>
      </c>
      <c r="D2598" s="80">
        <v>300</v>
      </c>
      <c r="G2598" s="80">
        <v>0</v>
      </c>
    </row>
    <row r="2599" spans="1:7" x14ac:dyDescent="0.25">
      <c r="A2599" s="2">
        <v>4</v>
      </c>
      <c r="B2599" s="36">
        <v>42146</v>
      </c>
      <c r="C2599" s="29" t="s">
        <v>10</v>
      </c>
      <c r="E2599" s="80">
        <v>600</v>
      </c>
      <c r="F2599" s="80">
        <v>0</v>
      </c>
      <c r="G2599" s="80">
        <v>-600</v>
      </c>
    </row>
    <row r="2600" spans="1:7" x14ac:dyDescent="0.25">
      <c r="A2600" s="2">
        <v>5</v>
      </c>
      <c r="B2600" s="36">
        <v>42156</v>
      </c>
      <c r="C2600" s="29" t="s">
        <v>9</v>
      </c>
      <c r="D2600" s="80">
        <v>300</v>
      </c>
      <c r="G2600" s="80">
        <v>-300</v>
      </c>
    </row>
    <row r="2601" spans="1:7" x14ac:dyDescent="0.25">
      <c r="A2601" s="2">
        <v>6</v>
      </c>
      <c r="B2601" s="36">
        <v>42186</v>
      </c>
      <c r="C2601" s="29" t="s">
        <v>9</v>
      </c>
      <c r="D2601" s="80">
        <v>300</v>
      </c>
      <c r="G2601" s="80">
        <v>0</v>
      </c>
    </row>
    <row r="2602" spans="1:7" x14ac:dyDescent="0.25">
      <c r="A2602" s="2">
        <v>7</v>
      </c>
      <c r="B2602" s="36">
        <v>42217</v>
      </c>
      <c r="C2602" s="29" t="s">
        <v>9</v>
      </c>
      <c r="D2602" s="80">
        <v>300</v>
      </c>
      <c r="G2602" s="80">
        <v>300</v>
      </c>
    </row>
    <row r="2603" spans="1:7" x14ac:dyDescent="0.25">
      <c r="A2603" s="2">
        <v>8</v>
      </c>
      <c r="B2603" s="36">
        <v>42240</v>
      </c>
      <c r="C2603" s="29" t="s">
        <v>10</v>
      </c>
      <c r="E2603" s="80">
        <v>900</v>
      </c>
      <c r="F2603" s="80">
        <v>0</v>
      </c>
      <c r="G2603" s="80">
        <v>-600</v>
      </c>
    </row>
    <row r="2604" spans="1:7" x14ac:dyDescent="0.25">
      <c r="A2604" s="2">
        <v>9</v>
      </c>
      <c r="B2604" s="36">
        <v>42248</v>
      </c>
      <c r="C2604" s="29" t="s">
        <v>9</v>
      </c>
      <c r="D2604" s="80">
        <v>300</v>
      </c>
      <c r="G2604" s="80">
        <v>-300</v>
      </c>
    </row>
    <row r="2605" spans="1:7" x14ac:dyDescent="0.25">
      <c r="A2605" s="2">
        <v>10</v>
      </c>
      <c r="B2605" s="36">
        <v>42278</v>
      </c>
      <c r="C2605" s="29" t="s">
        <v>9</v>
      </c>
      <c r="D2605" s="80">
        <v>300</v>
      </c>
      <c r="G2605" s="80">
        <v>0</v>
      </c>
    </row>
    <row r="2606" spans="1:7" x14ac:dyDescent="0.25">
      <c r="A2606" s="2">
        <v>11</v>
      </c>
      <c r="B2606" s="36">
        <v>42309</v>
      </c>
      <c r="C2606" s="29" t="s">
        <v>9</v>
      </c>
      <c r="D2606" s="80">
        <v>300</v>
      </c>
      <c r="G2606" s="80">
        <v>300</v>
      </c>
    </row>
    <row r="2607" spans="1:7" x14ac:dyDescent="0.25">
      <c r="A2607" s="2">
        <v>12</v>
      </c>
      <c r="B2607" s="36">
        <v>42318</v>
      </c>
      <c r="C2607" s="29" t="s">
        <v>10</v>
      </c>
      <c r="E2607" s="80">
        <v>900</v>
      </c>
      <c r="F2607" s="80">
        <v>0</v>
      </c>
      <c r="G2607" s="80">
        <v>-600</v>
      </c>
    </row>
    <row r="2608" spans="1:7" x14ac:dyDescent="0.25">
      <c r="A2608" s="2">
        <v>13</v>
      </c>
      <c r="B2608" s="36">
        <v>42339</v>
      </c>
      <c r="C2608" s="29" t="s">
        <v>9</v>
      </c>
      <c r="D2608" s="80">
        <v>300</v>
      </c>
      <c r="G2608" s="80">
        <v>-300</v>
      </c>
    </row>
    <row r="2609" spans="1:7" x14ac:dyDescent="0.25">
      <c r="A2609" s="2">
        <v>14</v>
      </c>
      <c r="B2609" s="36">
        <v>42370</v>
      </c>
      <c r="C2609" s="29" t="s">
        <v>9</v>
      </c>
      <c r="D2609" s="80">
        <v>300</v>
      </c>
      <c r="G2609" s="80">
        <v>0</v>
      </c>
    </row>
    <row r="2610" spans="1:7" x14ac:dyDescent="0.25">
      <c r="A2610" s="2">
        <v>15</v>
      </c>
      <c r="B2610" s="36">
        <v>42401</v>
      </c>
      <c r="C2610" s="29" t="s">
        <v>9</v>
      </c>
      <c r="D2610" s="80">
        <v>300</v>
      </c>
      <c r="G2610" s="80">
        <v>300</v>
      </c>
    </row>
    <row r="2611" spans="1:7" x14ac:dyDescent="0.25">
      <c r="A2611" s="2">
        <v>16</v>
      </c>
      <c r="B2611" s="36">
        <v>42430</v>
      </c>
      <c r="C2611" s="29" t="s">
        <v>9</v>
      </c>
      <c r="D2611" s="80">
        <v>300</v>
      </c>
      <c r="G2611" s="80">
        <v>600</v>
      </c>
    </row>
    <row r="2612" spans="1:7" x14ac:dyDescent="0.25">
      <c r="A2612" s="2">
        <v>17</v>
      </c>
      <c r="B2612" s="36">
        <v>42439</v>
      </c>
      <c r="C2612" s="29" t="s">
        <v>10</v>
      </c>
      <c r="E2612" s="80">
        <v>900</v>
      </c>
      <c r="F2612" s="80">
        <v>0</v>
      </c>
      <c r="G2612" s="80">
        <v>-300</v>
      </c>
    </row>
    <row r="2613" spans="1:7" ht="15.75" thickBot="1" x14ac:dyDescent="0.3">
      <c r="A2613" s="3" t="s">
        <v>11</v>
      </c>
      <c r="B2613" s="78"/>
      <c r="C2613" s="49"/>
      <c r="D2613" s="81">
        <v>3600</v>
      </c>
      <c r="E2613" s="81">
        <v>3300</v>
      </c>
      <c r="F2613" s="81">
        <v>0</v>
      </c>
      <c r="G2613" s="81"/>
    </row>
    <row r="2614" spans="1:7" ht="15.75" thickTop="1" x14ac:dyDescent="0.25"/>
  </sheetData>
  <mergeCells count="24">
    <mergeCell ref="B2555:F2555"/>
    <mergeCell ref="B1719:F1719"/>
    <mergeCell ref="B1776:F1776"/>
    <mergeCell ref="B1833:F1833"/>
    <mergeCell ref="B1909:F1909"/>
    <mergeCell ref="B1977:F1977"/>
    <mergeCell ref="B2053:F2053"/>
    <mergeCell ref="B2129:F2129"/>
    <mergeCell ref="B2205:F2205"/>
    <mergeCell ref="B2281:F2281"/>
    <mergeCell ref="B2357:F2357"/>
    <mergeCell ref="B2480:F2480"/>
    <mergeCell ref="B1643:F1643"/>
    <mergeCell ref="B1:F1"/>
    <mergeCell ref="B77:F77"/>
    <mergeCell ref="B153:F153"/>
    <mergeCell ref="B229:F229"/>
    <mergeCell ref="B305:F305"/>
    <mergeCell ref="B381:F381"/>
    <mergeCell ref="B457:F457"/>
    <mergeCell ref="B609:F609"/>
    <mergeCell ref="B1415:F1415"/>
    <mergeCell ref="B1491:F1491"/>
    <mergeCell ref="B1567:F1567"/>
  </mergeCells>
  <pageMargins left="0.7" right="0.7" top="0.75" bottom="0.75" header="0.3" footer="0.3"/>
  <pageSetup scale="61" orientation="portrait" r:id="rId1"/>
  <headerFooter>
    <oddHeader>&amp;C&amp;"-,Bold"&amp;20Maintenance Report</oddHeader>
    <oddFooter>&amp;C&amp;"-,Bold"Purva-Vihar Residency Association,         &amp;"-,Regular"
Plot no. 16, Sr. No. 29, Chaitanyanagar, Near Kalanagar, Dhankawadi, Pune - 411043.          &amp;R&amp;P</oddFooter>
  </headerFooter>
  <rowBreaks count="35" manualBreakCount="35">
    <brk id="76" max="16383" man="1"/>
    <brk id="152" max="16383" man="1"/>
    <brk id="228" max="16383" man="1"/>
    <brk id="304" max="16383" man="1"/>
    <brk id="380" max="16383" man="1"/>
    <brk id="456" max="16383" man="1"/>
    <brk id="532" max="6" man="1"/>
    <brk id="608" max="6" man="1"/>
    <brk id="684" max="6" man="1"/>
    <brk id="760" max="6" man="1"/>
    <brk id="836" max="6" man="1"/>
    <brk id="912" max="6" man="1"/>
    <brk id="988" max="6" man="1"/>
    <brk id="1064" max="6" man="1"/>
    <brk id="1111" max="16383" man="1"/>
    <brk id="1186" max="6" man="1"/>
    <brk id="1262" max="6" man="1"/>
    <brk id="1338" max="6" man="1"/>
    <brk id="1414" max="6" man="1"/>
    <brk id="1490" max="6" man="1"/>
    <brk id="1566" max="6" man="1"/>
    <brk id="1642" max="6" man="1"/>
    <brk id="1718" max="6" man="1"/>
    <brk id="1774" max="6" man="1"/>
    <brk id="1832" max="6" man="1"/>
    <brk id="1908" max="6" man="1"/>
    <brk id="1976" max="6" man="1"/>
    <brk id="2052" max="6" man="1"/>
    <brk id="2128" max="6" man="1"/>
    <brk id="2204" max="6" man="1"/>
    <brk id="2280" max="6" man="1"/>
    <brk id="2356" max="6" man="1"/>
    <brk id="2432" max="6" man="1"/>
    <brk id="2479" max="6" man="1"/>
    <brk id="2554" max="6" man="1"/>
  </rowBreaks>
  <tableParts count="10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4"/>
  <sheetViews>
    <sheetView view="pageBreakPreview" topLeftCell="A1017" zoomScaleNormal="50" zoomScaleSheetLayoutView="100" workbookViewId="0">
      <selection activeCell="C1045" sqref="C1045"/>
    </sheetView>
  </sheetViews>
  <sheetFormatPr defaultRowHeight="15" x14ac:dyDescent="0.25"/>
  <cols>
    <col min="2" max="2" width="12.42578125" customWidth="1"/>
    <col min="3" max="3" width="26.140625" style="5" customWidth="1"/>
    <col min="4" max="5" width="10.5703125" style="6" bestFit="1" customWidth="1"/>
    <col min="6" max="6" width="9.28515625" style="6" bestFit="1" customWidth="1"/>
    <col min="7" max="7" width="11.28515625" style="6" customWidth="1"/>
  </cols>
  <sheetData>
    <row r="1" spans="1:7" ht="20.25" thickBot="1" x14ac:dyDescent="0.35">
      <c r="B1" s="136" t="s">
        <v>0</v>
      </c>
      <c r="C1" s="136"/>
      <c r="D1" s="136"/>
      <c r="E1" s="136"/>
      <c r="F1" s="136"/>
    </row>
    <row r="2" spans="1:7" ht="15.75" thickTop="1" x14ac:dyDescent="0.25"/>
    <row r="3" spans="1:7" x14ac:dyDescent="0.25">
      <c r="A3" s="93" t="s">
        <v>1</v>
      </c>
      <c r="B3" s="94" t="s">
        <v>2</v>
      </c>
      <c r="C3" s="123" t="s">
        <v>3</v>
      </c>
      <c r="D3" s="95" t="s">
        <v>4</v>
      </c>
      <c r="E3" s="95" t="s">
        <v>5</v>
      </c>
      <c r="F3" s="95" t="s">
        <v>6</v>
      </c>
      <c r="G3" s="96" t="s">
        <v>7</v>
      </c>
    </row>
    <row r="4" spans="1:7" x14ac:dyDescent="0.25">
      <c r="A4" s="97">
        <v>1</v>
      </c>
      <c r="B4" s="98">
        <v>42461</v>
      </c>
      <c r="C4" s="124" t="s">
        <v>8</v>
      </c>
      <c r="D4" s="99"/>
      <c r="E4" s="99"/>
      <c r="F4" s="99"/>
      <c r="G4" s="100">
        <v>3700</v>
      </c>
    </row>
    <row r="5" spans="1:7" x14ac:dyDescent="0.25">
      <c r="A5" s="90">
        <v>2</v>
      </c>
      <c r="B5" s="101">
        <v>42461</v>
      </c>
      <c r="C5" s="55" t="s">
        <v>9</v>
      </c>
      <c r="D5" s="91">
        <v>200</v>
      </c>
      <c r="E5" s="91"/>
      <c r="F5" s="91"/>
      <c r="G5" s="92">
        <v>3900</v>
      </c>
    </row>
    <row r="6" spans="1:7" x14ac:dyDescent="0.25">
      <c r="A6" s="97">
        <v>3</v>
      </c>
      <c r="B6" s="98">
        <v>42470</v>
      </c>
      <c r="C6" s="124" t="s">
        <v>10</v>
      </c>
      <c r="D6" s="99"/>
      <c r="E6" s="99">
        <v>200</v>
      </c>
      <c r="F6" s="99">
        <v>0</v>
      </c>
      <c r="G6" s="100">
        <v>3700</v>
      </c>
    </row>
    <row r="7" spans="1:7" x14ac:dyDescent="0.25">
      <c r="A7" s="90">
        <v>4</v>
      </c>
      <c r="B7" s="101">
        <v>42491</v>
      </c>
      <c r="C7" s="55" t="s">
        <v>9</v>
      </c>
      <c r="D7" s="91">
        <v>200</v>
      </c>
      <c r="E7" s="91"/>
      <c r="F7" s="91"/>
      <c r="G7" s="92">
        <v>3900</v>
      </c>
    </row>
    <row r="8" spans="1:7" x14ac:dyDescent="0.25">
      <c r="A8" s="97">
        <v>5</v>
      </c>
      <c r="B8" s="98">
        <v>42521</v>
      </c>
      <c r="C8" s="124" t="s">
        <v>6</v>
      </c>
      <c r="D8" s="99"/>
      <c r="E8" s="99">
        <v>0</v>
      </c>
      <c r="F8" s="99">
        <v>10</v>
      </c>
      <c r="G8" s="100">
        <v>3910</v>
      </c>
    </row>
    <row r="9" spans="1:7" x14ac:dyDescent="0.25">
      <c r="A9" s="90">
        <v>6</v>
      </c>
      <c r="B9" s="101">
        <v>42522</v>
      </c>
      <c r="C9" s="55" t="s">
        <v>9</v>
      </c>
      <c r="D9" s="91">
        <v>200</v>
      </c>
      <c r="E9" s="91"/>
      <c r="F9" s="91"/>
      <c r="G9" s="92">
        <v>4110</v>
      </c>
    </row>
    <row r="10" spans="1:7" x14ac:dyDescent="0.25">
      <c r="A10" s="97">
        <v>7</v>
      </c>
      <c r="B10" s="98">
        <v>42551</v>
      </c>
      <c r="C10" s="124" t="s">
        <v>6</v>
      </c>
      <c r="D10" s="99"/>
      <c r="E10" s="99">
        <v>0</v>
      </c>
      <c r="F10" s="99">
        <v>10</v>
      </c>
      <c r="G10" s="100">
        <v>4120</v>
      </c>
    </row>
    <row r="11" spans="1:7" x14ac:dyDescent="0.25">
      <c r="A11" s="90">
        <v>8</v>
      </c>
      <c r="B11" s="101">
        <v>42552</v>
      </c>
      <c r="C11" s="55" t="s">
        <v>9</v>
      </c>
      <c r="D11" s="91">
        <v>200</v>
      </c>
      <c r="E11" s="91"/>
      <c r="F11" s="91"/>
      <c r="G11" s="92">
        <v>4320</v>
      </c>
    </row>
    <row r="12" spans="1:7" x14ac:dyDescent="0.25">
      <c r="A12" s="97">
        <v>9</v>
      </c>
      <c r="B12" s="98">
        <v>42561</v>
      </c>
      <c r="C12" s="124" t="s">
        <v>10</v>
      </c>
      <c r="D12" s="99"/>
      <c r="E12" s="99">
        <v>600</v>
      </c>
      <c r="F12" s="99">
        <v>0</v>
      </c>
      <c r="G12" s="100">
        <v>3720</v>
      </c>
    </row>
    <row r="13" spans="1:7" x14ac:dyDescent="0.25">
      <c r="A13" s="90">
        <v>10</v>
      </c>
      <c r="B13" s="101">
        <v>42583</v>
      </c>
      <c r="C13" s="55" t="s">
        <v>9</v>
      </c>
      <c r="D13" s="91">
        <v>200</v>
      </c>
      <c r="E13" s="91"/>
      <c r="F13" s="91"/>
      <c r="G13" s="92">
        <f>G12+D13+F13</f>
        <v>3920</v>
      </c>
    </row>
    <row r="14" spans="1:7" x14ac:dyDescent="0.25">
      <c r="A14" s="97">
        <v>11</v>
      </c>
      <c r="B14" s="98">
        <v>42592</v>
      </c>
      <c r="C14" s="124" t="s">
        <v>10</v>
      </c>
      <c r="D14" s="99"/>
      <c r="E14" s="99">
        <v>200</v>
      </c>
      <c r="F14" s="99">
        <v>0</v>
      </c>
      <c r="G14" s="100">
        <f>G13-E14</f>
        <v>3720</v>
      </c>
    </row>
    <row r="15" spans="1:7" x14ac:dyDescent="0.25">
      <c r="A15" s="90">
        <v>12</v>
      </c>
      <c r="B15" s="101">
        <v>42614</v>
      </c>
      <c r="C15" s="55" t="s">
        <v>9</v>
      </c>
      <c r="D15" s="91">
        <v>200</v>
      </c>
      <c r="E15" s="91"/>
      <c r="F15" s="91"/>
      <c r="G15" s="92">
        <f>G14+D15+F15</f>
        <v>3920</v>
      </c>
    </row>
    <row r="16" spans="1:7" x14ac:dyDescent="0.25">
      <c r="A16" s="97">
        <v>13</v>
      </c>
      <c r="B16" s="98">
        <v>42623</v>
      </c>
      <c r="C16" s="124" t="s">
        <v>10</v>
      </c>
      <c r="D16" s="99"/>
      <c r="E16" s="99">
        <v>200</v>
      </c>
      <c r="F16" s="99">
        <v>0</v>
      </c>
      <c r="G16" s="100">
        <f>G15-E16</f>
        <v>3720</v>
      </c>
    </row>
    <row r="17" spans="1:7" x14ac:dyDescent="0.25">
      <c r="A17" s="90">
        <v>14</v>
      </c>
      <c r="B17" s="101">
        <v>42644</v>
      </c>
      <c r="C17" s="55" t="s">
        <v>9</v>
      </c>
      <c r="D17" s="91">
        <v>200</v>
      </c>
      <c r="E17" s="91"/>
      <c r="F17" s="91"/>
      <c r="G17" s="92">
        <f>G16+D17+F17</f>
        <v>3920</v>
      </c>
    </row>
    <row r="18" spans="1:7" x14ac:dyDescent="0.25">
      <c r="A18" s="97">
        <v>15</v>
      </c>
      <c r="B18" s="98">
        <v>42653</v>
      </c>
      <c r="C18" s="124" t="s">
        <v>10</v>
      </c>
      <c r="D18" s="99"/>
      <c r="E18" s="99">
        <v>200</v>
      </c>
      <c r="F18" s="99">
        <v>0</v>
      </c>
      <c r="G18" s="100">
        <f>G17-E18</f>
        <v>3720</v>
      </c>
    </row>
    <row r="19" spans="1:7" x14ac:dyDescent="0.25">
      <c r="A19" s="90">
        <v>16</v>
      </c>
      <c r="B19" s="101">
        <v>42675</v>
      </c>
      <c r="C19" s="55" t="s">
        <v>9</v>
      </c>
      <c r="D19" s="91">
        <v>200</v>
      </c>
      <c r="E19" s="91"/>
      <c r="F19" s="91"/>
      <c r="G19" s="92">
        <f>G18+D19+F19</f>
        <v>3920</v>
      </c>
    </row>
    <row r="20" spans="1:7" x14ac:dyDescent="0.25">
      <c r="A20" s="97">
        <v>17</v>
      </c>
      <c r="B20" s="98">
        <v>42684</v>
      </c>
      <c r="C20" s="124" t="s">
        <v>10</v>
      </c>
      <c r="D20" s="99"/>
      <c r="E20" s="99">
        <v>200</v>
      </c>
      <c r="F20" s="99">
        <v>0</v>
      </c>
      <c r="G20" s="100">
        <f>G19-E20</f>
        <v>3720</v>
      </c>
    </row>
    <row r="21" spans="1:7" x14ac:dyDescent="0.25">
      <c r="A21" s="90">
        <v>18</v>
      </c>
      <c r="B21" s="101">
        <v>42705</v>
      </c>
      <c r="C21" s="55" t="s">
        <v>9</v>
      </c>
      <c r="D21" s="91">
        <v>200</v>
      </c>
      <c r="E21" s="91"/>
      <c r="F21" s="91"/>
      <c r="G21" s="92">
        <f>G20+D21+F21</f>
        <v>3920</v>
      </c>
    </row>
    <row r="22" spans="1:7" x14ac:dyDescent="0.25">
      <c r="A22" s="97">
        <v>19</v>
      </c>
      <c r="B22" s="98">
        <v>42714</v>
      </c>
      <c r="C22" s="124" t="s">
        <v>10</v>
      </c>
      <c r="D22" s="99"/>
      <c r="E22" s="99">
        <v>200</v>
      </c>
      <c r="F22" s="99">
        <v>0</v>
      </c>
      <c r="G22" s="100">
        <f>G21-E22</f>
        <v>3720</v>
      </c>
    </row>
    <row r="23" spans="1:7" x14ac:dyDescent="0.25">
      <c r="A23" s="90">
        <v>20</v>
      </c>
      <c r="B23" s="101">
        <v>42736</v>
      </c>
      <c r="C23" s="55" t="s">
        <v>9</v>
      </c>
      <c r="D23" s="91">
        <v>200</v>
      </c>
      <c r="E23" s="91"/>
      <c r="F23" s="91"/>
      <c r="G23" s="92">
        <f>G22+D23+F23</f>
        <v>3920</v>
      </c>
    </row>
    <row r="24" spans="1:7" x14ac:dyDescent="0.25">
      <c r="A24" s="97">
        <v>21</v>
      </c>
      <c r="B24" s="98">
        <v>42745</v>
      </c>
      <c r="C24" s="124" t="s">
        <v>10</v>
      </c>
      <c r="D24" s="99"/>
      <c r="E24" s="99">
        <v>200</v>
      </c>
      <c r="F24" s="99">
        <v>0</v>
      </c>
      <c r="G24" s="100">
        <f>G23-E24</f>
        <v>3720</v>
      </c>
    </row>
    <row r="25" spans="1:7" x14ac:dyDescent="0.25">
      <c r="A25" s="90">
        <v>22</v>
      </c>
      <c r="B25" s="101">
        <v>42767</v>
      </c>
      <c r="C25" s="55" t="s">
        <v>9</v>
      </c>
      <c r="D25" s="91">
        <v>200</v>
      </c>
      <c r="E25" s="91"/>
      <c r="F25" s="91"/>
      <c r="G25" s="92">
        <f>G24+D25+F25</f>
        <v>3920</v>
      </c>
    </row>
    <row r="26" spans="1:7" x14ac:dyDescent="0.25">
      <c r="A26" s="97">
        <v>23</v>
      </c>
      <c r="B26" s="98">
        <v>42776</v>
      </c>
      <c r="C26" s="124" t="s">
        <v>10</v>
      </c>
      <c r="D26" s="99"/>
      <c r="E26" s="99">
        <v>200</v>
      </c>
      <c r="F26" s="99"/>
      <c r="G26" s="100">
        <f>G25-E26</f>
        <v>3720</v>
      </c>
    </row>
    <row r="27" spans="1:7" x14ac:dyDescent="0.25">
      <c r="A27" s="90">
        <v>24</v>
      </c>
      <c r="B27" s="101">
        <v>42795</v>
      </c>
      <c r="C27" s="55" t="s">
        <v>9</v>
      </c>
      <c r="D27" s="91">
        <v>200</v>
      </c>
      <c r="E27" s="91"/>
      <c r="F27" s="91"/>
      <c r="G27" s="92">
        <f>G26+D27+F27</f>
        <v>3920</v>
      </c>
    </row>
    <row r="28" spans="1:7" x14ac:dyDescent="0.25">
      <c r="A28" s="97">
        <v>25</v>
      </c>
      <c r="B28" s="98">
        <v>42804</v>
      </c>
      <c r="C28" s="124" t="s">
        <v>10</v>
      </c>
      <c r="D28" s="99"/>
      <c r="E28" s="99">
        <v>200</v>
      </c>
      <c r="F28" s="99"/>
      <c r="G28" s="100">
        <f>G27-E28</f>
        <v>3720</v>
      </c>
    </row>
    <row r="29" spans="1:7" ht="15.75" thickBot="1" x14ac:dyDescent="0.3">
      <c r="A29" s="109" t="s">
        <v>11</v>
      </c>
      <c r="B29" s="109"/>
      <c r="C29" s="119"/>
      <c r="D29" s="110">
        <f>SUM(D4:D28)</f>
        <v>2400</v>
      </c>
      <c r="E29" s="110">
        <f>SUM(E4:E28)</f>
        <v>2400</v>
      </c>
      <c r="F29" s="110">
        <v>20</v>
      </c>
      <c r="G29" s="110"/>
    </row>
    <row r="30" spans="1:7" ht="15.75" thickTop="1" x14ac:dyDescent="0.25"/>
    <row r="31" spans="1:7" ht="20.25" thickBot="1" x14ac:dyDescent="0.35">
      <c r="B31" s="136" t="s">
        <v>12</v>
      </c>
      <c r="C31" s="136"/>
      <c r="D31" s="136"/>
      <c r="E31" s="136"/>
      <c r="F31" s="136"/>
    </row>
    <row r="32" spans="1:7" ht="15.75" thickTop="1" x14ac:dyDescent="0.25"/>
    <row r="33" spans="1:7" x14ac:dyDescent="0.25">
      <c r="A33" s="93" t="s">
        <v>1</v>
      </c>
      <c r="B33" s="94" t="s">
        <v>2</v>
      </c>
      <c r="C33" s="123" t="s">
        <v>3</v>
      </c>
      <c r="D33" s="95" t="s">
        <v>4</v>
      </c>
      <c r="E33" s="95" t="s">
        <v>5</v>
      </c>
      <c r="F33" s="95" t="s">
        <v>6</v>
      </c>
      <c r="G33" s="96" t="s">
        <v>7</v>
      </c>
    </row>
    <row r="34" spans="1:7" x14ac:dyDescent="0.25">
      <c r="A34" s="97">
        <v>1</v>
      </c>
      <c r="B34" s="98">
        <v>42461</v>
      </c>
      <c r="C34" s="124" t="s">
        <v>8</v>
      </c>
      <c r="D34" s="99"/>
      <c r="E34" s="99"/>
      <c r="F34" s="99"/>
      <c r="G34" s="100">
        <v>350</v>
      </c>
    </row>
    <row r="35" spans="1:7" x14ac:dyDescent="0.25">
      <c r="A35" s="90">
        <v>2</v>
      </c>
      <c r="B35" s="101">
        <v>42461</v>
      </c>
      <c r="C35" s="55" t="s">
        <v>9</v>
      </c>
      <c r="D35" s="91">
        <v>200</v>
      </c>
      <c r="E35" s="91"/>
      <c r="F35" s="91"/>
      <c r="G35" s="92">
        <v>550</v>
      </c>
    </row>
    <row r="36" spans="1:7" x14ac:dyDescent="0.25">
      <c r="A36" s="97">
        <v>3</v>
      </c>
      <c r="B36" s="98">
        <v>42470</v>
      </c>
      <c r="C36" s="124" t="s">
        <v>10</v>
      </c>
      <c r="D36" s="99"/>
      <c r="E36" s="99">
        <v>200</v>
      </c>
      <c r="F36" s="99">
        <v>0</v>
      </c>
      <c r="G36" s="100">
        <v>350</v>
      </c>
    </row>
    <row r="37" spans="1:7" x14ac:dyDescent="0.25">
      <c r="A37" s="90">
        <v>4</v>
      </c>
      <c r="B37" s="101">
        <v>42491</v>
      </c>
      <c r="C37" s="55" t="s">
        <v>9</v>
      </c>
      <c r="D37" s="91">
        <v>200</v>
      </c>
      <c r="E37" s="91"/>
      <c r="F37" s="91"/>
      <c r="G37" s="92">
        <v>550</v>
      </c>
    </row>
    <row r="38" spans="1:7" x14ac:dyDescent="0.25">
      <c r="A38" s="97">
        <v>5</v>
      </c>
      <c r="B38" s="98">
        <v>42500</v>
      </c>
      <c r="C38" s="124" t="s">
        <v>10</v>
      </c>
      <c r="D38" s="99"/>
      <c r="E38" s="99">
        <v>200</v>
      </c>
      <c r="F38" s="99">
        <v>0</v>
      </c>
      <c r="G38" s="100">
        <v>350</v>
      </c>
    </row>
    <row r="39" spans="1:7" x14ac:dyDescent="0.25">
      <c r="A39" s="90">
        <v>6</v>
      </c>
      <c r="B39" s="101">
        <v>42522</v>
      </c>
      <c r="C39" s="55" t="s">
        <v>9</v>
      </c>
      <c r="D39" s="91">
        <v>200</v>
      </c>
      <c r="E39" s="91"/>
      <c r="F39" s="91"/>
      <c r="G39" s="92">
        <v>550</v>
      </c>
    </row>
    <row r="40" spans="1:7" x14ac:dyDescent="0.25">
      <c r="A40" s="97">
        <v>7</v>
      </c>
      <c r="B40" s="98">
        <v>42537</v>
      </c>
      <c r="C40" s="124" t="s">
        <v>10</v>
      </c>
      <c r="D40" s="99"/>
      <c r="E40" s="99">
        <v>200</v>
      </c>
      <c r="F40" s="99">
        <v>0</v>
      </c>
      <c r="G40" s="100">
        <v>350</v>
      </c>
    </row>
    <row r="41" spans="1:7" x14ac:dyDescent="0.25">
      <c r="A41" s="90">
        <v>8</v>
      </c>
      <c r="B41" s="101">
        <v>42552</v>
      </c>
      <c r="C41" s="55" t="s">
        <v>9</v>
      </c>
      <c r="D41" s="91">
        <v>200</v>
      </c>
      <c r="E41" s="91"/>
      <c r="F41" s="91"/>
      <c r="G41" s="92">
        <v>550</v>
      </c>
    </row>
    <row r="42" spans="1:7" x14ac:dyDescent="0.25">
      <c r="A42" s="97">
        <v>9</v>
      </c>
      <c r="B42" s="98">
        <v>42561</v>
      </c>
      <c r="C42" s="124" t="s">
        <v>10</v>
      </c>
      <c r="D42" s="99"/>
      <c r="E42" s="99">
        <v>200</v>
      </c>
      <c r="F42" s="99">
        <v>0</v>
      </c>
      <c r="G42" s="100">
        <v>350</v>
      </c>
    </row>
    <row r="43" spans="1:7" x14ac:dyDescent="0.25">
      <c r="A43" s="90">
        <v>10</v>
      </c>
      <c r="B43" s="101">
        <v>42583</v>
      </c>
      <c r="C43" s="55" t="s">
        <v>9</v>
      </c>
      <c r="D43" s="91">
        <v>200</v>
      </c>
      <c r="E43" s="91"/>
      <c r="F43" s="91"/>
      <c r="G43" s="92">
        <v>550</v>
      </c>
    </row>
    <row r="44" spans="1:7" x14ac:dyDescent="0.25">
      <c r="A44" s="97">
        <v>11</v>
      </c>
      <c r="B44" s="98">
        <v>42592</v>
      </c>
      <c r="C44" s="124" t="s">
        <v>10</v>
      </c>
      <c r="D44" s="99"/>
      <c r="E44" s="99">
        <v>200</v>
      </c>
      <c r="F44" s="99">
        <v>0</v>
      </c>
      <c r="G44" s="100">
        <v>350</v>
      </c>
    </row>
    <row r="45" spans="1:7" x14ac:dyDescent="0.25">
      <c r="A45" s="90">
        <v>12</v>
      </c>
      <c r="B45" s="101">
        <v>42614</v>
      </c>
      <c r="C45" s="55" t="s">
        <v>9</v>
      </c>
      <c r="D45" s="91">
        <v>200</v>
      </c>
      <c r="E45" s="91"/>
      <c r="F45" s="91"/>
      <c r="G45" s="92">
        <v>550</v>
      </c>
    </row>
    <row r="46" spans="1:7" x14ac:dyDescent="0.25">
      <c r="A46" s="97">
        <v>13</v>
      </c>
      <c r="B46" s="98">
        <v>42623</v>
      </c>
      <c r="C46" s="124" t="s">
        <v>10</v>
      </c>
      <c r="D46" s="99"/>
      <c r="E46" s="99">
        <v>200</v>
      </c>
      <c r="F46" s="99">
        <v>0</v>
      </c>
      <c r="G46" s="100">
        <v>350</v>
      </c>
    </row>
    <row r="47" spans="1:7" x14ac:dyDescent="0.25">
      <c r="A47" s="90">
        <v>14</v>
      </c>
      <c r="B47" s="101">
        <v>42644</v>
      </c>
      <c r="C47" s="55" t="s">
        <v>9</v>
      </c>
      <c r="D47" s="91">
        <v>200</v>
      </c>
      <c r="E47" s="91"/>
      <c r="F47" s="91"/>
      <c r="G47" s="92">
        <v>550</v>
      </c>
    </row>
    <row r="48" spans="1:7" x14ac:dyDescent="0.25">
      <c r="A48" s="97">
        <v>15</v>
      </c>
      <c r="B48" s="98">
        <v>42653</v>
      </c>
      <c r="C48" s="124" t="s">
        <v>10</v>
      </c>
      <c r="D48" s="99"/>
      <c r="E48" s="99">
        <v>200</v>
      </c>
      <c r="F48" s="99">
        <v>0</v>
      </c>
      <c r="G48" s="100">
        <v>350</v>
      </c>
    </row>
    <row r="49" spans="1:7" x14ac:dyDescent="0.25">
      <c r="A49" s="90">
        <v>16</v>
      </c>
      <c r="B49" s="101">
        <v>42675</v>
      </c>
      <c r="C49" s="55" t="s">
        <v>9</v>
      </c>
      <c r="D49" s="91">
        <v>200</v>
      </c>
      <c r="E49" s="91"/>
      <c r="F49" s="91"/>
      <c r="G49" s="92">
        <v>550</v>
      </c>
    </row>
    <row r="50" spans="1:7" x14ac:dyDescent="0.25">
      <c r="A50" s="97">
        <v>17</v>
      </c>
      <c r="B50" s="98">
        <v>42684</v>
      </c>
      <c r="C50" s="124" t="s">
        <v>10</v>
      </c>
      <c r="D50" s="99"/>
      <c r="E50" s="99">
        <v>200</v>
      </c>
      <c r="F50" s="99">
        <v>0</v>
      </c>
      <c r="G50" s="100">
        <v>350</v>
      </c>
    </row>
    <row r="51" spans="1:7" x14ac:dyDescent="0.25">
      <c r="A51" s="90">
        <v>18</v>
      </c>
      <c r="B51" s="101">
        <v>42705</v>
      </c>
      <c r="C51" s="55" t="s">
        <v>9</v>
      </c>
      <c r="D51" s="91">
        <v>200</v>
      </c>
      <c r="E51" s="91"/>
      <c r="F51" s="91"/>
      <c r="G51" s="92">
        <v>550</v>
      </c>
    </row>
    <row r="52" spans="1:7" x14ac:dyDescent="0.25">
      <c r="A52" s="97">
        <v>19</v>
      </c>
      <c r="B52" s="98">
        <v>42714</v>
      </c>
      <c r="C52" s="124" t="s">
        <v>10</v>
      </c>
      <c r="D52" s="99"/>
      <c r="E52" s="99">
        <v>200</v>
      </c>
      <c r="F52" s="99">
        <v>0</v>
      </c>
      <c r="G52" s="100">
        <v>350</v>
      </c>
    </row>
    <row r="53" spans="1:7" x14ac:dyDescent="0.25">
      <c r="A53" s="90">
        <v>20</v>
      </c>
      <c r="B53" s="101">
        <v>42736</v>
      </c>
      <c r="C53" s="55" t="s">
        <v>9</v>
      </c>
      <c r="D53" s="91">
        <v>200</v>
      </c>
      <c r="E53" s="91"/>
      <c r="F53" s="91"/>
      <c r="G53" s="92">
        <v>550</v>
      </c>
    </row>
    <row r="54" spans="1:7" x14ac:dyDescent="0.25">
      <c r="A54" s="97">
        <v>21</v>
      </c>
      <c r="B54" s="98">
        <v>42745</v>
      </c>
      <c r="C54" s="124" t="s">
        <v>10</v>
      </c>
      <c r="D54" s="99"/>
      <c r="E54" s="99">
        <v>200</v>
      </c>
      <c r="F54" s="99">
        <v>0</v>
      </c>
      <c r="G54" s="100">
        <v>350</v>
      </c>
    </row>
    <row r="55" spans="1:7" x14ac:dyDescent="0.25">
      <c r="A55" s="90">
        <v>22</v>
      </c>
      <c r="B55" s="101">
        <v>42767</v>
      </c>
      <c r="C55" s="55" t="s">
        <v>9</v>
      </c>
      <c r="D55" s="91">
        <v>200</v>
      </c>
      <c r="E55" s="91"/>
      <c r="F55" s="91"/>
      <c r="G55" s="92">
        <v>550</v>
      </c>
    </row>
    <row r="56" spans="1:7" x14ac:dyDescent="0.25">
      <c r="A56" s="97">
        <v>23</v>
      </c>
      <c r="B56" s="98">
        <v>42776</v>
      </c>
      <c r="C56" s="124" t="s">
        <v>10</v>
      </c>
      <c r="D56" s="99"/>
      <c r="E56" s="99">
        <v>200</v>
      </c>
      <c r="F56" s="99">
        <v>0</v>
      </c>
      <c r="G56" s="100">
        <v>350</v>
      </c>
    </row>
    <row r="57" spans="1:7" x14ac:dyDescent="0.25">
      <c r="A57" s="90">
        <v>24</v>
      </c>
      <c r="B57" s="101">
        <v>42795</v>
      </c>
      <c r="C57" s="55" t="s">
        <v>9</v>
      </c>
      <c r="D57" s="91">
        <v>200</v>
      </c>
      <c r="E57" s="91"/>
      <c r="F57" s="91"/>
      <c r="G57" s="92">
        <v>550</v>
      </c>
    </row>
    <row r="58" spans="1:7" x14ac:dyDescent="0.25">
      <c r="A58" s="97">
        <v>25</v>
      </c>
      <c r="B58" s="98">
        <v>42804</v>
      </c>
      <c r="C58" s="124" t="s">
        <v>10</v>
      </c>
      <c r="D58" s="99"/>
      <c r="E58" s="99">
        <v>200</v>
      </c>
      <c r="F58" s="99">
        <v>0</v>
      </c>
      <c r="G58" s="100">
        <v>350</v>
      </c>
    </row>
    <row r="59" spans="1:7" ht="15.75" thickBot="1" x14ac:dyDescent="0.3">
      <c r="A59" s="109" t="s">
        <v>11</v>
      </c>
      <c r="B59" s="109"/>
      <c r="C59" s="119"/>
      <c r="D59" s="110">
        <f>SUM(D34:D58)</f>
        <v>2400</v>
      </c>
      <c r="E59" s="110">
        <f>SUM(E34:E58)</f>
        <v>2400</v>
      </c>
      <c r="F59" s="110">
        <f>SUM(F34:F58)</f>
        <v>0</v>
      </c>
      <c r="G59" s="110"/>
    </row>
    <row r="60" spans="1:7" ht="15.75" thickTop="1" x14ac:dyDescent="0.25"/>
    <row r="61" spans="1:7" ht="20.25" thickBot="1" x14ac:dyDescent="0.35">
      <c r="B61" s="136" t="s">
        <v>13</v>
      </c>
      <c r="C61" s="136"/>
      <c r="D61" s="136"/>
      <c r="E61" s="136"/>
      <c r="F61" s="136"/>
    </row>
    <row r="62" spans="1:7" ht="15.75" thickTop="1" x14ac:dyDescent="0.25"/>
    <row r="63" spans="1:7" x14ac:dyDescent="0.25">
      <c r="A63" s="93" t="s">
        <v>1</v>
      </c>
      <c r="B63" s="94" t="s">
        <v>2</v>
      </c>
      <c r="C63" s="123" t="s">
        <v>3</v>
      </c>
      <c r="D63" s="95" t="s">
        <v>4</v>
      </c>
      <c r="E63" s="95" t="s">
        <v>5</v>
      </c>
      <c r="F63" s="95" t="s">
        <v>6</v>
      </c>
      <c r="G63" s="96" t="s">
        <v>7</v>
      </c>
    </row>
    <row r="64" spans="1:7" x14ac:dyDescent="0.25">
      <c r="A64" s="97">
        <v>1</v>
      </c>
      <c r="B64" s="98">
        <v>42461</v>
      </c>
      <c r="C64" s="124" t="s">
        <v>8</v>
      </c>
      <c r="D64" s="99"/>
      <c r="E64" s="99"/>
      <c r="F64" s="99"/>
      <c r="G64" s="100">
        <v>500</v>
      </c>
    </row>
    <row r="65" spans="1:7" x14ac:dyDescent="0.25">
      <c r="A65" s="90">
        <v>2</v>
      </c>
      <c r="B65" s="101">
        <v>42461</v>
      </c>
      <c r="C65" s="55" t="s">
        <v>9</v>
      </c>
      <c r="D65" s="91">
        <v>200</v>
      </c>
      <c r="E65" s="91"/>
      <c r="F65" s="91"/>
      <c r="G65" s="92">
        <v>700</v>
      </c>
    </row>
    <row r="66" spans="1:7" x14ac:dyDescent="0.25">
      <c r="A66" s="97">
        <v>3</v>
      </c>
      <c r="B66" s="98">
        <v>42470</v>
      </c>
      <c r="C66" s="124" t="s">
        <v>10</v>
      </c>
      <c r="D66" s="99"/>
      <c r="E66" s="99">
        <v>200</v>
      </c>
      <c r="F66" s="99">
        <v>0</v>
      </c>
      <c r="G66" s="100">
        <v>500</v>
      </c>
    </row>
    <row r="67" spans="1:7" x14ac:dyDescent="0.25">
      <c r="A67" s="90">
        <v>4</v>
      </c>
      <c r="B67" s="101">
        <v>42491</v>
      </c>
      <c r="C67" s="55" t="s">
        <v>9</v>
      </c>
      <c r="D67" s="91">
        <v>200</v>
      </c>
      <c r="E67" s="91"/>
      <c r="F67" s="91"/>
      <c r="G67" s="92">
        <v>700</v>
      </c>
    </row>
    <row r="68" spans="1:7" x14ac:dyDescent="0.25">
      <c r="A68" s="97">
        <v>5</v>
      </c>
      <c r="B68" s="98">
        <v>42500</v>
      </c>
      <c r="C68" s="124" t="s">
        <v>10</v>
      </c>
      <c r="D68" s="99"/>
      <c r="E68" s="99">
        <v>200</v>
      </c>
      <c r="F68" s="99">
        <v>0</v>
      </c>
      <c r="G68" s="100">
        <v>500</v>
      </c>
    </row>
    <row r="69" spans="1:7" x14ac:dyDescent="0.25">
      <c r="A69" s="90">
        <v>6</v>
      </c>
      <c r="B69" s="101">
        <v>42522</v>
      </c>
      <c r="C69" s="55" t="s">
        <v>9</v>
      </c>
      <c r="D69" s="91">
        <v>200</v>
      </c>
      <c r="E69" s="91"/>
      <c r="F69" s="91"/>
      <c r="G69" s="92">
        <v>700</v>
      </c>
    </row>
    <row r="70" spans="1:7" x14ac:dyDescent="0.25">
      <c r="A70" s="97">
        <v>7</v>
      </c>
      <c r="B70" s="98">
        <v>42531</v>
      </c>
      <c r="C70" s="124" t="s">
        <v>10</v>
      </c>
      <c r="D70" s="99"/>
      <c r="E70" s="99">
        <v>200</v>
      </c>
      <c r="F70" s="99">
        <v>0</v>
      </c>
      <c r="G70" s="100">
        <v>500</v>
      </c>
    </row>
    <row r="71" spans="1:7" x14ac:dyDescent="0.25">
      <c r="A71" s="90">
        <v>8</v>
      </c>
      <c r="B71" s="101">
        <v>42552</v>
      </c>
      <c r="C71" s="55" t="s">
        <v>9</v>
      </c>
      <c r="D71" s="91">
        <v>200</v>
      </c>
      <c r="E71" s="91"/>
      <c r="F71" s="91"/>
      <c r="G71" s="92">
        <v>700</v>
      </c>
    </row>
    <row r="72" spans="1:7" x14ac:dyDescent="0.25">
      <c r="A72" s="97">
        <v>9</v>
      </c>
      <c r="B72" s="98">
        <v>42561</v>
      </c>
      <c r="C72" s="124" t="s">
        <v>10</v>
      </c>
      <c r="D72" s="99"/>
      <c r="E72" s="99">
        <v>200</v>
      </c>
      <c r="F72" s="99">
        <v>0</v>
      </c>
      <c r="G72" s="100">
        <v>500</v>
      </c>
    </row>
    <row r="73" spans="1:7" x14ac:dyDescent="0.25">
      <c r="A73" s="90">
        <v>10</v>
      </c>
      <c r="B73" s="101">
        <v>42583</v>
      </c>
      <c r="C73" s="55" t="s">
        <v>9</v>
      </c>
      <c r="D73" s="91">
        <v>200</v>
      </c>
      <c r="E73" s="91"/>
      <c r="F73" s="91"/>
      <c r="G73" s="92">
        <v>700</v>
      </c>
    </row>
    <row r="74" spans="1:7" x14ac:dyDescent="0.25">
      <c r="A74" s="97">
        <v>11</v>
      </c>
      <c r="B74" s="98">
        <v>42592</v>
      </c>
      <c r="C74" s="124" t="s">
        <v>10</v>
      </c>
      <c r="D74" s="99"/>
      <c r="E74" s="99">
        <v>200</v>
      </c>
      <c r="F74" s="99">
        <v>0</v>
      </c>
      <c r="G74" s="100">
        <v>500</v>
      </c>
    </row>
    <row r="75" spans="1:7" x14ac:dyDescent="0.25">
      <c r="A75" s="90">
        <v>12</v>
      </c>
      <c r="B75" s="101">
        <v>42614</v>
      </c>
      <c r="C75" s="55" t="s">
        <v>9</v>
      </c>
      <c r="D75" s="91">
        <v>200</v>
      </c>
      <c r="E75" s="91"/>
      <c r="F75" s="91"/>
      <c r="G75" s="92">
        <v>700</v>
      </c>
    </row>
    <row r="76" spans="1:7" x14ac:dyDescent="0.25">
      <c r="A76" s="97">
        <v>13</v>
      </c>
      <c r="B76" s="98">
        <v>42623</v>
      </c>
      <c r="C76" s="124" t="s">
        <v>10</v>
      </c>
      <c r="D76" s="99"/>
      <c r="E76" s="99">
        <v>200</v>
      </c>
      <c r="F76" s="99">
        <v>0</v>
      </c>
      <c r="G76" s="100">
        <v>500</v>
      </c>
    </row>
    <row r="77" spans="1:7" x14ac:dyDescent="0.25">
      <c r="A77" s="90">
        <v>14</v>
      </c>
      <c r="B77" s="101">
        <v>42644</v>
      </c>
      <c r="C77" s="55" t="s">
        <v>9</v>
      </c>
      <c r="D77" s="91">
        <v>200</v>
      </c>
      <c r="E77" s="91"/>
      <c r="F77" s="91"/>
      <c r="G77" s="92">
        <v>700</v>
      </c>
    </row>
    <row r="78" spans="1:7" x14ac:dyDescent="0.25">
      <c r="A78" s="97">
        <v>15</v>
      </c>
      <c r="B78" s="98">
        <v>42653</v>
      </c>
      <c r="C78" s="124" t="s">
        <v>10</v>
      </c>
      <c r="D78" s="99"/>
      <c r="E78" s="99">
        <v>200</v>
      </c>
      <c r="F78" s="99">
        <v>0</v>
      </c>
      <c r="G78" s="100">
        <v>500</v>
      </c>
    </row>
    <row r="79" spans="1:7" x14ac:dyDescent="0.25">
      <c r="A79" s="90">
        <v>16</v>
      </c>
      <c r="B79" s="101">
        <v>42675</v>
      </c>
      <c r="C79" s="55" t="s">
        <v>9</v>
      </c>
      <c r="D79" s="91">
        <v>200</v>
      </c>
      <c r="E79" s="91"/>
      <c r="F79" s="91"/>
      <c r="G79" s="92">
        <v>700</v>
      </c>
    </row>
    <row r="80" spans="1:7" x14ac:dyDescent="0.25">
      <c r="A80" s="97">
        <v>17</v>
      </c>
      <c r="B80" s="98">
        <v>42684</v>
      </c>
      <c r="C80" s="124" t="s">
        <v>10</v>
      </c>
      <c r="D80" s="99"/>
      <c r="E80" s="99">
        <v>200</v>
      </c>
      <c r="F80" s="99">
        <v>0</v>
      </c>
      <c r="G80" s="100">
        <v>500</v>
      </c>
    </row>
    <row r="81" spans="1:7" x14ac:dyDescent="0.25">
      <c r="A81" s="90">
        <v>18</v>
      </c>
      <c r="B81" s="101">
        <v>42705</v>
      </c>
      <c r="C81" s="55" t="s">
        <v>9</v>
      </c>
      <c r="D81" s="91">
        <v>200</v>
      </c>
      <c r="E81" s="91"/>
      <c r="F81" s="91"/>
      <c r="G81" s="92">
        <v>700</v>
      </c>
    </row>
    <row r="82" spans="1:7" x14ac:dyDescent="0.25">
      <c r="A82" s="97">
        <v>19</v>
      </c>
      <c r="B82" s="98">
        <v>42714</v>
      </c>
      <c r="C82" s="124" t="s">
        <v>10</v>
      </c>
      <c r="D82" s="99"/>
      <c r="E82" s="99">
        <v>200</v>
      </c>
      <c r="F82" s="99">
        <v>0</v>
      </c>
      <c r="G82" s="100">
        <v>500</v>
      </c>
    </row>
    <row r="83" spans="1:7" x14ac:dyDescent="0.25">
      <c r="A83" s="90">
        <v>20</v>
      </c>
      <c r="B83" s="101">
        <v>42736</v>
      </c>
      <c r="C83" s="55" t="s">
        <v>9</v>
      </c>
      <c r="D83" s="91">
        <v>200</v>
      </c>
      <c r="E83" s="91"/>
      <c r="F83" s="91"/>
      <c r="G83" s="92">
        <v>700</v>
      </c>
    </row>
    <row r="84" spans="1:7" x14ac:dyDescent="0.25">
      <c r="A84" s="97">
        <v>21</v>
      </c>
      <c r="B84" s="98">
        <v>42745</v>
      </c>
      <c r="C84" s="124" t="s">
        <v>10</v>
      </c>
      <c r="D84" s="99"/>
      <c r="E84" s="99">
        <v>200</v>
      </c>
      <c r="F84" s="99">
        <v>0</v>
      </c>
      <c r="G84" s="100">
        <v>500</v>
      </c>
    </row>
    <row r="85" spans="1:7" x14ac:dyDescent="0.25">
      <c r="A85" s="90">
        <v>22</v>
      </c>
      <c r="B85" s="101">
        <v>42767</v>
      </c>
      <c r="C85" s="55" t="s">
        <v>9</v>
      </c>
      <c r="D85" s="91">
        <v>200</v>
      </c>
      <c r="E85" s="91"/>
      <c r="F85" s="91"/>
      <c r="G85" s="92">
        <v>700</v>
      </c>
    </row>
    <row r="86" spans="1:7" x14ac:dyDescent="0.25">
      <c r="A86" s="97">
        <v>23</v>
      </c>
      <c r="B86" s="98">
        <v>42776</v>
      </c>
      <c r="C86" s="124" t="s">
        <v>10</v>
      </c>
      <c r="D86" s="99"/>
      <c r="E86" s="99">
        <v>200</v>
      </c>
      <c r="F86" s="99">
        <v>0</v>
      </c>
      <c r="G86" s="100">
        <v>500</v>
      </c>
    </row>
    <row r="87" spans="1:7" x14ac:dyDescent="0.25">
      <c r="A87" s="90">
        <v>24</v>
      </c>
      <c r="B87" s="101">
        <v>42795</v>
      </c>
      <c r="C87" s="55" t="s">
        <v>9</v>
      </c>
      <c r="D87" s="91">
        <v>200</v>
      </c>
      <c r="E87" s="91"/>
      <c r="F87" s="91"/>
      <c r="G87" s="92">
        <v>700</v>
      </c>
    </row>
    <row r="88" spans="1:7" x14ac:dyDescent="0.25">
      <c r="A88" s="97">
        <v>25</v>
      </c>
      <c r="B88" s="98">
        <v>42804</v>
      </c>
      <c r="C88" s="124" t="s">
        <v>10</v>
      </c>
      <c r="D88" s="99"/>
      <c r="E88" s="99">
        <v>200</v>
      </c>
      <c r="F88" s="99">
        <v>0</v>
      </c>
      <c r="G88" s="100">
        <v>500</v>
      </c>
    </row>
    <row r="89" spans="1:7" ht="15.75" thickBot="1" x14ac:dyDescent="0.3">
      <c r="A89" s="109" t="s">
        <v>11</v>
      </c>
      <c r="B89" s="109"/>
      <c r="C89" s="119"/>
      <c r="D89" s="110">
        <v>2400</v>
      </c>
      <c r="E89" s="110">
        <v>2400</v>
      </c>
      <c r="F89" s="110">
        <v>0</v>
      </c>
      <c r="G89" s="110"/>
    </row>
    <row r="90" spans="1:7" ht="15.75" thickTop="1" x14ac:dyDescent="0.25"/>
    <row r="91" spans="1:7" ht="20.25" thickBot="1" x14ac:dyDescent="0.35">
      <c r="B91" s="136" t="s">
        <v>14</v>
      </c>
      <c r="C91" s="136"/>
      <c r="D91" s="136"/>
      <c r="E91" s="136"/>
      <c r="F91" s="136"/>
    </row>
    <row r="92" spans="1:7" ht="15.75" thickTop="1" x14ac:dyDescent="0.25"/>
    <row r="93" spans="1:7" x14ac:dyDescent="0.25">
      <c r="A93" s="93" t="s">
        <v>1</v>
      </c>
      <c r="B93" s="94" t="s">
        <v>2</v>
      </c>
      <c r="C93" s="123" t="s">
        <v>3</v>
      </c>
      <c r="D93" s="95" t="s">
        <v>4</v>
      </c>
      <c r="E93" s="95" t="s">
        <v>5</v>
      </c>
      <c r="F93" s="95" t="s">
        <v>6</v>
      </c>
      <c r="G93" s="96" t="s">
        <v>7</v>
      </c>
    </row>
    <row r="94" spans="1:7" x14ac:dyDescent="0.25">
      <c r="A94" s="97">
        <v>1</v>
      </c>
      <c r="B94" s="98">
        <v>42461</v>
      </c>
      <c r="C94" s="124" t="s">
        <v>8</v>
      </c>
      <c r="D94" s="99"/>
      <c r="E94" s="99"/>
      <c r="F94" s="99"/>
      <c r="G94" s="100">
        <v>630</v>
      </c>
    </row>
    <row r="95" spans="1:7" x14ac:dyDescent="0.25">
      <c r="A95" s="90">
        <v>2</v>
      </c>
      <c r="B95" s="101">
        <v>42461</v>
      </c>
      <c r="C95" s="55" t="s">
        <v>9</v>
      </c>
      <c r="D95" s="91">
        <v>300</v>
      </c>
      <c r="E95" s="91"/>
      <c r="F95" s="91"/>
      <c r="G95" s="92">
        <v>930</v>
      </c>
    </row>
    <row r="96" spans="1:7" x14ac:dyDescent="0.25">
      <c r="A96" s="97">
        <v>3</v>
      </c>
      <c r="B96" s="98">
        <v>42470</v>
      </c>
      <c r="C96" s="124" t="s">
        <v>10</v>
      </c>
      <c r="D96" s="99"/>
      <c r="E96" s="99">
        <v>610</v>
      </c>
      <c r="F96" s="99">
        <v>0</v>
      </c>
      <c r="G96" s="100">
        <v>320</v>
      </c>
    </row>
    <row r="97" spans="1:7" x14ac:dyDescent="0.25">
      <c r="A97" s="90">
        <v>4</v>
      </c>
      <c r="B97" s="101">
        <v>42491</v>
      </c>
      <c r="C97" s="55" t="s">
        <v>9</v>
      </c>
      <c r="D97" s="91">
        <v>300</v>
      </c>
      <c r="E97" s="91"/>
      <c r="F97" s="91"/>
      <c r="G97" s="92">
        <v>620</v>
      </c>
    </row>
    <row r="98" spans="1:7" x14ac:dyDescent="0.25">
      <c r="A98" s="97">
        <v>5</v>
      </c>
      <c r="B98" s="98">
        <v>42500</v>
      </c>
      <c r="C98" s="124" t="s">
        <v>10</v>
      </c>
      <c r="D98" s="99"/>
      <c r="E98" s="99">
        <v>300</v>
      </c>
      <c r="F98" s="99">
        <v>0</v>
      </c>
      <c r="G98" s="100">
        <v>320</v>
      </c>
    </row>
    <row r="99" spans="1:7" x14ac:dyDescent="0.25">
      <c r="A99" s="90">
        <v>6</v>
      </c>
      <c r="B99" s="101">
        <v>42522</v>
      </c>
      <c r="C99" s="55" t="s">
        <v>9</v>
      </c>
      <c r="D99" s="91">
        <v>300</v>
      </c>
      <c r="E99" s="91"/>
      <c r="F99" s="91"/>
      <c r="G99" s="92">
        <v>620</v>
      </c>
    </row>
    <row r="100" spans="1:7" x14ac:dyDescent="0.25">
      <c r="A100" s="97">
        <v>7</v>
      </c>
      <c r="B100" s="98">
        <v>42531</v>
      </c>
      <c r="C100" s="124" t="s">
        <v>10</v>
      </c>
      <c r="D100" s="99"/>
      <c r="E100" s="99">
        <v>300</v>
      </c>
      <c r="F100" s="99">
        <v>0</v>
      </c>
      <c r="G100" s="100">
        <v>320</v>
      </c>
    </row>
    <row r="101" spans="1:7" x14ac:dyDescent="0.25">
      <c r="A101" s="90">
        <v>8</v>
      </c>
      <c r="B101" s="101">
        <v>42552</v>
      </c>
      <c r="C101" s="55" t="s">
        <v>9</v>
      </c>
      <c r="D101" s="91">
        <v>300</v>
      </c>
      <c r="E101" s="91"/>
      <c r="F101" s="91"/>
      <c r="G101" s="92">
        <v>620</v>
      </c>
    </row>
    <row r="102" spans="1:7" x14ac:dyDescent="0.25">
      <c r="A102" s="97">
        <v>9</v>
      </c>
      <c r="B102" s="98">
        <v>42561</v>
      </c>
      <c r="C102" s="124" t="s">
        <v>10</v>
      </c>
      <c r="D102" s="99"/>
      <c r="E102" s="99">
        <v>300</v>
      </c>
      <c r="F102" s="99">
        <v>0</v>
      </c>
      <c r="G102" s="100">
        <v>320</v>
      </c>
    </row>
    <row r="103" spans="1:7" x14ac:dyDescent="0.25">
      <c r="A103" s="90">
        <v>10</v>
      </c>
      <c r="B103" s="101">
        <v>42583</v>
      </c>
      <c r="C103" s="55" t="s">
        <v>9</v>
      </c>
      <c r="D103" s="91">
        <v>300</v>
      </c>
      <c r="E103" s="91"/>
      <c r="F103" s="91"/>
      <c r="G103" s="92">
        <v>620</v>
      </c>
    </row>
    <row r="104" spans="1:7" x14ac:dyDescent="0.25">
      <c r="A104" s="97">
        <v>11</v>
      </c>
      <c r="B104" s="98">
        <v>42592</v>
      </c>
      <c r="C104" s="124" t="s">
        <v>10</v>
      </c>
      <c r="D104" s="99"/>
      <c r="E104" s="99">
        <v>300</v>
      </c>
      <c r="F104" s="99">
        <v>0</v>
      </c>
      <c r="G104" s="100">
        <v>320</v>
      </c>
    </row>
    <row r="105" spans="1:7" x14ac:dyDescent="0.25">
      <c r="A105" s="90">
        <v>12</v>
      </c>
      <c r="B105" s="101">
        <v>42614</v>
      </c>
      <c r="C105" s="55" t="s">
        <v>9</v>
      </c>
      <c r="D105" s="91">
        <v>300</v>
      </c>
      <c r="E105" s="91"/>
      <c r="F105" s="91"/>
      <c r="G105" s="92">
        <v>620</v>
      </c>
    </row>
    <row r="106" spans="1:7" x14ac:dyDescent="0.25">
      <c r="A106" s="97">
        <v>13</v>
      </c>
      <c r="B106" s="98">
        <v>42623</v>
      </c>
      <c r="C106" s="124" t="s">
        <v>10</v>
      </c>
      <c r="D106" s="99"/>
      <c r="E106" s="99">
        <v>300</v>
      </c>
      <c r="F106" s="99">
        <v>0</v>
      </c>
      <c r="G106" s="100">
        <v>320</v>
      </c>
    </row>
    <row r="107" spans="1:7" x14ac:dyDescent="0.25">
      <c r="A107" s="90">
        <v>14</v>
      </c>
      <c r="B107" s="101">
        <v>42644</v>
      </c>
      <c r="C107" s="55" t="s">
        <v>9</v>
      </c>
      <c r="D107" s="91">
        <v>300</v>
      </c>
      <c r="E107" s="91"/>
      <c r="F107" s="91"/>
      <c r="G107" s="92">
        <v>620</v>
      </c>
    </row>
    <row r="108" spans="1:7" x14ac:dyDescent="0.25">
      <c r="A108" s="97">
        <v>15</v>
      </c>
      <c r="B108" s="98">
        <v>42674</v>
      </c>
      <c r="C108" s="124" t="s">
        <v>6</v>
      </c>
      <c r="D108" s="99"/>
      <c r="E108" s="99">
        <v>0</v>
      </c>
      <c r="F108" s="99">
        <v>10</v>
      </c>
      <c r="G108" s="100">
        <v>630</v>
      </c>
    </row>
    <row r="109" spans="1:7" x14ac:dyDescent="0.25">
      <c r="A109" s="90">
        <v>16</v>
      </c>
      <c r="B109" s="101">
        <v>42675</v>
      </c>
      <c r="C109" s="55" t="s">
        <v>9</v>
      </c>
      <c r="D109" s="91">
        <v>300</v>
      </c>
      <c r="E109" s="91"/>
      <c r="F109" s="91"/>
      <c r="G109" s="92">
        <v>930</v>
      </c>
    </row>
    <row r="110" spans="1:7" x14ac:dyDescent="0.25">
      <c r="A110" s="97">
        <v>17</v>
      </c>
      <c r="B110" s="98">
        <v>42684</v>
      </c>
      <c r="C110" s="124" t="s">
        <v>10</v>
      </c>
      <c r="D110" s="99"/>
      <c r="E110" s="99">
        <v>300</v>
      </c>
      <c r="F110" s="99">
        <v>0</v>
      </c>
      <c r="G110" s="100">
        <v>630</v>
      </c>
    </row>
    <row r="111" spans="1:7" x14ac:dyDescent="0.25">
      <c r="A111" s="90">
        <v>18</v>
      </c>
      <c r="B111" s="101">
        <v>42705</v>
      </c>
      <c r="C111" s="55" t="s">
        <v>9</v>
      </c>
      <c r="D111" s="91">
        <v>300</v>
      </c>
      <c r="E111" s="91"/>
      <c r="F111" s="91"/>
      <c r="G111" s="92">
        <v>930</v>
      </c>
    </row>
    <row r="112" spans="1:7" x14ac:dyDescent="0.25">
      <c r="A112" s="97">
        <v>19</v>
      </c>
      <c r="B112" s="98">
        <v>42714</v>
      </c>
      <c r="C112" s="124" t="s">
        <v>10</v>
      </c>
      <c r="D112" s="99"/>
      <c r="E112" s="99">
        <v>600</v>
      </c>
      <c r="F112" s="99">
        <v>0</v>
      </c>
      <c r="G112" s="100">
        <v>330</v>
      </c>
    </row>
    <row r="113" spans="1:7" x14ac:dyDescent="0.25">
      <c r="A113" s="90">
        <v>20</v>
      </c>
      <c r="B113" s="101">
        <v>42736</v>
      </c>
      <c r="C113" s="55" t="s">
        <v>9</v>
      </c>
      <c r="D113" s="91">
        <v>300</v>
      </c>
      <c r="E113" s="91"/>
      <c r="F113" s="91"/>
      <c r="G113" s="92">
        <v>630</v>
      </c>
    </row>
    <row r="114" spans="1:7" x14ac:dyDescent="0.25">
      <c r="A114" s="97">
        <v>21</v>
      </c>
      <c r="B114" s="98">
        <v>42745</v>
      </c>
      <c r="C114" s="124" t="s">
        <v>10</v>
      </c>
      <c r="D114" s="99"/>
      <c r="E114" s="99">
        <v>300</v>
      </c>
      <c r="F114" s="99">
        <v>0</v>
      </c>
      <c r="G114" s="100">
        <v>330</v>
      </c>
    </row>
    <row r="115" spans="1:7" x14ac:dyDescent="0.25">
      <c r="A115" s="90">
        <v>22</v>
      </c>
      <c r="B115" s="101">
        <v>42767</v>
      </c>
      <c r="C115" s="55" t="s">
        <v>9</v>
      </c>
      <c r="D115" s="91">
        <v>300</v>
      </c>
      <c r="E115" s="91"/>
      <c r="F115" s="91"/>
      <c r="G115" s="92">
        <v>630</v>
      </c>
    </row>
    <row r="116" spans="1:7" x14ac:dyDescent="0.25">
      <c r="A116" s="97">
        <v>23</v>
      </c>
      <c r="B116" s="98">
        <v>42776</v>
      </c>
      <c r="C116" s="124" t="s">
        <v>10</v>
      </c>
      <c r="D116" s="99"/>
      <c r="E116" s="99">
        <v>600</v>
      </c>
      <c r="F116" s="99">
        <v>0</v>
      </c>
      <c r="G116" s="100">
        <v>330</v>
      </c>
    </row>
    <row r="117" spans="1:7" x14ac:dyDescent="0.25">
      <c r="A117" s="90">
        <v>24</v>
      </c>
      <c r="B117" s="101">
        <v>42795</v>
      </c>
      <c r="C117" s="55" t="s">
        <v>9</v>
      </c>
      <c r="D117" s="91">
        <v>300</v>
      </c>
      <c r="E117" s="91"/>
      <c r="F117" s="91"/>
      <c r="G117" s="92">
        <v>630</v>
      </c>
    </row>
    <row r="118" spans="1:7" x14ac:dyDescent="0.25">
      <c r="A118" s="97">
        <v>25</v>
      </c>
      <c r="B118" s="98">
        <v>42804</v>
      </c>
      <c r="C118" s="124" t="s">
        <v>10</v>
      </c>
      <c r="D118" s="99"/>
      <c r="E118" s="99">
        <v>300</v>
      </c>
      <c r="F118" s="99">
        <v>0</v>
      </c>
      <c r="G118" s="100">
        <v>330</v>
      </c>
    </row>
    <row r="119" spans="1:7" ht="15.75" thickBot="1" x14ac:dyDescent="0.3">
      <c r="A119" s="109" t="s">
        <v>11</v>
      </c>
      <c r="B119" s="109"/>
      <c r="C119" s="119"/>
      <c r="D119" s="110">
        <v>3600</v>
      </c>
      <c r="E119" s="110">
        <v>3610</v>
      </c>
      <c r="F119" s="110">
        <v>10</v>
      </c>
      <c r="G119" s="110"/>
    </row>
    <row r="120" spans="1:7" ht="15.75" thickTop="1" x14ac:dyDescent="0.25"/>
    <row r="121" spans="1:7" ht="20.25" thickBot="1" x14ac:dyDescent="0.35">
      <c r="B121" s="136" t="s">
        <v>15</v>
      </c>
      <c r="C121" s="136"/>
      <c r="D121" s="136"/>
      <c r="E121" s="136"/>
      <c r="F121" s="136"/>
    </row>
    <row r="122" spans="1:7" ht="15.75" thickTop="1" x14ac:dyDescent="0.25"/>
    <row r="123" spans="1:7" x14ac:dyDescent="0.25">
      <c r="A123" s="93" t="s">
        <v>1</v>
      </c>
      <c r="B123" s="94" t="s">
        <v>2</v>
      </c>
      <c r="C123" s="123" t="s">
        <v>3</v>
      </c>
      <c r="D123" s="95" t="s">
        <v>4</v>
      </c>
      <c r="E123" s="95" t="s">
        <v>5</v>
      </c>
      <c r="F123" s="95" t="s">
        <v>6</v>
      </c>
      <c r="G123" s="96" t="s">
        <v>7</v>
      </c>
    </row>
    <row r="124" spans="1:7" x14ac:dyDescent="0.25">
      <c r="A124" s="97">
        <v>1</v>
      </c>
      <c r="B124" s="98">
        <v>42461</v>
      </c>
      <c r="C124" s="124" t="s">
        <v>8</v>
      </c>
      <c r="D124" s="99"/>
      <c r="E124" s="99"/>
      <c r="F124" s="99"/>
      <c r="G124" s="100">
        <v>40</v>
      </c>
    </row>
    <row r="125" spans="1:7" x14ac:dyDescent="0.25">
      <c r="A125" s="90">
        <v>2</v>
      </c>
      <c r="B125" s="101">
        <v>42461</v>
      </c>
      <c r="C125" s="55" t="s">
        <v>9</v>
      </c>
      <c r="D125" s="91">
        <v>200</v>
      </c>
      <c r="E125" s="91"/>
      <c r="F125" s="91"/>
      <c r="G125" s="92">
        <v>240</v>
      </c>
    </row>
    <row r="126" spans="1:7" x14ac:dyDescent="0.25">
      <c r="A126" s="97">
        <v>3</v>
      </c>
      <c r="B126" s="98">
        <v>42470</v>
      </c>
      <c r="C126" s="124" t="s">
        <v>10</v>
      </c>
      <c r="D126" s="99"/>
      <c r="E126" s="99">
        <v>200</v>
      </c>
      <c r="F126" s="99">
        <v>0</v>
      </c>
      <c r="G126" s="100">
        <v>40</v>
      </c>
    </row>
    <row r="127" spans="1:7" x14ac:dyDescent="0.25">
      <c r="A127" s="90">
        <v>4</v>
      </c>
      <c r="B127" s="101">
        <v>42491</v>
      </c>
      <c r="C127" s="55" t="s">
        <v>9</v>
      </c>
      <c r="D127" s="91">
        <v>200</v>
      </c>
      <c r="E127" s="91"/>
      <c r="F127" s="91"/>
      <c r="G127" s="92">
        <v>240</v>
      </c>
    </row>
    <row r="128" spans="1:7" x14ac:dyDescent="0.25">
      <c r="A128" s="97">
        <v>5</v>
      </c>
      <c r="B128" s="98">
        <v>42500</v>
      </c>
      <c r="C128" s="124" t="s">
        <v>10</v>
      </c>
      <c r="D128" s="99"/>
      <c r="E128" s="99">
        <v>200</v>
      </c>
      <c r="F128" s="99">
        <v>0</v>
      </c>
      <c r="G128" s="100">
        <v>40</v>
      </c>
    </row>
    <row r="129" spans="1:7" x14ac:dyDescent="0.25">
      <c r="A129" s="90">
        <v>6</v>
      </c>
      <c r="B129" s="101">
        <v>42522</v>
      </c>
      <c r="C129" s="55" t="s">
        <v>9</v>
      </c>
      <c r="D129" s="91">
        <v>200</v>
      </c>
      <c r="E129" s="91"/>
      <c r="F129" s="91"/>
      <c r="G129" s="92">
        <v>240</v>
      </c>
    </row>
    <row r="130" spans="1:7" x14ac:dyDescent="0.25">
      <c r="A130" s="97">
        <v>7</v>
      </c>
      <c r="B130" s="98">
        <v>42531</v>
      </c>
      <c r="C130" s="124" t="s">
        <v>10</v>
      </c>
      <c r="D130" s="99"/>
      <c r="E130" s="99">
        <v>200</v>
      </c>
      <c r="F130" s="99">
        <v>0</v>
      </c>
      <c r="G130" s="100">
        <v>40</v>
      </c>
    </row>
    <row r="131" spans="1:7" x14ac:dyDescent="0.25">
      <c r="A131" s="90">
        <v>8</v>
      </c>
      <c r="B131" s="101">
        <v>42552</v>
      </c>
      <c r="C131" s="55" t="s">
        <v>9</v>
      </c>
      <c r="D131" s="91">
        <v>200</v>
      </c>
      <c r="E131" s="91"/>
      <c r="F131" s="91"/>
      <c r="G131" s="92">
        <v>240</v>
      </c>
    </row>
    <row r="132" spans="1:7" x14ac:dyDescent="0.25">
      <c r="A132" s="97">
        <v>9</v>
      </c>
      <c r="B132" s="98">
        <v>42561</v>
      </c>
      <c r="C132" s="124" t="s">
        <v>10</v>
      </c>
      <c r="D132" s="99"/>
      <c r="E132" s="99">
        <v>200</v>
      </c>
      <c r="F132" s="99">
        <v>0</v>
      </c>
      <c r="G132" s="100">
        <v>40</v>
      </c>
    </row>
    <row r="133" spans="1:7" x14ac:dyDescent="0.25">
      <c r="A133" s="90">
        <v>10</v>
      </c>
      <c r="B133" s="101">
        <v>42583</v>
      </c>
      <c r="C133" s="55" t="s">
        <v>9</v>
      </c>
      <c r="D133" s="91">
        <v>200</v>
      </c>
      <c r="E133" s="91"/>
      <c r="F133" s="91"/>
      <c r="G133" s="92">
        <v>240</v>
      </c>
    </row>
    <row r="134" spans="1:7" x14ac:dyDescent="0.25">
      <c r="A134" s="97">
        <v>11</v>
      </c>
      <c r="B134" s="98">
        <v>42592</v>
      </c>
      <c r="C134" s="124" t="s">
        <v>10</v>
      </c>
      <c r="D134" s="99"/>
      <c r="E134" s="99">
        <v>200</v>
      </c>
      <c r="F134" s="99">
        <v>0</v>
      </c>
      <c r="G134" s="100">
        <v>40</v>
      </c>
    </row>
    <row r="135" spans="1:7" x14ac:dyDescent="0.25">
      <c r="A135" s="90">
        <v>12</v>
      </c>
      <c r="B135" s="101">
        <v>42614</v>
      </c>
      <c r="C135" s="55" t="s">
        <v>9</v>
      </c>
      <c r="D135" s="91">
        <v>200</v>
      </c>
      <c r="E135" s="91"/>
      <c r="F135" s="91"/>
      <c r="G135" s="92">
        <v>240</v>
      </c>
    </row>
    <row r="136" spans="1:7" x14ac:dyDescent="0.25">
      <c r="A136" s="97">
        <v>13</v>
      </c>
      <c r="B136" s="98">
        <v>42623</v>
      </c>
      <c r="C136" s="124" t="s">
        <v>10</v>
      </c>
      <c r="D136" s="99"/>
      <c r="E136" s="99">
        <v>200</v>
      </c>
      <c r="F136" s="99">
        <v>0</v>
      </c>
      <c r="G136" s="100">
        <v>40</v>
      </c>
    </row>
    <row r="137" spans="1:7" x14ac:dyDescent="0.25">
      <c r="A137" s="90">
        <v>14</v>
      </c>
      <c r="B137" s="101">
        <v>42644</v>
      </c>
      <c r="C137" s="55" t="s">
        <v>9</v>
      </c>
      <c r="D137" s="91">
        <v>200</v>
      </c>
      <c r="E137" s="91"/>
      <c r="F137" s="91"/>
      <c r="G137" s="92">
        <v>240</v>
      </c>
    </row>
    <row r="138" spans="1:7" x14ac:dyDescent="0.25">
      <c r="A138" s="97">
        <v>15</v>
      </c>
      <c r="B138" s="98">
        <v>42653</v>
      </c>
      <c r="C138" s="124" t="s">
        <v>10</v>
      </c>
      <c r="D138" s="99"/>
      <c r="E138" s="99">
        <v>200</v>
      </c>
      <c r="F138" s="99">
        <v>0</v>
      </c>
      <c r="G138" s="100">
        <v>40</v>
      </c>
    </row>
    <row r="139" spans="1:7" x14ac:dyDescent="0.25">
      <c r="A139" s="90">
        <v>16</v>
      </c>
      <c r="B139" s="101">
        <v>42675</v>
      </c>
      <c r="C139" s="55" t="s">
        <v>9</v>
      </c>
      <c r="D139" s="91">
        <v>200</v>
      </c>
      <c r="E139" s="91"/>
      <c r="F139" s="91"/>
      <c r="G139" s="92">
        <v>240</v>
      </c>
    </row>
    <row r="140" spans="1:7" x14ac:dyDescent="0.25">
      <c r="A140" s="97">
        <v>17</v>
      </c>
      <c r="B140" s="98">
        <v>42684</v>
      </c>
      <c r="C140" s="124" t="s">
        <v>10</v>
      </c>
      <c r="D140" s="99"/>
      <c r="E140" s="99">
        <v>200</v>
      </c>
      <c r="F140" s="99">
        <v>0</v>
      </c>
      <c r="G140" s="100">
        <v>40</v>
      </c>
    </row>
    <row r="141" spans="1:7" x14ac:dyDescent="0.25">
      <c r="A141" s="90">
        <v>18</v>
      </c>
      <c r="B141" s="101">
        <v>42705</v>
      </c>
      <c r="C141" s="55" t="s">
        <v>9</v>
      </c>
      <c r="D141" s="91">
        <v>200</v>
      </c>
      <c r="E141" s="91"/>
      <c r="F141" s="91"/>
      <c r="G141" s="92">
        <v>240</v>
      </c>
    </row>
    <row r="142" spans="1:7" x14ac:dyDescent="0.25">
      <c r="A142" s="97">
        <v>19</v>
      </c>
      <c r="B142" s="98">
        <v>42714</v>
      </c>
      <c r="C142" s="124" t="s">
        <v>10</v>
      </c>
      <c r="D142" s="99"/>
      <c r="E142" s="99">
        <v>200</v>
      </c>
      <c r="F142" s="99">
        <v>0</v>
      </c>
      <c r="G142" s="100">
        <v>40</v>
      </c>
    </row>
    <row r="143" spans="1:7" x14ac:dyDescent="0.25">
      <c r="A143" s="90">
        <v>20</v>
      </c>
      <c r="B143" s="101">
        <v>42736</v>
      </c>
      <c r="C143" s="55" t="s">
        <v>9</v>
      </c>
      <c r="D143" s="91">
        <v>200</v>
      </c>
      <c r="E143" s="91"/>
      <c r="F143" s="91"/>
      <c r="G143" s="92">
        <v>240</v>
      </c>
    </row>
    <row r="144" spans="1:7" x14ac:dyDescent="0.25">
      <c r="A144" s="97">
        <v>21</v>
      </c>
      <c r="B144" s="98">
        <v>42745</v>
      </c>
      <c r="C144" s="124" t="s">
        <v>10</v>
      </c>
      <c r="D144" s="99"/>
      <c r="E144" s="99">
        <v>200</v>
      </c>
      <c r="F144" s="99">
        <v>0</v>
      </c>
      <c r="G144" s="100">
        <v>40</v>
      </c>
    </row>
    <row r="145" spans="1:7" x14ac:dyDescent="0.25">
      <c r="A145" s="90">
        <v>22</v>
      </c>
      <c r="B145" s="101">
        <v>42767</v>
      </c>
      <c r="C145" s="55" t="s">
        <v>9</v>
      </c>
      <c r="D145" s="91">
        <v>200</v>
      </c>
      <c r="E145" s="91"/>
      <c r="F145" s="91"/>
      <c r="G145" s="92">
        <v>240</v>
      </c>
    </row>
    <row r="146" spans="1:7" x14ac:dyDescent="0.25">
      <c r="A146" s="97">
        <v>23</v>
      </c>
      <c r="B146" s="98">
        <v>42776</v>
      </c>
      <c r="C146" s="124" t="s">
        <v>10</v>
      </c>
      <c r="D146" s="99"/>
      <c r="E146" s="99">
        <v>200</v>
      </c>
      <c r="F146" s="99">
        <v>0</v>
      </c>
      <c r="G146" s="100">
        <v>40</v>
      </c>
    </row>
    <row r="147" spans="1:7" x14ac:dyDescent="0.25">
      <c r="A147" s="90">
        <v>24</v>
      </c>
      <c r="B147" s="101">
        <v>42795</v>
      </c>
      <c r="C147" s="55" t="s">
        <v>9</v>
      </c>
      <c r="D147" s="91">
        <v>200</v>
      </c>
      <c r="E147" s="91"/>
      <c r="F147" s="91"/>
      <c r="G147" s="92">
        <v>240</v>
      </c>
    </row>
    <row r="148" spans="1:7" x14ac:dyDescent="0.25">
      <c r="A148" s="97">
        <v>25</v>
      </c>
      <c r="B148" s="98">
        <v>42804</v>
      </c>
      <c r="C148" s="124" t="s">
        <v>10</v>
      </c>
      <c r="D148" s="99"/>
      <c r="E148" s="99">
        <v>200</v>
      </c>
      <c r="F148" s="99">
        <v>0</v>
      </c>
      <c r="G148" s="100">
        <v>40</v>
      </c>
    </row>
    <row r="149" spans="1:7" ht="15.75" thickBot="1" x14ac:dyDescent="0.3">
      <c r="A149" s="109" t="s">
        <v>11</v>
      </c>
      <c r="B149" s="109"/>
      <c r="C149" s="119"/>
      <c r="D149" s="110">
        <v>2400</v>
      </c>
      <c r="E149" s="110">
        <v>2400</v>
      </c>
      <c r="F149" s="110">
        <v>0</v>
      </c>
      <c r="G149" s="110"/>
    </row>
    <row r="150" spans="1:7" ht="15.75" thickTop="1" x14ac:dyDescent="0.25"/>
    <row r="151" spans="1:7" ht="20.25" thickBot="1" x14ac:dyDescent="0.35">
      <c r="B151" s="136" t="s">
        <v>16</v>
      </c>
      <c r="C151" s="136"/>
      <c r="D151" s="136"/>
      <c r="E151" s="136"/>
      <c r="F151" s="136"/>
    </row>
    <row r="152" spans="1:7" ht="15.75" thickTop="1" x14ac:dyDescent="0.25"/>
    <row r="153" spans="1:7" x14ac:dyDescent="0.25">
      <c r="A153" s="93" t="s">
        <v>1</v>
      </c>
      <c r="B153" s="94" t="s">
        <v>2</v>
      </c>
      <c r="C153" s="123" t="s">
        <v>3</v>
      </c>
      <c r="D153" s="95" t="s">
        <v>4</v>
      </c>
      <c r="E153" s="95" t="s">
        <v>5</v>
      </c>
      <c r="F153" s="95" t="s">
        <v>6</v>
      </c>
      <c r="G153" s="96" t="s">
        <v>7</v>
      </c>
    </row>
    <row r="154" spans="1:7" x14ac:dyDescent="0.25">
      <c r="A154" s="97">
        <v>1</v>
      </c>
      <c r="B154" s="98">
        <v>42461</v>
      </c>
      <c r="C154" s="124" t="s">
        <v>8</v>
      </c>
      <c r="D154" s="99"/>
      <c r="E154" s="99"/>
      <c r="F154" s="99"/>
      <c r="G154" s="100">
        <v>-100</v>
      </c>
    </row>
    <row r="155" spans="1:7" x14ac:dyDescent="0.25">
      <c r="A155" s="90">
        <v>2</v>
      </c>
      <c r="B155" s="101">
        <v>42461</v>
      </c>
      <c r="C155" s="55" t="s">
        <v>9</v>
      </c>
      <c r="D155" s="91">
        <v>300</v>
      </c>
      <c r="E155" s="91"/>
      <c r="F155" s="91"/>
      <c r="G155" s="92">
        <v>200</v>
      </c>
    </row>
    <row r="156" spans="1:7" x14ac:dyDescent="0.25">
      <c r="A156" s="97">
        <v>3</v>
      </c>
      <c r="B156" s="98">
        <v>42470</v>
      </c>
      <c r="C156" s="124" t="s">
        <v>10</v>
      </c>
      <c r="D156" s="99"/>
      <c r="E156" s="99">
        <v>300</v>
      </c>
      <c r="F156" s="99">
        <v>0</v>
      </c>
      <c r="G156" s="100">
        <v>-100</v>
      </c>
    </row>
    <row r="157" spans="1:7" x14ac:dyDescent="0.25">
      <c r="A157" s="90">
        <v>4</v>
      </c>
      <c r="B157" s="101">
        <v>42491</v>
      </c>
      <c r="C157" s="55" t="s">
        <v>9</v>
      </c>
      <c r="D157" s="91">
        <v>300</v>
      </c>
      <c r="E157" s="91"/>
      <c r="F157" s="91"/>
      <c r="G157" s="92">
        <v>200</v>
      </c>
    </row>
    <row r="158" spans="1:7" x14ac:dyDescent="0.25">
      <c r="A158" s="97">
        <v>5</v>
      </c>
      <c r="B158" s="98">
        <v>42500</v>
      </c>
      <c r="C158" s="124" t="s">
        <v>10</v>
      </c>
      <c r="D158" s="99"/>
      <c r="E158" s="99">
        <v>300</v>
      </c>
      <c r="F158" s="99">
        <v>0</v>
      </c>
      <c r="G158" s="100">
        <v>-100</v>
      </c>
    </row>
    <row r="159" spans="1:7" x14ac:dyDescent="0.25">
      <c r="A159" s="90">
        <v>6</v>
      </c>
      <c r="B159" s="101">
        <v>42522</v>
      </c>
      <c r="C159" s="55" t="s">
        <v>9</v>
      </c>
      <c r="D159" s="91">
        <v>300</v>
      </c>
      <c r="E159" s="91"/>
      <c r="F159" s="91"/>
      <c r="G159" s="92">
        <v>200</v>
      </c>
    </row>
    <row r="160" spans="1:7" x14ac:dyDescent="0.25">
      <c r="A160" s="97">
        <v>7</v>
      </c>
      <c r="B160" s="98">
        <v>42531</v>
      </c>
      <c r="C160" s="124" t="s">
        <v>10</v>
      </c>
      <c r="D160" s="99"/>
      <c r="E160" s="99">
        <v>300</v>
      </c>
      <c r="F160" s="99">
        <v>0</v>
      </c>
      <c r="G160" s="100">
        <v>-100</v>
      </c>
    </row>
    <row r="161" spans="1:7" x14ac:dyDescent="0.25">
      <c r="A161" s="90">
        <v>8</v>
      </c>
      <c r="B161" s="101">
        <v>42552</v>
      </c>
      <c r="C161" s="55" t="s">
        <v>9</v>
      </c>
      <c r="D161" s="91">
        <v>300</v>
      </c>
      <c r="E161" s="91"/>
      <c r="F161" s="91"/>
      <c r="G161" s="92">
        <v>200</v>
      </c>
    </row>
    <row r="162" spans="1:7" x14ac:dyDescent="0.25">
      <c r="A162" s="97">
        <v>9</v>
      </c>
      <c r="B162" s="98">
        <v>42561</v>
      </c>
      <c r="C162" s="124" t="s">
        <v>10</v>
      </c>
      <c r="D162" s="99"/>
      <c r="E162" s="99">
        <v>300</v>
      </c>
      <c r="F162" s="99">
        <v>0</v>
      </c>
      <c r="G162" s="100">
        <v>-100</v>
      </c>
    </row>
    <row r="163" spans="1:7" x14ac:dyDescent="0.25">
      <c r="A163" s="90">
        <v>10</v>
      </c>
      <c r="B163" s="101">
        <v>42583</v>
      </c>
      <c r="C163" s="55" t="s">
        <v>9</v>
      </c>
      <c r="D163" s="91">
        <v>300</v>
      </c>
      <c r="E163" s="91"/>
      <c r="F163" s="91"/>
      <c r="G163" s="92">
        <v>200</v>
      </c>
    </row>
    <row r="164" spans="1:7" x14ac:dyDescent="0.25">
      <c r="A164" s="97">
        <v>11</v>
      </c>
      <c r="B164" s="98">
        <v>42592</v>
      </c>
      <c r="C164" s="124" t="s">
        <v>10</v>
      </c>
      <c r="D164" s="99"/>
      <c r="E164" s="99">
        <v>300</v>
      </c>
      <c r="F164" s="99">
        <v>0</v>
      </c>
      <c r="G164" s="100">
        <v>-100</v>
      </c>
    </row>
    <row r="165" spans="1:7" x14ac:dyDescent="0.25">
      <c r="A165" s="90">
        <v>12</v>
      </c>
      <c r="B165" s="101">
        <v>42614</v>
      </c>
      <c r="C165" s="55" t="s">
        <v>9</v>
      </c>
      <c r="D165" s="91">
        <v>300</v>
      </c>
      <c r="E165" s="91"/>
      <c r="F165" s="91"/>
      <c r="G165" s="92">
        <v>200</v>
      </c>
    </row>
    <row r="166" spans="1:7" x14ac:dyDescent="0.25">
      <c r="A166" s="97">
        <v>13</v>
      </c>
      <c r="B166" s="98">
        <v>42623</v>
      </c>
      <c r="C166" s="124" t="s">
        <v>10</v>
      </c>
      <c r="D166" s="99"/>
      <c r="E166" s="99">
        <v>300</v>
      </c>
      <c r="F166" s="99">
        <v>0</v>
      </c>
      <c r="G166" s="100">
        <v>-100</v>
      </c>
    </row>
    <row r="167" spans="1:7" x14ac:dyDescent="0.25">
      <c r="A167" s="90">
        <v>14</v>
      </c>
      <c r="B167" s="101">
        <v>42644</v>
      </c>
      <c r="C167" s="55" t="s">
        <v>9</v>
      </c>
      <c r="D167" s="91">
        <v>300</v>
      </c>
      <c r="E167" s="91"/>
      <c r="F167" s="91"/>
      <c r="G167" s="92">
        <v>200</v>
      </c>
    </row>
    <row r="168" spans="1:7" x14ac:dyDescent="0.25">
      <c r="A168" s="97">
        <v>15</v>
      </c>
      <c r="B168" s="98">
        <v>42653</v>
      </c>
      <c r="C168" s="124" t="s">
        <v>10</v>
      </c>
      <c r="D168" s="99"/>
      <c r="E168" s="99">
        <v>300</v>
      </c>
      <c r="F168" s="99">
        <v>0</v>
      </c>
      <c r="G168" s="100">
        <v>-100</v>
      </c>
    </row>
    <row r="169" spans="1:7" x14ac:dyDescent="0.25">
      <c r="A169" s="90">
        <v>16</v>
      </c>
      <c r="B169" s="101">
        <v>42675</v>
      </c>
      <c r="C169" s="55" t="s">
        <v>9</v>
      </c>
      <c r="D169" s="91">
        <v>300</v>
      </c>
      <c r="E169" s="91"/>
      <c r="F169" s="91"/>
      <c r="G169" s="92">
        <v>200</v>
      </c>
    </row>
    <row r="170" spans="1:7" x14ac:dyDescent="0.25">
      <c r="A170" s="97">
        <v>17</v>
      </c>
      <c r="B170" s="98">
        <v>42684</v>
      </c>
      <c r="C170" s="124" t="s">
        <v>10</v>
      </c>
      <c r="D170" s="99"/>
      <c r="E170" s="99">
        <v>300</v>
      </c>
      <c r="F170" s="99">
        <v>0</v>
      </c>
      <c r="G170" s="100">
        <v>-100</v>
      </c>
    </row>
    <row r="171" spans="1:7" x14ac:dyDescent="0.25">
      <c r="A171" s="90">
        <v>18</v>
      </c>
      <c r="B171" s="101">
        <v>42705</v>
      </c>
      <c r="C171" s="55" t="s">
        <v>9</v>
      </c>
      <c r="D171" s="91">
        <v>300</v>
      </c>
      <c r="E171" s="91"/>
      <c r="F171" s="91"/>
      <c r="G171" s="92">
        <v>200</v>
      </c>
    </row>
    <row r="172" spans="1:7" x14ac:dyDescent="0.25">
      <c r="A172" s="97">
        <v>19</v>
      </c>
      <c r="B172" s="98">
        <v>42714</v>
      </c>
      <c r="C172" s="124" t="s">
        <v>10</v>
      </c>
      <c r="D172" s="99"/>
      <c r="E172" s="99">
        <v>300</v>
      </c>
      <c r="F172" s="99">
        <v>0</v>
      </c>
      <c r="G172" s="100">
        <v>-100</v>
      </c>
    </row>
    <row r="173" spans="1:7" x14ac:dyDescent="0.25">
      <c r="A173" s="90">
        <v>20</v>
      </c>
      <c r="B173" s="101">
        <v>42736</v>
      </c>
      <c r="C173" s="55" t="s">
        <v>9</v>
      </c>
      <c r="D173" s="91">
        <v>300</v>
      </c>
      <c r="E173" s="91"/>
      <c r="F173" s="91"/>
      <c r="G173" s="92">
        <v>200</v>
      </c>
    </row>
    <row r="174" spans="1:7" x14ac:dyDescent="0.25">
      <c r="A174" s="97">
        <v>21</v>
      </c>
      <c r="B174" s="98">
        <v>42745</v>
      </c>
      <c r="C174" s="124" t="s">
        <v>10</v>
      </c>
      <c r="D174" s="99"/>
      <c r="E174" s="99">
        <v>300</v>
      </c>
      <c r="F174" s="99">
        <v>0</v>
      </c>
      <c r="G174" s="100">
        <v>-100</v>
      </c>
    </row>
    <row r="175" spans="1:7" x14ac:dyDescent="0.25">
      <c r="A175" s="90">
        <v>22</v>
      </c>
      <c r="B175" s="101">
        <v>42766</v>
      </c>
      <c r="C175" s="55" t="s">
        <v>401</v>
      </c>
      <c r="D175" s="91">
        <v>100</v>
      </c>
      <c r="E175" s="91"/>
      <c r="F175" s="91">
        <v>0</v>
      </c>
      <c r="G175" s="92">
        <v>0</v>
      </c>
    </row>
    <row r="176" spans="1:7" x14ac:dyDescent="0.25">
      <c r="A176" s="97">
        <v>23</v>
      </c>
      <c r="B176" s="98">
        <v>42767</v>
      </c>
      <c r="C176" s="124" t="s">
        <v>9</v>
      </c>
      <c r="D176" s="99">
        <v>300</v>
      </c>
      <c r="E176" s="99"/>
      <c r="F176" s="99"/>
      <c r="G176" s="100">
        <v>300</v>
      </c>
    </row>
    <row r="177" spans="1:7" x14ac:dyDescent="0.25">
      <c r="A177" s="90">
        <v>24</v>
      </c>
      <c r="B177" s="101">
        <v>42776</v>
      </c>
      <c r="C177" s="55" t="s">
        <v>10</v>
      </c>
      <c r="D177" s="91"/>
      <c r="E177" s="91">
        <v>300</v>
      </c>
      <c r="F177" s="91">
        <v>0</v>
      </c>
      <c r="G177" s="92">
        <v>0</v>
      </c>
    </row>
    <row r="178" spans="1:7" x14ac:dyDescent="0.25">
      <c r="A178" s="97">
        <v>25</v>
      </c>
      <c r="B178" s="98">
        <v>42795</v>
      </c>
      <c r="C178" s="124" t="s">
        <v>9</v>
      </c>
      <c r="D178" s="99">
        <v>300</v>
      </c>
      <c r="E178" s="99"/>
      <c r="F178" s="99"/>
      <c r="G178" s="100">
        <v>300</v>
      </c>
    </row>
    <row r="179" spans="1:7" x14ac:dyDescent="0.25">
      <c r="A179" s="90">
        <v>26</v>
      </c>
      <c r="B179" s="101">
        <v>42804</v>
      </c>
      <c r="C179" s="55" t="s">
        <v>10</v>
      </c>
      <c r="D179" s="91"/>
      <c r="E179" s="91">
        <v>200</v>
      </c>
      <c r="F179" s="91">
        <v>0</v>
      </c>
      <c r="G179" s="92">
        <v>100</v>
      </c>
    </row>
    <row r="180" spans="1:7" ht="15.75" thickBot="1" x14ac:dyDescent="0.3">
      <c r="A180" s="109" t="s">
        <v>11</v>
      </c>
      <c r="B180" s="109"/>
      <c r="C180" s="119"/>
      <c r="D180" s="110">
        <f>SUM(D154:D179)</f>
        <v>3700</v>
      </c>
      <c r="E180" s="110">
        <f>SUM(E154:E179)</f>
        <v>3500</v>
      </c>
      <c r="F180" s="110">
        <v>0</v>
      </c>
      <c r="G180" s="110"/>
    </row>
    <row r="181" spans="1:7" ht="15.75" thickTop="1" x14ac:dyDescent="0.25"/>
    <row r="182" spans="1:7" ht="20.25" thickBot="1" x14ac:dyDescent="0.35">
      <c r="B182" s="136" t="s">
        <v>17</v>
      </c>
      <c r="C182" s="136"/>
      <c r="D182" s="136"/>
      <c r="E182" s="136"/>
      <c r="F182" s="136"/>
    </row>
    <row r="183" spans="1:7" ht="15.75" thickTop="1" x14ac:dyDescent="0.25"/>
    <row r="184" spans="1:7" x14ac:dyDescent="0.25">
      <c r="A184" s="93" t="s">
        <v>1</v>
      </c>
      <c r="B184" s="94" t="s">
        <v>2</v>
      </c>
      <c r="C184" s="123" t="s">
        <v>3</v>
      </c>
      <c r="D184" s="95" t="s">
        <v>4</v>
      </c>
      <c r="E184" s="95" t="s">
        <v>5</v>
      </c>
      <c r="F184" s="95" t="s">
        <v>6</v>
      </c>
      <c r="G184" s="96" t="s">
        <v>7</v>
      </c>
    </row>
    <row r="185" spans="1:7" x14ac:dyDescent="0.25">
      <c r="A185" s="97">
        <v>1</v>
      </c>
      <c r="B185" s="98">
        <v>42461</v>
      </c>
      <c r="C185" s="124" t="s">
        <v>8</v>
      </c>
      <c r="D185" s="99"/>
      <c r="E185" s="99"/>
      <c r="F185" s="99"/>
      <c r="G185" s="100">
        <v>80</v>
      </c>
    </row>
    <row r="186" spans="1:7" x14ac:dyDescent="0.25">
      <c r="A186" s="90">
        <v>2</v>
      </c>
      <c r="B186" s="101">
        <v>42461</v>
      </c>
      <c r="C186" s="55" t="s">
        <v>9</v>
      </c>
      <c r="D186" s="91">
        <v>200</v>
      </c>
      <c r="E186" s="91"/>
      <c r="F186" s="91"/>
      <c r="G186" s="92">
        <v>280</v>
      </c>
    </row>
    <row r="187" spans="1:7" x14ac:dyDescent="0.25">
      <c r="A187" s="97">
        <v>3</v>
      </c>
      <c r="B187" s="98">
        <v>42470</v>
      </c>
      <c r="C187" s="124" t="s">
        <v>10</v>
      </c>
      <c r="D187" s="99"/>
      <c r="E187" s="99">
        <v>200</v>
      </c>
      <c r="F187" s="99">
        <v>0</v>
      </c>
      <c r="G187" s="100">
        <v>80</v>
      </c>
    </row>
    <row r="188" spans="1:7" x14ac:dyDescent="0.25">
      <c r="A188" s="90">
        <v>4</v>
      </c>
      <c r="B188" s="101">
        <v>42491</v>
      </c>
      <c r="C188" s="55" t="s">
        <v>9</v>
      </c>
      <c r="D188" s="91">
        <v>200</v>
      </c>
      <c r="E188" s="91"/>
      <c r="F188" s="91"/>
      <c r="G188" s="92">
        <v>280</v>
      </c>
    </row>
    <row r="189" spans="1:7" x14ac:dyDescent="0.25">
      <c r="A189" s="97">
        <v>5</v>
      </c>
      <c r="B189" s="98">
        <v>42500</v>
      </c>
      <c r="C189" s="124" t="s">
        <v>10</v>
      </c>
      <c r="D189" s="99"/>
      <c r="E189" s="99">
        <v>200</v>
      </c>
      <c r="F189" s="99">
        <v>0</v>
      </c>
      <c r="G189" s="100">
        <v>80</v>
      </c>
    </row>
    <row r="190" spans="1:7" x14ac:dyDescent="0.25">
      <c r="A190" s="90">
        <v>6</v>
      </c>
      <c r="B190" s="101">
        <v>42522</v>
      </c>
      <c r="C190" s="55" t="s">
        <v>9</v>
      </c>
      <c r="D190" s="91">
        <v>200</v>
      </c>
      <c r="E190" s="91"/>
      <c r="F190" s="91"/>
      <c r="G190" s="92">
        <v>280</v>
      </c>
    </row>
    <row r="191" spans="1:7" x14ac:dyDescent="0.25">
      <c r="A191" s="97">
        <v>7</v>
      </c>
      <c r="B191" s="98">
        <v>42531</v>
      </c>
      <c r="C191" s="124" t="s">
        <v>10</v>
      </c>
      <c r="D191" s="99"/>
      <c r="E191" s="99">
        <v>200</v>
      </c>
      <c r="F191" s="99">
        <v>0</v>
      </c>
      <c r="G191" s="100">
        <v>80</v>
      </c>
    </row>
    <row r="192" spans="1:7" x14ac:dyDescent="0.25">
      <c r="A192" s="90">
        <v>8</v>
      </c>
      <c r="B192" s="101">
        <v>42552</v>
      </c>
      <c r="C192" s="55" t="s">
        <v>9</v>
      </c>
      <c r="D192" s="91">
        <v>200</v>
      </c>
      <c r="E192" s="91"/>
      <c r="F192" s="91"/>
      <c r="G192" s="92">
        <v>280</v>
      </c>
    </row>
    <row r="193" spans="1:7" x14ac:dyDescent="0.25">
      <c r="A193" s="97">
        <v>9</v>
      </c>
      <c r="B193" s="98">
        <v>42561</v>
      </c>
      <c r="C193" s="124" t="s">
        <v>10</v>
      </c>
      <c r="D193" s="99"/>
      <c r="E193" s="99">
        <v>200</v>
      </c>
      <c r="F193" s="99">
        <v>0</v>
      </c>
      <c r="G193" s="100">
        <v>80</v>
      </c>
    </row>
    <row r="194" spans="1:7" x14ac:dyDescent="0.25">
      <c r="A194" s="90">
        <v>10</v>
      </c>
      <c r="B194" s="101">
        <v>42583</v>
      </c>
      <c r="C194" s="55" t="s">
        <v>9</v>
      </c>
      <c r="D194" s="91">
        <v>200</v>
      </c>
      <c r="E194" s="91"/>
      <c r="F194" s="91"/>
      <c r="G194" s="92">
        <v>280</v>
      </c>
    </row>
    <row r="195" spans="1:7" x14ac:dyDescent="0.25">
      <c r="A195" s="97">
        <v>11</v>
      </c>
      <c r="B195" s="98">
        <v>42592</v>
      </c>
      <c r="C195" s="124" t="s">
        <v>10</v>
      </c>
      <c r="D195" s="99"/>
      <c r="E195" s="99">
        <v>200</v>
      </c>
      <c r="F195" s="99">
        <v>0</v>
      </c>
      <c r="G195" s="100">
        <v>80</v>
      </c>
    </row>
    <row r="196" spans="1:7" x14ac:dyDescent="0.25">
      <c r="A196" s="90">
        <v>12</v>
      </c>
      <c r="B196" s="101">
        <v>42614</v>
      </c>
      <c r="C196" s="55" t="s">
        <v>9</v>
      </c>
      <c r="D196" s="91">
        <v>200</v>
      </c>
      <c r="E196" s="91"/>
      <c r="F196" s="91"/>
      <c r="G196" s="92">
        <v>280</v>
      </c>
    </row>
    <row r="197" spans="1:7" x14ac:dyDescent="0.25">
      <c r="A197" s="97">
        <v>13</v>
      </c>
      <c r="B197" s="98">
        <v>42623</v>
      </c>
      <c r="C197" s="124" t="s">
        <v>10</v>
      </c>
      <c r="D197" s="99"/>
      <c r="E197" s="99">
        <v>200</v>
      </c>
      <c r="F197" s="99">
        <v>0</v>
      </c>
      <c r="G197" s="100">
        <v>80</v>
      </c>
    </row>
    <row r="198" spans="1:7" x14ac:dyDescent="0.25">
      <c r="A198" s="90">
        <v>14</v>
      </c>
      <c r="B198" s="101">
        <v>42644</v>
      </c>
      <c r="C198" s="55" t="s">
        <v>9</v>
      </c>
      <c r="D198" s="91">
        <v>200</v>
      </c>
      <c r="E198" s="91"/>
      <c r="F198" s="91"/>
      <c r="G198" s="92">
        <v>280</v>
      </c>
    </row>
    <row r="199" spans="1:7" x14ac:dyDescent="0.25">
      <c r="A199" s="97">
        <v>15</v>
      </c>
      <c r="B199" s="98">
        <v>42653</v>
      </c>
      <c r="C199" s="124" t="s">
        <v>10</v>
      </c>
      <c r="D199" s="99"/>
      <c r="E199" s="99">
        <v>200</v>
      </c>
      <c r="F199" s="99">
        <v>0</v>
      </c>
      <c r="G199" s="100">
        <v>80</v>
      </c>
    </row>
    <row r="200" spans="1:7" x14ac:dyDescent="0.25">
      <c r="A200" s="90">
        <v>16</v>
      </c>
      <c r="B200" s="101">
        <v>42675</v>
      </c>
      <c r="C200" s="55" t="s">
        <v>9</v>
      </c>
      <c r="D200" s="91">
        <v>200</v>
      </c>
      <c r="E200" s="91"/>
      <c r="F200" s="91"/>
      <c r="G200" s="92">
        <v>280</v>
      </c>
    </row>
    <row r="201" spans="1:7" x14ac:dyDescent="0.25">
      <c r="A201" s="97">
        <v>17</v>
      </c>
      <c r="B201" s="98">
        <v>42684</v>
      </c>
      <c r="C201" s="124" t="s">
        <v>10</v>
      </c>
      <c r="D201" s="99"/>
      <c r="E201" s="99">
        <v>200</v>
      </c>
      <c r="F201" s="99">
        <v>0</v>
      </c>
      <c r="G201" s="100">
        <v>80</v>
      </c>
    </row>
    <row r="202" spans="1:7" x14ac:dyDescent="0.25">
      <c r="A202" s="90">
        <v>18</v>
      </c>
      <c r="B202" s="101">
        <v>42705</v>
      </c>
      <c r="C202" s="55" t="s">
        <v>9</v>
      </c>
      <c r="D202" s="91">
        <v>200</v>
      </c>
      <c r="E202" s="91"/>
      <c r="F202" s="91"/>
      <c r="G202" s="92">
        <v>280</v>
      </c>
    </row>
    <row r="203" spans="1:7" x14ac:dyDescent="0.25">
      <c r="A203" s="97">
        <v>19</v>
      </c>
      <c r="B203" s="98">
        <v>42714</v>
      </c>
      <c r="C203" s="124" t="s">
        <v>10</v>
      </c>
      <c r="D203" s="99"/>
      <c r="E203" s="99">
        <v>200</v>
      </c>
      <c r="F203" s="99">
        <v>0</v>
      </c>
      <c r="G203" s="100">
        <v>80</v>
      </c>
    </row>
    <row r="204" spans="1:7" x14ac:dyDescent="0.25">
      <c r="A204" s="90">
        <v>20</v>
      </c>
      <c r="B204" s="101">
        <v>42736</v>
      </c>
      <c r="C204" s="55" t="s">
        <v>9</v>
      </c>
      <c r="D204" s="91">
        <v>200</v>
      </c>
      <c r="E204" s="91"/>
      <c r="F204" s="91"/>
      <c r="G204" s="92">
        <v>280</v>
      </c>
    </row>
    <row r="205" spans="1:7" x14ac:dyDescent="0.25">
      <c r="A205" s="97">
        <v>21</v>
      </c>
      <c r="B205" s="98">
        <v>42745</v>
      </c>
      <c r="C205" s="124" t="s">
        <v>10</v>
      </c>
      <c r="D205" s="99"/>
      <c r="E205" s="99">
        <v>200</v>
      </c>
      <c r="F205" s="99">
        <v>0</v>
      </c>
      <c r="G205" s="100">
        <v>80</v>
      </c>
    </row>
    <row r="206" spans="1:7" x14ac:dyDescent="0.25">
      <c r="A206" s="90">
        <v>22</v>
      </c>
      <c r="B206" s="101">
        <v>42767</v>
      </c>
      <c r="C206" s="55" t="s">
        <v>9</v>
      </c>
      <c r="D206" s="91">
        <v>200</v>
      </c>
      <c r="E206" s="91"/>
      <c r="F206" s="91"/>
      <c r="G206" s="92">
        <v>280</v>
      </c>
    </row>
    <row r="207" spans="1:7" x14ac:dyDescent="0.25">
      <c r="A207" s="97">
        <v>19</v>
      </c>
      <c r="B207" s="98">
        <v>42776</v>
      </c>
      <c r="C207" s="124" t="s">
        <v>10</v>
      </c>
      <c r="D207" s="99"/>
      <c r="E207" s="99">
        <v>200</v>
      </c>
      <c r="F207" s="99">
        <v>0</v>
      </c>
      <c r="G207" s="100">
        <v>80</v>
      </c>
    </row>
    <row r="208" spans="1:7" x14ac:dyDescent="0.25">
      <c r="A208" s="90">
        <v>20</v>
      </c>
      <c r="B208" s="101">
        <v>42795</v>
      </c>
      <c r="C208" s="55" t="s">
        <v>9</v>
      </c>
      <c r="D208" s="91">
        <v>200</v>
      </c>
      <c r="E208" s="91"/>
      <c r="F208" s="91"/>
      <c r="G208" s="92">
        <v>280</v>
      </c>
    </row>
    <row r="209" spans="1:7" x14ac:dyDescent="0.25">
      <c r="A209" s="97">
        <v>21</v>
      </c>
      <c r="B209" s="98">
        <v>42804</v>
      </c>
      <c r="C209" s="124" t="s">
        <v>10</v>
      </c>
      <c r="D209" s="99"/>
      <c r="E209" s="99">
        <v>200</v>
      </c>
      <c r="F209" s="99">
        <v>0</v>
      </c>
      <c r="G209" s="100">
        <v>80</v>
      </c>
    </row>
    <row r="210" spans="1:7" ht="15.75" thickBot="1" x14ac:dyDescent="0.3">
      <c r="A210" s="109" t="s">
        <v>11</v>
      </c>
      <c r="B210" s="109"/>
      <c r="C210" s="119"/>
      <c r="D210" s="110">
        <v>2200</v>
      </c>
      <c r="E210" s="110">
        <v>2000</v>
      </c>
      <c r="F210" s="110">
        <v>0</v>
      </c>
      <c r="G210" s="110"/>
    </row>
    <row r="211" spans="1:7" ht="15.75" thickTop="1" x14ac:dyDescent="0.25"/>
    <row r="212" spans="1:7" ht="20.25" thickBot="1" x14ac:dyDescent="0.35">
      <c r="B212" s="136" t="s">
        <v>18</v>
      </c>
      <c r="C212" s="136"/>
      <c r="D212" s="136"/>
      <c r="E212" s="136"/>
      <c r="F212" s="136"/>
    </row>
    <row r="213" spans="1:7" ht="15.75" thickTop="1" x14ac:dyDescent="0.25"/>
    <row r="214" spans="1:7" x14ac:dyDescent="0.25">
      <c r="A214" s="93" t="s">
        <v>1</v>
      </c>
      <c r="B214" s="94" t="s">
        <v>2</v>
      </c>
      <c r="C214" s="123" t="s">
        <v>3</v>
      </c>
      <c r="D214" s="95" t="s">
        <v>4</v>
      </c>
      <c r="E214" s="95" t="s">
        <v>5</v>
      </c>
      <c r="F214" s="95" t="s">
        <v>6</v>
      </c>
      <c r="G214" s="96" t="s">
        <v>7</v>
      </c>
    </row>
    <row r="215" spans="1:7" x14ac:dyDescent="0.25">
      <c r="A215" s="97">
        <v>1</v>
      </c>
      <c r="B215" s="98">
        <v>42461</v>
      </c>
      <c r="C215" s="124" t="s">
        <v>8</v>
      </c>
      <c r="D215" s="99"/>
      <c r="E215" s="99"/>
      <c r="F215" s="99"/>
      <c r="G215" s="100">
        <v>0</v>
      </c>
    </row>
    <row r="216" spans="1:7" x14ac:dyDescent="0.25">
      <c r="A216" s="90">
        <v>2</v>
      </c>
      <c r="B216" s="101">
        <v>42461</v>
      </c>
      <c r="C216" s="55" t="s">
        <v>9</v>
      </c>
      <c r="D216" s="91">
        <v>200</v>
      </c>
      <c r="E216" s="91"/>
      <c r="F216" s="91"/>
      <c r="G216" s="92">
        <v>200</v>
      </c>
    </row>
    <row r="217" spans="1:7" x14ac:dyDescent="0.25">
      <c r="A217" s="97">
        <v>3</v>
      </c>
      <c r="B217" s="98">
        <v>42470</v>
      </c>
      <c r="C217" s="124" t="s">
        <v>10</v>
      </c>
      <c r="D217" s="99"/>
      <c r="E217" s="99">
        <v>200</v>
      </c>
      <c r="F217" s="99">
        <v>0</v>
      </c>
      <c r="G217" s="100">
        <v>0</v>
      </c>
    </row>
    <row r="218" spans="1:7" x14ac:dyDescent="0.25">
      <c r="A218" s="90">
        <v>4</v>
      </c>
      <c r="B218" s="101">
        <v>42491</v>
      </c>
      <c r="C218" s="55" t="s">
        <v>9</v>
      </c>
      <c r="D218" s="91">
        <v>200</v>
      </c>
      <c r="E218" s="91"/>
      <c r="F218" s="91"/>
      <c r="G218" s="92">
        <v>200</v>
      </c>
    </row>
    <row r="219" spans="1:7" x14ac:dyDescent="0.25">
      <c r="A219" s="97">
        <v>5</v>
      </c>
      <c r="B219" s="98">
        <v>42500</v>
      </c>
      <c r="C219" s="124" t="s">
        <v>10</v>
      </c>
      <c r="D219" s="99"/>
      <c r="E219" s="99">
        <v>200</v>
      </c>
      <c r="F219" s="99">
        <v>0</v>
      </c>
      <c r="G219" s="100">
        <v>0</v>
      </c>
    </row>
    <row r="220" spans="1:7" x14ac:dyDescent="0.25">
      <c r="A220" s="90">
        <v>6</v>
      </c>
      <c r="B220" s="101">
        <v>42522</v>
      </c>
      <c r="C220" s="55" t="s">
        <v>9</v>
      </c>
      <c r="D220" s="91">
        <v>200</v>
      </c>
      <c r="E220" s="91"/>
      <c r="F220" s="91"/>
      <c r="G220" s="92">
        <v>200</v>
      </c>
    </row>
    <row r="221" spans="1:7" x14ac:dyDescent="0.25">
      <c r="A221" s="97">
        <v>7</v>
      </c>
      <c r="B221" s="98">
        <v>42531</v>
      </c>
      <c r="C221" s="124" t="s">
        <v>10</v>
      </c>
      <c r="D221" s="99"/>
      <c r="E221" s="99">
        <v>200</v>
      </c>
      <c r="F221" s="99">
        <v>0</v>
      </c>
      <c r="G221" s="100">
        <v>0</v>
      </c>
    </row>
    <row r="222" spans="1:7" x14ac:dyDescent="0.25">
      <c r="A222" s="90">
        <v>8</v>
      </c>
      <c r="B222" s="101">
        <v>42552</v>
      </c>
      <c r="C222" s="55" t="s">
        <v>9</v>
      </c>
      <c r="D222" s="91">
        <v>200</v>
      </c>
      <c r="E222" s="91"/>
      <c r="F222" s="91"/>
      <c r="G222" s="92">
        <v>200</v>
      </c>
    </row>
    <row r="223" spans="1:7" x14ac:dyDescent="0.25">
      <c r="A223" s="97">
        <v>9</v>
      </c>
      <c r="B223" s="98">
        <v>42561</v>
      </c>
      <c r="C223" s="124" t="s">
        <v>10</v>
      </c>
      <c r="D223" s="99"/>
      <c r="E223" s="99">
        <v>200</v>
      </c>
      <c r="F223" s="99">
        <v>0</v>
      </c>
      <c r="G223" s="100">
        <v>0</v>
      </c>
    </row>
    <row r="224" spans="1:7" x14ac:dyDescent="0.25">
      <c r="A224" s="90">
        <v>10</v>
      </c>
      <c r="B224" s="101">
        <v>42583</v>
      </c>
      <c r="C224" s="55" t="s">
        <v>9</v>
      </c>
      <c r="D224" s="91">
        <v>200</v>
      </c>
      <c r="E224" s="91"/>
      <c r="F224" s="91"/>
      <c r="G224" s="92">
        <v>200</v>
      </c>
    </row>
    <row r="225" spans="1:7" x14ac:dyDescent="0.25">
      <c r="A225" s="97">
        <v>11</v>
      </c>
      <c r="B225" s="98">
        <v>42592</v>
      </c>
      <c r="C225" s="124" t="s">
        <v>10</v>
      </c>
      <c r="D225" s="99"/>
      <c r="E225" s="99">
        <v>200</v>
      </c>
      <c r="F225" s="99">
        <v>0</v>
      </c>
      <c r="G225" s="100">
        <v>0</v>
      </c>
    </row>
    <row r="226" spans="1:7" x14ac:dyDescent="0.25">
      <c r="A226" s="90">
        <v>12</v>
      </c>
      <c r="B226" s="101">
        <v>42614</v>
      </c>
      <c r="C226" s="55" t="s">
        <v>9</v>
      </c>
      <c r="D226" s="91">
        <v>200</v>
      </c>
      <c r="E226" s="91"/>
      <c r="F226" s="91"/>
      <c r="G226" s="92">
        <v>200</v>
      </c>
    </row>
    <row r="227" spans="1:7" x14ac:dyDescent="0.25">
      <c r="A227" s="97">
        <v>13</v>
      </c>
      <c r="B227" s="98">
        <v>42623</v>
      </c>
      <c r="C227" s="124" t="s">
        <v>10</v>
      </c>
      <c r="D227" s="99"/>
      <c r="E227" s="99">
        <v>200</v>
      </c>
      <c r="F227" s="99">
        <v>0</v>
      </c>
      <c r="G227" s="100">
        <v>0</v>
      </c>
    </row>
    <row r="228" spans="1:7" x14ac:dyDescent="0.25">
      <c r="A228" s="90">
        <v>14</v>
      </c>
      <c r="B228" s="101">
        <v>42644</v>
      </c>
      <c r="C228" s="55" t="s">
        <v>9</v>
      </c>
      <c r="D228" s="91">
        <v>200</v>
      </c>
      <c r="E228" s="91"/>
      <c r="F228" s="91"/>
      <c r="G228" s="92">
        <v>200</v>
      </c>
    </row>
    <row r="229" spans="1:7" x14ac:dyDescent="0.25">
      <c r="A229" s="97">
        <v>15</v>
      </c>
      <c r="B229" s="98">
        <v>42653</v>
      </c>
      <c r="C229" s="124" t="s">
        <v>10</v>
      </c>
      <c r="D229" s="99"/>
      <c r="E229" s="99">
        <v>200</v>
      </c>
      <c r="F229" s="99">
        <v>0</v>
      </c>
      <c r="G229" s="100">
        <v>0</v>
      </c>
    </row>
    <row r="230" spans="1:7" x14ac:dyDescent="0.25">
      <c r="A230" s="90">
        <v>16</v>
      </c>
      <c r="B230" s="101">
        <v>42675</v>
      </c>
      <c r="C230" s="55" t="s">
        <v>9</v>
      </c>
      <c r="D230" s="91">
        <v>200</v>
      </c>
      <c r="E230" s="91"/>
      <c r="F230" s="91"/>
      <c r="G230" s="92">
        <v>200</v>
      </c>
    </row>
    <row r="231" spans="1:7" x14ac:dyDescent="0.25">
      <c r="A231" s="97">
        <v>17</v>
      </c>
      <c r="B231" s="98">
        <v>42684</v>
      </c>
      <c r="C231" s="124" t="s">
        <v>10</v>
      </c>
      <c r="D231" s="99"/>
      <c r="E231" s="99">
        <v>200</v>
      </c>
      <c r="F231" s="99">
        <v>0</v>
      </c>
      <c r="G231" s="100">
        <v>0</v>
      </c>
    </row>
    <row r="232" spans="1:7" x14ac:dyDescent="0.25">
      <c r="A232" s="90">
        <v>18</v>
      </c>
      <c r="B232" s="101">
        <v>42705</v>
      </c>
      <c r="C232" s="55" t="s">
        <v>9</v>
      </c>
      <c r="D232" s="91">
        <v>200</v>
      </c>
      <c r="E232" s="91"/>
      <c r="F232" s="91"/>
      <c r="G232" s="92">
        <v>200</v>
      </c>
    </row>
    <row r="233" spans="1:7" x14ac:dyDescent="0.25">
      <c r="A233" s="97">
        <v>19</v>
      </c>
      <c r="B233" s="98">
        <v>42714</v>
      </c>
      <c r="C233" s="124" t="s">
        <v>10</v>
      </c>
      <c r="D233" s="99"/>
      <c r="E233" s="99">
        <v>200</v>
      </c>
      <c r="F233" s="99">
        <v>0</v>
      </c>
      <c r="G233" s="100">
        <v>0</v>
      </c>
    </row>
    <row r="234" spans="1:7" x14ac:dyDescent="0.25">
      <c r="A234" s="90">
        <v>20</v>
      </c>
      <c r="B234" s="101">
        <v>42736</v>
      </c>
      <c r="C234" s="55" t="s">
        <v>9</v>
      </c>
      <c r="D234" s="91">
        <v>200</v>
      </c>
      <c r="E234" s="91"/>
      <c r="F234" s="91"/>
      <c r="G234" s="92">
        <v>200</v>
      </c>
    </row>
    <row r="235" spans="1:7" x14ac:dyDescent="0.25">
      <c r="A235" s="97">
        <v>21</v>
      </c>
      <c r="B235" s="98">
        <v>42745</v>
      </c>
      <c r="C235" s="124" t="s">
        <v>10</v>
      </c>
      <c r="D235" s="99"/>
      <c r="E235" s="99">
        <v>200</v>
      </c>
      <c r="F235" s="99">
        <v>0</v>
      </c>
      <c r="G235" s="100">
        <v>0</v>
      </c>
    </row>
    <row r="236" spans="1:7" x14ac:dyDescent="0.25">
      <c r="A236" s="90">
        <v>22</v>
      </c>
      <c r="B236" s="101">
        <v>42767</v>
      </c>
      <c r="C236" s="55" t="s">
        <v>9</v>
      </c>
      <c r="D236" s="91">
        <v>200</v>
      </c>
      <c r="E236" s="91"/>
      <c r="F236" s="91"/>
      <c r="G236" s="92">
        <v>200</v>
      </c>
    </row>
    <row r="237" spans="1:7" ht="15.75" thickBot="1" x14ac:dyDescent="0.3">
      <c r="A237" s="109" t="s">
        <v>11</v>
      </c>
      <c r="B237" s="109"/>
      <c r="C237" s="119"/>
      <c r="D237" s="110">
        <v>2200</v>
      </c>
      <c r="E237" s="110">
        <v>2000</v>
      </c>
      <c r="F237" s="110">
        <v>0</v>
      </c>
      <c r="G237" s="110"/>
    </row>
    <row r="238" spans="1:7" ht="15.75" thickTop="1" x14ac:dyDescent="0.25"/>
    <row r="239" spans="1:7" ht="20.25" thickBot="1" x14ac:dyDescent="0.35">
      <c r="B239" s="136" t="s">
        <v>19</v>
      </c>
      <c r="C239" s="136"/>
      <c r="D239" s="136"/>
      <c r="E239" s="136"/>
      <c r="F239" s="136"/>
    </row>
    <row r="240" spans="1:7" ht="15.75" thickTop="1" x14ac:dyDescent="0.25"/>
    <row r="241" spans="1:7" x14ac:dyDescent="0.25">
      <c r="A241" s="93" t="s">
        <v>1</v>
      </c>
      <c r="B241" s="94" t="s">
        <v>2</v>
      </c>
      <c r="C241" s="123" t="s">
        <v>3</v>
      </c>
      <c r="D241" s="95" t="s">
        <v>4</v>
      </c>
      <c r="E241" s="95" t="s">
        <v>5</v>
      </c>
      <c r="F241" s="95" t="s">
        <v>6</v>
      </c>
      <c r="G241" s="96" t="s">
        <v>7</v>
      </c>
    </row>
    <row r="242" spans="1:7" x14ac:dyDescent="0.25">
      <c r="A242" s="97">
        <v>1</v>
      </c>
      <c r="B242" s="98">
        <v>42461</v>
      </c>
      <c r="C242" s="124" t="s">
        <v>8</v>
      </c>
      <c r="D242" s="99"/>
      <c r="E242" s="99"/>
      <c r="F242" s="99"/>
      <c r="G242" s="100">
        <v>1530</v>
      </c>
    </row>
    <row r="243" spans="1:7" x14ac:dyDescent="0.25">
      <c r="A243" s="90">
        <v>2</v>
      </c>
      <c r="B243" s="101">
        <v>42461</v>
      </c>
      <c r="C243" s="55" t="s">
        <v>9</v>
      </c>
      <c r="D243" s="91">
        <v>300</v>
      </c>
      <c r="E243" s="91"/>
      <c r="F243" s="91"/>
      <c r="G243" s="92">
        <v>1830</v>
      </c>
    </row>
    <row r="244" spans="1:7" x14ac:dyDescent="0.25">
      <c r="A244" s="97">
        <v>3</v>
      </c>
      <c r="B244" s="98">
        <v>42490</v>
      </c>
      <c r="C244" s="124" t="s">
        <v>6</v>
      </c>
      <c r="D244" s="99"/>
      <c r="E244" s="99">
        <v>0</v>
      </c>
      <c r="F244" s="99">
        <v>10</v>
      </c>
      <c r="G244" s="100">
        <v>1840</v>
      </c>
    </row>
    <row r="245" spans="1:7" x14ac:dyDescent="0.25">
      <c r="A245" s="90">
        <v>4</v>
      </c>
      <c r="B245" s="101">
        <v>42491</v>
      </c>
      <c r="C245" s="55" t="s">
        <v>9</v>
      </c>
      <c r="D245" s="91">
        <v>300</v>
      </c>
      <c r="E245" s="91"/>
      <c r="F245" s="91"/>
      <c r="G245" s="92">
        <v>2140</v>
      </c>
    </row>
    <row r="246" spans="1:7" x14ac:dyDescent="0.25">
      <c r="A246" s="97">
        <v>5</v>
      </c>
      <c r="B246" s="98">
        <v>42521</v>
      </c>
      <c r="C246" s="124" t="s">
        <v>6</v>
      </c>
      <c r="D246" s="99"/>
      <c r="E246" s="99">
        <v>0</v>
      </c>
      <c r="F246" s="99">
        <v>10</v>
      </c>
      <c r="G246" s="100">
        <v>2150</v>
      </c>
    </row>
    <row r="247" spans="1:7" x14ac:dyDescent="0.25">
      <c r="A247" s="90">
        <v>6</v>
      </c>
      <c r="B247" s="101">
        <v>42522</v>
      </c>
      <c r="C247" s="55" t="s">
        <v>9</v>
      </c>
      <c r="D247" s="91">
        <v>300</v>
      </c>
      <c r="E247" s="91"/>
      <c r="F247" s="91"/>
      <c r="G247" s="92">
        <v>2450</v>
      </c>
    </row>
    <row r="248" spans="1:7" x14ac:dyDescent="0.25">
      <c r="A248" s="97">
        <v>7</v>
      </c>
      <c r="B248" s="98">
        <v>42551</v>
      </c>
      <c r="C248" s="124" t="s">
        <v>6</v>
      </c>
      <c r="D248" s="99"/>
      <c r="E248" s="99">
        <v>0</v>
      </c>
      <c r="F248" s="99">
        <v>10</v>
      </c>
      <c r="G248" s="100">
        <v>2460</v>
      </c>
    </row>
    <row r="249" spans="1:7" x14ac:dyDescent="0.25">
      <c r="A249" s="90">
        <v>8</v>
      </c>
      <c r="B249" s="101">
        <v>42552</v>
      </c>
      <c r="C249" s="55" t="s">
        <v>9</v>
      </c>
      <c r="D249" s="91">
        <v>300</v>
      </c>
      <c r="E249" s="91"/>
      <c r="F249" s="91"/>
      <c r="G249" s="92">
        <v>2760</v>
      </c>
    </row>
    <row r="250" spans="1:7" x14ac:dyDescent="0.25">
      <c r="A250" s="97">
        <v>9</v>
      </c>
      <c r="B250" s="98">
        <v>42582</v>
      </c>
      <c r="C250" s="124" t="s">
        <v>6</v>
      </c>
      <c r="D250" s="99"/>
      <c r="E250" s="99">
        <v>0</v>
      </c>
      <c r="F250" s="99">
        <v>10</v>
      </c>
      <c r="G250" s="100">
        <v>2770</v>
      </c>
    </row>
    <row r="251" spans="1:7" x14ac:dyDescent="0.25">
      <c r="A251" s="90">
        <v>10</v>
      </c>
      <c r="B251" s="101">
        <v>42583</v>
      </c>
      <c r="C251" s="55" t="s">
        <v>9</v>
      </c>
      <c r="D251" s="91">
        <v>300</v>
      </c>
      <c r="E251" s="91"/>
      <c r="F251" s="91"/>
      <c r="G251" s="92">
        <v>2760</v>
      </c>
    </row>
    <row r="252" spans="1:7" x14ac:dyDescent="0.25">
      <c r="A252" s="97">
        <v>11</v>
      </c>
      <c r="B252" s="98">
        <v>42613</v>
      </c>
      <c r="C252" s="124" t="s">
        <v>6</v>
      </c>
      <c r="D252" s="99"/>
      <c r="E252" s="99">
        <v>0</v>
      </c>
      <c r="F252" s="99">
        <v>10</v>
      </c>
      <c r="G252" s="100">
        <v>2770</v>
      </c>
    </row>
    <row r="253" spans="1:7" x14ac:dyDescent="0.25">
      <c r="A253" s="90">
        <v>12</v>
      </c>
      <c r="B253" s="101">
        <v>42614</v>
      </c>
      <c r="C253" s="55" t="s">
        <v>9</v>
      </c>
      <c r="D253" s="91">
        <v>300</v>
      </c>
      <c r="E253" s="91"/>
      <c r="F253" s="91"/>
      <c r="G253" s="92">
        <v>3070</v>
      </c>
    </row>
    <row r="254" spans="1:7" x14ac:dyDescent="0.25">
      <c r="A254" s="97">
        <v>13</v>
      </c>
      <c r="B254" s="98">
        <v>42643</v>
      </c>
      <c r="C254" s="124" t="s">
        <v>6</v>
      </c>
      <c r="D254" s="99"/>
      <c r="E254" s="99">
        <v>0</v>
      </c>
      <c r="F254" s="99">
        <v>10</v>
      </c>
      <c r="G254" s="100">
        <v>3080</v>
      </c>
    </row>
    <row r="255" spans="1:7" x14ac:dyDescent="0.25">
      <c r="A255" s="90">
        <v>14</v>
      </c>
      <c r="B255" s="101">
        <v>42644</v>
      </c>
      <c r="C255" s="55" t="s">
        <v>9</v>
      </c>
      <c r="D255" s="91">
        <v>300</v>
      </c>
      <c r="E255" s="91"/>
      <c r="F255" s="91"/>
      <c r="G255" s="92">
        <v>3380</v>
      </c>
    </row>
    <row r="256" spans="1:7" x14ac:dyDescent="0.25">
      <c r="A256" s="97">
        <v>15</v>
      </c>
      <c r="B256" s="98">
        <v>42674</v>
      </c>
      <c r="C256" s="124" t="s">
        <v>6</v>
      </c>
      <c r="D256" s="99"/>
      <c r="E256" s="99">
        <v>0</v>
      </c>
      <c r="F256" s="99">
        <v>10</v>
      </c>
      <c r="G256" s="100">
        <v>3390</v>
      </c>
    </row>
    <row r="257" spans="1:7" x14ac:dyDescent="0.25">
      <c r="A257" s="90">
        <v>16</v>
      </c>
      <c r="B257" s="101">
        <v>42675</v>
      </c>
      <c r="C257" s="55" t="s">
        <v>9</v>
      </c>
      <c r="D257" s="91">
        <v>300</v>
      </c>
      <c r="E257" s="91"/>
      <c r="F257" s="91"/>
      <c r="G257" s="92">
        <v>3690</v>
      </c>
    </row>
    <row r="258" spans="1:7" x14ac:dyDescent="0.25">
      <c r="A258" s="97">
        <v>17</v>
      </c>
      <c r="B258" s="98">
        <v>42704</v>
      </c>
      <c r="C258" s="124" t="s">
        <v>6</v>
      </c>
      <c r="D258" s="99"/>
      <c r="E258" s="99">
        <v>0</v>
      </c>
      <c r="F258" s="99">
        <v>10</v>
      </c>
      <c r="G258" s="100">
        <v>3700</v>
      </c>
    </row>
    <row r="259" spans="1:7" x14ac:dyDescent="0.25">
      <c r="A259" s="90">
        <v>18</v>
      </c>
      <c r="B259" s="101">
        <v>42705</v>
      </c>
      <c r="C259" s="55" t="s">
        <v>9</v>
      </c>
      <c r="D259" s="91">
        <v>200</v>
      </c>
      <c r="E259" s="91"/>
      <c r="F259" s="91"/>
      <c r="G259" s="92">
        <v>3900</v>
      </c>
    </row>
    <row r="260" spans="1:7" x14ac:dyDescent="0.25">
      <c r="A260" s="97">
        <v>19</v>
      </c>
      <c r="B260" s="98">
        <v>42735</v>
      </c>
      <c r="C260" s="124" t="s">
        <v>6</v>
      </c>
      <c r="D260" s="99"/>
      <c r="E260" s="99">
        <v>0</v>
      </c>
      <c r="F260" s="99">
        <v>10</v>
      </c>
      <c r="G260" s="100">
        <v>3910</v>
      </c>
    </row>
    <row r="261" spans="1:7" x14ac:dyDescent="0.25">
      <c r="A261" s="90">
        <v>20</v>
      </c>
      <c r="B261" s="101">
        <v>42736</v>
      </c>
      <c r="C261" s="55" t="s">
        <v>9</v>
      </c>
      <c r="D261" s="91">
        <v>200</v>
      </c>
      <c r="E261" s="91"/>
      <c r="F261" s="91"/>
      <c r="G261" s="92">
        <v>4110</v>
      </c>
    </row>
    <row r="262" spans="1:7" x14ac:dyDescent="0.25">
      <c r="A262" s="97">
        <v>21</v>
      </c>
      <c r="B262" s="98">
        <v>42745</v>
      </c>
      <c r="C262" s="124" t="s">
        <v>10</v>
      </c>
      <c r="D262" s="99"/>
      <c r="E262" s="99">
        <v>410</v>
      </c>
      <c r="F262" s="99">
        <v>0</v>
      </c>
      <c r="G262" s="100">
        <v>3700</v>
      </c>
    </row>
    <row r="263" spans="1:7" x14ac:dyDescent="0.25">
      <c r="A263" s="90">
        <v>22</v>
      </c>
      <c r="B263" s="101">
        <v>42767</v>
      </c>
      <c r="C263" s="55" t="s">
        <v>9</v>
      </c>
      <c r="D263" s="91">
        <v>200</v>
      </c>
      <c r="E263" s="91"/>
      <c r="F263" s="91"/>
      <c r="G263" s="92">
        <v>3900</v>
      </c>
    </row>
    <row r="264" spans="1:7" x14ac:dyDescent="0.25">
      <c r="A264" s="97">
        <v>23</v>
      </c>
      <c r="B264" s="98">
        <v>42771</v>
      </c>
      <c r="C264" s="124" t="s">
        <v>26</v>
      </c>
      <c r="D264" s="99"/>
      <c r="E264" s="99">
        <v>4100</v>
      </c>
      <c r="F264" s="99">
        <v>0</v>
      </c>
      <c r="G264" s="100">
        <v>-200</v>
      </c>
    </row>
    <row r="265" spans="1:7" x14ac:dyDescent="0.25">
      <c r="A265" s="90">
        <v>24</v>
      </c>
      <c r="B265" s="101">
        <v>42795</v>
      </c>
      <c r="C265" s="55" t="s">
        <v>9</v>
      </c>
      <c r="D265" s="91">
        <v>200</v>
      </c>
      <c r="E265" s="91"/>
      <c r="F265" s="91"/>
      <c r="G265" s="92">
        <v>0</v>
      </c>
    </row>
    <row r="266" spans="1:7" ht="15.75" thickBot="1" x14ac:dyDescent="0.3">
      <c r="A266" s="109" t="s">
        <v>11</v>
      </c>
      <c r="B266" s="109"/>
      <c r="C266" s="119"/>
      <c r="D266" s="110">
        <v>3200</v>
      </c>
      <c r="E266" s="110">
        <v>4510</v>
      </c>
      <c r="F266" s="110">
        <v>90</v>
      </c>
      <c r="G266" s="110"/>
    </row>
    <row r="267" spans="1:7" ht="15.75" thickTop="1" x14ac:dyDescent="0.25"/>
    <row r="268" spans="1:7" ht="20.25" thickBot="1" x14ac:dyDescent="0.35">
      <c r="B268" s="136" t="s">
        <v>20</v>
      </c>
      <c r="C268" s="136"/>
      <c r="D268" s="136"/>
      <c r="E268" s="136"/>
      <c r="F268" s="136"/>
    </row>
    <row r="269" spans="1:7" ht="15.75" thickTop="1" x14ac:dyDescent="0.25"/>
    <row r="270" spans="1:7" x14ac:dyDescent="0.25">
      <c r="A270" s="93" t="s">
        <v>1</v>
      </c>
      <c r="B270" s="94" t="s">
        <v>2</v>
      </c>
      <c r="C270" s="123" t="s">
        <v>3</v>
      </c>
      <c r="D270" s="95" t="s">
        <v>4</v>
      </c>
      <c r="E270" s="95" t="s">
        <v>5</v>
      </c>
      <c r="F270" s="95" t="s">
        <v>6</v>
      </c>
      <c r="G270" s="96" t="s">
        <v>7</v>
      </c>
    </row>
    <row r="271" spans="1:7" x14ac:dyDescent="0.25">
      <c r="A271" s="97">
        <v>1</v>
      </c>
      <c r="B271" s="98">
        <v>42461</v>
      </c>
      <c r="C271" s="124" t="s">
        <v>8</v>
      </c>
      <c r="D271" s="99"/>
      <c r="E271" s="99"/>
      <c r="F271" s="99"/>
      <c r="G271" s="100">
        <v>20</v>
      </c>
    </row>
    <row r="272" spans="1:7" x14ac:dyDescent="0.25">
      <c r="A272" s="90">
        <v>2</v>
      </c>
      <c r="B272" s="101">
        <v>42461</v>
      </c>
      <c r="C272" s="55" t="s">
        <v>9</v>
      </c>
      <c r="D272" s="91">
        <v>200</v>
      </c>
      <c r="E272" s="91"/>
      <c r="F272" s="91"/>
      <c r="G272" s="92">
        <v>220</v>
      </c>
    </row>
    <row r="273" spans="1:7" x14ac:dyDescent="0.25">
      <c r="A273" s="97">
        <v>3</v>
      </c>
      <c r="B273" s="98">
        <v>42470</v>
      </c>
      <c r="C273" s="124" t="s">
        <v>10</v>
      </c>
      <c r="D273" s="99"/>
      <c r="E273" s="99">
        <v>200</v>
      </c>
      <c r="F273" s="99">
        <v>0</v>
      </c>
      <c r="G273" s="100">
        <v>20</v>
      </c>
    </row>
    <row r="274" spans="1:7" x14ac:dyDescent="0.25">
      <c r="A274" s="90">
        <v>4</v>
      </c>
      <c r="B274" s="101">
        <v>42491</v>
      </c>
      <c r="C274" s="55" t="s">
        <v>9</v>
      </c>
      <c r="D274" s="91">
        <v>200</v>
      </c>
      <c r="E274" s="91"/>
      <c r="F274" s="91"/>
      <c r="G274" s="92">
        <v>220</v>
      </c>
    </row>
    <row r="275" spans="1:7" x14ac:dyDescent="0.25">
      <c r="A275" s="97">
        <v>5</v>
      </c>
      <c r="B275" s="98">
        <v>42500</v>
      </c>
      <c r="C275" s="124" t="s">
        <v>10</v>
      </c>
      <c r="D275" s="99"/>
      <c r="E275" s="99">
        <v>200</v>
      </c>
      <c r="F275" s="99">
        <v>0</v>
      </c>
      <c r="G275" s="100">
        <v>20</v>
      </c>
    </row>
    <row r="276" spans="1:7" x14ac:dyDescent="0.25">
      <c r="A276" s="90">
        <v>6</v>
      </c>
      <c r="B276" s="101">
        <v>42522</v>
      </c>
      <c r="C276" s="55" t="s">
        <v>9</v>
      </c>
      <c r="D276" s="91">
        <v>200</v>
      </c>
      <c r="E276" s="91"/>
      <c r="F276" s="91"/>
      <c r="G276" s="92">
        <v>220</v>
      </c>
    </row>
    <row r="277" spans="1:7" x14ac:dyDescent="0.25">
      <c r="A277" s="97">
        <v>7</v>
      </c>
      <c r="B277" s="98">
        <v>42531</v>
      </c>
      <c r="C277" s="124" t="s">
        <v>10</v>
      </c>
      <c r="D277" s="99"/>
      <c r="E277" s="99">
        <v>200</v>
      </c>
      <c r="F277" s="99">
        <v>0</v>
      </c>
      <c r="G277" s="100">
        <v>20</v>
      </c>
    </row>
    <row r="278" spans="1:7" x14ac:dyDescent="0.25">
      <c r="A278" s="90">
        <v>8</v>
      </c>
      <c r="B278" s="101">
        <v>42552</v>
      </c>
      <c r="C278" s="55" t="s">
        <v>9</v>
      </c>
      <c r="D278" s="91">
        <v>200</v>
      </c>
      <c r="E278" s="91"/>
      <c r="F278" s="91"/>
      <c r="G278" s="92">
        <v>220</v>
      </c>
    </row>
    <row r="279" spans="1:7" x14ac:dyDescent="0.25">
      <c r="A279" s="97">
        <v>9</v>
      </c>
      <c r="B279" s="98">
        <v>42561</v>
      </c>
      <c r="C279" s="124" t="s">
        <v>10</v>
      </c>
      <c r="D279" s="99"/>
      <c r="E279" s="99">
        <v>200</v>
      </c>
      <c r="F279" s="99">
        <v>0</v>
      </c>
      <c r="G279" s="100">
        <v>20</v>
      </c>
    </row>
    <row r="280" spans="1:7" x14ac:dyDescent="0.25">
      <c r="A280" s="90">
        <v>10</v>
      </c>
      <c r="B280" s="101">
        <v>42583</v>
      </c>
      <c r="C280" s="55" t="s">
        <v>9</v>
      </c>
      <c r="D280" s="91">
        <v>200</v>
      </c>
      <c r="E280" s="91"/>
      <c r="F280" s="91"/>
      <c r="G280" s="92">
        <v>220</v>
      </c>
    </row>
    <row r="281" spans="1:7" x14ac:dyDescent="0.25">
      <c r="A281" s="97">
        <v>11</v>
      </c>
      <c r="B281" s="98">
        <v>42592</v>
      </c>
      <c r="C281" s="124" t="s">
        <v>10</v>
      </c>
      <c r="D281" s="99"/>
      <c r="E281" s="99">
        <v>200</v>
      </c>
      <c r="F281" s="99">
        <v>0</v>
      </c>
      <c r="G281" s="100">
        <v>20</v>
      </c>
    </row>
    <row r="282" spans="1:7" x14ac:dyDescent="0.25">
      <c r="A282" s="90">
        <v>12</v>
      </c>
      <c r="B282" s="101">
        <v>42614</v>
      </c>
      <c r="C282" s="55" t="s">
        <v>9</v>
      </c>
      <c r="D282" s="91">
        <v>200</v>
      </c>
      <c r="E282" s="91"/>
      <c r="F282" s="91"/>
      <c r="G282" s="92">
        <v>220</v>
      </c>
    </row>
    <row r="283" spans="1:7" x14ac:dyDescent="0.25">
      <c r="A283" s="97">
        <v>13</v>
      </c>
      <c r="B283" s="98">
        <v>42623</v>
      </c>
      <c r="C283" s="124" t="s">
        <v>10</v>
      </c>
      <c r="D283" s="99"/>
      <c r="E283" s="99">
        <v>200</v>
      </c>
      <c r="F283" s="99">
        <v>0</v>
      </c>
      <c r="G283" s="100">
        <v>20</v>
      </c>
    </row>
    <row r="284" spans="1:7" x14ac:dyDescent="0.25">
      <c r="A284" s="90">
        <v>14</v>
      </c>
      <c r="B284" s="101">
        <v>42644</v>
      </c>
      <c r="C284" s="55" t="s">
        <v>9</v>
      </c>
      <c r="D284" s="91">
        <v>200</v>
      </c>
      <c r="E284" s="91"/>
      <c r="F284" s="91"/>
      <c r="G284" s="92">
        <v>220</v>
      </c>
    </row>
    <row r="285" spans="1:7" x14ac:dyDescent="0.25">
      <c r="A285" s="97">
        <v>15</v>
      </c>
      <c r="B285" s="98">
        <v>42653</v>
      </c>
      <c r="C285" s="124" t="s">
        <v>10</v>
      </c>
      <c r="D285" s="99"/>
      <c r="E285" s="99">
        <v>200</v>
      </c>
      <c r="F285" s="99">
        <v>0</v>
      </c>
      <c r="G285" s="100">
        <v>20</v>
      </c>
    </row>
    <row r="286" spans="1:7" x14ac:dyDescent="0.25">
      <c r="A286" s="90">
        <v>16</v>
      </c>
      <c r="B286" s="101">
        <v>42675</v>
      </c>
      <c r="C286" s="55" t="s">
        <v>9</v>
      </c>
      <c r="D286" s="91">
        <v>200</v>
      </c>
      <c r="E286" s="91"/>
      <c r="F286" s="91"/>
      <c r="G286" s="92">
        <v>220</v>
      </c>
    </row>
    <row r="287" spans="1:7" x14ac:dyDescent="0.25">
      <c r="A287" s="97">
        <v>17</v>
      </c>
      <c r="B287" s="98">
        <v>42684</v>
      </c>
      <c r="C287" s="124" t="s">
        <v>10</v>
      </c>
      <c r="D287" s="99"/>
      <c r="E287" s="99">
        <v>200</v>
      </c>
      <c r="F287" s="99">
        <v>0</v>
      </c>
      <c r="G287" s="100">
        <v>20</v>
      </c>
    </row>
    <row r="288" spans="1:7" x14ac:dyDescent="0.25">
      <c r="A288" s="90">
        <v>18</v>
      </c>
      <c r="B288" s="101">
        <v>42705</v>
      </c>
      <c r="C288" s="55" t="s">
        <v>9</v>
      </c>
      <c r="D288" s="91">
        <v>200</v>
      </c>
      <c r="E288" s="91"/>
      <c r="F288" s="91"/>
      <c r="G288" s="92">
        <v>220</v>
      </c>
    </row>
    <row r="289" spans="1:7" x14ac:dyDescent="0.25">
      <c r="A289" s="97">
        <v>19</v>
      </c>
      <c r="B289" s="98">
        <v>42714</v>
      </c>
      <c r="C289" s="124" t="s">
        <v>10</v>
      </c>
      <c r="D289" s="99"/>
      <c r="E289" s="99">
        <v>200</v>
      </c>
      <c r="F289" s="99">
        <v>0</v>
      </c>
      <c r="G289" s="100">
        <v>20</v>
      </c>
    </row>
    <row r="290" spans="1:7" x14ac:dyDescent="0.25">
      <c r="A290" s="90">
        <v>20</v>
      </c>
      <c r="B290" s="101">
        <v>42736</v>
      </c>
      <c r="C290" s="55" t="s">
        <v>9</v>
      </c>
      <c r="D290" s="91">
        <v>200</v>
      </c>
      <c r="E290" s="91"/>
      <c r="F290" s="91"/>
      <c r="G290" s="92">
        <v>220</v>
      </c>
    </row>
    <row r="291" spans="1:7" x14ac:dyDescent="0.25">
      <c r="A291" s="97">
        <v>21</v>
      </c>
      <c r="B291" s="98">
        <v>42745</v>
      </c>
      <c r="C291" s="124" t="s">
        <v>10</v>
      </c>
      <c r="D291" s="99"/>
      <c r="E291" s="99">
        <v>200</v>
      </c>
      <c r="F291" s="99">
        <v>0</v>
      </c>
      <c r="G291" s="100">
        <v>20</v>
      </c>
    </row>
    <row r="292" spans="1:7" x14ac:dyDescent="0.25">
      <c r="A292" s="90">
        <v>22</v>
      </c>
      <c r="B292" s="101">
        <v>42767</v>
      </c>
      <c r="C292" s="55" t="s">
        <v>9</v>
      </c>
      <c r="D292" s="91">
        <v>200</v>
      </c>
      <c r="E292" s="91"/>
      <c r="F292" s="91"/>
      <c r="G292" s="92">
        <v>220</v>
      </c>
    </row>
    <row r="293" spans="1:7" x14ac:dyDescent="0.25">
      <c r="A293" s="97">
        <v>23</v>
      </c>
      <c r="B293" s="98">
        <v>42776</v>
      </c>
      <c r="C293" s="124" t="s">
        <v>6</v>
      </c>
      <c r="D293" s="99"/>
      <c r="E293" s="99">
        <v>0</v>
      </c>
      <c r="F293" s="99">
        <v>10</v>
      </c>
      <c r="G293" s="100">
        <v>230</v>
      </c>
    </row>
    <row r="294" spans="1:7" x14ac:dyDescent="0.25">
      <c r="A294" s="90">
        <v>24</v>
      </c>
      <c r="B294" s="101">
        <v>42795</v>
      </c>
      <c r="C294" s="55" t="s">
        <v>9</v>
      </c>
      <c r="D294" s="91">
        <v>200</v>
      </c>
      <c r="E294" s="91"/>
      <c r="F294" s="91"/>
      <c r="G294" s="92">
        <v>430</v>
      </c>
    </row>
    <row r="295" spans="1:7" x14ac:dyDescent="0.25">
      <c r="A295" s="97">
        <v>25</v>
      </c>
      <c r="B295" s="98">
        <v>42804</v>
      </c>
      <c r="C295" s="124" t="s">
        <v>10</v>
      </c>
      <c r="D295" s="99"/>
      <c r="E295" s="99">
        <v>200</v>
      </c>
      <c r="F295" s="99">
        <v>0</v>
      </c>
      <c r="G295" s="100">
        <v>230</v>
      </c>
    </row>
    <row r="296" spans="1:7" ht="15.75" thickBot="1" x14ac:dyDescent="0.3">
      <c r="A296" s="109" t="s">
        <v>11</v>
      </c>
      <c r="B296" s="109"/>
      <c r="C296" s="119"/>
      <c r="D296" s="110">
        <f>SUM(D271:D295)</f>
        <v>2400</v>
      </c>
      <c r="E296" s="110">
        <f>SUM(E271:E295)</f>
        <v>2200</v>
      </c>
      <c r="F296" s="110">
        <f>SUM(F271:F295)</f>
        <v>10</v>
      </c>
      <c r="G296" s="110"/>
    </row>
    <row r="297" spans="1:7" ht="15.75" thickTop="1" x14ac:dyDescent="0.25"/>
    <row r="298" spans="1:7" ht="20.25" thickBot="1" x14ac:dyDescent="0.35">
      <c r="B298" s="136" t="s">
        <v>21</v>
      </c>
      <c r="C298" s="136"/>
      <c r="D298" s="136"/>
      <c r="E298" s="136"/>
      <c r="F298" s="136"/>
    </row>
    <row r="299" spans="1:7" ht="15.75" thickTop="1" x14ac:dyDescent="0.25"/>
    <row r="300" spans="1:7" x14ac:dyDescent="0.25">
      <c r="A300" s="93" t="s">
        <v>1</v>
      </c>
      <c r="B300" s="94" t="s">
        <v>2</v>
      </c>
      <c r="C300" s="123" t="s">
        <v>3</v>
      </c>
      <c r="D300" s="95" t="s">
        <v>4</v>
      </c>
      <c r="E300" s="95" t="s">
        <v>5</v>
      </c>
      <c r="F300" s="95" t="s">
        <v>6</v>
      </c>
      <c r="G300" s="96" t="s">
        <v>7</v>
      </c>
    </row>
    <row r="301" spans="1:7" x14ac:dyDescent="0.25">
      <c r="A301" s="97">
        <v>1</v>
      </c>
      <c r="B301" s="98">
        <v>42461</v>
      </c>
      <c r="C301" s="124" t="s">
        <v>8</v>
      </c>
      <c r="D301" s="99"/>
      <c r="E301" s="99"/>
      <c r="F301" s="99"/>
      <c r="G301" s="100">
        <v>0</v>
      </c>
    </row>
    <row r="302" spans="1:7" x14ac:dyDescent="0.25">
      <c r="A302" s="90">
        <v>2</v>
      </c>
      <c r="B302" s="101">
        <v>42461</v>
      </c>
      <c r="C302" s="55" t="s">
        <v>9</v>
      </c>
      <c r="D302" s="91">
        <v>200</v>
      </c>
      <c r="E302" s="91"/>
      <c r="F302" s="91"/>
      <c r="G302" s="92">
        <v>200</v>
      </c>
    </row>
    <row r="303" spans="1:7" x14ac:dyDescent="0.25">
      <c r="A303" s="97">
        <v>3</v>
      </c>
      <c r="B303" s="98">
        <v>42470</v>
      </c>
      <c r="C303" s="124" t="s">
        <v>10</v>
      </c>
      <c r="D303" s="99"/>
      <c r="E303" s="99">
        <v>200</v>
      </c>
      <c r="F303" s="99">
        <v>0</v>
      </c>
      <c r="G303" s="100">
        <v>0</v>
      </c>
    </row>
    <row r="304" spans="1:7" x14ac:dyDescent="0.25">
      <c r="A304" s="90">
        <v>4</v>
      </c>
      <c r="B304" s="101">
        <v>42491</v>
      </c>
      <c r="C304" s="55" t="s">
        <v>9</v>
      </c>
      <c r="D304" s="91">
        <v>200</v>
      </c>
      <c r="E304" s="91"/>
      <c r="F304" s="91"/>
      <c r="G304" s="92">
        <v>200</v>
      </c>
    </row>
    <row r="305" spans="1:7" x14ac:dyDescent="0.25">
      <c r="A305" s="97">
        <v>5</v>
      </c>
      <c r="B305" s="98">
        <v>42500</v>
      </c>
      <c r="C305" s="124" t="s">
        <v>10</v>
      </c>
      <c r="D305" s="99"/>
      <c r="E305" s="99">
        <v>200</v>
      </c>
      <c r="F305" s="99">
        <v>0</v>
      </c>
      <c r="G305" s="100">
        <v>0</v>
      </c>
    </row>
    <row r="306" spans="1:7" x14ac:dyDescent="0.25">
      <c r="A306" s="90">
        <v>6</v>
      </c>
      <c r="B306" s="101">
        <v>42522</v>
      </c>
      <c r="C306" s="55" t="s">
        <v>9</v>
      </c>
      <c r="D306" s="91">
        <v>200</v>
      </c>
      <c r="E306" s="91"/>
      <c r="F306" s="91"/>
      <c r="G306" s="92">
        <v>200</v>
      </c>
    </row>
    <row r="307" spans="1:7" x14ac:dyDescent="0.25">
      <c r="A307" s="97">
        <v>7</v>
      </c>
      <c r="B307" s="98">
        <v>42531</v>
      </c>
      <c r="C307" s="124" t="s">
        <v>10</v>
      </c>
      <c r="D307" s="99"/>
      <c r="E307" s="99">
        <v>200</v>
      </c>
      <c r="F307" s="99">
        <v>0</v>
      </c>
      <c r="G307" s="100">
        <v>0</v>
      </c>
    </row>
    <row r="308" spans="1:7" x14ac:dyDescent="0.25">
      <c r="A308" s="90">
        <v>8</v>
      </c>
      <c r="B308" s="101">
        <v>42552</v>
      </c>
      <c r="C308" s="55" t="s">
        <v>9</v>
      </c>
      <c r="D308" s="91">
        <v>200</v>
      </c>
      <c r="E308" s="91"/>
      <c r="F308" s="91"/>
      <c r="G308" s="92">
        <v>200</v>
      </c>
    </row>
    <row r="309" spans="1:7" x14ac:dyDescent="0.25">
      <c r="A309" s="97">
        <v>9</v>
      </c>
      <c r="B309" s="98">
        <v>42561</v>
      </c>
      <c r="C309" s="124" t="s">
        <v>10</v>
      </c>
      <c r="D309" s="99"/>
      <c r="E309" s="99">
        <v>200</v>
      </c>
      <c r="F309" s="99">
        <v>0</v>
      </c>
      <c r="G309" s="100">
        <v>0</v>
      </c>
    </row>
    <row r="310" spans="1:7" x14ac:dyDescent="0.25">
      <c r="A310" s="90">
        <v>10</v>
      </c>
      <c r="B310" s="101">
        <v>42583</v>
      </c>
      <c r="C310" s="55" t="s">
        <v>9</v>
      </c>
      <c r="D310" s="91">
        <v>200</v>
      </c>
      <c r="E310" s="91"/>
      <c r="F310" s="91"/>
      <c r="G310" s="92">
        <v>200</v>
      </c>
    </row>
    <row r="311" spans="1:7" x14ac:dyDescent="0.25">
      <c r="A311" s="97">
        <v>11</v>
      </c>
      <c r="B311" s="98">
        <v>42592</v>
      </c>
      <c r="C311" s="124" t="s">
        <v>10</v>
      </c>
      <c r="D311" s="99"/>
      <c r="E311" s="99">
        <v>200</v>
      </c>
      <c r="F311" s="99">
        <v>0</v>
      </c>
      <c r="G311" s="100">
        <v>0</v>
      </c>
    </row>
    <row r="312" spans="1:7" x14ac:dyDescent="0.25">
      <c r="A312" s="90">
        <v>12</v>
      </c>
      <c r="B312" s="101">
        <v>42614</v>
      </c>
      <c r="C312" s="55" t="s">
        <v>9</v>
      </c>
      <c r="D312" s="91">
        <v>200</v>
      </c>
      <c r="E312" s="91"/>
      <c r="F312" s="91"/>
      <c r="G312" s="92">
        <v>200</v>
      </c>
    </row>
    <row r="313" spans="1:7" x14ac:dyDescent="0.25">
      <c r="A313" s="97">
        <v>13</v>
      </c>
      <c r="B313" s="98">
        <v>42623</v>
      </c>
      <c r="C313" s="124" t="s">
        <v>10</v>
      </c>
      <c r="D313" s="99"/>
      <c r="E313" s="99">
        <v>200</v>
      </c>
      <c r="F313" s="99">
        <v>0</v>
      </c>
      <c r="G313" s="100">
        <v>0</v>
      </c>
    </row>
    <row r="314" spans="1:7" x14ac:dyDescent="0.25">
      <c r="A314" s="90">
        <v>14</v>
      </c>
      <c r="B314" s="101">
        <v>42644</v>
      </c>
      <c r="C314" s="55" t="s">
        <v>9</v>
      </c>
      <c r="D314" s="91">
        <v>200</v>
      </c>
      <c r="E314" s="91"/>
      <c r="F314" s="91"/>
      <c r="G314" s="92">
        <v>200</v>
      </c>
    </row>
    <row r="315" spans="1:7" x14ac:dyDescent="0.25">
      <c r="A315" s="97">
        <v>15</v>
      </c>
      <c r="B315" s="98">
        <v>42653</v>
      </c>
      <c r="C315" s="124" t="s">
        <v>10</v>
      </c>
      <c r="D315" s="99"/>
      <c r="E315" s="99">
        <v>200</v>
      </c>
      <c r="F315" s="99">
        <v>0</v>
      </c>
      <c r="G315" s="100">
        <v>0</v>
      </c>
    </row>
    <row r="316" spans="1:7" x14ac:dyDescent="0.25">
      <c r="A316" s="90">
        <v>16</v>
      </c>
      <c r="B316" s="101">
        <v>42675</v>
      </c>
      <c r="C316" s="55" t="s">
        <v>9</v>
      </c>
      <c r="D316" s="91">
        <v>200</v>
      </c>
      <c r="E316" s="91"/>
      <c r="F316" s="91"/>
      <c r="G316" s="92">
        <v>200</v>
      </c>
    </row>
    <row r="317" spans="1:7" x14ac:dyDescent="0.25">
      <c r="A317" s="97">
        <v>17</v>
      </c>
      <c r="B317" s="98">
        <v>42684</v>
      </c>
      <c r="C317" s="124" t="s">
        <v>10</v>
      </c>
      <c r="D317" s="99"/>
      <c r="E317" s="99">
        <v>200</v>
      </c>
      <c r="F317" s="99">
        <v>0</v>
      </c>
      <c r="G317" s="100">
        <v>0</v>
      </c>
    </row>
    <row r="318" spans="1:7" x14ac:dyDescent="0.25">
      <c r="A318" s="90">
        <v>18</v>
      </c>
      <c r="B318" s="101">
        <v>42705</v>
      </c>
      <c r="C318" s="55" t="s">
        <v>9</v>
      </c>
      <c r="D318" s="91">
        <v>200</v>
      </c>
      <c r="E318" s="91"/>
      <c r="F318" s="91"/>
      <c r="G318" s="92">
        <v>200</v>
      </c>
    </row>
    <row r="319" spans="1:7" x14ac:dyDescent="0.25">
      <c r="A319" s="97">
        <v>19</v>
      </c>
      <c r="B319" s="98">
        <v>42714</v>
      </c>
      <c r="C319" s="124" t="s">
        <v>10</v>
      </c>
      <c r="D319" s="99"/>
      <c r="E319" s="99">
        <v>200</v>
      </c>
      <c r="F319" s="99">
        <v>0</v>
      </c>
      <c r="G319" s="100">
        <v>0</v>
      </c>
    </row>
    <row r="320" spans="1:7" x14ac:dyDescent="0.25">
      <c r="A320" s="90">
        <v>20</v>
      </c>
      <c r="B320" s="101">
        <v>42736</v>
      </c>
      <c r="C320" s="55" t="s">
        <v>9</v>
      </c>
      <c r="D320" s="91">
        <v>200</v>
      </c>
      <c r="E320" s="91"/>
      <c r="F320" s="91"/>
      <c r="G320" s="92">
        <v>200</v>
      </c>
    </row>
    <row r="321" spans="1:7" x14ac:dyDescent="0.25">
      <c r="A321" s="97">
        <v>21</v>
      </c>
      <c r="B321" s="98">
        <v>42745</v>
      </c>
      <c r="C321" s="124" t="s">
        <v>10</v>
      </c>
      <c r="D321" s="99"/>
      <c r="E321" s="99">
        <v>200</v>
      </c>
      <c r="F321" s="99">
        <v>0</v>
      </c>
      <c r="G321" s="100">
        <v>0</v>
      </c>
    </row>
    <row r="322" spans="1:7" x14ac:dyDescent="0.25">
      <c r="A322" s="90">
        <v>22</v>
      </c>
      <c r="B322" s="101">
        <v>42767</v>
      </c>
      <c r="C322" s="55" t="s">
        <v>9</v>
      </c>
      <c r="D322" s="91">
        <v>200</v>
      </c>
      <c r="E322" s="91"/>
      <c r="F322" s="91"/>
      <c r="G322" s="92">
        <v>200</v>
      </c>
    </row>
    <row r="323" spans="1:7" x14ac:dyDescent="0.25">
      <c r="A323" s="97">
        <v>23</v>
      </c>
      <c r="B323" s="98">
        <v>42776</v>
      </c>
      <c r="C323" s="124" t="s">
        <v>10</v>
      </c>
      <c r="D323" s="99"/>
      <c r="E323" s="99">
        <v>200</v>
      </c>
      <c r="F323" s="99">
        <v>0</v>
      </c>
      <c r="G323" s="100">
        <v>0</v>
      </c>
    </row>
    <row r="324" spans="1:7" x14ac:dyDescent="0.25">
      <c r="A324" s="90">
        <v>24</v>
      </c>
      <c r="B324" s="101">
        <v>42795</v>
      </c>
      <c r="C324" s="55" t="s">
        <v>9</v>
      </c>
      <c r="D324" s="91">
        <v>200</v>
      </c>
      <c r="E324" s="91"/>
      <c r="F324" s="91"/>
      <c r="G324" s="92">
        <v>200</v>
      </c>
    </row>
    <row r="325" spans="1:7" x14ac:dyDescent="0.25">
      <c r="A325" s="97">
        <v>25</v>
      </c>
      <c r="B325" s="98">
        <v>42804</v>
      </c>
      <c r="C325" s="124" t="s">
        <v>10</v>
      </c>
      <c r="D325" s="99"/>
      <c r="E325" s="99">
        <v>200</v>
      </c>
      <c r="F325" s="99">
        <v>0</v>
      </c>
      <c r="G325" s="100">
        <v>0</v>
      </c>
    </row>
    <row r="326" spans="1:7" ht="15.75" thickBot="1" x14ac:dyDescent="0.3">
      <c r="A326" s="109" t="s">
        <v>11</v>
      </c>
      <c r="B326" s="109"/>
      <c r="C326" s="119"/>
      <c r="D326" s="110">
        <f>SUM(D301:D325)</f>
        <v>2400</v>
      </c>
      <c r="E326" s="110">
        <f t="shared" ref="E326:F326" si="0">SUM(E301:E325)</f>
        <v>2400</v>
      </c>
      <c r="F326" s="110">
        <f t="shared" si="0"/>
        <v>0</v>
      </c>
      <c r="G326" s="110"/>
    </row>
    <row r="327" spans="1:7" ht="15.75" thickTop="1" x14ac:dyDescent="0.25"/>
    <row r="328" spans="1:7" ht="20.25" thickBot="1" x14ac:dyDescent="0.35">
      <c r="B328" s="136" t="s">
        <v>22</v>
      </c>
      <c r="C328" s="136"/>
      <c r="D328" s="136"/>
      <c r="E328" s="136"/>
      <c r="F328" s="136"/>
    </row>
    <row r="329" spans="1:7" ht="15.75" thickTop="1" x14ac:dyDescent="0.25"/>
    <row r="330" spans="1:7" x14ac:dyDescent="0.25">
      <c r="A330" s="93" t="s">
        <v>1</v>
      </c>
      <c r="B330" s="94" t="s">
        <v>2</v>
      </c>
      <c r="C330" s="123" t="s">
        <v>3</v>
      </c>
      <c r="D330" s="95" t="s">
        <v>4</v>
      </c>
      <c r="E330" s="95" t="s">
        <v>5</v>
      </c>
      <c r="F330" s="95" t="s">
        <v>6</v>
      </c>
      <c r="G330" s="96" t="s">
        <v>7</v>
      </c>
    </row>
    <row r="331" spans="1:7" x14ac:dyDescent="0.25">
      <c r="A331" s="97">
        <v>1</v>
      </c>
      <c r="B331" s="98">
        <v>42461</v>
      </c>
      <c r="C331" s="124" t="s">
        <v>8</v>
      </c>
      <c r="D331" s="99"/>
      <c r="E331" s="99"/>
      <c r="F331" s="99"/>
      <c r="G331" s="100">
        <v>3370</v>
      </c>
    </row>
    <row r="332" spans="1:7" x14ac:dyDescent="0.25">
      <c r="A332" s="90">
        <v>2</v>
      </c>
      <c r="B332" s="101">
        <v>42461</v>
      </c>
      <c r="C332" s="55" t="s">
        <v>9</v>
      </c>
      <c r="D332" s="91">
        <v>300</v>
      </c>
      <c r="E332" s="91"/>
      <c r="F332" s="91"/>
      <c r="G332" s="92">
        <v>3670</v>
      </c>
    </row>
    <row r="333" spans="1:7" x14ac:dyDescent="0.25">
      <c r="A333" s="97">
        <v>3</v>
      </c>
      <c r="B333" s="98">
        <v>42470</v>
      </c>
      <c r="C333" s="124" t="s">
        <v>10</v>
      </c>
      <c r="D333" s="99"/>
      <c r="E333" s="99">
        <v>300</v>
      </c>
      <c r="F333" s="99">
        <v>0</v>
      </c>
      <c r="G333" s="100">
        <v>3370</v>
      </c>
    </row>
    <row r="334" spans="1:7" x14ac:dyDescent="0.25">
      <c r="A334" s="90">
        <v>4</v>
      </c>
      <c r="B334" s="101">
        <v>42491</v>
      </c>
      <c r="C334" s="55" t="s">
        <v>9</v>
      </c>
      <c r="D334" s="91">
        <v>300</v>
      </c>
      <c r="E334" s="91"/>
      <c r="F334" s="91"/>
      <c r="G334" s="92">
        <v>3670</v>
      </c>
    </row>
    <row r="335" spans="1:7" x14ac:dyDescent="0.25">
      <c r="A335" s="97">
        <v>5</v>
      </c>
      <c r="B335" s="98">
        <v>42500</v>
      </c>
      <c r="C335" s="124" t="s">
        <v>10</v>
      </c>
      <c r="D335" s="99"/>
      <c r="E335" s="99">
        <v>300</v>
      </c>
      <c r="F335" s="99">
        <v>0</v>
      </c>
      <c r="G335" s="100">
        <v>3370</v>
      </c>
    </row>
    <row r="336" spans="1:7" x14ac:dyDescent="0.25">
      <c r="A336" s="90">
        <v>6</v>
      </c>
      <c r="B336" s="101">
        <v>42522</v>
      </c>
      <c r="C336" s="55" t="s">
        <v>9</v>
      </c>
      <c r="D336" s="91">
        <v>300</v>
      </c>
      <c r="E336" s="91"/>
      <c r="F336" s="91"/>
      <c r="G336" s="92">
        <v>3670</v>
      </c>
    </row>
    <row r="337" spans="1:7" x14ac:dyDescent="0.25">
      <c r="A337" s="97">
        <v>7</v>
      </c>
      <c r="B337" s="98">
        <v>42531</v>
      </c>
      <c r="C337" s="124" t="s">
        <v>10</v>
      </c>
      <c r="D337" s="99"/>
      <c r="E337" s="99">
        <v>300</v>
      </c>
      <c r="F337" s="99">
        <v>0</v>
      </c>
      <c r="G337" s="100">
        <v>3370</v>
      </c>
    </row>
    <row r="338" spans="1:7" x14ac:dyDescent="0.25">
      <c r="A338" s="90">
        <v>8</v>
      </c>
      <c r="B338" s="101">
        <v>42552</v>
      </c>
      <c r="C338" s="55" t="s">
        <v>9</v>
      </c>
      <c r="D338" s="91">
        <v>300</v>
      </c>
      <c r="E338" s="91"/>
      <c r="F338" s="91"/>
      <c r="G338" s="92">
        <v>3670</v>
      </c>
    </row>
    <row r="339" spans="1:7" x14ac:dyDescent="0.25">
      <c r="A339" s="97">
        <v>9</v>
      </c>
      <c r="B339" s="98">
        <v>42561</v>
      </c>
      <c r="C339" s="124" t="s">
        <v>10</v>
      </c>
      <c r="D339" s="99"/>
      <c r="E339" s="99">
        <v>300</v>
      </c>
      <c r="F339" s="99">
        <v>0</v>
      </c>
      <c r="G339" s="100">
        <v>3370</v>
      </c>
    </row>
    <row r="340" spans="1:7" x14ac:dyDescent="0.25">
      <c r="A340" s="90">
        <v>10</v>
      </c>
      <c r="B340" s="101">
        <v>42583</v>
      </c>
      <c r="C340" s="55" t="s">
        <v>9</v>
      </c>
      <c r="D340" s="91">
        <v>300</v>
      </c>
      <c r="E340" s="91"/>
      <c r="F340" s="91"/>
      <c r="G340" s="92">
        <v>3670</v>
      </c>
    </row>
    <row r="341" spans="1:7" x14ac:dyDescent="0.25">
      <c r="A341" s="97">
        <v>11</v>
      </c>
      <c r="B341" s="98">
        <v>42592</v>
      </c>
      <c r="C341" s="124" t="s">
        <v>10</v>
      </c>
      <c r="D341" s="99"/>
      <c r="E341" s="99">
        <v>300</v>
      </c>
      <c r="F341" s="99">
        <v>0</v>
      </c>
      <c r="G341" s="100">
        <v>3370</v>
      </c>
    </row>
    <row r="342" spans="1:7" x14ac:dyDescent="0.25">
      <c r="A342" s="90">
        <v>12</v>
      </c>
      <c r="B342" s="101">
        <v>42614</v>
      </c>
      <c r="C342" s="55" t="s">
        <v>9</v>
      </c>
      <c r="D342" s="91">
        <v>300</v>
      </c>
      <c r="E342" s="91"/>
      <c r="F342" s="91"/>
      <c r="G342" s="92">
        <v>3670</v>
      </c>
    </row>
    <row r="343" spans="1:7" x14ac:dyDescent="0.25">
      <c r="A343" s="97">
        <v>13</v>
      </c>
      <c r="B343" s="98">
        <v>42623</v>
      </c>
      <c r="C343" s="124" t="s">
        <v>10</v>
      </c>
      <c r="D343" s="99"/>
      <c r="E343" s="99">
        <v>300</v>
      </c>
      <c r="F343" s="99">
        <v>0</v>
      </c>
      <c r="G343" s="100">
        <v>3370</v>
      </c>
    </row>
    <row r="344" spans="1:7" x14ac:dyDescent="0.25">
      <c r="A344" s="90">
        <v>14</v>
      </c>
      <c r="B344" s="101">
        <v>42644</v>
      </c>
      <c r="C344" s="55" t="s">
        <v>9</v>
      </c>
      <c r="D344" s="91">
        <v>300</v>
      </c>
      <c r="E344" s="91"/>
      <c r="F344" s="91"/>
      <c r="G344" s="92">
        <v>3670</v>
      </c>
    </row>
    <row r="345" spans="1:7" x14ac:dyDescent="0.25">
      <c r="A345" s="97">
        <v>15</v>
      </c>
      <c r="B345" s="98">
        <v>42653</v>
      </c>
      <c r="C345" s="124" t="s">
        <v>10</v>
      </c>
      <c r="D345" s="99"/>
      <c r="E345" s="99">
        <v>300</v>
      </c>
      <c r="F345" s="99">
        <v>0</v>
      </c>
      <c r="G345" s="100">
        <v>3370</v>
      </c>
    </row>
    <row r="346" spans="1:7" x14ac:dyDescent="0.25">
      <c r="A346" s="90">
        <v>16</v>
      </c>
      <c r="B346" s="101">
        <v>42675</v>
      </c>
      <c r="C346" s="55" t="s">
        <v>9</v>
      </c>
      <c r="D346" s="91">
        <v>300</v>
      </c>
      <c r="E346" s="91"/>
      <c r="F346" s="91"/>
      <c r="G346" s="92">
        <v>3670</v>
      </c>
    </row>
    <row r="347" spans="1:7" x14ac:dyDescent="0.25">
      <c r="A347" s="97">
        <v>17</v>
      </c>
      <c r="B347" s="98">
        <v>42684</v>
      </c>
      <c r="C347" s="124" t="s">
        <v>10</v>
      </c>
      <c r="D347" s="99"/>
      <c r="E347" s="99">
        <v>300</v>
      </c>
      <c r="F347" s="99">
        <v>0</v>
      </c>
      <c r="G347" s="100">
        <v>3370</v>
      </c>
    </row>
    <row r="348" spans="1:7" x14ac:dyDescent="0.25">
      <c r="A348" s="90">
        <v>18</v>
      </c>
      <c r="B348" s="101">
        <v>42705</v>
      </c>
      <c r="C348" s="55" t="s">
        <v>9</v>
      </c>
      <c r="D348" s="91">
        <v>300</v>
      </c>
      <c r="E348" s="91"/>
      <c r="F348" s="91"/>
      <c r="G348" s="92">
        <v>3670</v>
      </c>
    </row>
    <row r="349" spans="1:7" x14ac:dyDescent="0.25">
      <c r="A349" s="97">
        <v>19</v>
      </c>
      <c r="B349" s="98">
        <v>42714</v>
      </c>
      <c r="C349" s="124" t="s">
        <v>10</v>
      </c>
      <c r="D349" s="99"/>
      <c r="E349" s="99">
        <v>300</v>
      </c>
      <c r="F349" s="99">
        <v>0</v>
      </c>
      <c r="G349" s="100">
        <v>3370</v>
      </c>
    </row>
    <row r="350" spans="1:7" x14ac:dyDescent="0.25">
      <c r="A350" s="90">
        <v>20</v>
      </c>
      <c r="B350" s="101">
        <v>42736</v>
      </c>
      <c r="C350" s="55" t="s">
        <v>9</v>
      </c>
      <c r="D350" s="91">
        <v>300</v>
      </c>
      <c r="E350" s="91"/>
      <c r="F350" s="91"/>
      <c r="G350" s="92">
        <v>3670</v>
      </c>
    </row>
    <row r="351" spans="1:7" x14ac:dyDescent="0.25">
      <c r="A351" s="97">
        <v>21</v>
      </c>
      <c r="B351" s="98">
        <v>42745</v>
      </c>
      <c r="C351" s="124" t="s">
        <v>10</v>
      </c>
      <c r="D351" s="99"/>
      <c r="E351" s="99">
        <v>300</v>
      </c>
      <c r="F351" s="99">
        <v>0</v>
      </c>
      <c r="G351" s="100">
        <v>3370</v>
      </c>
    </row>
    <row r="352" spans="1:7" x14ac:dyDescent="0.25">
      <c r="A352" s="90">
        <v>22</v>
      </c>
      <c r="B352" s="101">
        <v>42767</v>
      </c>
      <c r="C352" s="55" t="s">
        <v>9</v>
      </c>
      <c r="D352" s="91">
        <v>300</v>
      </c>
      <c r="E352" s="91"/>
      <c r="F352" s="91"/>
      <c r="G352" s="92">
        <v>3670</v>
      </c>
    </row>
    <row r="353" spans="1:7" x14ac:dyDescent="0.25">
      <c r="A353" s="97">
        <v>23</v>
      </c>
      <c r="B353" s="98">
        <v>42714</v>
      </c>
      <c r="C353" s="124" t="s">
        <v>10</v>
      </c>
      <c r="D353" s="99"/>
      <c r="E353" s="99">
        <v>300</v>
      </c>
      <c r="F353" s="99">
        <v>0</v>
      </c>
      <c r="G353" s="100">
        <v>3370</v>
      </c>
    </row>
    <row r="354" spans="1:7" x14ac:dyDescent="0.25">
      <c r="A354" s="90">
        <v>24</v>
      </c>
      <c r="B354" s="101">
        <v>42736</v>
      </c>
      <c r="C354" s="55" t="s">
        <v>9</v>
      </c>
      <c r="D354" s="91">
        <v>300</v>
      </c>
      <c r="E354" s="91"/>
      <c r="F354" s="91"/>
      <c r="G354" s="92">
        <v>3670</v>
      </c>
    </row>
    <row r="355" spans="1:7" x14ac:dyDescent="0.25">
      <c r="A355" s="97">
        <v>25</v>
      </c>
      <c r="B355" s="98">
        <v>42745</v>
      </c>
      <c r="C355" s="124" t="s">
        <v>10</v>
      </c>
      <c r="D355" s="99"/>
      <c r="E355" s="99">
        <v>300</v>
      </c>
      <c r="F355" s="99">
        <v>0</v>
      </c>
      <c r="G355" s="100">
        <v>3370</v>
      </c>
    </row>
    <row r="356" spans="1:7" ht="15.75" thickBot="1" x14ac:dyDescent="0.3">
      <c r="A356" s="109" t="s">
        <v>11</v>
      </c>
      <c r="B356" s="109"/>
      <c r="C356" s="119"/>
      <c r="D356" s="110">
        <f>SUM(D331:D355)</f>
        <v>3600</v>
      </c>
      <c r="E356" s="110">
        <f t="shared" ref="E356" si="1">SUM(E331:E355)</f>
        <v>3600</v>
      </c>
      <c r="F356" s="110">
        <f t="shared" ref="F356" si="2">SUM(F331:F355)</f>
        <v>0</v>
      </c>
      <c r="G356" s="110"/>
    </row>
    <row r="357" spans="1:7" ht="15.75" thickTop="1" x14ac:dyDescent="0.25"/>
    <row r="358" spans="1:7" ht="20.25" thickBot="1" x14ac:dyDescent="0.35">
      <c r="B358" s="136" t="s">
        <v>23</v>
      </c>
      <c r="C358" s="136"/>
      <c r="D358" s="136"/>
      <c r="E358" s="136"/>
      <c r="F358" s="136"/>
    </row>
    <row r="359" spans="1:7" ht="15.75" thickTop="1" x14ac:dyDescent="0.25"/>
    <row r="360" spans="1:7" x14ac:dyDescent="0.25">
      <c r="A360" s="93" t="s">
        <v>1</v>
      </c>
      <c r="B360" s="94" t="s">
        <v>2</v>
      </c>
      <c r="C360" s="123" t="s">
        <v>3</v>
      </c>
      <c r="D360" s="95" t="s">
        <v>4</v>
      </c>
      <c r="E360" s="95" t="s">
        <v>5</v>
      </c>
      <c r="F360" s="95" t="s">
        <v>6</v>
      </c>
      <c r="G360" s="96" t="s">
        <v>7</v>
      </c>
    </row>
    <row r="361" spans="1:7" x14ac:dyDescent="0.25">
      <c r="A361" s="97">
        <v>1</v>
      </c>
      <c r="B361" s="98">
        <v>42461</v>
      </c>
      <c r="C361" s="124" t="s">
        <v>8</v>
      </c>
      <c r="D361" s="99"/>
      <c r="E361" s="99"/>
      <c r="F361" s="99"/>
      <c r="G361" s="100">
        <v>20</v>
      </c>
    </row>
    <row r="362" spans="1:7" x14ac:dyDescent="0.25">
      <c r="A362" s="90">
        <v>2</v>
      </c>
      <c r="B362" s="101">
        <v>42461</v>
      </c>
      <c r="C362" s="55" t="s">
        <v>9</v>
      </c>
      <c r="D362" s="91">
        <v>300</v>
      </c>
      <c r="E362" s="91"/>
      <c r="F362" s="91"/>
      <c r="G362" s="92">
        <v>320</v>
      </c>
    </row>
    <row r="363" spans="1:7" x14ac:dyDescent="0.25">
      <c r="A363" s="97">
        <v>3</v>
      </c>
      <c r="B363" s="98">
        <v>42470</v>
      </c>
      <c r="C363" s="124" t="s">
        <v>10</v>
      </c>
      <c r="D363" s="99"/>
      <c r="E363" s="99">
        <v>300</v>
      </c>
      <c r="F363" s="99">
        <v>0</v>
      </c>
      <c r="G363" s="100">
        <v>20</v>
      </c>
    </row>
    <row r="364" spans="1:7" x14ac:dyDescent="0.25">
      <c r="A364" s="90">
        <v>4</v>
      </c>
      <c r="B364" s="101">
        <v>42491</v>
      </c>
      <c r="C364" s="55" t="s">
        <v>9</v>
      </c>
      <c r="D364" s="91">
        <v>300</v>
      </c>
      <c r="E364" s="91"/>
      <c r="F364" s="91"/>
      <c r="G364" s="92">
        <v>320</v>
      </c>
    </row>
    <row r="365" spans="1:7" x14ac:dyDescent="0.25">
      <c r="A365" s="97">
        <v>5</v>
      </c>
      <c r="B365" s="98">
        <v>42500</v>
      </c>
      <c r="C365" s="124" t="s">
        <v>10</v>
      </c>
      <c r="D365" s="99"/>
      <c r="E365" s="99">
        <v>300</v>
      </c>
      <c r="F365" s="99">
        <v>0</v>
      </c>
      <c r="G365" s="100">
        <v>20</v>
      </c>
    </row>
    <row r="366" spans="1:7" x14ac:dyDescent="0.25">
      <c r="A366" s="90">
        <v>6</v>
      </c>
      <c r="B366" s="101">
        <v>42522</v>
      </c>
      <c r="C366" s="55" t="s">
        <v>9</v>
      </c>
      <c r="D366" s="91">
        <v>300</v>
      </c>
      <c r="E366" s="91"/>
      <c r="F366" s="91"/>
      <c r="G366" s="92">
        <v>320</v>
      </c>
    </row>
    <row r="367" spans="1:7" x14ac:dyDescent="0.25">
      <c r="A367" s="97">
        <v>7</v>
      </c>
      <c r="B367" s="98">
        <v>42531</v>
      </c>
      <c r="C367" s="124" t="s">
        <v>10</v>
      </c>
      <c r="D367" s="99"/>
      <c r="E367" s="99">
        <v>300</v>
      </c>
      <c r="F367" s="99">
        <v>0</v>
      </c>
      <c r="G367" s="100">
        <v>20</v>
      </c>
    </row>
    <row r="368" spans="1:7" x14ac:dyDescent="0.25">
      <c r="A368" s="90">
        <v>8</v>
      </c>
      <c r="B368" s="101">
        <v>42552</v>
      </c>
      <c r="C368" s="55" t="s">
        <v>9</v>
      </c>
      <c r="D368" s="91">
        <v>300</v>
      </c>
      <c r="E368" s="91"/>
      <c r="F368" s="91"/>
      <c r="G368" s="92">
        <v>320</v>
      </c>
    </row>
    <row r="369" spans="1:7" x14ac:dyDescent="0.25">
      <c r="A369" s="97">
        <v>9</v>
      </c>
      <c r="B369" s="98">
        <v>42561</v>
      </c>
      <c r="C369" s="124" t="s">
        <v>10</v>
      </c>
      <c r="D369" s="99"/>
      <c r="E369" s="99">
        <v>300</v>
      </c>
      <c r="F369" s="99">
        <v>0</v>
      </c>
      <c r="G369" s="100">
        <v>20</v>
      </c>
    </row>
    <row r="370" spans="1:7" x14ac:dyDescent="0.25">
      <c r="A370" s="90">
        <v>10</v>
      </c>
      <c r="B370" s="101">
        <v>42583</v>
      </c>
      <c r="C370" s="55" t="s">
        <v>9</v>
      </c>
      <c r="D370" s="91">
        <v>300</v>
      </c>
      <c r="E370" s="91"/>
      <c r="F370" s="91"/>
      <c r="G370" s="92">
        <v>320</v>
      </c>
    </row>
    <row r="371" spans="1:7" x14ac:dyDescent="0.25">
      <c r="A371" s="97">
        <v>11</v>
      </c>
      <c r="B371" s="98">
        <v>42592</v>
      </c>
      <c r="C371" s="124" t="s">
        <v>10</v>
      </c>
      <c r="D371" s="99"/>
      <c r="E371" s="99">
        <v>300</v>
      </c>
      <c r="F371" s="99">
        <v>0</v>
      </c>
      <c r="G371" s="100">
        <v>20</v>
      </c>
    </row>
    <row r="372" spans="1:7" x14ac:dyDescent="0.25">
      <c r="A372" s="90">
        <v>12</v>
      </c>
      <c r="B372" s="101">
        <v>42614</v>
      </c>
      <c r="C372" s="55" t="s">
        <v>9</v>
      </c>
      <c r="D372" s="91">
        <v>300</v>
      </c>
      <c r="E372" s="91"/>
      <c r="F372" s="91"/>
      <c r="G372" s="92">
        <v>320</v>
      </c>
    </row>
    <row r="373" spans="1:7" x14ac:dyDescent="0.25">
      <c r="A373" s="97">
        <v>13</v>
      </c>
      <c r="B373" s="98">
        <v>42623</v>
      </c>
      <c r="C373" s="124" t="s">
        <v>10</v>
      </c>
      <c r="D373" s="99"/>
      <c r="E373" s="99">
        <v>300</v>
      </c>
      <c r="F373" s="99">
        <v>0</v>
      </c>
      <c r="G373" s="100">
        <v>20</v>
      </c>
    </row>
    <row r="374" spans="1:7" x14ac:dyDescent="0.25">
      <c r="A374" s="90">
        <v>14</v>
      </c>
      <c r="B374" s="101">
        <v>42644</v>
      </c>
      <c r="C374" s="55" t="s">
        <v>9</v>
      </c>
      <c r="D374" s="91">
        <v>300</v>
      </c>
      <c r="E374" s="91"/>
      <c r="F374" s="91"/>
      <c r="G374" s="92">
        <v>320</v>
      </c>
    </row>
    <row r="375" spans="1:7" x14ac:dyDescent="0.25">
      <c r="A375" s="97">
        <v>15</v>
      </c>
      <c r="B375" s="98">
        <v>42653</v>
      </c>
      <c r="C375" s="124" t="s">
        <v>10</v>
      </c>
      <c r="D375" s="99"/>
      <c r="E375" s="99">
        <v>300</v>
      </c>
      <c r="F375" s="99">
        <v>0</v>
      </c>
      <c r="G375" s="100">
        <v>20</v>
      </c>
    </row>
    <row r="376" spans="1:7" x14ac:dyDescent="0.25">
      <c r="A376" s="90">
        <v>16</v>
      </c>
      <c r="B376" s="101">
        <v>42675</v>
      </c>
      <c r="C376" s="55" t="s">
        <v>9</v>
      </c>
      <c r="D376" s="91">
        <v>300</v>
      </c>
      <c r="E376" s="91"/>
      <c r="F376" s="91"/>
      <c r="G376" s="92">
        <v>320</v>
      </c>
    </row>
    <row r="377" spans="1:7" x14ac:dyDescent="0.25">
      <c r="A377" s="97">
        <v>17</v>
      </c>
      <c r="B377" s="98">
        <v>42684</v>
      </c>
      <c r="C377" s="124" t="s">
        <v>10</v>
      </c>
      <c r="D377" s="99"/>
      <c r="E377" s="99">
        <v>300</v>
      </c>
      <c r="F377" s="99">
        <v>0</v>
      </c>
      <c r="G377" s="100">
        <v>20</v>
      </c>
    </row>
    <row r="378" spans="1:7" x14ac:dyDescent="0.25">
      <c r="A378" s="90">
        <v>18</v>
      </c>
      <c r="B378" s="101">
        <v>42705</v>
      </c>
      <c r="C378" s="55" t="s">
        <v>9</v>
      </c>
      <c r="D378" s="91">
        <v>300</v>
      </c>
      <c r="E378" s="91"/>
      <c r="F378" s="91"/>
      <c r="G378" s="92">
        <v>320</v>
      </c>
    </row>
    <row r="379" spans="1:7" x14ac:dyDescent="0.25">
      <c r="A379" s="97">
        <v>19</v>
      </c>
      <c r="B379" s="98">
        <v>42714</v>
      </c>
      <c r="C379" s="124" t="s">
        <v>10</v>
      </c>
      <c r="D379" s="99"/>
      <c r="E379" s="99">
        <v>300</v>
      </c>
      <c r="F379" s="99">
        <v>0</v>
      </c>
      <c r="G379" s="100">
        <v>20</v>
      </c>
    </row>
    <row r="380" spans="1:7" x14ac:dyDescent="0.25">
      <c r="A380" s="90">
        <v>20</v>
      </c>
      <c r="B380" s="101">
        <v>42736</v>
      </c>
      <c r="C380" s="55" t="s">
        <v>9</v>
      </c>
      <c r="D380" s="91">
        <v>300</v>
      </c>
      <c r="E380" s="91"/>
      <c r="F380" s="91"/>
      <c r="G380" s="92">
        <v>320</v>
      </c>
    </row>
    <row r="381" spans="1:7" x14ac:dyDescent="0.25">
      <c r="A381" s="97">
        <v>21</v>
      </c>
      <c r="B381" s="98">
        <v>42745</v>
      </c>
      <c r="C381" s="124" t="s">
        <v>10</v>
      </c>
      <c r="D381" s="99"/>
      <c r="E381" s="99">
        <v>300</v>
      </c>
      <c r="F381" s="99">
        <v>0</v>
      </c>
      <c r="G381" s="100">
        <v>20</v>
      </c>
    </row>
    <row r="382" spans="1:7" x14ac:dyDescent="0.25">
      <c r="A382" s="90">
        <v>22</v>
      </c>
      <c r="B382" s="101">
        <v>42767</v>
      </c>
      <c r="C382" s="55" t="s">
        <v>9</v>
      </c>
      <c r="D382" s="91">
        <v>300</v>
      </c>
      <c r="E382" s="91"/>
      <c r="F382" s="91"/>
      <c r="G382" s="92">
        <v>320</v>
      </c>
    </row>
    <row r="383" spans="1:7" x14ac:dyDescent="0.25">
      <c r="A383" s="97">
        <v>23</v>
      </c>
      <c r="B383" s="98">
        <v>42714</v>
      </c>
      <c r="C383" s="124" t="s">
        <v>10</v>
      </c>
      <c r="D383" s="99"/>
      <c r="E383" s="99">
        <v>300</v>
      </c>
      <c r="F383" s="99">
        <v>0</v>
      </c>
      <c r="G383" s="100">
        <v>20</v>
      </c>
    </row>
    <row r="384" spans="1:7" x14ac:dyDescent="0.25">
      <c r="A384" s="90">
        <v>24</v>
      </c>
      <c r="B384" s="101">
        <v>42736</v>
      </c>
      <c r="C384" s="55" t="s">
        <v>9</v>
      </c>
      <c r="D384" s="91">
        <v>300</v>
      </c>
      <c r="E384" s="91"/>
      <c r="F384" s="91"/>
      <c r="G384" s="92">
        <v>320</v>
      </c>
    </row>
    <row r="385" spans="1:7" x14ac:dyDescent="0.25">
      <c r="A385" s="97">
        <v>25</v>
      </c>
      <c r="B385" s="98">
        <v>42745</v>
      </c>
      <c r="C385" s="124" t="s">
        <v>10</v>
      </c>
      <c r="D385" s="99"/>
      <c r="E385" s="99">
        <v>300</v>
      </c>
      <c r="F385" s="99">
        <v>0</v>
      </c>
      <c r="G385" s="100">
        <v>20</v>
      </c>
    </row>
    <row r="386" spans="1:7" ht="15.75" thickBot="1" x14ac:dyDescent="0.3">
      <c r="A386" s="109" t="s">
        <v>11</v>
      </c>
      <c r="B386" s="109"/>
      <c r="C386" s="119"/>
      <c r="D386" s="110">
        <f>SUM(D361:D385)</f>
        <v>3600</v>
      </c>
      <c r="E386" s="110">
        <f t="shared" ref="E386" si="3">SUM(E361:E385)</f>
        <v>3600</v>
      </c>
      <c r="F386" s="110">
        <f t="shared" ref="F386" si="4">SUM(F361:F385)</f>
        <v>0</v>
      </c>
      <c r="G386" s="110"/>
    </row>
    <row r="387" spans="1:7" ht="15.75" thickTop="1" x14ac:dyDescent="0.25"/>
    <row r="388" spans="1:7" ht="20.25" thickBot="1" x14ac:dyDescent="0.35">
      <c r="B388" s="136" t="s">
        <v>24</v>
      </c>
      <c r="C388" s="136"/>
      <c r="D388" s="136"/>
      <c r="E388" s="136"/>
      <c r="F388" s="136"/>
    </row>
    <row r="389" spans="1:7" ht="15.75" thickTop="1" x14ac:dyDescent="0.25"/>
    <row r="390" spans="1:7" x14ac:dyDescent="0.25">
      <c r="A390" s="93" t="s">
        <v>1</v>
      </c>
      <c r="B390" s="94" t="s">
        <v>2</v>
      </c>
      <c r="C390" s="123" t="s">
        <v>3</v>
      </c>
      <c r="D390" s="95" t="s">
        <v>4</v>
      </c>
      <c r="E390" s="95" t="s">
        <v>5</v>
      </c>
      <c r="F390" s="95" t="s">
        <v>6</v>
      </c>
      <c r="G390" s="96" t="s">
        <v>7</v>
      </c>
    </row>
    <row r="391" spans="1:7" x14ac:dyDescent="0.25">
      <c r="A391" s="97">
        <v>1</v>
      </c>
      <c r="B391" s="98">
        <v>42461</v>
      </c>
      <c r="C391" s="124" t="s">
        <v>8</v>
      </c>
      <c r="D391" s="99"/>
      <c r="E391" s="99"/>
      <c r="F391" s="99"/>
      <c r="G391" s="100">
        <v>420</v>
      </c>
    </row>
    <row r="392" spans="1:7" x14ac:dyDescent="0.25">
      <c r="A392" s="90">
        <v>2</v>
      </c>
      <c r="B392" s="101">
        <v>42461</v>
      </c>
      <c r="C392" s="55" t="s">
        <v>9</v>
      </c>
      <c r="D392" s="91">
        <v>200</v>
      </c>
      <c r="E392" s="91"/>
      <c r="F392" s="91"/>
      <c r="G392" s="92">
        <v>620</v>
      </c>
    </row>
    <row r="393" spans="1:7" x14ac:dyDescent="0.25">
      <c r="A393" s="97">
        <v>3</v>
      </c>
      <c r="B393" s="98">
        <v>42470</v>
      </c>
      <c r="C393" s="124" t="s">
        <v>10</v>
      </c>
      <c r="D393" s="99"/>
      <c r="E393" s="99">
        <v>600</v>
      </c>
      <c r="F393" s="99">
        <v>0</v>
      </c>
      <c r="G393" s="100">
        <v>20</v>
      </c>
    </row>
    <row r="394" spans="1:7" x14ac:dyDescent="0.25">
      <c r="A394" s="90">
        <v>4</v>
      </c>
      <c r="B394" s="101">
        <v>42491</v>
      </c>
      <c r="C394" s="55" t="s">
        <v>9</v>
      </c>
      <c r="D394" s="91">
        <v>300</v>
      </c>
      <c r="E394" s="91"/>
      <c r="F394" s="91"/>
      <c r="G394" s="92">
        <v>320</v>
      </c>
    </row>
    <row r="395" spans="1:7" x14ac:dyDescent="0.25">
      <c r="A395" s="97">
        <v>5</v>
      </c>
      <c r="B395" s="98">
        <v>42500</v>
      </c>
      <c r="C395" s="124" t="s">
        <v>10</v>
      </c>
      <c r="D395" s="99"/>
      <c r="E395" s="99">
        <v>300</v>
      </c>
      <c r="F395" s="99">
        <v>0</v>
      </c>
      <c r="G395" s="100">
        <v>20</v>
      </c>
    </row>
    <row r="396" spans="1:7" x14ac:dyDescent="0.25">
      <c r="A396" s="90">
        <v>6</v>
      </c>
      <c r="B396" s="101">
        <v>42522</v>
      </c>
      <c r="C396" s="55" t="s">
        <v>9</v>
      </c>
      <c r="D396" s="91">
        <v>200</v>
      </c>
      <c r="E396" s="91"/>
      <c r="F396" s="91"/>
      <c r="G396" s="92">
        <v>220</v>
      </c>
    </row>
    <row r="397" spans="1:7" x14ac:dyDescent="0.25">
      <c r="A397" s="97">
        <v>7</v>
      </c>
      <c r="B397" s="98">
        <v>42531</v>
      </c>
      <c r="C397" s="124" t="s">
        <v>10</v>
      </c>
      <c r="D397" s="99"/>
      <c r="E397" s="99">
        <v>200</v>
      </c>
      <c r="F397" s="99">
        <v>0</v>
      </c>
      <c r="G397" s="100">
        <v>20</v>
      </c>
    </row>
    <row r="398" spans="1:7" x14ac:dyDescent="0.25">
      <c r="A398" s="90">
        <v>8</v>
      </c>
      <c r="B398" s="101">
        <v>42552</v>
      </c>
      <c r="C398" s="55" t="s">
        <v>9</v>
      </c>
      <c r="D398" s="91">
        <v>300</v>
      </c>
      <c r="E398" s="91"/>
      <c r="F398" s="91"/>
      <c r="G398" s="92">
        <v>320</v>
      </c>
    </row>
    <row r="399" spans="1:7" x14ac:dyDescent="0.25">
      <c r="A399" s="97">
        <v>9</v>
      </c>
      <c r="B399" s="98">
        <v>42561</v>
      </c>
      <c r="C399" s="124" t="s">
        <v>10</v>
      </c>
      <c r="D399" s="99"/>
      <c r="E399" s="99">
        <v>300</v>
      </c>
      <c r="F399" s="99">
        <v>0</v>
      </c>
      <c r="G399" s="100">
        <v>20</v>
      </c>
    </row>
    <row r="400" spans="1:7" x14ac:dyDescent="0.25">
      <c r="A400" s="90">
        <v>10</v>
      </c>
      <c r="B400" s="101">
        <v>42583</v>
      </c>
      <c r="C400" s="55" t="s">
        <v>9</v>
      </c>
      <c r="D400" s="91">
        <v>300</v>
      </c>
      <c r="E400" s="91"/>
      <c r="F400" s="91"/>
      <c r="G400" s="92">
        <v>320</v>
      </c>
    </row>
    <row r="401" spans="1:7" x14ac:dyDescent="0.25">
      <c r="A401" s="97">
        <v>11</v>
      </c>
      <c r="B401" s="98">
        <v>42592</v>
      </c>
      <c r="C401" s="124" t="s">
        <v>10</v>
      </c>
      <c r="D401" s="99"/>
      <c r="E401" s="99">
        <v>300</v>
      </c>
      <c r="F401" s="99">
        <v>0</v>
      </c>
      <c r="G401" s="100">
        <v>20</v>
      </c>
    </row>
    <row r="402" spans="1:7" x14ac:dyDescent="0.25">
      <c r="A402" s="90">
        <v>12</v>
      </c>
      <c r="B402" s="101">
        <v>42614</v>
      </c>
      <c r="C402" s="55" t="s">
        <v>9</v>
      </c>
      <c r="D402" s="91">
        <v>300</v>
      </c>
      <c r="E402" s="91"/>
      <c r="F402" s="91"/>
      <c r="G402" s="92">
        <v>320</v>
      </c>
    </row>
    <row r="403" spans="1:7" x14ac:dyDescent="0.25">
      <c r="A403" s="97">
        <v>13</v>
      </c>
      <c r="B403" s="98">
        <v>42623</v>
      </c>
      <c r="C403" s="124" t="s">
        <v>10</v>
      </c>
      <c r="D403" s="99"/>
      <c r="E403" s="99">
        <v>300</v>
      </c>
      <c r="F403" s="99">
        <v>0</v>
      </c>
      <c r="G403" s="100">
        <v>20</v>
      </c>
    </row>
    <row r="404" spans="1:7" x14ac:dyDescent="0.25">
      <c r="A404" s="90">
        <v>14</v>
      </c>
      <c r="B404" s="101">
        <v>42644</v>
      </c>
      <c r="C404" s="55" t="s">
        <v>9</v>
      </c>
      <c r="D404" s="91">
        <v>300</v>
      </c>
      <c r="E404" s="91"/>
      <c r="F404" s="91"/>
      <c r="G404" s="92">
        <v>320</v>
      </c>
    </row>
    <row r="405" spans="1:7" x14ac:dyDescent="0.25">
      <c r="A405" s="97">
        <v>15</v>
      </c>
      <c r="B405" s="98">
        <v>42653</v>
      </c>
      <c r="C405" s="124" t="s">
        <v>10</v>
      </c>
      <c r="D405" s="99"/>
      <c r="E405" s="99">
        <v>300</v>
      </c>
      <c r="F405" s="99">
        <v>0</v>
      </c>
      <c r="G405" s="100">
        <v>20</v>
      </c>
    </row>
    <row r="406" spans="1:7" x14ac:dyDescent="0.25">
      <c r="A406" s="90">
        <v>16</v>
      </c>
      <c r="B406" s="101">
        <v>42675</v>
      </c>
      <c r="C406" s="55" t="s">
        <v>9</v>
      </c>
      <c r="D406" s="91">
        <v>300</v>
      </c>
      <c r="E406" s="91"/>
      <c r="F406" s="91"/>
      <c r="G406" s="92">
        <v>320</v>
      </c>
    </row>
    <row r="407" spans="1:7" x14ac:dyDescent="0.25">
      <c r="A407" s="97">
        <v>17</v>
      </c>
      <c r="B407" s="98">
        <v>42684</v>
      </c>
      <c r="C407" s="124" t="s">
        <v>10</v>
      </c>
      <c r="D407" s="99"/>
      <c r="E407" s="99">
        <v>300</v>
      </c>
      <c r="F407" s="99">
        <v>0</v>
      </c>
      <c r="G407" s="100">
        <v>20</v>
      </c>
    </row>
    <row r="408" spans="1:7" x14ac:dyDescent="0.25">
      <c r="A408" s="90">
        <v>18</v>
      </c>
      <c r="B408" s="101">
        <v>42705</v>
      </c>
      <c r="C408" s="55" t="s">
        <v>9</v>
      </c>
      <c r="D408" s="91">
        <v>300</v>
      </c>
      <c r="E408" s="91"/>
      <c r="F408" s="91"/>
      <c r="G408" s="92">
        <v>320</v>
      </c>
    </row>
    <row r="409" spans="1:7" x14ac:dyDescent="0.25">
      <c r="A409" s="97">
        <v>19</v>
      </c>
      <c r="B409" s="98">
        <v>42714</v>
      </c>
      <c r="C409" s="124" t="s">
        <v>10</v>
      </c>
      <c r="D409" s="99"/>
      <c r="E409" s="99">
        <v>300</v>
      </c>
      <c r="F409" s="99">
        <v>0</v>
      </c>
      <c r="G409" s="100">
        <v>20</v>
      </c>
    </row>
    <row r="410" spans="1:7" x14ac:dyDescent="0.25">
      <c r="A410" s="90">
        <v>20</v>
      </c>
      <c r="B410" s="101">
        <v>42736</v>
      </c>
      <c r="C410" s="55" t="s">
        <v>9</v>
      </c>
      <c r="D410" s="91">
        <v>300</v>
      </c>
      <c r="E410" s="91"/>
      <c r="F410" s="91"/>
      <c r="G410" s="92">
        <v>320</v>
      </c>
    </row>
    <row r="411" spans="1:7" x14ac:dyDescent="0.25">
      <c r="A411" s="97">
        <v>21</v>
      </c>
      <c r="B411" s="98">
        <v>42745</v>
      </c>
      <c r="C411" s="124" t="s">
        <v>10</v>
      </c>
      <c r="D411" s="99"/>
      <c r="E411" s="99">
        <v>300</v>
      </c>
      <c r="F411" s="99">
        <v>0</v>
      </c>
      <c r="G411" s="100">
        <v>20</v>
      </c>
    </row>
    <row r="412" spans="1:7" x14ac:dyDescent="0.25">
      <c r="A412" s="90">
        <v>22</v>
      </c>
      <c r="B412" s="101">
        <v>42767</v>
      </c>
      <c r="C412" s="55" t="s">
        <v>9</v>
      </c>
      <c r="D412" s="91">
        <v>300</v>
      </c>
      <c r="E412" s="91"/>
      <c r="F412" s="91"/>
      <c r="G412" s="92">
        <v>320</v>
      </c>
    </row>
    <row r="413" spans="1:7" ht="15.75" thickBot="1" x14ac:dyDescent="0.3">
      <c r="A413" s="109" t="s">
        <v>11</v>
      </c>
      <c r="B413" s="109"/>
      <c r="C413" s="119"/>
      <c r="D413" s="110">
        <v>3100</v>
      </c>
      <c r="E413" s="110">
        <v>3200</v>
      </c>
      <c r="F413" s="110">
        <v>0</v>
      </c>
      <c r="G413" s="110"/>
    </row>
    <row r="414" spans="1:7" ht="15.75" thickTop="1" x14ac:dyDescent="0.25"/>
    <row r="415" spans="1:7" ht="20.25" thickBot="1" x14ac:dyDescent="0.35">
      <c r="B415" s="136" t="s">
        <v>25</v>
      </c>
      <c r="C415" s="136"/>
      <c r="D415" s="136"/>
      <c r="E415" s="136"/>
      <c r="F415" s="136"/>
    </row>
    <row r="416" spans="1:7" ht="15.75" thickTop="1" x14ac:dyDescent="0.25"/>
    <row r="417" spans="1:7" x14ac:dyDescent="0.25">
      <c r="A417" s="93" t="s">
        <v>1</v>
      </c>
      <c r="B417" s="94" t="s">
        <v>2</v>
      </c>
      <c r="C417" s="123" t="s">
        <v>3</v>
      </c>
      <c r="D417" s="95" t="s">
        <v>4</v>
      </c>
      <c r="E417" s="95" t="s">
        <v>5</v>
      </c>
      <c r="F417" s="95" t="s">
        <v>6</v>
      </c>
      <c r="G417" s="96" t="s">
        <v>7</v>
      </c>
    </row>
    <row r="418" spans="1:7" x14ac:dyDescent="0.25">
      <c r="A418" s="97">
        <v>1</v>
      </c>
      <c r="B418" s="98">
        <v>42461</v>
      </c>
      <c r="C418" s="124" t="s">
        <v>8</v>
      </c>
      <c r="D418" s="99"/>
      <c r="E418" s="99"/>
      <c r="F418" s="99"/>
      <c r="G418" s="100">
        <v>0</v>
      </c>
    </row>
    <row r="419" spans="1:7" x14ac:dyDescent="0.25">
      <c r="A419" s="90">
        <v>2</v>
      </c>
      <c r="B419" s="101">
        <v>42461</v>
      </c>
      <c r="C419" s="55" t="s">
        <v>9</v>
      </c>
      <c r="D419" s="91">
        <v>200</v>
      </c>
      <c r="E419" s="91"/>
      <c r="F419" s="91"/>
      <c r="G419" s="92">
        <v>200</v>
      </c>
    </row>
    <row r="420" spans="1:7" x14ac:dyDescent="0.25">
      <c r="A420" s="97">
        <v>3</v>
      </c>
      <c r="B420" s="98">
        <v>42490</v>
      </c>
      <c r="C420" s="124" t="s">
        <v>6</v>
      </c>
      <c r="D420" s="99"/>
      <c r="E420" s="99">
        <v>0</v>
      </c>
      <c r="F420" s="99">
        <v>10</v>
      </c>
      <c r="G420" s="100">
        <v>210</v>
      </c>
    </row>
    <row r="421" spans="1:7" x14ac:dyDescent="0.25">
      <c r="A421" s="90">
        <v>4</v>
      </c>
      <c r="B421" s="101">
        <v>42491</v>
      </c>
      <c r="C421" s="55" t="s">
        <v>9</v>
      </c>
      <c r="D421" s="91">
        <v>200</v>
      </c>
      <c r="E421" s="91"/>
      <c r="F421" s="91"/>
      <c r="G421" s="92">
        <v>410</v>
      </c>
    </row>
    <row r="422" spans="1:7" x14ac:dyDescent="0.25">
      <c r="A422" s="97">
        <v>5</v>
      </c>
      <c r="B422" s="98">
        <v>42521</v>
      </c>
      <c r="C422" s="124" t="s">
        <v>6</v>
      </c>
      <c r="D422" s="99"/>
      <c r="E422" s="99">
        <v>0</v>
      </c>
      <c r="F422" s="99">
        <v>10</v>
      </c>
      <c r="G422" s="100">
        <v>420</v>
      </c>
    </row>
    <row r="423" spans="1:7" x14ac:dyDescent="0.25">
      <c r="A423" s="90">
        <v>6</v>
      </c>
      <c r="B423" s="101">
        <v>42522</v>
      </c>
      <c r="C423" s="55" t="s">
        <v>9</v>
      </c>
      <c r="D423" s="91">
        <v>200</v>
      </c>
      <c r="E423" s="91"/>
      <c r="F423" s="91"/>
      <c r="G423" s="92">
        <v>620</v>
      </c>
    </row>
    <row r="424" spans="1:7" x14ac:dyDescent="0.25">
      <c r="A424" s="97">
        <v>7</v>
      </c>
      <c r="B424" s="98">
        <v>42551</v>
      </c>
      <c r="C424" s="124" t="s">
        <v>6</v>
      </c>
      <c r="D424" s="99"/>
      <c r="E424" s="99">
        <v>0</v>
      </c>
      <c r="F424" s="99">
        <v>10</v>
      </c>
      <c r="G424" s="100">
        <v>630</v>
      </c>
    </row>
    <row r="425" spans="1:7" x14ac:dyDescent="0.25">
      <c r="A425" s="90">
        <v>8</v>
      </c>
      <c r="B425" s="101">
        <v>42552</v>
      </c>
      <c r="C425" s="55" t="s">
        <v>9</v>
      </c>
      <c r="D425" s="91">
        <v>200</v>
      </c>
      <c r="E425" s="91"/>
      <c r="F425" s="91"/>
      <c r="G425" s="92">
        <v>830</v>
      </c>
    </row>
    <row r="426" spans="1:7" x14ac:dyDescent="0.25">
      <c r="A426" s="97">
        <v>9</v>
      </c>
      <c r="B426" s="98">
        <v>42582</v>
      </c>
      <c r="C426" s="124" t="s">
        <v>6</v>
      </c>
      <c r="D426" s="99"/>
      <c r="E426" s="99">
        <v>0</v>
      </c>
      <c r="F426" s="99">
        <v>10</v>
      </c>
      <c r="G426" s="100">
        <v>840</v>
      </c>
    </row>
    <row r="427" spans="1:7" x14ac:dyDescent="0.25">
      <c r="A427" s="90">
        <v>10</v>
      </c>
      <c r="B427" s="101">
        <v>42583</v>
      </c>
      <c r="C427" s="55" t="s">
        <v>9</v>
      </c>
      <c r="D427" s="91">
        <v>200</v>
      </c>
      <c r="E427" s="91"/>
      <c r="F427" s="91"/>
      <c r="G427" s="92">
        <v>1040</v>
      </c>
    </row>
    <row r="428" spans="1:7" x14ac:dyDescent="0.25">
      <c r="A428" s="97">
        <v>11</v>
      </c>
      <c r="B428" s="98">
        <v>42592</v>
      </c>
      <c r="C428" s="124" t="s">
        <v>10</v>
      </c>
      <c r="D428" s="99"/>
      <c r="E428" s="99">
        <v>600</v>
      </c>
      <c r="F428" s="99">
        <v>0</v>
      </c>
      <c r="G428" s="100">
        <v>440</v>
      </c>
    </row>
    <row r="429" spans="1:7" x14ac:dyDescent="0.25">
      <c r="A429" s="90">
        <v>12</v>
      </c>
      <c r="B429" s="101">
        <v>42614</v>
      </c>
      <c r="C429" s="55" t="s">
        <v>9</v>
      </c>
      <c r="D429" s="91">
        <v>200</v>
      </c>
      <c r="E429" s="91"/>
      <c r="F429" s="91"/>
      <c r="G429" s="92">
        <v>640</v>
      </c>
    </row>
    <row r="430" spans="1:7" x14ac:dyDescent="0.25">
      <c r="A430" s="97">
        <v>13</v>
      </c>
      <c r="B430" s="98">
        <v>42644</v>
      </c>
      <c r="C430" s="124" t="s">
        <v>9</v>
      </c>
      <c r="D430" s="99">
        <v>200</v>
      </c>
      <c r="E430" s="99"/>
      <c r="F430" s="99"/>
      <c r="G430" s="100">
        <v>840</v>
      </c>
    </row>
    <row r="431" spans="1:7" x14ac:dyDescent="0.25">
      <c r="A431" s="90">
        <v>14</v>
      </c>
      <c r="B431" s="101">
        <v>42675</v>
      </c>
      <c r="C431" s="55" t="s">
        <v>9</v>
      </c>
      <c r="D431" s="91">
        <v>200</v>
      </c>
      <c r="E431" s="91"/>
      <c r="F431" s="91"/>
      <c r="G431" s="92">
        <v>1040</v>
      </c>
    </row>
    <row r="432" spans="1:7" x14ac:dyDescent="0.25">
      <c r="A432" s="97">
        <v>15</v>
      </c>
      <c r="B432" s="98">
        <v>42704</v>
      </c>
      <c r="C432" s="124" t="s">
        <v>6</v>
      </c>
      <c r="D432" s="99"/>
      <c r="E432" s="99">
        <v>0</v>
      </c>
      <c r="F432" s="99">
        <v>10</v>
      </c>
      <c r="G432" s="100">
        <v>1050</v>
      </c>
    </row>
    <row r="433" spans="1:7" x14ac:dyDescent="0.25">
      <c r="A433" s="90">
        <v>16</v>
      </c>
      <c r="B433" s="101">
        <v>42705</v>
      </c>
      <c r="C433" s="55" t="s">
        <v>9</v>
      </c>
      <c r="D433" s="91">
        <v>300</v>
      </c>
      <c r="E433" s="91"/>
      <c r="F433" s="91"/>
      <c r="G433" s="92">
        <v>1350</v>
      </c>
    </row>
    <row r="434" spans="1:7" x14ac:dyDescent="0.25">
      <c r="A434" s="97">
        <v>17</v>
      </c>
      <c r="B434" s="98">
        <v>42735</v>
      </c>
      <c r="C434" s="124" t="s">
        <v>6</v>
      </c>
      <c r="D434" s="99"/>
      <c r="E434" s="99">
        <v>0</v>
      </c>
      <c r="F434" s="99">
        <v>10</v>
      </c>
      <c r="G434" s="100">
        <v>1360</v>
      </c>
    </row>
    <row r="435" spans="1:7" x14ac:dyDescent="0.25">
      <c r="A435" s="90">
        <v>18</v>
      </c>
      <c r="B435" s="101">
        <v>42736</v>
      </c>
      <c r="C435" s="55" t="s">
        <v>9</v>
      </c>
      <c r="D435" s="91">
        <v>300</v>
      </c>
      <c r="E435" s="91"/>
      <c r="F435" s="91"/>
      <c r="G435" s="92">
        <v>1660</v>
      </c>
    </row>
    <row r="436" spans="1:7" x14ac:dyDescent="0.25">
      <c r="A436" s="97">
        <v>19</v>
      </c>
      <c r="B436" s="98">
        <v>42766</v>
      </c>
      <c r="C436" s="124" t="s">
        <v>6</v>
      </c>
      <c r="D436" s="99"/>
      <c r="E436" s="99">
        <v>0</v>
      </c>
      <c r="F436" s="99">
        <v>10</v>
      </c>
      <c r="G436" s="100">
        <v>1670</v>
      </c>
    </row>
    <row r="437" spans="1:7" x14ac:dyDescent="0.25">
      <c r="A437" s="90">
        <v>20</v>
      </c>
      <c r="B437" s="101">
        <v>42767</v>
      </c>
      <c r="C437" s="55" t="s">
        <v>9</v>
      </c>
      <c r="D437" s="91">
        <v>200</v>
      </c>
      <c r="E437" s="91"/>
      <c r="F437" s="91"/>
      <c r="G437" s="92">
        <v>1870</v>
      </c>
    </row>
    <row r="438" spans="1:7" x14ac:dyDescent="0.25">
      <c r="A438" s="97">
        <v>21</v>
      </c>
      <c r="B438" s="98">
        <v>42771</v>
      </c>
      <c r="C438" s="124" t="s">
        <v>26</v>
      </c>
      <c r="D438" s="99"/>
      <c r="E438" s="99">
        <v>2070</v>
      </c>
      <c r="F438" s="99">
        <v>0</v>
      </c>
      <c r="G438" s="100">
        <v>-200</v>
      </c>
    </row>
    <row r="439" spans="1:7" x14ac:dyDescent="0.25">
      <c r="A439" s="90">
        <v>22</v>
      </c>
      <c r="B439" s="101">
        <v>42767</v>
      </c>
      <c r="C439" s="55" t="s">
        <v>9</v>
      </c>
      <c r="D439" s="91">
        <v>200</v>
      </c>
      <c r="E439" s="91"/>
      <c r="F439" s="91"/>
      <c r="G439" s="92">
        <v>0</v>
      </c>
    </row>
    <row r="440" spans="1:7" ht="15.75" thickBot="1" x14ac:dyDescent="0.3">
      <c r="A440" s="109" t="s">
        <v>11</v>
      </c>
      <c r="B440" s="109"/>
      <c r="C440" s="119"/>
      <c r="D440" s="110">
        <v>2600</v>
      </c>
      <c r="E440" s="110">
        <v>2670</v>
      </c>
      <c r="F440" s="110">
        <v>70</v>
      </c>
      <c r="G440" s="110"/>
    </row>
    <row r="441" spans="1:7" ht="15.75" thickTop="1" x14ac:dyDescent="0.25"/>
    <row r="442" spans="1:7" ht="20.25" thickBot="1" x14ac:dyDescent="0.35">
      <c r="B442" s="136" t="s">
        <v>27</v>
      </c>
      <c r="C442" s="136"/>
      <c r="D442" s="136"/>
      <c r="E442" s="136"/>
      <c r="F442" s="136"/>
    </row>
    <row r="443" spans="1:7" ht="15.75" thickTop="1" x14ac:dyDescent="0.25"/>
    <row r="444" spans="1:7" x14ac:dyDescent="0.25">
      <c r="A444" s="93" t="s">
        <v>1</v>
      </c>
      <c r="B444" s="94" t="s">
        <v>2</v>
      </c>
      <c r="C444" s="123" t="s">
        <v>3</v>
      </c>
      <c r="D444" s="95" t="s">
        <v>4</v>
      </c>
      <c r="E444" s="95" t="s">
        <v>5</v>
      </c>
      <c r="F444" s="95" t="s">
        <v>6</v>
      </c>
      <c r="G444" s="96" t="s">
        <v>7</v>
      </c>
    </row>
    <row r="445" spans="1:7" x14ac:dyDescent="0.25">
      <c r="A445" s="97">
        <v>1</v>
      </c>
      <c r="B445" s="98">
        <v>42461</v>
      </c>
      <c r="C445" s="124" t="s">
        <v>8</v>
      </c>
      <c r="D445" s="99"/>
      <c r="E445" s="99"/>
      <c r="F445" s="99"/>
      <c r="G445" s="100">
        <v>2430</v>
      </c>
    </row>
    <row r="446" spans="1:7" x14ac:dyDescent="0.25">
      <c r="A446" s="90">
        <v>2</v>
      </c>
      <c r="B446" s="101">
        <v>42461</v>
      </c>
      <c r="C446" s="55" t="s">
        <v>9</v>
      </c>
      <c r="D446" s="91">
        <v>300</v>
      </c>
      <c r="E446" s="91"/>
      <c r="F446" s="91"/>
      <c r="G446" s="92">
        <v>2730</v>
      </c>
    </row>
    <row r="447" spans="1:7" x14ac:dyDescent="0.25">
      <c r="A447" s="97">
        <v>3</v>
      </c>
      <c r="B447" s="98">
        <v>42470</v>
      </c>
      <c r="C447" s="124" t="s">
        <v>10</v>
      </c>
      <c r="D447" s="99"/>
      <c r="E447" s="99">
        <v>300</v>
      </c>
      <c r="F447" s="99">
        <v>0</v>
      </c>
      <c r="G447" s="100">
        <v>2430</v>
      </c>
    </row>
    <row r="448" spans="1:7" x14ac:dyDescent="0.25">
      <c r="A448" s="90">
        <v>4</v>
      </c>
      <c r="B448" s="101">
        <v>42491</v>
      </c>
      <c r="C448" s="55" t="s">
        <v>9</v>
      </c>
      <c r="D448" s="91">
        <v>300</v>
      </c>
      <c r="E448" s="91"/>
      <c r="F448" s="91"/>
      <c r="G448" s="92">
        <v>2730</v>
      </c>
    </row>
    <row r="449" spans="1:7" x14ac:dyDescent="0.25">
      <c r="A449" s="97">
        <v>5</v>
      </c>
      <c r="B449" s="98">
        <v>42500</v>
      </c>
      <c r="C449" s="124" t="s">
        <v>10</v>
      </c>
      <c r="D449" s="99"/>
      <c r="E449" s="99">
        <v>300</v>
      </c>
      <c r="F449" s="99">
        <v>0</v>
      </c>
      <c r="G449" s="100">
        <v>2430</v>
      </c>
    </row>
    <row r="450" spans="1:7" x14ac:dyDescent="0.25">
      <c r="A450" s="90">
        <v>6</v>
      </c>
      <c r="B450" s="101">
        <v>42522</v>
      </c>
      <c r="C450" s="55" t="s">
        <v>9</v>
      </c>
      <c r="D450" s="91">
        <v>300</v>
      </c>
      <c r="E450" s="91"/>
      <c r="F450" s="91"/>
      <c r="G450" s="92">
        <v>2730</v>
      </c>
    </row>
    <row r="451" spans="1:7" x14ac:dyDescent="0.25">
      <c r="A451" s="97">
        <v>7</v>
      </c>
      <c r="B451" s="98">
        <v>42531</v>
      </c>
      <c r="C451" s="124" t="s">
        <v>10</v>
      </c>
      <c r="D451" s="99"/>
      <c r="E451" s="99">
        <v>300</v>
      </c>
      <c r="F451" s="99">
        <v>0</v>
      </c>
      <c r="G451" s="100">
        <v>2430</v>
      </c>
    </row>
    <row r="452" spans="1:7" x14ac:dyDescent="0.25">
      <c r="A452" s="90">
        <v>8</v>
      </c>
      <c r="B452" s="101">
        <v>42552</v>
      </c>
      <c r="C452" s="55" t="s">
        <v>9</v>
      </c>
      <c r="D452" s="91">
        <v>300</v>
      </c>
      <c r="E452" s="91"/>
      <c r="F452" s="91"/>
      <c r="G452" s="92">
        <v>2730</v>
      </c>
    </row>
    <row r="453" spans="1:7" x14ac:dyDescent="0.25">
      <c r="A453" s="97">
        <v>9</v>
      </c>
      <c r="B453" s="98">
        <v>42561</v>
      </c>
      <c r="C453" s="124" t="s">
        <v>10</v>
      </c>
      <c r="D453" s="99"/>
      <c r="E453" s="99">
        <v>300</v>
      </c>
      <c r="F453" s="99">
        <v>0</v>
      </c>
      <c r="G453" s="100">
        <v>2430</v>
      </c>
    </row>
    <row r="454" spans="1:7" x14ac:dyDescent="0.25">
      <c r="A454" s="90">
        <v>10</v>
      </c>
      <c r="B454" s="101">
        <v>42583</v>
      </c>
      <c r="C454" s="55" t="s">
        <v>9</v>
      </c>
      <c r="D454" s="91">
        <v>300</v>
      </c>
      <c r="E454" s="91"/>
      <c r="F454" s="91"/>
      <c r="G454" s="92">
        <v>2730</v>
      </c>
    </row>
    <row r="455" spans="1:7" x14ac:dyDescent="0.25">
      <c r="A455" s="97">
        <v>11</v>
      </c>
      <c r="B455" s="98">
        <v>42592</v>
      </c>
      <c r="C455" s="124" t="s">
        <v>10</v>
      </c>
      <c r="D455" s="99"/>
      <c r="E455" s="99">
        <v>300</v>
      </c>
      <c r="F455" s="99">
        <v>0</v>
      </c>
      <c r="G455" s="100">
        <v>2430</v>
      </c>
    </row>
    <row r="456" spans="1:7" x14ac:dyDescent="0.25">
      <c r="A456" s="90">
        <v>12</v>
      </c>
      <c r="B456" s="101">
        <v>42614</v>
      </c>
      <c r="C456" s="55" t="s">
        <v>9</v>
      </c>
      <c r="D456" s="91">
        <v>300</v>
      </c>
      <c r="E456" s="91"/>
      <c r="F456" s="91"/>
      <c r="G456" s="92">
        <v>2730</v>
      </c>
    </row>
    <row r="457" spans="1:7" x14ac:dyDescent="0.25">
      <c r="A457" s="97">
        <v>13</v>
      </c>
      <c r="B457" s="98">
        <v>42623</v>
      </c>
      <c r="C457" s="124" t="s">
        <v>10</v>
      </c>
      <c r="D457" s="99"/>
      <c r="E457" s="99">
        <v>300</v>
      </c>
      <c r="F457" s="99">
        <v>0</v>
      </c>
      <c r="G457" s="100">
        <v>2430</v>
      </c>
    </row>
    <row r="458" spans="1:7" x14ac:dyDescent="0.25">
      <c r="A458" s="90">
        <v>14</v>
      </c>
      <c r="B458" s="101">
        <v>42644</v>
      </c>
      <c r="C458" s="55" t="s">
        <v>9</v>
      </c>
      <c r="D458" s="91">
        <v>300</v>
      </c>
      <c r="E458" s="91"/>
      <c r="F458" s="91"/>
      <c r="G458" s="92">
        <v>2730</v>
      </c>
    </row>
    <row r="459" spans="1:7" x14ac:dyDescent="0.25">
      <c r="A459" s="97">
        <v>15</v>
      </c>
      <c r="B459" s="98">
        <v>42653</v>
      </c>
      <c r="C459" s="124" t="s">
        <v>10</v>
      </c>
      <c r="D459" s="99"/>
      <c r="E459" s="99">
        <v>300</v>
      </c>
      <c r="F459" s="99">
        <v>0</v>
      </c>
      <c r="G459" s="100">
        <v>2430</v>
      </c>
    </row>
    <row r="460" spans="1:7" x14ac:dyDescent="0.25">
      <c r="A460" s="90">
        <v>16</v>
      </c>
      <c r="B460" s="101">
        <v>42675</v>
      </c>
      <c r="C460" s="55" t="s">
        <v>9</v>
      </c>
      <c r="D460" s="91">
        <v>300</v>
      </c>
      <c r="E460" s="91"/>
      <c r="F460" s="91"/>
      <c r="G460" s="92">
        <v>2730</v>
      </c>
    </row>
    <row r="461" spans="1:7" x14ac:dyDescent="0.25">
      <c r="A461" s="97">
        <v>17</v>
      </c>
      <c r="B461" s="98">
        <v>42684</v>
      </c>
      <c r="C461" s="124" t="s">
        <v>10</v>
      </c>
      <c r="D461" s="99"/>
      <c r="E461" s="99">
        <v>300</v>
      </c>
      <c r="F461" s="99">
        <v>0</v>
      </c>
      <c r="G461" s="100">
        <v>2430</v>
      </c>
    </row>
    <row r="462" spans="1:7" x14ac:dyDescent="0.25">
      <c r="A462" s="90">
        <v>18</v>
      </c>
      <c r="B462" s="101">
        <v>42705</v>
      </c>
      <c r="C462" s="55" t="s">
        <v>9</v>
      </c>
      <c r="D462" s="91">
        <v>300</v>
      </c>
      <c r="E462" s="91"/>
      <c r="F462" s="91"/>
      <c r="G462" s="92">
        <v>2730</v>
      </c>
    </row>
    <row r="463" spans="1:7" x14ac:dyDescent="0.25">
      <c r="A463" s="97">
        <v>19</v>
      </c>
      <c r="B463" s="98">
        <v>42714</v>
      </c>
      <c r="C463" s="124" t="s">
        <v>10</v>
      </c>
      <c r="D463" s="99"/>
      <c r="E463" s="99">
        <v>300</v>
      </c>
      <c r="F463" s="99">
        <v>0</v>
      </c>
      <c r="G463" s="100">
        <v>2430</v>
      </c>
    </row>
    <row r="464" spans="1:7" x14ac:dyDescent="0.25">
      <c r="A464" s="90">
        <v>20</v>
      </c>
      <c r="B464" s="101">
        <v>42736</v>
      </c>
      <c r="C464" s="55" t="s">
        <v>9</v>
      </c>
      <c r="D464" s="91">
        <v>300</v>
      </c>
      <c r="E464" s="91"/>
      <c r="F464" s="91"/>
      <c r="G464" s="92">
        <v>2730</v>
      </c>
    </row>
    <row r="465" spans="1:7" x14ac:dyDescent="0.25">
      <c r="A465" s="97">
        <v>21</v>
      </c>
      <c r="B465" s="98">
        <v>42745</v>
      </c>
      <c r="C465" s="124" t="s">
        <v>10</v>
      </c>
      <c r="D465" s="99"/>
      <c r="E465" s="99">
        <v>300</v>
      </c>
      <c r="F465" s="99">
        <v>0</v>
      </c>
      <c r="G465" s="100">
        <v>2430</v>
      </c>
    </row>
    <row r="466" spans="1:7" x14ac:dyDescent="0.25">
      <c r="A466" s="90">
        <v>22</v>
      </c>
      <c r="B466" s="101">
        <v>42767</v>
      </c>
      <c r="C466" s="55" t="s">
        <v>9</v>
      </c>
      <c r="D466" s="91">
        <v>300</v>
      </c>
      <c r="E466" s="91"/>
      <c r="F466" s="91"/>
      <c r="G466" s="92">
        <v>2730</v>
      </c>
    </row>
    <row r="467" spans="1:7" x14ac:dyDescent="0.25">
      <c r="A467" s="97">
        <v>23</v>
      </c>
      <c r="B467" s="98">
        <v>42714</v>
      </c>
      <c r="C467" s="124" t="s">
        <v>10</v>
      </c>
      <c r="D467" s="99"/>
      <c r="E467" s="99">
        <v>300</v>
      </c>
      <c r="F467" s="99">
        <v>0</v>
      </c>
      <c r="G467" s="100">
        <v>2430</v>
      </c>
    </row>
    <row r="468" spans="1:7" x14ac:dyDescent="0.25">
      <c r="A468" s="90">
        <v>24</v>
      </c>
      <c r="B468" s="101">
        <v>42736</v>
      </c>
      <c r="C468" s="55" t="s">
        <v>9</v>
      </c>
      <c r="D468" s="91">
        <v>300</v>
      </c>
      <c r="E468" s="91"/>
      <c r="F468" s="91"/>
      <c r="G468" s="92">
        <v>2730</v>
      </c>
    </row>
    <row r="469" spans="1:7" x14ac:dyDescent="0.25">
      <c r="A469" s="97">
        <v>25</v>
      </c>
      <c r="B469" s="98">
        <v>42745</v>
      </c>
      <c r="C469" s="124" t="s">
        <v>10</v>
      </c>
      <c r="D469" s="99"/>
      <c r="E469" s="99">
        <v>300</v>
      </c>
      <c r="F469" s="99">
        <v>0</v>
      </c>
      <c r="G469" s="100">
        <v>2430</v>
      </c>
    </row>
    <row r="470" spans="1:7" ht="15.75" thickBot="1" x14ac:dyDescent="0.3">
      <c r="A470" s="109" t="s">
        <v>11</v>
      </c>
      <c r="B470" s="109"/>
      <c r="C470" s="119"/>
      <c r="D470" s="110">
        <v>3100</v>
      </c>
      <c r="E470" s="110">
        <v>3200</v>
      </c>
      <c r="F470" s="110">
        <v>0</v>
      </c>
      <c r="G470" s="110"/>
    </row>
    <row r="471" spans="1:7" ht="15.75" thickTop="1" x14ac:dyDescent="0.25"/>
    <row r="472" spans="1:7" ht="20.25" thickBot="1" x14ac:dyDescent="0.35">
      <c r="B472" s="136" t="s">
        <v>28</v>
      </c>
      <c r="C472" s="136"/>
      <c r="D472" s="136"/>
      <c r="E472" s="136"/>
      <c r="F472" s="136"/>
    </row>
    <row r="473" spans="1:7" ht="15.75" thickTop="1" x14ac:dyDescent="0.25"/>
    <row r="474" spans="1:7" x14ac:dyDescent="0.25">
      <c r="A474" s="93" t="s">
        <v>1</v>
      </c>
      <c r="B474" s="94" t="s">
        <v>2</v>
      </c>
      <c r="C474" s="123" t="s">
        <v>3</v>
      </c>
      <c r="D474" s="95" t="s">
        <v>4</v>
      </c>
      <c r="E474" s="95" t="s">
        <v>5</v>
      </c>
      <c r="F474" s="95" t="s">
        <v>6</v>
      </c>
      <c r="G474" s="96" t="s">
        <v>7</v>
      </c>
    </row>
    <row r="475" spans="1:7" x14ac:dyDescent="0.25">
      <c r="A475" s="97">
        <v>1</v>
      </c>
      <c r="B475" s="98">
        <v>42461</v>
      </c>
      <c r="C475" s="124" t="s">
        <v>8</v>
      </c>
      <c r="D475" s="99"/>
      <c r="E475" s="99"/>
      <c r="F475" s="99"/>
      <c r="G475" s="100">
        <v>0</v>
      </c>
    </row>
    <row r="476" spans="1:7" x14ac:dyDescent="0.25">
      <c r="A476" s="90">
        <v>2</v>
      </c>
      <c r="B476" s="101">
        <v>42461</v>
      </c>
      <c r="C476" s="55" t="s">
        <v>9</v>
      </c>
      <c r="D476" s="91">
        <v>300</v>
      </c>
      <c r="E476" s="91"/>
      <c r="F476" s="91"/>
      <c r="G476" s="92">
        <v>300</v>
      </c>
    </row>
    <row r="477" spans="1:7" x14ac:dyDescent="0.25">
      <c r="A477" s="97">
        <v>3</v>
      </c>
      <c r="B477" s="98">
        <v>42470</v>
      </c>
      <c r="C477" s="124" t="s">
        <v>10</v>
      </c>
      <c r="D477" s="99"/>
      <c r="E477" s="99">
        <v>300</v>
      </c>
      <c r="F477" s="99">
        <v>0</v>
      </c>
      <c r="G477" s="100">
        <v>0</v>
      </c>
    </row>
    <row r="478" spans="1:7" x14ac:dyDescent="0.25">
      <c r="A478" s="90">
        <v>4</v>
      </c>
      <c r="B478" s="101">
        <v>42491</v>
      </c>
      <c r="C478" s="55" t="s">
        <v>9</v>
      </c>
      <c r="D478" s="91">
        <v>300</v>
      </c>
      <c r="E478" s="91"/>
      <c r="F478" s="91"/>
      <c r="G478" s="92">
        <v>300</v>
      </c>
    </row>
    <row r="479" spans="1:7" x14ac:dyDescent="0.25">
      <c r="A479" s="97">
        <v>5</v>
      </c>
      <c r="B479" s="98">
        <v>42521</v>
      </c>
      <c r="C479" s="124" t="s">
        <v>6</v>
      </c>
      <c r="D479" s="99"/>
      <c r="E479" s="99">
        <v>0</v>
      </c>
      <c r="F479" s="99">
        <v>10</v>
      </c>
      <c r="G479" s="100">
        <v>310</v>
      </c>
    </row>
    <row r="480" spans="1:7" x14ac:dyDescent="0.25">
      <c r="A480" s="90">
        <v>6</v>
      </c>
      <c r="B480" s="101">
        <v>42522</v>
      </c>
      <c r="C480" s="55" t="s">
        <v>9</v>
      </c>
      <c r="D480" s="91">
        <v>300</v>
      </c>
      <c r="E480" s="91"/>
      <c r="F480" s="91"/>
      <c r="G480" s="92">
        <v>610</v>
      </c>
    </row>
    <row r="481" spans="1:7" x14ac:dyDescent="0.25">
      <c r="A481" s="97">
        <v>7</v>
      </c>
      <c r="B481" s="98">
        <v>42531</v>
      </c>
      <c r="C481" s="124" t="s">
        <v>10</v>
      </c>
      <c r="D481" s="99"/>
      <c r="E481" s="99">
        <v>610</v>
      </c>
      <c r="F481" s="99">
        <v>0</v>
      </c>
      <c r="G481" s="100">
        <v>0</v>
      </c>
    </row>
    <row r="482" spans="1:7" x14ac:dyDescent="0.25">
      <c r="A482" s="90">
        <v>8</v>
      </c>
      <c r="B482" s="101">
        <v>42552</v>
      </c>
      <c r="C482" s="55" t="s">
        <v>9</v>
      </c>
      <c r="D482" s="91">
        <v>300</v>
      </c>
      <c r="E482" s="91"/>
      <c r="F482" s="91"/>
      <c r="G482" s="92">
        <v>300</v>
      </c>
    </row>
    <row r="483" spans="1:7" x14ac:dyDescent="0.25">
      <c r="A483" s="97">
        <v>9</v>
      </c>
      <c r="B483" s="98">
        <v>42561</v>
      </c>
      <c r="C483" s="124" t="s">
        <v>10</v>
      </c>
      <c r="D483" s="99"/>
      <c r="E483" s="99">
        <v>300</v>
      </c>
      <c r="F483" s="99">
        <v>0</v>
      </c>
      <c r="G483" s="100">
        <v>0</v>
      </c>
    </row>
    <row r="484" spans="1:7" x14ac:dyDescent="0.25">
      <c r="A484" s="90">
        <v>10</v>
      </c>
      <c r="B484" s="101">
        <v>42583</v>
      </c>
      <c r="C484" s="55" t="s">
        <v>9</v>
      </c>
      <c r="D484" s="91">
        <v>300</v>
      </c>
      <c r="E484" s="91"/>
      <c r="F484" s="91"/>
      <c r="G484" s="92">
        <v>300</v>
      </c>
    </row>
    <row r="485" spans="1:7" x14ac:dyDescent="0.25">
      <c r="A485" s="97">
        <v>11</v>
      </c>
      <c r="B485" s="98">
        <v>42592</v>
      </c>
      <c r="C485" s="124" t="s">
        <v>10</v>
      </c>
      <c r="D485" s="99"/>
      <c r="E485" s="99">
        <v>300</v>
      </c>
      <c r="F485" s="99">
        <v>0</v>
      </c>
      <c r="G485" s="100">
        <v>0</v>
      </c>
    </row>
    <row r="486" spans="1:7" x14ac:dyDescent="0.25">
      <c r="A486" s="90">
        <v>12</v>
      </c>
      <c r="B486" s="101">
        <v>42614</v>
      </c>
      <c r="C486" s="55" t="s">
        <v>9</v>
      </c>
      <c r="D486" s="91">
        <v>300</v>
      </c>
      <c r="E486" s="91"/>
      <c r="F486" s="91"/>
      <c r="G486" s="92">
        <v>300</v>
      </c>
    </row>
    <row r="487" spans="1:7" x14ac:dyDescent="0.25">
      <c r="A487" s="97">
        <v>13</v>
      </c>
      <c r="B487" s="98">
        <v>42623</v>
      </c>
      <c r="C487" s="124" t="s">
        <v>10</v>
      </c>
      <c r="D487" s="99"/>
      <c r="E487" s="99">
        <v>300</v>
      </c>
      <c r="F487" s="99">
        <v>0</v>
      </c>
      <c r="G487" s="100">
        <v>0</v>
      </c>
    </row>
    <row r="488" spans="1:7" x14ac:dyDescent="0.25">
      <c r="A488" s="90">
        <v>14</v>
      </c>
      <c r="B488" s="101">
        <v>42644</v>
      </c>
      <c r="C488" s="55" t="s">
        <v>9</v>
      </c>
      <c r="D488" s="91">
        <v>300</v>
      </c>
      <c r="E488" s="91"/>
      <c r="F488" s="91"/>
      <c r="G488" s="92">
        <v>300</v>
      </c>
    </row>
    <row r="489" spans="1:7" x14ac:dyDescent="0.25">
      <c r="A489" s="97">
        <v>15</v>
      </c>
      <c r="B489" s="98">
        <v>42653</v>
      </c>
      <c r="C489" s="124" t="s">
        <v>10</v>
      </c>
      <c r="D489" s="99"/>
      <c r="E489" s="99">
        <v>300</v>
      </c>
      <c r="F489" s="99">
        <v>0</v>
      </c>
      <c r="G489" s="100">
        <v>0</v>
      </c>
    </row>
    <row r="490" spans="1:7" x14ac:dyDescent="0.25">
      <c r="A490" s="90">
        <v>16</v>
      </c>
      <c r="B490" s="101">
        <v>42675</v>
      </c>
      <c r="C490" s="55" t="s">
        <v>9</v>
      </c>
      <c r="D490" s="91">
        <v>300</v>
      </c>
      <c r="E490" s="91"/>
      <c r="F490" s="91"/>
      <c r="G490" s="92">
        <v>300</v>
      </c>
    </row>
    <row r="491" spans="1:7" x14ac:dyDescent="0.25">
      <c r="A491" s="97">
        <v>17</v>
      </c>
      <c r="B491" s="98">
        <v>42684</v>
      </c>
      <c r="C491" s="124" t="s">
        <v>10</v>
      </c>
      <c r="D491" s="99"/>
      <c r="E491" s="99">
        <v>300</v>
      </c>
      <c r="F491" s="99">
        <v>0</v>
      </c>
      <c r="G491" s="100">
        <v>0</v>
      </c>
    </row>
    <row r="492" spans="1:7" x14ac:dyDescent="0.25">
      <c r="A492" s="90">
        <v>18</v>
      </c>
      <c r="B492" s="101">
        <v>42705</v>
      </c>
      <c r="C492" s="55" t="s">
        <v>9</v>
      </c>
      <c r="D492" s="91">
        <v>300</v>
      </c>
      <c r="E492" s="91"/>
      <c r="F492" s="91"/>
      <c r="G492" s="92">
        <v>300</v>
      </c>
    </row>
    <row r="493" spans="1:7" x14ac:dyDescent="0.25">
      <c r="A493" s="97">
        <v>19</v>
      </c>
      <c r="B493" s="98">
        <v>42714</v>
      </c>
      <c r="C493" s="124" t="s">
        <v>10</v>
      </c>
      <c r="D493" s="99"/>
      <c r="E493" s="99">
        <v>300</v>
      </c>
      <c r="F493" s="99">
        <v>0</v>
      </c>
      <c r="G493" s="100">
        <v>0</v>
      </c>
    </row>
    <row r="494" spans="1:7" x14ac:dyDescent="0.25">
      <c r="A494" s="90">
        <v>20</v>
      </c>
      <c r="B494" s="101">
        <v>42736</v>
      </c>
      <c r="C494" s="55" t="s">
        <v>9</v>
      </c>
      <c r="D494" s="91">
        <v>300</v>
      </c>
      <c r="E494" s="91"/>
      <c r="F494" s="91"/>
      <c r="G494" s="92">
        <v>300</v>
      </c>
    </row>
    <row r="495" spans="1:7" x14ac:dyDescent="0.25">
      <c r="A495" s="97">
        <v>21</v>
      </c>
      <c r="B495" s="98">
        <v>42745</v>
      </c>
      <c r="C495" s="124" t="s">
        <v>10</v>
      </c>
      <c r="D495" s="99"/>
      <c r="E495" s="99">
        <v>300</v>
      </c>
      <c r="F495" s="99">
        <v>0</v>
      </c>
      <c r="G495" s="100">
        <v>0</v>
      </c>
    </row>
    <row r="496" spans="1:7" x14ac:dyDescent="0.25">
      <c r="A496" s="90">
        <v>22</v>
      </c>
      <c r="B496" s="101">
        <v>42767</v>
      </c>
      <c r="C496" s="55" t="s">
        <v>9</v>
      </c>
      <c r="D496" s="91">
        <v>300</v>
      </c>
      <c r="E496" s="91"/>
      <c r="F496" s="91"/>
      <c r="G496" s="92">
        <v>300</v>
      </c>
    </row>
    <row r="497" spans="1:7" x14ac:dyDescent="0.25">
      <c r="A497" s="97">
        <v>23</v>
      </c>
      <c r="B497" s="98">
        <v>42714</v>
      </c>
      <c r="C497" s="124" t="s">
        <v>10</v>
      </c>
      <c r="D497" s="99"/>
      <c r="E497" s="99">
        <v>300</v>
      </c>
      <c r="F497" s="99">
        <v>0</v>
      </c>
      <c r="G497" s="100">
        <v>0</v>
      </c>
    </row>
    <row r="498" spans="1:7" x14ac:dyDescent="0.25">
      <c r="A498" s="90">
        <v>24</v>
      </c>
      <c r="B498" s="101">
        <v>42736</v>
      </c>
      <c r="C498" s="55" t="s">
        <v>9</v>
      </c>
      <c r="D498" s="91">
        <v>300</v>
      </c>
      <c r="E498" s="91"/>
      <c r="F498" s="91"/>
      <c r="G498" s="92">
        <v>300</v>
      </c>
    </row>
    <row r="499" spans="1:7" x14ac:dyDescent="0.25">
      <c r="A499" s="97">
        <v>25</v>
      </c>
      <c r="B499" s="98">
        <v>42745</v>
      </c>
      <c r="C499" s="124" t="s">
        <v>6</v>
      </c>
      <c r="D499" s="99"/>
      <c r="E499" s="99">
        <v>0</v>
      </c>
      <c r="F499" s="99">
        <v>10</v>
      </c>
      <c r="G499" s="100">
        <v>310</v>
      </c>
    </row>
    <row r="500" spans="1:7" ht="15.75" thickBot="1" x14ac:dyDescent="0.3">
      <c r="A500" s="109" t="s">
        <v>11</v>
      </c>
      <c r="B500" s="109"/>
      <c r="C500" s="119"/>
      <c r="D500" s="110">
        <v>3100</v>
      </c>
      <c r="E500" s="110">
        <v>3200</v>
      </c>
      <c r="F500" s="110">
        <v>0</v>
      </c>
      <c r="G500" s="110"/>
    </row>
    <row r="501" spans="1:7" ht="15.75" thickTop="1" x14ac:dyDescent="0.25"/>
    <row r="502" spans="1:7" ht="20.25" thickBot="1" x14ac:dyDescent="0.35">
      <c r="B502" s="136" t="s">
        <v>29</v>
      </c>
      <c r="C502" s="136"/>
      <c r="D502" s="136"/>
      <c r="E502" s="136"/>
      <c r="F502" s="136"/>
    </row>
    <row r="503" spans="1:7" ht="15.75" thickTop="1" x14ac:dyDescent="0.25"/>
    <row r="504" spans="1:7" x14ac:dyDescent="0.25">
      <c r="A504" s="93" t="s">
        <v>1</v>
      </c>
      <c r="B504" s="94" t="s">
        <v>2</v>
      </c>
      <c r="C504" s="123" t="s">
        <v>3</v>
      </c>
      <c r="D504" s="95" t="s">
        <v>4</v>
      </c>
      <c r="E504" s="95" t="s">
        <v>5</v>
      </c>
      <c r="F504" s="95" t="s">
        <v>6</v>
      </c>
      <c r="G504" s="96" t="s">
        <v>7</v>
      </c>
    </row>
    <row r="505" spans="1:7" x14ac:dyDescent="0.25">
      <c r="A505" s="97">
        <v>1</v>
      </c>
      <c r="B505" s="98">
        <v>42461</v>
      </c>
      <c r="C505" s="124" t="s">
        <v>8</v>
      </c>
      <c r="D505" s="99"/>
      <c r="E505" s="99"/>
      <c r="F505" s="99"/>
      <c r="G505" s="100">
        <v>210</v>
      </c>
    </row>
    <row r="506" spans="1:7" x14ac:dyDescent="0.25">
      <c r="A506" s="90">
        <v>2</v>
      </c>
      <c r="B506" s="101">
        <v>42461</v>
      </c>
      <c r="C506" s="55" t="s">
        <v>9</v>
      </c>
      <c r="D506" s="91">
        <v>200</v>
      </c>
      <c r="E506" s="91"/>
      <c r="F506" s="91"/>
      <c r="G506" s="92">
        <v>410</v>
      </c>
    </row>
    <row r="507" spans="1:7" x14ac:dyDescent="0.25">
      <c r="A507" s="97">
        <v>3</v>
      </c>
      <c r="B507" s="98">
        <v>42470</v>
      </c>
      <c r="C507" s="124" t="s">
        <v>10</v>
      </c>
      <c r="D507" s="99"/>
      <c r="E507" s="99">
        <v>200</v>
      </c>
      <c r="F507" s="99">
        <v>0</v>
      </c>
      <c r="G507" s="100">
        <v>210</v>
      </c>
    </row>
    <row r="508" spans="1:7" x14ac:dyDescent="0.25">
      <c r="A508" s="90">
        <v>4</v>
      </c>
      <c r="B508" s="101">
        <v>42491</v>
      </c>
      <c r="C508" s="55" t="s">
        <v>9</v>
      </c>
      <c r="D508" s="91">
        <v>200</v>
      </c>
      <c r="E508" s="91"/>
      <c r="F508" s="91"/>
      <c r="G508" s="92">
        <v>410</v>
      </c>
    </row>
    <row r="509" spans="1:7" x14ac:dyDescent="0.25">
      <c r="A509" s="97">
        <v>5</v>
      </c>
      <c r="B509" s="98">
        <v>42500</v>
      </c>
      <c r="C509" s="124" t="s">
        <v>10</v>
      </c>
      <c r="D509" s="99"/>
      <c r="E509" s="99">
        <v>200</v>
      </c>
      <c r="F509" s="99">
        <v>0</v>
      </c>
      <c r="G509" s="100">
        <v>210</v>
      </c>
    </row>
    <row r="510" spans="1:7" x14ac:dyDescent="0.25">
      <c r="A510" s="90">
        <v>6</v>
      </c>
      <c r="B510" s="101">
        <v>42522</v>
      </c>
      <c r="C510" s="55" t="s">
        <v>9</v>
      </c>
      <c r="D510" s="91">
        <v>200</v>
      </c>
      <c r="E510" s="91"/>
      <c r="F510" s="91"/>
      <c r="G510" s="92">
        <v>410</v>
      </c>
    </row>
    <row r="511" spans="1:7" x14ac:dyDescent="0.25">
      <c r="A511" s="97">
        <v>7</v>
      </c>
      <c r="B511" s="98">
        <v>42531</v>
      </c>
      <c r="C511" s="124" t="s">
        <v>10</v>
      </c>
      <c r="D511" s="99"/>
      <c r="E511" s="99">
        <v>410</v>
      </c>
      <c r="F511" s="99">
        <v>0</v>
      </c>
      <c r="G511" s="100">
        <v>0</v>
      </c>
    </row>
    <row r="512" spans="1:7" x14ac:dyDescent="0.25">
      <c r="A512" s="90">
        <v>8</v>
      </c>
      <c r="B512" s="101">
        <v>42552</v>
      </c>
      <c r="C512" s="55" t="s">
        <v>9</v>
      </c>
      <c r="D512" s="91">
        <v>200</v>
      </c>
      <c r="E512" s="91"/>
      <c r="F512" s="91"/>
      <c r="G512" s="92">
        <v>200</v>
      </c>
    </row>
    <row r="513" spans="1:7" x14ac:dyDescent="0.25">
      <c r="A513" s="97">
        <v>9</v>
      </c>
      <c r="B513" s="98">
        <v>42561</v>
      </c>
      <c r="C513" s="124" t="s">
        <v>10</v>
      </c>
      <c r="D513" s="99"/>
      <c r="E513" s="99">
        <v>200</v>
      </c>
      <c r="F513" s="99">
        <v>0</v>
      </c>
      <c r="G513" s="100">
        <v>0</v>
      </c>
    </row>
    <row r="514" spans="1:7" x14ac:dyDescent="0.25">
      <c r="A514" s="90">
        <v>10</v>
      </c>
      <c r="B514" s="101">
        <v>42583</v>
      </c>
      <c r="C514" s="55" t="s">
        <v>9</v>
      </c>
      <c r="D514" s="91">
        <v>200</v>
      </c>
      <c r="E514" s="91"/>
      <c r="F514" s="91"/>
      <c r="G514" s="92">
        <v>200</v>
      </c>
    </row>
    <row r="515" spans="1:7" x14ac:dyDescent="0.25">
      <c r="A515" s="97">
        <v>11</v>
      </c>
      <c r="B515" s="98">
        <v>42592</v>
      </c>
      <c r="C515" s="124" t="s">
        <v>10</v>
      </c>
      <c r="D515" s="99"/>
      <c r="E515" s="99">
        <v>200</v>
      </c>
      <c r="F515" s="99">
        <v>0</v>
      </c>
      <c r="G515" s="100">
        <v>0</v>
      </c>
    </row>
    <row r="516" spans="1:7" x14ac:dyDescent="0.25">
      <c r="A516" s="90">
        <v>12</v>
      </c>
      <c r="B516" s="101">
        <v>42614</v>
      </c>
      <c r="C516" s="55" t="s">
        <v>9</v>
      </c>
      <c r="D516" s="91">
        <v>200</v>
      </c>
      <c r="E516" s="91"/>
      <c r="F516" s="91"/>
      <c r="G516" s="92">
        <v>200</v>
      </c>
    </row>
    <row r="517" spans="1:7" x14ac:dyDescent="0.25">
      <c r="A517" s="97">
        <v>13</v>
      </c>
      <c r="B517" s="98">
        <v>42623</v>
      </c>
      <c r="C517" s="124" t="s">
        <v>10</v>
      </c>
      <c r="D517" s="99"/>
      <c r="E517" s="99">
        <v>200</v>
      </c>
      <c r="F517" s="99">
        <v>0</v>
      </c>
      <c r="G517" s="100">
        <v>0</v>
      </c>
    </row>
    <row r="518" spans="1:7" x14ac:dyDescent="0.25">
      <c r="A518" s="90">
        <v>14</v>
      </c>
      <c r="B518" s="101">
        <v>42644</v>
      </c>
      <c r="C518" s="55" t="s">
        <v>9</v>
      </c>
      <c r="D518" s="91">
        <v>200</v>
      </c>
      <c r="E518" s="91"/>
      <c r="F518" s="91"/>
      <c r="G518" s="92">
        <v>200</v>
      </c>
    </row>
    <row r="519" spans="1:7" x14ac:dyDescent="0.25">
      <c r="A519" s="97">
        <v>15</v>
      </c>
      <c r="B519" s="98">
        <v>42653</v>
      </c>
      <c r="C519" s="124" t="s">
        <v>10</v>
      </c>
      <c r="D519" s="99"/>
      <c r="E519" s="99">
        <v>200</v>
      </c>
      <c r="F519" s="99">
        <v>0</v>
      </c>
      <c r="G519" s="100">
        <v>0</v>
      </c>
    </row>
    <row r="520" spans="1:7" x14ac:dyDescent="0.25">
      <c r="A520" s="90">
        <v>16</v>
      </c>
      <c r="B520" s="101">
        <v>42675</v>
      </c>
      <c r="C520" s="55" t="s">
        <v>9</v>
      </c>
      <c r="D520" s="91">
        <v>200</v>
      </c>
      <c r="E520" s="91"/>
      <c r="F520" s="91"/>
      <c r="G520" s="92">
        <v>200</v>
      </c>
    </row>
    <row r="521" spans="1:7" x14ac:dyDescent="0.25">
      <c r="A521" s="97">
        <v>17</v>
      </c>
      <c r="B521" s="98">
        <v>42684</v>
      </c>
      <c r="C521" s="124" t="s">
        <v>10</v>
      </c>
      <c r="D521" s="99"/>
      <c r="E521" s="99">
        <v>200</v>
      </c>
      <c r="F521" s="99">
        <v>0</v>
      </c>
      <c r="G521" s="100">
        <v>0</v>
      </c>
    </row>
    <row r="522" spans="1:7" x14ac:dyDescent="0.25">
      <c r="A522" s="90">
        <v>18</v>
      </c>
      <c r="B522" s="101">
        <v>42705</v>
      </c>
      <c r="C522" s="55" t="s">
        <v>9</v>
      </c>
      <c r="D522" s="91">
        <v>200</v>
      </c>
      <c r="E522" s="91"/>
      <c r="F522" s="91"/>
      <c r="G522" s="92">
        <v>200</v>
      </c>
    </row>
    <row r="523" spans="1:7" x14ac:dyDescent="0.25">
      <c r="A523" s="97">
        <v>19</v>
      </c>
      <c r="B523" s="98">
        <v>42714</v>
      </c>
      <c r="C523" s="124" t="s">
        <v>10</v>
      </c>
      <c r="D523" s="99"/>
      <c r="E523" s="99">
        <v>200</v>
      </c>
      <c r="F523" s="99">
        <v>0</v>
      </c>
      <c r="G523" s="100">
        <v>0</v>
      </c>
    </row>
    <row r="524" spans="1:7" x14ac:dyDescent="0.25">
      <c r="A524" s="90">
        <v>20</v>
      </c>
      <c r="B524" s="101">
        <v>42736</v>
      </c>
      <c r="C524" s="55" t="s">
        <v>9</v>
      </c>
      <c r="D524" s="91">
        <v>200</v>
      </c>
      <c r="E524" s="91"/>
      <c r="F524" s="91"/>
      <c r="G524" s="92">
        <v>200</v>
      </c>
    </row>
    <row r="525" spans="1:7" x14ac:dyDescent="0.25">
      <c r="A525" s="97">
        <v>21</v>
      </c>
      <c r="B525" s="98">
        <v>42745</v>
      </c>
      <c r="C525" s="124" t="s">
        <v>10</v>
      </c>
      <c r="D525" s="99"/>
      <c r="E525" s="99">
        <v>200</v>
      </c>
      <c r="F525" s="99">
        <v>0</v>
      </c>
      <c r="G525" s="100">
        <v>0</v>
      </c>
    </row>
    <row r="526" spans="1:7" x14ac:dyDescent="0.25">
      <c r="A526" s="90">
        <v>22</v>
      </c>
      <c r="B526" s="101">
        <v>42767</v>
      </c>
      <c r="C526" s="55" t="s">
        <v>9</v>
      </c>
      <c r="D526" s="91">
        <v>200</v>
      </c>
      <c r="E526" s="91"/>
      <c r="F526" s="91"/>
      <c r="G526" s="92">
        <v>200</v>
      </c>
    </row>
    <row r="527" spans="1:7" x14ac:dyDescent="0.25">
      <c r="A527" s="97">
        <v>23</v>
      </c>
      <c r="B527" s="98">
        <v>42776</v>
      </c>
      <c r="C527" s="124" t="s">
        <v>10</v>
      </c>
      <c r="D527" s="99"/>
      <c r="E527" s="99">
        <v>200</v>
      </c>
      <c r="F527" s="99">
        <v>0</v>
      </c>
      <c r="G527" s="100">
        <v>0</v>
      </c>
    </row>
    <row r="528" spans="1:7" x14ac:dyDescent="0.25">
      <c r="A528" s="90">
        <v>24</v>
      </c>
      <c r="B528" s="101">
        <v>42795</v>
      </c>
      <c r="C528" s="55" t="s">
        <v>9</v>
      </c>
      <c r="D528" s="91">
        <v>200</v>
      </c>
      <c r="E528" s="91"/>
      <c r="F528" s="91"/>
      <c r="G528" s="92">
        <v>200</v>
      </c>
    </row>
    <row r="529" spans="1:7" x14ac:dyDescent="0.25">
      <c r="A529" s="97">
        <v>25</v>
      </c>
      <c r="B529" s="98">
        <v>42804</v>
      </c>
      <c r="C529" s="124" t="s">
        <v>10</v>
      </c>
      <c r="D529" s="99"/>
      <c r="E529" s="99">
        <v>200</v>
      </c>
      <c r="F529" s="99">
        <v>0</v>
      </c>
      <c r="G529" s="100">
        <v>0</v>
      </c>
    </row>
    <row r="530" spans="1:7" ht="15.75" thickBot="1" x14ac:dyDescent="0.3">
      <c r="A530" s="109" t="s">
        <v>11</v>
      </c>
      <c r="B530" s="109"/>
      <c r="C530" s="119"/>
      <c r="D530" s="110">
        <v>3100</v>
      </c>
      <c r="E530" s="110">
        <v>3200</v>
      </c>
      <c r="F530" s="110">
        <v>0</v>
      </c>
      <c r="G530" s="110"/>
    </row>
    <row r="531" spans="1:7" ht="15.75" thickTop="1" x14ac:dyDescent="0.25"/>
    <row r="532" spans="1:7" ht="20.25" thickBot="1" x14ac:dyDescent="0.35">
      <c r="B532" s="136" t="s">
        <v>30</v>
      </c>
      <c r="C532" s="136"/>
      <c r="D532" s="136"/>
      <c r="E532" s="136"/>
      <c r="F532" s="136"/>
    </row>
    <row r="533" spans="1:7" ht="15.75" thickTop="1" x14ac:dyDescent="0.25"/>
    <row r="534" spans="1:7" x14ac:dyDescent="0.25">
      <c r="A534" s="93" t="s">
        <v>1</v>
      </c>
      <c r="B534" s="94" t="s">
        <v>2</v>
      </c>
      <c r="C534" s="123" t="s">
        <v>3</v>
      </c>
      <c r="D534" s="95" t="s">
        <v>4</v>
      </c>
      <c r="E534" s="95" t="s">
        <v>5</v>
      </c>
      <c r="F534" s="95" t="s">
        <v>6</v>
      </c>
      <c r="G534" s="96" t="s">
        <v>7</v>
      </c>
    </row>
    <row r="535" spans="1:7" x14ac:dyDescent="0.25">
      <c r="A535" s="97">
        <v>1</v>
      </c>
      <c r="B535" s="98">
        <v>42461</v>
      </c>
      <c r="C535" s="124" t="s">
        <v>8</v>
      </c>
      <c r="D535" s="99"/>
      <c r="E535" s="99"/>
      <c r="F535" s="99"/>
      <c r="G535" s="100">
        <v>440</v>
      </c>
    </row>
    <row r="536" spans="1:7" x14ac:dyDescent="0.25">
      <c r="A536" s="90">
        <v>2</v>
      </c>
      <c r="B536" s="101">
        <v>42461</v>
      </c>
      <c r="C536" s="55" t="s">
        <v>9</v>
      </c>
      <c r="D536" s="91">
        <v>200</v>
      </c>
      <c r="E536" s="91"/>
      <c r="F536" s="91"/>
      <c r="G536" s="92">
        <v>640</v>
      </c>
    </row>
    <row r="537" spans="1:7" x14ac:dyDescent="0.25">
      <c r="A537" s="97">
        <v>3</v>
      </c>
      <c r="B537" s="98">
        <v>42490</v>
      </c>
      <c r="C537" s="124" t="s">
        <v>6</v>
      </c>
      <c r="D537" s="99"/>
      <c r="E537" s="99">
        <v>0</v>
      </c>
      <c r="F537" s="99">
        <v>10</v>
      </c>
      <c r="G537" s="100">
        <v>650</v>
      </c>
    </row>
    <row r="538" spans="1:7" x14ac:dyDescent="0.25">
      <c r="A538" s="90">
        <v>4</v>
      </c>
      <c r="B538" s="101">
        <v>42491</v>
      </c>
      <c r="C538" s="55" t="s">
        <v>9</v>
      </c>
      <c r="D538" s="91">
        <v>200</v>
      </c>
      <c r="E538" s="91"/>
      <c r="F538" s="91"/>
      <c r="G538" s="92">
        <v>850</v>
      </c>
    </row>
    <row r="539" spans="1:7" x14ac:dyDescent="0.25">
      <c r="A539" s="97">
        <v>5</v>
      </c>
      <c r="B539" s="98">
        <v>42500</v>
      </c>
      <c r="C539" s="124" t="s">
        <v>10</v>
      </c>
      <c r="D539" s="99"/>
      <c r="E539" s="99">
        <v>800</v>
      </c>
      <c r="F539" s="99">
        <v>0</v>
      </c>
      <c r="G539" s="100">
        <v>50</v>
      </c>
    </row>
    <row r="540" spans="1:7" x14ac:dyDescent="0.25">
      <c r="A540" s="90">
        <v>6</v>
      </c>
      <c r="B540" s="101">
        <v>42522</v>
      </c>
      <c r="C540" s="55" t="s">
        <v>9</v>
      </c>
      <c r="D540" s="91">
        <v>200</v>
      </c>
      <c r="E540" s="91"/>
      <c r="F540" s="91"/>
      <c r="G540" s="92">
        <v>250</v>
      </c>
    </row>
    <row r="541" spans="1:7" x14ac:dyDescent="0.25">
      <c r="A541" s="97">
        <v>7</v>
      </c>
      <c r="B541" s="98">
        <v>42531</v>
      </c>
      <c r="C541" s="124" t="s">
        <v>10</v>
      </c>
      <c r="D541" s="99"/>
      <c r="E541" s="99">
        <v>200</v>
      </c>
      <c r="F541" s="99">
        <v>0</v>
      </c>
      <c r="G541" s="100">
        <v>50</v>
      </c>
    </row>
    <row r="542" spans="1:7" x14ac:dyDescent="0.25">
      <c r="A542" s="90">
        <v>8</v>
      </c>
      <c r="B542" s="101">
        <v>42552</v>
      </c>
      <c r="C542" s="55" t="s">
        <v>9</v>
      </c>
      <c r="D542" s="91">
        <v>200</v>
      </c>
      <c r="E542" s="91"/>
      <c r="F542" s="91"/>
      <c r="G542" s="92">
        <v>250</v>
      </c>
    </row>
    <row r="543" spans="1:7" x14ac:dyDescent="0.25">
      <c r="A543" s="97">
        <v>9</v>
      </c>
      <c r="B543" s="98">
        <v>42561</v>
      </c>
      <c r="C543" s="124" t="s">
        <v>10</v>
      </c>
      <c r="D543" s="99"/>
      <c r="E543" s="99">
        <v>200</v>
      </c>
      <c r="F543" s="99">
        <v>0</v>
      </c>
      <c r="G543" s="100">
        <v>50</v>
      </c>
    </row>
    <row r="544" spans="1:7" x14ac:dyDescent="0.25">
      <c r="A544" s="90">
        <v>10</v>
      </c>
      <c r="B544" s="101">
        <v>42583</v>
      </c>
      <c r="C544" s="55" t="s">
        <v>9</v>
      </c>
      <c r="D544" s="91">
        <v>200</v>
      </c>
      <c r="E544" s="91"/>
      <c r="F544" s="91"/>
      <c r="G544" s="92">
        <v>250</v>
      </c>
    </row>
    <row r="545" spans="1:7" x14ac:dyDescent="0.25">
      <c r="A545" s="97">
        <v>11</v>
      </c>
      <c r="B545" s="98">
        <v>42592</v>
      </c>
      <c r="C545" s="124" t="s">
        <v>10</v>
      </c>
      <c r="D545" s="99"/>
      <c r="E545" s="99">
        <v>200</v>
      </c>
      <c r="F545" s="99">
        <v>0</v>
      </c>
      <c r="G545" s="100">
        <v>50</v>
      </c>
    </row>
    <row r="546" spans="1:7" x14ac:dyDescent="0.25">
      <c r="A546" s="90">
        <v>12</v>
      </c>
      <c r="B546" s="101">
        <v>42614</v>
      </c>
      <c r="C546" s="55" t="s">
        <v>9</v>
      </c>
      <c r="D546" s="91">
        <v>200</v>
      </c>
      <c r="E546" s="91"/>
      <c r="F546" s="91"/>
      <c r="G546" s="92">
        <v>250</v>
      </c>
    </row>
    <row r="547" spans="1:7" x14ac:dyDescent="0.25">
      <c r="A547" s="97">
        <v>13</v>
      </c>
      <c r="B547" s="98">
        <v>42643</v>
      </c>
      <c r="C547" s="124" t="s">
        <v>6</v>
      </c>
      <c r="D547" s="99"/>
      <c r="E547" s="99">
        <v>0</v>
      </c>
      <c r="F547" s="99">
        <v>10</v>
      </c>
      <c r="G547" s="100">
        <v>260</v>
      </c>
    </row>
    <row r="548" spans="1:7" x14ac:dyDescent="0.25">
      <c r="A548" s="90">
        <v>14</v>
      </c>
      <c r="B548" s="101">
        <v>42644</v>
      </c>
      <c r="C548" s="55" t="s">
        <v>9</v>
      </c>
      <c r="D548" s="91">
        <v>200</v>
      </c>
      <c r="E548" s="91"/>
      <c r="F548" s="91"/>
      <c r="G548" s="92">
        <v>460</v>
      </c>
    </row>
    <row r="549" spans="1:7" x14ac:dyDescent="0.25">
      <c r="A549" s="97">
        <v>15</v>
      </c>
      <c r="B549" s="98">
        <v>42653</v>
      </c>
      <c r="C549" s="124" t="s">
        <v>10</v>
      </c>
      <c r="D549" s="99"/>
      <c r="E549" s="99">
        <v>400</v>
      </c>
      <c r="F549" s="99">
        <v>0</v>
      </c>
      <c r="G549" s="100">
        <v>60</v>
      </c>
    </row>
    <row r="550" spans="1:7" x14ac:dyDescent="0.25">
      <c r="A550" s="90">
        <v>16</v>
      </c>
      <c r="B550" s="101">
        <v>42675</v>
      </c>
      <c r="C550" s="55" t="s">
        <v>9</v>
      </c>
      <c r="D550" s="91">
        <v>200</v>
      </c>
      <c r="E550" s="91"/>
      <c r="F550" s="91"/>
      <c r="G550" s="92">
        <v>260</v>
      </c>
    </row>
    <row r="551" spans="1:7" x14ac:dyDescent="0.25">
      <c r="A551" s="97">
        <v>17</v>
      </c>
      <c r="B551" s="98">
        <v>42684</v>
      </c>
      <c r="C551" s="124" t="s">
        <v>10</v>
      </c>
      <c r="D551" s="99"/>
      <c r="E551" s="99">
        <v>200</v>
      </c>
      <c r="F551" s="99">
        <v>0</v>
      </c>
      <c r="G551" s="100">
        <v>60</v>
      </c>
    </row>
    <row r="552" spans="1:7" x14ac:dyDescent="0.25">
      <c r="A552" s="90">
        <v>18</v>
      </c>
      <c r="B552" s="101">
        <v>42705</v>
      </c>
      <c r="C552" s="55" t="s">
        <v>9</v>
      </c>
      <c r="D552" s="91">
        <v>200</v>
      </c>
      <c r="E552" s="91"/>
      <c r="F552" s="91"/>
      <c r="G552" s="92">
        <v>260</v>
      </c>
    </row>
    <row r="553" spans="1:7" x14ac:dyDescent="0.25">
      <c r="A553" s="97">
        <v>19</v>
      </c>
      <c r="B553" s="98">
        <v>42714</v>
      </c>
      <c r="C553" s="124" t="s">
        <v>10</v>
      </c>
      <c r="D553" s="99"/>
      <c r="E553" s="99">
        <v>200</v>
      </c>
      <c r="F553" s="99">
        <v>0</v>
      </c>
      <c r="G553" s="100">
        <v>60</v>
      </c>
    </row>
    <row r="554" spans="1:7" x14ac:dyDescent="0.25">
      <c r="A554" s="90">
        <v>20</v>
      </c>
      <c r="B554" s="101">
        <v>42736</v>
      </c>
      <c r="C554" s="55" t="s">
        <v>9</v>
      </c>
      <c r="D554" s="91">
        <v>200</v>
      </c>
      <c r="E554" s="91"/>
      <c r="F554" s="91"/>
      <c r="G554" s="92">
        <v>260</v>
      </c>
    </row>
    <row r="555" spans="1:7" x14ac:dyDescent="0.25">
      <c r="A555" s="97">
        <v>21</v>
      </c>
      <c r="B555" s="98">
        <v>42745</v>
      </c>
      <c r="C555" s="124" t="s">
        <v>10</v>
      </c>
      <c r="D555" s="99"/>
      <c r="E555" s="99">
        <v>200</v>
      </c>
      <c r="F555" s="99">
        <v>0</v>
      </c>
      <c r="G555" s="100">
        <v>60</v>
      </c>
    </row>
    <row r="556" spans="1:7" x14ac:dyDescent="0.25">
      <c r="A556" s="90">
        <v>22</v>
      </c>
      <c r="B556" s="101">
        <v>42767</v>
      </c>
      <c r="C556" s="55" t="s">
        <v>9</v>
      </c>
      <c r="D556" s="91">
        <v>200</v>
      </c>
      <c r="E556" s="91"/>
      <c r="F556" s="91"/>
      <c r="G556" s="92">
        <v>260</v>
      </c>
    </row>
    <row r="557" spans="1:7" x14ac:dyDescent="0.25">
      <c r="A557" s="97">
        <v>23</v>
      </c>
      <c r="B557" s="98">
        <v>42776</v>
      </c>
      <c r="C557" s="124" t="s">
        <v>10</v>
      </c>
      <c r="D557" s="99"/>
      <c r="E557" s="99">
        <v>200</v>
      </c>
      <c r="F557" s="99">
        <v>0</v>
      </c>
      <c r="G557" s="100">
        <v>60</v>
      </c>
    </row>
    <row r="558" spans="1:7" x14ac:dyDescent="0.25">
      <c r="A558" s="90">
        <v>24</v>
      </c>
      <c r="B558" s="101">
        <v>42795</v>
      </c>
      <c r="C558" s="55" t="s">
        <v>9</v>
      </c>
      <c r="D558" s="91">
        <v>200</v>
      </c>
      <c r="E558" s="91"/>
      <c r="F558" s="91"/>
      <c r="G558" s="92">
        <v>260</v>
      </c>
    </row>
    <row r="559" spans="1:7" x14ac:dyDescent="0.25">
      <c r="A559" s="97">
        <v>25</v>
      </c>
      <c r="B559" s="98">
        <v>42804</v>
      </c>
      <c r="C559" s="124" t="s">
        <v>10</v>
      </c>
      <c r="D559" s="99"/>
      <c r="E559" s="99">
        <v>200</v>
      </c>
      <c r="F559" s="99">
        <v>0</v>
      </c>
      <c r="G559" s="100">
        <v>60</v>
      </c>
    </row>
    <row r="560" spans="1:7" ht="15.75" thickBot="1" x14ac:dyDescent="0.3">
      <c r="A560" s="109" t="s">
        <v>11</v>
      </c>
      <c r="B560" s="109"/>
      <c r="C560" s="119"/>
      <c r="D560" s="110">
        <f>SUM(D535:D559)</f>
        <v>2400</v>
      </c>
      <c r="E560" s="110">
        <f t="shared" ref="E560:F560" si="5">SUM(E535:E559)</f>
        <v>2800</v>
      </c>
      <c r="F560" s="110">
        <f t="shared" si="5"/>
        <v>20</v>
      </c>
      <c r="G560" s="110"/>
    </row>
    <row r="561" spans="1:7" ht="15.75" thickTop="1" x14ac:dyDescent="0.25"/>
    <row r="562" spans="1:7" ht="20.25" thickBot="1" x14ac:dyDescent="0.35">
      <c r="B562" s="136" t="s">
        <v>31</v>
      </c>
      <c r="C562" s="136"/>
      <c r="D562" s="136"/>
      <c r="E562" s="136"/>
      <c r="F562" s="136"/>
    </row>
    <row r="563" spans="1:7" ht="15.75" thickTop="1" x14ac:dyDescent="0.25"/>
    <row r="564" spans="1:7" x14ac:dyDescent="0.25">
      <c r="A564" s="93" t="s">
        <v>1</v>
      </c>
      <c r="B564" s="94" t="s">
        <v>2</v>
      </c>
      <c r="C564" s="123" t="s">
        <v>3</v>
      </c>
      <c r="D564" s="95" t="s">
        <v>4</v>
      </c>
      <c r="E564" s="95" t="s">
        <v>5</v>
      </c>
      <c r="F564" s="95" t="s">
        <v>6</v>
      </c>
      <c r="G564" s="96" t="s">
        <v>7</v>
      </c>
    </row>
    <row r="565" spans="1:7" x14ac:dyDescent="0.25">
      <c r="A565" s="97">
        <v>1</v>
      </c>
      <c r="B565" s="98">
        <v>42461</v>
      </c>
      <c r="C565" s="124" t="s">
        <v>8</v>
      </c>
      <c r="D565" s="99"/>
      <c r="E565" s="99"/>
      <c r="F565" s="99"/>
      <c r="G565" s="100">
        <v>0</v>
      </c>
    </row>
    <row r="566" spans="1:7" x14ac:dyDescent="0.25">
      <c r="A566" s="90">
        <v>2</v>
      </c>
      <c r="B566" s="101">
        <v>42461</v>
      </c>
      <c r="C566" s="55" t="s">
        <v>9</v>
      </c>
      <c r="D566" s="91">
        <v>200</v>
      </c>
      <c r="E566" s="91"/>
      <c r="F566" s="91"/>
      <c r="G566" s="92">
        <v>200</v>
      </c>
    </row>
    <row r="567" spans="1:7" x14ac:dyDescent="0.25">
      <c r="A567" s="97">
        <v>3</v>
      </c>
      <c r="B567" s="98">
        <v>42470</v>
      </c>
      <c r="C567" s="124" t="s">
        <v>10</v>
      </c>
      <c r="D567" s="99"/>
      <c r="E567" s="99">
        <v>200</v>
      </c>
      <c r="F567" s="99">
        <v>0</v>
      </c>
      <c r="G567" s="100">
        <v>0</v>
      </c>
    </row>
    <row r="568" spans="1:7" x14ac:dyDescent="0.25">
      <c r="A568" s="90">
        <v>4</v>
      </c>
      <c r="B568" s="101">
        <v>42491</v>
      </c>
      <c r="C568" s="55" t="s">
        <v>9</v>
      </c>
      <c r="D568" s="91">
        <v>200</v>
      </c>
      <c r="E568" s="91"/>
      <c r="F568" s="91"/>
      <c r="G568" s="92">
        <v>200</v>
      </c>
    </row>
    <row r="569" spans="1:7" x14ac:dyDescent="0.25">
      <c r="A569" s="97">
        <v>5</v>
      </c>
      <c r="B569" s="98">
        <v>42500</v>
      </c>
      <c r="C569" s="124" t="s">
        <v>10</v>
      </c>
      <c r="D569" s="99"/>
      <c r="E569" s="99">
        <v>200</v>
      </c>
      <c r="F569" s="99">
        <v>0</v>
      </c>
      <c r="G569" s="100">
        <v>0</v>
      </c>
    </row>
    <row r="570" spans="1:7" x14ac:dyDescent="0.25">
      <c r="A570" s="90">
        <v>6</v>
      </c>
      <c r="B570" s="101">
        <v>42522</v>
      </c>
      <c r="C570" s="55" t="s">
        <v>9</v>
      </c>
      <c r="D570" s="91">
        <v>200</v>
      </c>
      <c r="E570" s="91"/>
      <c r="F570" s="91"/>
      <c r="G570" s="92">
        <v>200</v>
      </c>
    </row>
    <row r="571" spans="1:7" x14ac:dyDescent="0.25">
      <c r="A571" s="97">
        <v>7</v>
      </c>
      <c r="B571" s="98">
        <v>42531</v>
      </c>
      <c r="C571" s="124" t="s">
        <v>10</v>
      </c>
      <c r="D571" s="99"/>
      <c r="E571" s="99">
        <v>200</v>
      </c>
      <c r="F571" s="99">
        <v>0</v>
      </c>
      <c r="G571" s="100">
        <v>0</v>
      </c>
    </row>
    <row r="572" spans="1:7" x14ac:dyDescent="0.25">
      <c r="A572" s="90">
        <v>8</v>
      </c>
      <c r="B572" s="101">
        <v>42552</v>
      </c>
      <c r="C572" s="55" t="s">
        <v>9</v>
      </c>
      <c r="D572" s="91">
        <v>200</v>
      </c>
      <c r="E572" s="91"/>
      <c r="F572" s="91"/>
      <c r="G572" s="92">
        <v>200</v>
      </c>
    </row>
    <row r="573" spans="1:7" x14ac:dyDescent="0.25">
      <c r="A573" s="97">
        <v>9</v>
      </c>
      <c r="B573" s="98">
        <v>42561</v>
      </c>
      <c r="C573" s="124" t="s">
        <v>10</v>
      </c>
      <c r="D573" s="99"/>
      <c r="E573" s="99">
        <v>200</v>
      </c>
      <c r="F573" s="99">
        <v>0</v>
      </c>
      <c r="G573" s="100">
        <v>0</v>
      </c>
    </row>
    <row r="574" spans="1:7" x14ac:dyDescent="0.25">
      <c r="A574" s="90">
        <v>10</v>
      </c>
      <c r="B574" s="101">
        <v>42583</v>
      </c>
      <c r="C574" s="55" t="s">
        <v>9</v>
      </c>
      <c r="D574" s="91">
        <v>200</v>
      </c>
      <c r="E574" s="91"/>
      <c r="F574" s="91"/>
      <c r="G574" s="92">
        <v>200</v>
      </c>
    </row>
    <row r="575" spans="1:7" x14ac:dyDescent="0.25">
      <c r="A575" s="97">
        <v>11</v>
      </c>
      <c r="B575" s="98">
        <v>42592</v>
      </c>
      <c r="C575" s="124" t="s">
        <v>10</v>
      </c>
      <c r="D575" s="99"/>
      <c r="E575" s="99">
        <v>200</v>
      </c>
      <c r="F575" s="99">
        <v>0</v>
      </c>
      <c r="G575" s="100">
        <v>0</v>
      </c>
    </row>
    <row r="576" spans="1:7" x14ac:dyDescent="0.25">
      <c r="A576" s="90">
        <v>12</v>
      </c>
      <c r="B576" s="101">
        <v>42614</v>
      </c>
      <c r="C576" s="55" t="s">
        <v>9</v>
      </c>
      <c r="D576" s="91">
        <v>200</v>
      </c>
      <c r="E576" s="91"/>
      <c r="F576" s="91"/>
      <c r="G576" s="92">
        <v>200</v>
      </c>
    </row>
    <row r="577" spans="1:7" x14ac:dyDescent="0.25">
      <c r="A577" s="97">
        <v>13</v>
      </c>
      <c r="B577" s="98">
        <v>42623</v>
      </c>
      <c r="C577" s="124" t="s">
        <v>10</v>
      </c>
      <c r="D577" s="99"/>
      <c r="E577" s="99">
        <v>200</v>
      </c>
      <c r="F577" s="99">
        <v>0</v>
      </c>
      <c r="G577" s="100">
        <v>0</v>
      </c>
    </row>
    <row r="578" spans="1:7" x14ac:dyDescent="0.25">
      <c r="A578" s="90">
        <v>14</v>
      </c>
      <c r="B578" s="101">
        <v>42644</v>
      </c>
      <c r="C578" s="55" t="s">
        <v>9</v>
      </c>
      <c r="D578" s="91">
        <v>200</v>
      </c>
      <c r="E578" s="91"/>
      <c r="F578" s="91"/>
      <c r="G578" s="92">
        <v>200</v>
      </c>
    </row>
    <row r="579" spans="1:7" x14ac:dyDescent="0.25">
      <c r="A579" s="97">
        <v>15</v>
      </c>
      <c r="B579" s="98">
        <v>42653</v>
      </c>
      <c r="C579" s="124" t="s">
        <v>10</v>
      </c>
      <c r="D579" s="99"/>
      <c r="E579" s="99">
        <v>200</v>
      </c>
      <c r="F579" s="99">
        <v>0</v>
      </c>
      <c r="G579" s="100">
        <v>0</v>
      </c>
    </row>
    <row r="580" spans="1:7" x14ac:dyDescent="0.25">
      <c r="A580" s="90">
        <v>16</v>
      </c>
      <c r="B580" s="101">
        <v>42675</v>
      </c>
      <c r="C580" s="55" t="s">
        <v>9</v>
      </c>
      <c r="D580" s="91">
        <v>200</v>
      </c>
      <c r="E580" s="91"/>
      <c r="F580" s="91"/>
      <c r="G580" s="92">
        <v>200</v>
      </c>
    </row>
    <row r="581" spans="1:7" x14ac:dyDescent="0.25">
      <c r="A581" s="97">
        <v>17</v>
      </c>
      <c r="B581" s="98">
        <v>42684</v>
      </c>
      <c r="C581" s="124" t="s">
        <v>10</v>
      </c>
      <c r="D581" s="99"/>
      <c r="E581" s="99">
        <v>200</v>
      </c>
      <c r="F581" s="99">
        <v>0</v>
      </c>
      <c r="G581" s="100">
        <v>0</v>
      </c>
    </row>
    <row r="582" spans="1:7" x14ac:dyDescent="0.25">
      <c r="A582" s="90">
        <v>18</v>
      </c>
      <c r="B582" s="101">
        <v>42705</v>
      </c>
      <c r="C582" s="55" t="s">
        <v>9</v>
      </c>
      <c r="D582" s="91">
        <v>200</v>
      </c>
      <c r="E582" s="91"/>
      <c r="F582" s="91"/>
      <c r="G582" s="92">
        <v>200</v>
      </c>
    </row>
    <row r="583" spans="1:7" x14ac:dyDescent="0.25">
      <c r="A583" s="97">
        <v>19</v>
      </c>
      <c r="B583" s="98">
        <v>42714</v>
      </c>
      <c r="C583" s="124" t="s">
        <v>10</v>
      </c>
      <c r="D583" s="99"/>
      <c r="E583" s="99">
        <v>200</v>
      </c>
      <c r="F583" s="99">
        <v>0</v>
      </c>
      <c r="G583" s="100">
        <v>0</v>
      </c>
    </row>
    <row r="584" spans="1:7" x14ac:dyDescent="0.25">
      <c r="A584" s="90">
        <v>20</v>
      </c>
      <c r="B584" s="101">
        <v>42736</v>
      </c>
      <c r="C584" s="55" t="s">
        <v>9</v>
      </c>
      <c r="D584" s="91">
        <v>200</v>
      </c>
      <c r="E584" s="91"/>
      <c r="F584" s="91"/>
      <c r="G584" s="92">
        <v>200</v>
      </c>
    </row>
    <row r="585" spans="1:7" x14ac:dyDescent="0.25">
      <c r="A585" s="97">
        <v>21</v>
      </c>
      <c r="B585" s="98">
        <v>42745</v>
      </c>
      <c r="C585" s="124" t="s">
        <v>10</v>
      </c>
      <c r="D585" s="99"/>
      <c r="E585" s="99">
        <v>200</v>
      </c>
      <c r="F585" s="99">
        <v>0</v>
      </c>
      <c r="G585" s="100">
        <v>0</v>
      </c>
    </row>
    <row r="586" spans="1:7" x14ac:dyDescent="0.25">
      <c r="A586" s="90">
        <v>22</v>
      </c>
      <c r="B586" s="101">
        <v>42767</v>
      </c>
      <c r="C586" s="55" t="s">
        <v>9</v>
      </c>
      <c r="D586" s="91">
        <v>200</v>
      </c>
      <c r="E586" s="91"/>
      <c r="F586" s="91"/>
      <c r="G586" s="92">
        <v>200</v>
      </c>
    </row>
    <row r="587" spans="1:7" x14ac:dyDescent="0.25">
      <c r="A587" s="97">
        <v>23</v>
      </c>
      <c r="B587" s="98">
        <v>42776</v>
      </c>
      <c r="C587" s="124" t="s">
        <v>10</v>
      </c>
      <c r="D587" s="99"/>
      <c r="E587" s="99">
        <v>200</v>
      </c>
      <c r="F587" s="99">
        <v>0</v>
      </c>
      <c r="G587" s="100">
        <v>0</v>
      </c>
    </row>
    <row r="588" spans="1:7" x14ac:dyDescent="0.25">
      <c r="A588" s="90">
        <v>24</v>
      </c>
      <c r="B588" s="101">
        <v>42795</v>
      </c>
      <c r="C588" s="55" t="s">
        <v>9</v>
      </c>
      <c r="D588" s="91">
        <v>200</v>
      </c>
      <c r="E588" s="91"/>
      <c r="F588" s="91"/>
      <c r="G588" s="92">
        <v>200</v>
      </c>
    </row>
    <row r="589" spans="1:7" x14ac:dyDescent="0.25">
      <c r="A589" s="97">
        <v>25</v>
      </c>
      <c r="B589" s="98">
        <v>42804</v>
      </c>
      <c r="C589" s="124" t="s">
        <v>10</v>
      </c>
      <c r="D589" s="99"/>
      <c r="E589" s="99">
        <v>200</v>
      </c>
      <c r="F589" s="99">
        <v>0</v>
      </c>
      <c r="G589" s="100">
        <v>0</v>
      </c>
    </row>
    <row r="590" spans="1:7" ht="15.75" thickBot="1" x14ac:dyDescent="0.3">
      <c r="A590" s="109" t="s">
        <v>11</v>
      </c>
      <c r="B590" s="109"/>
      <c r="C590" s="119"/>
      <c r="D590" s="110">
        <f t="shared" ref="D590:F590" si="6">SUM(D565:D589)</f>
        <v>2400</v>
      </c>
      <c r="E590" s="110">
        <f t="shared" si="6"/>
        <v>2400</v>
      </c>
      <c r="F590" s="110">
        <f t="shared" si="6"/>
        <v>0</v>
      </c>
      <c r="G590" s="110"/>
    </row>
    <row r="591" spans="1:7" ht="15.75" thickTop="1" x14ac:dyDescent="0.25"/>
    <row r="592" spans="1:7" ht="20.25" thickBot="1" x14ac:dyDescent="0.35">
      <c r="B592" s="136" t="s">
        <v>32</v>
      </c>
      <c r="C592" s="136"/>
      <c r="D592" s="136"/>
      <c r="E592" s="136"/>
      <c r="F592" s="136"/>
    </row>
    <row r="593" spans="1:7" ht="15.75" thickTop="1" x14ac:dyDescent="0.25"/>
    <row r="594" spans="1:7" x14ac:dyDescent="0.25">
      <c r="A594" s="93" t="s">
        <v>1</v>
      </c>
      <c r="B594" s="94" t="s">
        <v>2</v>
      </c>
      <c r="C594" s="123" t="s">
        <v>3</v>
      </c>
      <c r="D594" s="95" t="s">
        <v>4</v>
      </c>
      <c r="E594" s="95" t="s">
        <v>5</v>
      </c>
      <c r="F594" s="95" t="s">
        <v>6</v>
      </c>
      <c r="G594" s="96" t="s">
        <v>7</v>
      </c>
    </row>
    <row r="595" spans="1:7" x14ac:dyDescent="0.25">
      <c r="A595" s="97">
        <v>1</v>
      </c>
      <c r="B595" s="98">
        <v>42461</v>
      </c>
      <c r="C595" s="124" t="s">
        <v>8</v>
      </c>
      <c r="D595" s="99"/>
      <c r="E595" s="99"/>
      <c r="F595" s="99"/>
      <c r="G595" s="100">
        <v>0</v>
      </c>
    </row>
    <row r="596" spans="1:7" x14ac:dyDescent="0.25">
      <c r="A596" s="90">
        <v>2</v>
      </c>
      <c r="B596" s="101">
        <v>42461</v>
      </c>
      <c r="C596" s="55" t="s">
        <v>9</v>
      </c>
      <c r="D596" s="91">
        <v>200</v>
      </c>
      <c r="E596" s="91"/>
      <c r="F596" s="91"/>
      <c r="G596" s="92">
        <v>200</v>
      </c>
    </row>
    <row r="597" spans="1:7" x14ac:dyDescent="0.25">
      <c r="A597" s="97">
        <v>3</v>
      </c>
      <c r="B597" s="98">
        <v>42470</v>
      </c>
      <c r="C597" s="124" t="s">
        <v>10</v>
      </c>
      <c r="D597" s="99"/>
      <c r="E597" s="99">
        <v>200</v>
      </c>
      <c r="F597" s="99">
        <v>0</v>
      </c>
      <c r="G597" s="100">
        <v>0</v>
      </c>
    </row>
    <row r="598" spans="1:7" x14ac:dyDescent="0.25">
      <c r="A598" s="90">
        <v>4</v>
      </c>
      <c r="B598" s="101">
        <v>42491</v>
      </c>
      <c r="C598" s="55" t="s">
        <v>9</v>
      </c>
      <c r="D598" s="91">
        <v>200</v>
      </c>
      <c r="E598" s="91"/>
      <c r="F598" s="91"/>
      <c r="G598" s="92">
        <v>200</v>
      </c>
    </row>
    <row r="599" spans="1:7" x14ac:dyDescent="0.25">
      <c r="A599" s="97">
        <v>5</v>
      </c>
      <c r="B599" s="98">
        <v>42500</v>
      </c>
      <c r="C599" s="124" t="s">
        <v>10</v>
      </c>
      <c r="D599" s="99"/>
      <c r="E599" s="99">
        <v>200</v>
      </c>
      <c r="F599" s="99">
        <v>0</v>
      </c>
      <c r="G599" s="100">
        <v>0</v>
      </c>
    </row>
    <row r="600" spans="1:7" x14ac:dyDescent="0.25">
      <c r="A600" s="90">
        <v>6</v>
      </c>
      <c r="B600" s="101">
        <v>42522</v>
      </c>
      <c r="C600" s="55" t="s">
        <v>9</v>
      </c>
      <c r="D600" s="91">
        <v>200</v>
      </c>
      <c r="E600" s="91"/>
      <c r="F600" s="91"/>
      <c r="G600" s="92">
        <v>200</v>
      </c>
    </row>
    <row r="601" spans="1:7" x14ac:dyDescent="0.25">
      <c r="A601" s="97">
        <v>7</v>
      </c>
      <c r="B601" s="98">
        <v>42531</v>
      </c>
      <c r="C601" s="124" t="s">
        <v>10</v>
      </c>
      <c r="D601" s="99"/>
      <c r="E601" s="99">
        <v>200</v>
      </c>
      <c r="F601" s="99">
        <v>0</v>
      </c>
      <c r="G601" s="100">
        <v>0</v>
      </c>
    </row>
    <row r="602" spans="1:7" x14ac:dyDescent="0.25">
      <c r="A602" s="90">
        <v>8</v>
      </c>
      <c r="B602" s="101">
        <v>42552</v>
      </c>
      <c r="C602" s="55" t="s">
        <v>9</v>
      </c>
      <c r="D602" s="91">
        <v>200</v>
      </c>
      <c r="E602" s="91"/>
      <c r="F602" s="91"/>
      <c r="G602" s="92">
        <v>200</v>
      </c>
    </row>
    <row r="603" spans="1:7" x14ac:dyDescent="0.25">
      <c r="A603" s="97">
        <v>9</v>
      </c>
      <c r="B603" s="98">
        <v>42561</v>
      </c>
      <c r="C603" s="124" t="s">
        <v>10</v>
      </c>
      <c r="D603" s="99"/>
      <c r="E603" s="99">
        <v>200</v>
      </c>
      <c r="F603" s="99">
        <v>0</v>
      </c>
      <c r="G603" s="100">
        <v>0</v>
      </c>
    </row>
    <row r="604" spans="1:7" x14ac:dyDescent="0.25">
      <c r="A604" s="90">
        <v>10</v>
      </c>
      <c r="B604" s="101">
        <v>42583</v>
      </c>
      <c r="C604" s="55" t="s">
        <v>9</v>
      </c>
      <c r="D604" s="91">
        <v>200</v>
      </c>
      <c r="E604" s="91"/>
      <c r="F604" s="91"/>
      <c r="G604" s="92">
        <v>200</v>
      </c>
    </row>
    <row r="605" spans="1:7" x14ac:dyDescent="0.25">
      <c r="A605" s="97">
        <v>11</v>
      </c>
      <c r="B605" s="98">
        <v>42592</v>
      </c>
      <c r="C605" s="124" t="s">
        <v>10</v>
      </c>
      <c r="D605" s="99"/>
      <c r="E605" s="99">
        <v>200</v>
      </c>
      <c r="F605" s="99">
        <v>0</v>
      </c>
      <c r="G605" s="100">
        <v>0</v>
      </c>
    </row>
    <row r="606" spans="1:7" x14ac:dyDescent="0.25">
      <c r="A606" s="90">
        <v>12</v>
      </c>
      <c r="B606" s="101">
        <v>42614</v>
      </c>
      <c r="C606" s="55" t="s">
        <v>9</v>
      </c>
      <c r="D606" s="91">
        <v>200</v>
      </c>
      <c r="E606" s="91"/>
      <c r="F606" s="91"/>
      <c r="G606" s="92">
        <v>200</v>
      </c>
    </row>
    <row r="607" spans="1:7" x14ac:dyDescent="0.25">
      <c r="A607" s="97">
        <v>13</v>
      </c>
      <c r="B607" s="98">
        <v>42623</v>
      </c>
      <c r="C607" s="124" t="s">
        <v>10</v>
      </c>
      <c r="D607" s="99"/>
      <c r="E607" s="99">
        <v>200</v>
      </c>
      <c r="F607" s="99">
        <v>0</v>
      </c>
      <c r="G607" s="100">
        <v>0</v>
      </c>
    </row>
    <row r="608" spans="1:7" x14ac:dyDescent="0.25">
      <c r="A608" s="90">
        <v>14</v>
      </c>
      <c r="B608" s="101">
        <v>42644</v>
      </c>
      <c r="C608" s="55" t="s">
        <v>9</v>
      </c>
      <c r="D608" s="91">
        <v>200</v>
      </c>
      <c r="E608" s="91"/>
      <c r="F608" s="91"/>
      <c r="G608" s="92">
        <v>200</v>
      </c>
    </row>
    <row r="609" spans="1:7" x14ac:dyDescent="0.25">
      <c r="A609" s="97">
        <v>15</v>
      </c>
      <c r="B609" s="98">
        <v>42653</v>
      </c>
      <c r="C609" s="124" t="s">
        <v>10</v>
      </c>
      <c r="D609" s="99"/>
      <c r="E609" s="99">
        <v>200</v>
      </c>
      <c r="F609" s="99">
        <v>0</v>
      </c>
      <c r="G609" s="100">
        <v>0</v>
      </c>
    </row>
    <row r="610" spans="1:7" x14ac:dyDescent="0.25">
      <c r="A610" s="90">
        <v>16</v>
      </c>
      <c r="B610" s="101">
        <v>42675</v>
      </c>
      <c r="C610" s="55" t="s">
        <v>9</v>
      </c>
      <c r="D610" s="91">
        <v>200</v>
      </c>
      <c r="E610" s="91"/>
      <c r="F610" s="91"/>
      <c r="G610" s="92">
        <v>200</v>
      </c>
    </row>
    <row r="611" spans="1:7" x14ac:dyDescent="0.25">
      <c r="A611" s="97">
        <v>17</v>
      </c>
      <c r="B611" s="98">
        <v>42684</v>
      </c>
      <c r="C611" s="124" t="s">
        <v>10</v>
      </c>
      <c r="D611" s="99"/>
      <c r="E611" s="99">
        <v>200</v>
      </c>
      <c r="F611" s="99">
        <v>0</v>
      </c>
      <c r="G611" s="100">
        <v>0</v>
      </c>
    </row>
    <row r="612" spans="1:7" x14ac:dyDescent="0.25">
      <c r="A612" s="90">
        <v>18</v>
      </c>
      <c r="B612" s="101">
        <v>42705</v>
      </c>
      <c r="C612" s="55" t="s">
        <v>9</v>
      </c>
      <c r="D612" s="91">
        <v>200</v>
      </c>
      <c r="E612" s="91"/>
      <c r="F612" s="91"/>
      <c r="G612" s="92">
        <v>200</v>
      </c>
    </row>
    <row r="613" spans="1:7" x14ac:dyDescent="0.25">
      <c r="A613" s="97">
        <v>19</v>
      </c>
      <c r="B613" s="98">
        <v>42714</v>
      </c>
      <c r="C613" s="124" t="s">
        <v>10</v>
      </c>
      <c r="D613" s="99"/>
      <c r="E613" s="99">
        <v>200</v>
      </c>
      <c r="F613" s="99">
        <v>0</v>
      </c>
      <c r="G613" s="100">
        <v>0</v>
      </c>
    </row>
    <row r="614" spans="1:7" x14ac:dyDescent="0.25">
      <c r="A614" s="90">
        <v>20</v>
      </c>
      <c r="B614" s="101">
        <v>42736</v>
      </c>
      <c r="C614" s="55" t="s">
        <v>9</v>
      </c>
      <c r="D614" s="91">
        <v>200</v>
      </c>
      <c r="E614" s="91"/>
      <c r="F614" s="91"/>
      <c r="G614" s="92">
        <v>200</v>
      </c>
    </row>
    <row r="615" spans="1:7" x14ac:dyDescent="0.25">
      <c r="A615" s="97">
        <v>21</v>
      </c>
      <c r="B615" s="98">
        <v>42745</v>
      </c>
      <c r="C615" s="124" t="s">
        <v>10</v>
      </c>
      <c r="D615" s="99"/>
      <c r="E615" s="99">
        <v>200</v>
      </c>
      <c r="F615" s="99">
        <v>0</v>
      </c>
      <c r="G615" s="100">
        <v>0</v>
      </c>
    </row>
    <row r="616" spans="1:7" x14ac:dyDescent="0.25">
      <c r="A616" s="90">
        <v>22</v>
      </c>
      <c r="B616" s="101">
        <v>42767</v>
      </c>
      <c r="C616" s="55" t="s">
        <v>9</v>
      </c>
      <c r="D616" s="91">
        <v>200</v>
      </c>
      <c r="E616" s="91"/>
      <c r="F616" s="91"/>
      <c r="G616" s="92">
        <v>200</v>
      </c>
    </row>
    <row r="617" spans="1:7" x14ac:dyDescent="0.25">
      <c r="A617" s="97">
        <v>23</v>
      </c>
      <c r="B617" s="98">
        <v>42776</v>
      </c>
      <c r="C617" s="124" t="s">
        <v>10</v>
      </c>
      <c r="D617" s="99"/>
      <c r="E617" s="99">
        <v>200</v>
      </c>
      <c r="F617" s="99">
        <v>0</v>
      </c>
      <c r="G617" s="100">
        <v>0</v>
      </c>
    </row>
    <row r="618" spans="1:7" x14ac:dyDescent="0.25">
      <c r="A618" s="90">
        <v>24</v>
      </c>
      <c r="B618" s="101">
        <v>42795</v>
      </c>
      <c r="C618" s="55" t="s">
        <v>9</v>
      </c>
      <c r="D618" s="91">
        <v>200</v>
      </c>
      <c r="E618" s="91"/>
      <c r="F618" s="91"/>
      <c r="G618" s="92">
        <v>200</v>
      </c>
    </row>
    <row r="619" spans="1:7" x14ac:dyDescent="0.25">
      <c r="A619" s="97">
        <v>25</v>
      </c>
      <c r="B619" s="98">
        <v>42804</v>
      </c>
      <c r="C619" s="124" t="s">
        <v>10</v>
      </c>
      <c r="D619" s="99"/>
      <c r="E619" s="99">
        <v>200</v>
      </c>
      <c r="F619" s="99">
        <v>0</v>
      </c>
      <c r="G619" s="100">
        <v>0</v>
      </c>
    </row>
    <row r="620" spans="1:7" ht="15.75" thickBot="1" x14ac:dyDescent="0.3">
      <c r="A620" s="109" t="s">
        <v>11</v>
      </c>
      <c r="B620" s="109"/>
      <c r="C620" s="119"/>
      <c r="D620" s="110">
        <f t="shared" ref="D620" si="7">SUM(D595:D619)</f>
        <v>2400</v>
      </c>
      <c r="E620" s="110">
        <f t="shared" ref="E620" si="8">SUM(E595:E619)</f>
        <v>2400</v>
      </c>
      <c r="F620" s="110">
        <f t="shared" ref="F620" si="9">SUM(F595:F619)</f>
        <v>0</v>
      </c>
      <c r="G620" s="110"/>
    </row>
    <row r="621" spans="1:7" ht="15.75" thickTop="1" x14ac:dyDescent="0.25"/>
    <row r="622" spans="1:7" ht="20.25" thickBot="1" x14ac:dyDescent="0.35">
      <c r="B622" s="136" t="s">
        <v>33</v>
      </c>
      <c r="C622" s="136"/>
      <c r="D622" s="136"/>
      <c r="E622" s="136"/>
      <c r="F622" s="136"/>
    </row>
    <row r="623" spans="1:7" ht="15.75" thickTop="1" x14ac:dyDescent="0.25"/>
    <row r="624" spans="1:7" x14ac:dyDescent="0.25">
      <c r="A624" s="93" t="s">
        <v>1</v>
      </c>
      <c r="B624" s="94" t="s">
        <v>2</v>
      </c>
      <c r="C624" s="123" t="s">
        <v>3</v>
      </c>
      <c r="D624" s="95" t="s">
        <v>4</v>
      </c>
      <c r="E624" s="95" t="s">
        <v>5</v>
      </c>
      <c r="F624" s="95" t="s">
        <v>6</v>
      </c>
      <c r="G624" s="96" t="s">
        <v>7</v>
      </c>
    </row>
    <row r="625" spans="1:7" x14ac:dyDescent="0.25">
      <c r="A625" s="97">
        <v>1</v>
      </c>
      <c r="B625" s="98">
        <v>42461</v>
      </c>
      <c r="C625" s="124" t="s">
        <v>8</v>
      </c>
      <c r="D625" s="99"/>
      <c r="E625" s="99"/>
      <c r="F625" s="99"/>
      <c r="G625" s="100">
        <v>0</v>
      </c>
    </row>
    <row r="626" spans="1:7" x14ac:dyDescent="0.25">
      <c r="A626" s="90">
        <v>2</v>
      </c>
      <c r="B626" s="101">
        <v>42461</v>
      </c>
      <c r="C626" s="55" t="s">
        <v>9</v>
      </c>
      <c r="D626" s="91">
        <v>300</v>
      </c>
      <c r="E626" s="91"/>
      <c r="F626" s="91"/>
      <c r="G626" s="92">
        <v>300</v>
      </c>
    </row>
    <row r="627" spans="1:7" x14ac:dyDescent="0.25">
      <c r="A627" s="97">
        <v>3</v>
      </c>
      <c r="B627" s="98">
        <v>42470</v>
      </c>
      <c r="C627" s="124" t="s">
        <v>10</v>
      </c>
      <c r="D627" s="99"/>
      <c r="E627" s="99">
        <v>300</v>
      </c>
      <c r="F627" s="99">
        <v>0</v>
      </c>
      <c r="G627" s="100">
        <v>0</v>
      </c>
    </row>
    <row r="628" spans="1:7" x14ac:dyDescent="0.25">
      <c r="A628" s="90">
        <v>4</v>
      </c>
      <c r="B628" s="101">
        <v>42491</v>
      </c>
      <c r="C628" s="55" t="s">
        <v>9</v>
      </c>
      <c r="D628" s="91">
        <v>300</v>
      </c>
      <c r="E628" s="91"/>
      <c r="F628" s="91"/>
      <c r="G628" s="92">
        <v>300</v>
      </c>
    </row>
    <row r="629" spans="1:7" x14ac:dyDescent="0.25">
      <c r="A629" s="97">
        <v>5</v>
      </c>
      <c r="B629" s="98">
        <v>42500</v>
      </c>
      <c r="C629" s="124" t="s">
        <v>10</v>
      </c>
      <c r="D629" s="99"/>
      <c r="E629" s="99">
        <v>300</v>
      </c>
      <c r="F629" s="99">
        <v>0</v>
      </c>
      <c r="G629" s="100">
        <v>0</v>
      </c>
    </row>
    <row r="630" spans="1:7" x14ac:dyDescent="0.25">
      <c r="A630" s="90">
        <v>6</v>
      </c>
      <c r="B630" s="101">
        <v>42522</v>
      </c>
      <c r="C630" s="55" t="s">
        <v>9</v>
      </c>
      <c r="D630" s="91">
        <v>300</v>
      </c>
      <c r="E630" s="91"/>
      <c r="F630" s="91"/>
      <c r="G630" s="92">
        <v>300</v>
      </c>
    </row>
    <row r="631" spans="1:7" x14ac:dyDescent="0.25">
      <c r="A631" s="97">
        <v>7</v>
      </c>
      <c r="B631" s="98">
        <v>42531</v>
      </c>
      <c r="C631" s="124" t="s">
        <v>10</v>
      </c>
      <c r="D631" s="99"/>
      <c r="E631" s="99">
        <v>300</v>
      </c>
      <c r="F631" s="99">
        <v>0</v>
      </c>
      <c r="G631" s="100">
        <v>0</v>
      </c>
    </row>
    <row r="632" spans="1:7" x14ac:dyDescent="0.25">
      <c r="A632" s="90">
        <v>8</v>
      </c>
      <c r="B632" s="101">
        <v>42552</v>
      </c>
      <c r="C632" s="55" t="s">
        <v>9</v>
      </c>
      <c r="D632" s="91">
        <v>300</v>
      </c>
      <c r="E632" s="91"/>
      <c r="F632" s="91"/>
      <c r="G632" s="92">
        <v>300</v>
      </c>
    </row>
    <row r="633" spans="1:7" x14ac:dyDescent="0.25">
      <c r="A633" s="97">
        <v>9</v>
      </c>
      <c r="B633" s="98">
        <v>42582</v>
      </c>
      <c r="C633" s="124" t="s">
        <v>6</v>
      </c>
      <c r="D633" s="99"/>
      <c r="E633" s="99">
        <v>0</v>
      </c>
      <c r="F633" s="99">
        <v>10</v>
      </c>
      <c r="G633" s="100">
        <v>310</v>
      </c>
    </row>
    <row r="634" spans="1:7" x14ac:dyDescent="0.25">
      <c r="A634" s="90">
        <v>10</v>
      </c>
      <c r="B634" s="101">
        <v>42583</v>
      </c>
      <c r="C634" s="55" t="s">
        <v>9</v>
      </c>
      <c r="D634" s="91">
        <v>300</v>
      </c>
      <c r="E634" s="91"/>
      <c r="F634" s="91"/>
      <c r="G634" s="92">
        <v>610</v>
      </c>
    </row>
    <row r="635" spans="1:7" x14ac:dyDescent="0.25">
      <c r="A635" s="97">
        <v>11</v>
      </c>
      <c r="B635" s="98">
        <v>42592</v>
      </c>
      <c r="C635" s="124" t="s">
        <v>10</v>
      </c>
      <c r="D635" s="99"/>
      <c r="E635" s="99">
        <v>610</v>
      </c>
      <c r="F635" s="99">
        <v>0</v>
      </c>
      <c r="G635" s="100">
        <v>0</v>
      </c>
    </row>
    <row r="636" spans="1:7" x14ac:dyDescent="0.25">
      <c r="A636" s="90">
        <v>12</v>
      </c>
      <c r="B636" s="101">
        <v>42614</v>
      </c>
      <c r="C636" s="55" t="s">
        <v>9</v>
      </c>
      <c r="D636" s="91">
        <v>300</v>
      </c>
      <c r="E636" s="91"/>
      <c r="F636" s="91"/>
      <c r="G636" s="92">
        <v>300</v>
      </c>
    </row>
    <row r="637" spans="1:7" x14ac:dyDescent="0.25">
      <c r="A637" s="97">
        <v>13</v>
      </c>
      <c r="B637" s="98">
        <v>42623</v>
      </c>
      <c r="C637" s="124" t="s">
        <v>10</v>
      </c>
      <c r="D637" s="99"/>
      <c r="E637" s="99">
        <v>300</v>
      </c>
      <c r="F637" s="99">
        <v>0</v>
      </c>
      <c r="G637" s="100">
        <v>0</v>
      </c>
    </row>
    <row r="638" spans="1:7" x14ac:dyDescent="0.25">
      <c r="A638" s="90">
        <v>14</v>
      </c>
      <c r="B638" s="101">
        <v>42644</v>
      </c>
      <c r="C638" s="55" t="s">
        <v>9</v>
      </c>
      <c r="D638" s="91">
        <v>300</v>
      </c>
      <c r="E638" s="91"/>
      <c r="F638" s="91"/>
      <c r="G638" s="92">
        <v>300</v>
      </c>
    </row>
    <row r="639" spans="1:7" x14ac:dyDescent="0.25">
      <c r="A639" s="97">
        <v>15</v>
      </c>
      <c r="B639" s="98">
        <v>42653</v>
      </c>
      <c r="C639" s="124" t="s">
        <v>10</v>
      </c>
      <c r="D639" s="99"/>
      <c r="E639" s="99">
        <v>300</v>
      </c>
      <c r="F639" s="99">
        <v>0</v>
      </c>
      <c r="G639" s="100">
        <v>0</v>
      </c>
    </row>
    <row r="640" spans="1:7" x14ac:dyDescent="0.25">
      <c r="A640" s="90">
        <v>16</v>
      </c>
      <c r="B640" s="101">
        <v>42675</v>
      </c>
      <c r="C640" s="55" t="s">
        <v>9</v>
      </c>
      <c r="D640" s="91">
        <v>300</v>
      </c>
      <c r="E640" s="91"/>
      <c r="F640" s="91"/>
      <c r="G640" s="92">
        <v>300</v>
      </c>
    </row>
    <row r="641" spans="1:7" x14ac:dyDescent="0.25">
      <c r="A641" s="97">
        <v>17</v>
      </c>
      <c r="B641" s="98">
        <v>42684</v>
      </c>
      <c r="C641" s="124" t="s">
        <v>10</v>
      </c>
      <c r="D641" s="99"/>
      <c r="E641" s="99">
        <v>300</v>
      </c>
      <c r="F641" s="99">
        <v>0</v>
      </c>
      <c r="G641" s="100">
        <v>0</v>
      </c>
    </row>
    <row r="642" spans="1:7" x14ac:dyDescent="0.25">
      <c r="A642" s="90">
        <v>18</v>
      </c>
      <c r="B642" s="101">
        <v>42705</v>
      </c>
      <c r="C642" s="55" t="s">
        <v>9</v>
      </c>
      <c r="D642" s="91">
        <v>300</v>
      </c>
      <c r="E642" s="91"/>
      <c r="F642" s="91"/>
      <c r="G642" s="92">
        <v>300</v>
      </c>
    </row>
    <row r="643" spans="1:7" x14ac:dyDescent="0.25">
      <c r="A643" s="97">
        <v>19</v>
      </c>
      <c r="B643" s="98">
        <v>42714</v>
      </c>
      <c r="C643" s="124" t="s">
        <v>10</v>
      </c>
      <c r="D643" s="99"/>
      <c r="E643" s="99">
        <v>300</v>
      </c>
      <c r="F643" s="99">
        <v>0</v>
      </c>
      <c r="G643" s="100">
        <v>0</v>
      </c>
    </row>
    <row r="644" spans="1:7" x14ac:dyDescent="0.25">
      <c r="A644" s="90">
        <v>20</v>
      </c>
      <c r="B644" s="101">
        <v>42736</v>
      </c>
      <c r="C644" s="55" t="s">
        <v>9</v>
      </c>
      <c r="D644" s="91">
        <v>300</v>
      </c>
      <c r="E644" s="91"/>
      <c r="F644" s="91"/>
      <c r="G644" s="92">
        <v>300</v>
      </c>
    </row>
    <row r="645" spans="1:7" x14ac:dyDescent="0.25">
      <c r="A645" s="97">
        <v>21</v>
      </c>
      <c r="B645" s="98">
        <v>42745</v>
      </c>
      <c r="C645" s="124" t="s">
        <v>10</v>
      </c>
      <c r="D645" s="99"/>
      <c r="E645" s="99">
        <v>300</v>
      </c>
      <c r="F645" s="99">
        <v>0</v>
      </c>
      <c r="G645" s="100">
        <v>0</v>
      </c>
    </row>
    <row r="646" spans="1:7" x14ac:dyDescent="0.25">
      <c r="A646" s="90">
        <v>22</v>
      </c>
      <c r="B646" s="101">
        <v>42767</v>
      </c>
      <c r="C646" s="55" t="s">
        <v>9</v>
      </c>
      <c r="D646" s="91">
        <v>300</v>
      </c>
      <c r="E646" s="91"/>
      <c r="F646" s="91"/>
      <c r="G646" s="92">
        <v>300</v>
      </c>
    </row>
    <row r="647" spans="1:7" x14ac:dyDescent="0.25">
      <c r="A647" s="97">
        <v>23</v>
      </c>
      <c r="B647" s="98">
        <v>42776</v>
      </c>
      <c r="C647" s="124" t="s">
        <v>6</v>
      </c>
      <c r="D647" s="99"/>
      <c r="E647" s="99">
        <v>0</v>
      </c>
      <c r="F647" s="99">
        <v>10</v>
      </c>
      <c r="G647" s="100">
        <v>310</v>
      </c>
    </row>
    <row r="648" spans="1:7" x14ac:dyDescent="0.25">
      <c r="A648" s="90">
        <v>24</v>
      </c>
      <c r="B648" s="101">
        <v>42795</v>
      </c>
      <c r="C648" s="55" t="s">
        <v>9</v>
      </c>
      <c r="D648" s="91">
        <v>300</v>
      </c>
      <c r="E648" s="91"/>
      <c r="F648" s="91"/>
      <c r="G648" s="92">
        <v>610</v>
      </c>
    </row>
    <row r="649" spans="1:7" x14ac:dyDescent="0.25">
      <c r="A649" s="97">
        <v>25</v>
      </c>
      <c r="B649" s="98">
        <v>42804</v>
      </c>
      <c r="C649" s="124" t="s">
        <v>10</v>
      </c>
      <c r="D649" s="99"/>
      <c r="E649" s="99">
        <v>300</v>
      </c>
      <c r="F649" s="99">
        <v>0</v>
      </c>
      <c r="G649" s="100">
        <v>310</v>
      </c>
    </row>
    <row r="650" spans="1:7" ht="15.75" thickBot="1" x14ac:dyDescent="0.3">
      <c r="A650" s="109" t="s">
        <v>11</v>
      </c>
      <c r="B650" s="109"/>
      <c r="C650" s="119"/>
      <c r="D650" s="110">
        <f t="shared" ref="D650" si="10">SUM(D625:D649)</f>
        <v>3600</v>
      </c>
      <c r="E650" s="110">
        <f t="shared" ref="E650" si="11">SUM(E625:E649)</f>
        <v>3310</v>
      </c>
      <c r="F650" s="110">
        <f t="shared" ref="F650" si="12">SUM(F625:F649)</f>
        <v>20</v>
      </c>
      <c r="G650" s="110"/>
    </row>
    <row r="651" spans="1:7" ht="15.75" thickTop="1" x14ac:dyDescent="0.25"/>
    <row r="652" spans="1:7" ht="20.25" thickBot="1" x14ac:dyDescent="0.35">
      <c r="B652" s="136" t="s">
        <v>399</v>
      </c>
      <c r="C652" s="136"/>
      <c r="D652" s="136"/>
      <c r="E652" s="136"/>
      <c r="F652" s="136"/>
    </row>
    <row r="653" spans="1:7" ht="15.75" thickTop="1" x14ac:dyDescent="0.25"/>
    <row r="654" spans="1:7" x14ac:dyDescent="0.25">
      <c r="A654" s="93" t="s">
        <v>1</v>
      </c>
      <c r="B654" s="94" t="s">
        <v>2</v>
      </c>
      <c r="C654" s="123" t="s">
        <v>3</v>
      </c>
      <c r="D654" s="95" t="s">
        <v>4</v>
      </c>
      <c r="E654" s="95" t="s">
        <v>5</v>
      </c>
      <c r="F654" s="95" t="s">
        <v>6</v>
      </c>
      <c r="G654" s="96" t="s">
        <v>7</v>
      </c>
    </row>
    <row r="655" spans="1:7" x14ac:dyDescent="0.25">
      <c r="A655" s="97">
        <v>1</v>
      </c>
      <c r="B655" s="98">
        <v>42461</v>
      </c>
      <c r="C655" s="124" t="s">
        <v>8</v>
      </c>
      <c r="D655" s="99"/>
      <c r="E655" s="99"/>
      <c r="F655" s="99"/>
      <c r="G655" s="100">
        <v>50</v>
      </c>
    </row>
    <row r="656" spans="1:7" x14ac:dyDescent="0.25">
      <c r="A656" s="90">
        <v>2</v>
      </c>
      <c r="B656" s="101">
        <v>42461</v>
      </c>
      <c r="C656" s="55" t="s">
        <v>9</v>
      </c>
      <c r="D656" s="91">
        <v>200</v>
      </c>
      <c r="E656" s="91"/>
      <c r="F656" s="91"/>
      <c r="G656" s="92">
        <v>250</v>
      </c>
    </row>
    <row r="657" spans="1:7" x14ac:dyDescent="0.25">
      <c r="A657" s="97">
        <v>3</v>
      </c>
      <c r="B657" s="98">
        <v>42490</v>
      </c>
      <c r="C657" s="124" t="s">
        <v>6</v>
      </c>
      <c r="D657" s="99"/>
      <c r="E657" s="99">
        <v>0</v>
      </c>
      <c r="F657" s="99">
        <v>10</v>
      </c>
      <c r="G657" s="100">
        <v>260</v>
      </c>
    </row>
    <row r="658" spans="1:7" x14ac:dyDescent="0.25">
      <c r="A658" s="90">
        <v>4</v>
      </c>
      <c r="B658" s="101">
        <v>42491</v>
      </c>
      <c r="C658" s="55" t="s">
        <v>9</v>
      </c>
      <c r="D658" s="91">
        <v>200</v>
      </c>
      <c r="E658" s="91"/>
      <c r="F658" s="91"/>
      <c r="G658" s="92">
        <v>460</v>
      </c>
    </row>
    <row r="659" spans="1:7" x14ac:dyDescent="0.25">
      <c r="A659" s="97">
        <v>5</v>
      </c>
      <c r="B659" s="98">
        <v>42521</v>
      </c>
      <c r="C659" s="124" t="s">
        <v>6</v>
      </c>
      <c r="D659" s="99"/>
      <c r="E659" s="99">
        <v>0</v>
      </c>
      <c r="F659" s="99">
        <v>10</v>
      </c>
      <c r="G659" s="100">
        <v>470</v>
      </c>
    </row>
    <row r="660" spans="1:7" x14ac:dyDescent="0.25">
      <c r="A660" s="90">
        <v>6</v>
      </c>
      <c r="B660" s="101">
        <v>42522</v>
      </c>
      <c r="C660" s="55" t="s">
        <v>9</v>
      </c>
      <c r="D660" s="91">
        <v>200</v>
      </c>
      <c r="E660" s="91"/>
      <c r="F660" s="91"/>
      <c r="G660" s="92">
        <v>670</v>
      </c>
    </row>
    <row r="661" spans="1:7" x14ac:dyDescent="0.25">
      <c r="A661" s="97">
        <v>7</v>
      </c>
      <c r="B661" s="98">
        <v>42551</v>
      </c>
      <c r="C661" s="124" t="s">
        <v>6</v>
      </c>
      <c r="D661" s="99"/>
      <c r="E661" s="99">
        <v>0</v>
      </c>
      <c r="F661" s="99">
        <v>10</v>
      </c>
      <c r="G661" s="100">
        <v>680</v>
      </c>
    </row>
    <row r="662" spans="1:7" x14ac:dyDescent="0.25">
      <c r="A662" s="90">
        <v>8</v>
      </c>
      <c r="B662" s="101">
        <v>42552</v>
      </c>
      <c r="C662" s="55" t="s">
        <v>9</v>
      </c>
      <c r="D662" s="91">
        <v>200</v>
      </c>
      <c r="E662" s="91"/>
      <c r="F662" s="91"/>
      <c r="G662" s="92">
        <v>880</v>
      </c>
    </row>
    <row r="663" spans="1:7" x14ac:dyDescent="0.25">
      <c r="A663" s="97">
        <v>9</v>
      </c>
      <c r="B663" s="98">
        <v>42582</v>
      </c>
      <c r="C663" s="124" t="s">
        <v>6</v>
      </c>
      <c r="D663" s="99"/>
      <c r="E663" s="99">
        <v>0</v>
      </c>
      <c r="F663" s="99">
        <v>10</v>
      </c>
      <c r="G663" s="100">
        <v>890</v>
      </c>
    </row>
    <row r="664" spans="1:7" x14ac:dyDescent="0.25">
      <c r="A664" s="90">
        <v>10</v>
      </c>
      <c r="B664" s="101">
        <v>42583</v>
      </c>
      <c r="C664" s="55" t="s">
        <v>9</v>
      </c>
      <c r="D664" s="91">
        <v>200</v>
      </c>
      <c r="E664" s="91"/>
      <c r="F664" s="91"/>
      <c r="G664" s="92">
        <v>880</v>
      </c>
    </row>
    <row r="665" spans="1:7" x14ac:dyDescent="0.25">
      <c r="A665" s="97">
        <v>11</v>
      </c>
      <c r="B665" s="98">
        <v>42613</v>
      </c>
      <c r="C665" s="124" t="s">
        <v>6</v>
      </c>
      <c r="D665" s="99"/>
      <c r="E665" s="99">
        <v>0</v>
      </c>
      <c r="F665" s="99">
        <v>10</v>
      </c>
      <c r="G665" s="100">
        <v>890</v>
      </c>
    </row>
    <row r="666" spans="1:7" x14ac:dyDescent="0.25">
      <c r="A666" s="90">
        <v>12</v>
      </c>
      <c r="B666" s="101">
        <v>42614</v>
      </c>
      <c r="C666" s="55" t="s">
        <v>9</v>
      </c>
      <c r="D666" s="91">
        <v>200</v>
      </c>
      <c r="E666" s="91"/>
      <c r="F666" s="91"/>
      <c r="G666" s="92">
        <v>1090</v>
      </c>
    </row>
    <row r="667" spans="1:7" x14ac:dyDescent="0.25">
      <c r="A667" s="97">
        <v>13</v>
      </c>
      <c r="B667" s="98">
        <v>42643</v>
      </c>
      <c r="C667" s="124" t="s">
        <v>6</v>
      </c>
      <c r="D667" s="99"/>
      <c r="E667" s="99">
        <v>0</v>
      </c>
      <c r="F667" s="99">
        <v>10</v>
      </c>
      <c r="G667" s="100">
        <v>1100</v>
      </c>
    </row>
    <row r="668" spans="1:7" x14ac:dyDescent="0.25">
      <c r="A668" s="90">
        <v>14</v>
      </c>
      <c r="B668" s="101">
        <v>42644</v>
      </c>
      <c r="C668" s="55" t="s">
        <v>9</v>
      </c>
      <c r="D668" s="91">
        <v>200</v>
      </c>
      <c r="E668" s="91"/>
      <c r="F668" s="91"/>
      <c r="G668" s="92">
        <v>1300</v>
      </c>
    </row>
    <row r="669" spans="1:7" x14ac:dyDescent="0.25">
      <c r="A669" s="97">
        <v>15</v>
      </c>
      <c r="B669" s="98">
        <v>42674</v>
      </c>
      <c r="C669" s="124" t="s">
        <v>6</v>
      </c>
      <c r="D669" s="99"/>
      <c r="E669" s="99">
        <v>0</v>
      </c>
      <c r="F669" s="99">
        <v>10</v>
      </c>
      <c r="G669" s="100">
        <v>1310</v>
      </c>
    </row>
    <row r="670" spans="1:7" x14ac:dyDescent="0.25">
      <c r="A670" s="90">
        <v>16</v>
      </c>
      <c r="B670" s="101">
        <v>42675</v>
      </c>
      <c r="C670" s="55" t="s">
        <v>9</v>
      </c>
      <c r="D670" s="91">
        <v>200</v>
      </c>
      <c r="E670" s="91"/>
      <c r="F670" s="91"/>
      <c r="G670" s="92">
        <v>1510</v>
      </c>
    </row>
    <row r="671" spans="1:7" x14ac:dyDescent="0.25">
      <c r="A671" s="97">
        <v>17</v>
      </c>
      <c r="B671" s="98">
        <v>42704</v>
      </c>
      <c r="C671" s="124" t="s">
        <v>6</v>
      </c>
      <c r="D671" s="99"/>
      <c r="E671" s="99">
        <v>0</v>
      </c>
      <c r="F671" s="99">
        <v>10</v>
      </c>
      <c r="G671" s="100">
        <v>1520</v>
      </c>
    </row>
    <row r="672" spans="1:7" x14ac:dyDescent="0.25">
      <c r="A672" s="90">
        <v>18</v>
      </c>
      <c r="B672" s="101">
        <v>42705</v>
      </c>
      <c r="C672" s="55" t="s">
        <v>9</v>
      </c>
      <c r="D672" s="91">
        <v>200</v>
      </c>
      <c r="E672" s="91"/>
      <c r="F672" s="91"/>
      <c r="G672" s="92">
        <v>1720</v>
      </c>
    </row>
    <row r="673" spans="1:7" x14ac:dyDescent="0.25">
      <c r="A673" s="97">
        <v>19</v>
      </c>
      <c r="B673" s="98">
        <v>42735</v>
      </c>
      <c r="C673" s="124" t="s">
        <v>6</v>
      </c>
      <c r="D673" s="99"/>
      <c r="E673" s="99">
        <v>0</v>
      </c>
      <c r="F673" s="99">
        <v>10</v>
      </c>
      <c r="G673" s="100">
        <v>1730</v>
      </c>
    </row>
    <row r="674" spans="1:7" x14ac:dyDescent="0.25">
      <c r="A674" s="90">
        <v>20</v>
      </c>
      <c r="B674" s="101">
        <v>42736</v>
      </c>
      <c r="C674" s="55" t="s">
        <v>9</v>
      </c>
      <c r="D674" s="91">
        <v>200</v>
      </c>
      <c r="E674" s="91"/>
      <c r="F674" s="91"/>
      <c r="G674" s="92">
        <v>1930</v>
      </c>
    </row>
    <row r="675" spans="1:7" x14ac:dyDescent="0.25">
      <c r="A675" s="97">
        <v>21</v>
      </c>
      <c r="B675" s="98">
        <v>42766</v>
      </c>
      <c r="C675" s="124" t="s">
        <v>6</v>
      </c>
      <c r="D675" s="99"/>
      <c r="E675" s="99">
        <v>0</v>
      </c>
      <c r="F675" s="99">
        <v>10</v>
      </c>
      <c r="G675" s="100">
        <v>1940</v>
      </c>
    </row>
    <row r="676" spans="1:7" x14ac:dyDescent="0.25">
      <c r="A676" s="90">
        <v>22</v>
      </c>
      <c r="B676" s="101">
        <v>42767</v>
      </c>
      <c r="C676" s="55" t="s">
        <v>9</v>
      </c>
      <c r="D676" s="91">
        <v>200</v>
      </c>
      <c r="E676" s="91"/>
      <c r="F676" s="91"/>
      <c r="G676" s="92">
        <v>2140</v>
      </c>
    </row>
    <row r="677" spans="1:7" x14ac:dyDescent="0.25">
      <c r="A677" s="97">
        <v>23</v>
      </c>
      <c r="B677" s="98">
        <v>42776</v>
      </c>
      <c r="C677" s="124" t="s">
        <v>6</v>
      </c>
      <c r="D677" s="99"/>
      <c r="E677" s="99">
        <v>0</v>
      </c>
      <c r="F677" s="99">
        <v>10</v>
      </c>
      <c r="G677" s="100">
        <f>G676+F677+D677</f>
        <v>2150</v>
      </c>
    </row>
    <row r="678" spans="1:7" x14ac:dyDescent="0.25">
      <c r="A678" s="90">
        <v>24</v>
      </c>
      <c r="B678" s="101">
        <v>42795</v>
      </c>
      <c r="C678" s="55" t="s">
        <v>9</v>
      </c>
      <c r="D678" s="91">
        <v>200</v>
      </c>
      <c r="E678" s="91"/>
      <c r="F678" s="91"/>
      <c r="G678" s="92">
        <f>G677+F678+D678</f>
        <v>2350</v>
      </c>
    </row>
    <row r="679" spans="1:7" x14ac:dyDescent="0.25">
      <c r="A679" s="97">
        <v>25</v>
      </c>
      <c r="B679" s="98">
        <v>42804</v>
      </c>
      <c r="C679" s="124" t="s">
        <v>6</v>
      </c>
      <c r="D679" s="99"/>
      <c r="E679" s="99">
        <v>0</v>
      </c>
      <c r="F679" s="99">
        <v>10</v>
      </c>
      <c r="G679" s="100">
        <f>G678+F679+D679</f>
        <v>2360</v>
      </c>
    </row>
    <row r="680" spans="1:7" ht="15.75" thickBot="1" x14ac:dyDescent="0.3">
      <c r="A680" s="109" t="s">
        <v>11</v>
      </c>
      <c r="B680" s="109"/>
      <c r="C680" s="119"/>
      <c r="D680" s="110">
        <v>2400</v>
      </c>
      <c r="E680" s="110">
        <v>0</v>
      </c>
      <c r="F680" s="110">
        <v>100</v>
      </c>
      <c r="G680" s="110"/>
    </row>
    <row r="681" spans="1:7" ht="15.75" thickTop="1" x14ac:dyDescent="0.25"/>
    <row r="682" spans="1:7" ht="20.25" thickBot="1" x14ac:dyDescent="0.35">
      <c r="B682" s="136" t="s">
        <v>330</v>
      </c>
      <c r="C682" s="136"/>
      <c r="D682" s="136"/>
      <c r="E682" s="136"/>
      <c r="F682" s="136"/>
    </row>
    <row r="683" spans="1:7" ht="15.75" thickTop="1" x14ac:dyDescent="0.25"/>
    <row r="684" spans="1:7" x14ac:dyDescent="0.25">
      <c r="A684" s="93" t="s">
        <v>1</v>
      </c>
      <c r="B684" s="94" t="s">
        <v>2</v>
      </c>
      <c r="C684" s="123" t="s">
        <v>3</v>
      </c>
      <c r="D684" s="95" t="s">
        <v>4</v>
      </c>
      <c r="E684" s="95" t="s">
        <v>5</v>
      </c>
      <c r="F684" s="95" t="s">
        <v>6</v>
      </c>
      <c r="G684" s="96" t="s">
        <v>7</v>
      </c>
    </row>
    <row r="685" spans="1:7" x14ac:dyDescent="0.25">
      <c r="A685" s="97">
        <v>1</v>
      </c>
      <c r="B685" s="98">
        <v>42461</v>
      </c>
      <c r="C685" s="124" t="s">
        <v>8</v>
      </c>
      <c r="D685" s="99"/>
      <c r="E685" s="99"/>
      <c r="F685" s="99"/>
      <c r="G685" s="100">
        <v>-370</v>
      </c>
    </row>
    <row r="686" spans="1:7" x14ac:dyDescent="0.25">
      <c r="A686" s="90">
        <v>2</v>
      </c>
      <c r="B686" s="101">
        <v>42461</v>
      </c>
      <c r="C686" s="55" t="s">
        <v>9</v>
      </c>
      <c r="D686" s="91">
        <v>200</v>
      </c>
      <c r="E686" s="91"/>
      <c r="F686" s="91"/>
      <c r="G686" s="92">
        <v>-170</v>
      </c>
    </row>
    <row r="687" spans="1:7" x14ac:dyDescent="0.25">
      <c r="A687" s="97">
        <v>3</v>
      </c>
      <c r="B687" s="98">
        <v>42470</v>
      </c>
      <c r="C687" s="124" t="s">
        <v>26</v>
      </c>
      <c r="D687" s="99"/>
      <c r="E687" s="99">
        <v>2030</v>
      </c>
      <c r="F687" s="99">
        <v>0</v>
      </c>
      <c r="G687" s="100">
        <v>-2200</v>
      </c>
    </row>
    <row r="688" spans="1:7" x14ac:dyDescent="0.25">
      <c r="A688" s="90">
        <v>4</v>
      </c>
      <c r="B688" s="101">
        <v>42491</v>
      </c>
      <c r="C688" s="55" t="s">
        <v>9</v>
      </c>
      <c r="D688" s="91">
        <v>200</v>
      </c>
      <c r="E688" s="91"/>
      <c r="F688" s="91"/>
      <c r="G688" s="92">
        <v>-2000</v>
      </c>
    </row>
    <row r="689" spans="1:7" x14ac:dyDescent="0.25">
      <c r="A689" s="97">
        <v>5</v>
      </c>
      <c r="B689" s="98">
        <v>42522</v>
      </c>
      <c r="C689" s="124" t="s">
        <v>9</v>
      </c>
      <c r="D689" s="99">
        <v>200</v>
      </c>
      <c r="E689" s="99"/>
      <c r="F689" s="99"/>
      <c r="G689" s="100">
        <v>-1800</v>
      </c>
    </row>
    <row r="690" spans="1:7" x14ac:dyDescent="0.25">
      <c r="A690" s="90">
        <v>6</v>
      </c>
      <c r="B690" s="101">
        <v>42552</v>
      </c>
      <c r="C690" s="55" t="s">
        <v>9</v>
      </c>
      <c r="D690" s="91">
        <v>200</v>
      </c>
      <c r="E690" s="91"/>
      <c r="F690" s="91"/>
      <c r="G690" s="92">
        <v>-1600</v>
      </c>
    </row>
    <row r="691" spans="1:7" x14ac:dyDescent="0.25">
      <c r="A691" s="97">
        <v>7</v>
      </c>
      <c r="B691" s="98">
        <v>42583</v>
      </c>
      <c r="C691" s="124" t="s">
        <v>9</v>
      </c>
      <c r="D691" s="99">
        <v>200</v>
      </c>
      <c r="E691" s="99"/>
      <c r="F691" s="99"/>
      <c r="G691" s="100">
        <v>-1600</v>
      </c>
    </row>
    <row r="692" spans="1:7" x14ac:dyDescent="0.25">
      <c r="A692" s="90">
        <v>8</v>
      </c>
      <c r="B692" s="101">
        <v>42614</v>
      </c>
      <c r="C692" s="55" t="s">
        <v>9</v>
      </c>
      <c r="D692" s="91">
        <v>200</v>
      </c>
      <c r="E692" s="91"/>
      <c r="F692" s="91"/>
      <c r="G692" s="92">
        <v>-1400</v>
      </c>
    </row>
    <row r="693" spans="1:7" x14ac:dyDescent="0.25">
      <c r="A693" s="97">
        <v>9</v>
      </c>
      <c r="B693" s="98">
        <v>42644</v>
      </c>
      <c r="C693" s="124" t="s">
        <v>9</v>
      </c>
      <c r="D693" s="99">
        <v>200</v>
      </c>
      <c r="E693" s="99"/>
      <c r="F693" s="99"/>
      <c r="G693" s="100">
        <v>-1200</v>
      </c>
    </row>
    <row r="694" spans="1:7" x14ac:dyDescent="0.25">
      <c r="A694" s="90">
        <v>10</v>
      </c>
      <c r="B694" s="101">
        <v>42675</v>
      </c>
      <c r="C694" s="55" t="s">
        <v>9</v>
      </c>
      <c r="D694" s="91">
        <v>200</v>
      </c>
      <c r="E694" s="91"/>
      <c r="F694" s="91"/>
      <c r="G694" s="92">
        <v>-1000</v>
      </c>
    </row>
    <row r="695" spans="1:7" x14ac:dyDescent="0.25">
      <c r="A695" s="97">
        <v>11</v>
      </c>
      <c r="B695" s="98">
        <v>42705</v>
      </c>
      <c r="C695" s="124" t="s">
        <v>9</v>
      </c>
      <c r="D695" s="99">
        <v>200</v>
      </c>
      <c r="E695" s="99"/>
      <c r="F695" s="99"/>
      <c r="G695" s="100">
        <v>-800</v>
      </c>
    </row>
    <row r="696" spans="1:7" x14ac:dyDescent="0.25">
      <c r="A696" s="90">
        <v>12</v>
      </c>
      <c r="B696" s="101">
        <v>42736</v>
      </c>
      <c r="C696" s="55" t="s">
        <v>9</v>
      </c>
      <c r="D696" s="91">
        <v>200</v>
      </c>
      <c r="E696" s="91"/>
      <c r="F696" s="91"/>
      <c r="G696" s="92">
        <v>-600</v>
      </c>
    </row>
    <row r="697" spans="1:7" ht="30" x14ac:dyDescent="0.25">
      <c r="A697" s="97">
        <v>13</v>
      </c>
      <c r="B697" s="98">
        <f>B698-1</f>
        <v>42766</v>
      </c>
      <c r="C697" s="124" t="s">
        <v>402</v>
      </c>
      <c r="D697" s="99">
        <v>2400</v>
      </c>
      <c r="E697" s="99"/>
      <c r="F697" s="99"/>
      <c r="G697" s="100">
        <f>G696+D697</f>
        <v>1800</v>
      </c>
    </row>
    <row r="698" spans="1:7" x14ac:dyDescent="0.25">
      <c r="A698" s="90">
        <v>14</v>
      </c>
      <c r="B698" s="101">
        <v>42767</v>
      </c>
      <c r="C698" s="55" t="s">
        <v>9</v>
      </c>
      <c r="D698" s="91">
        <v>200</v>
      </c>
      <c r="E698" s="91"/>
      <c r="F698" s="91"/>
      <c r="G698" s="92">
        <f>G697+D698</f>
        <v>2000</v>
      </c>
    </row>
    <row r="699" spans="1:7" x14ac:dyDescent="0.25">
      <c r="A699" s="97">
        <v>15</v>
      </c>
      <c r="B699" s="98">
        <v>42795</v>
      </c>
      <c r="C699" s="124" t="s">
        <v>9</v>
      </c>
      <c r="D699" s="99">
        <v>200</v>
      </c>
      <c r="E699" s="99"/>
      <c r="F699" s="99"/>
      <c r="G699" s="100">
        <f>G698+D699</f>
        <v>2200</v>
      </c>
    </row>
    <row r="700" spans="1:7" ht="15.75" thickBot="1" x14ac:dyDescent="0.3">
      <c r="A700" s="109" t="s">
        <v>11</v>
      </c>
      <c r="B700" s="109"/>
      <c r="C700" s="119"/>
      <c r="D700" s="110">
        <v>2200</v>
      </c>
      <c r="E700" s="110">
        <v>2030</v>
      </c>
      <c r="F700" s="110">
        <v>0</v>
      </c>
      <c r="G700" s="110"/>
    </row>
    <row r="701" spans="1:7" ht="15.75" thickTop="1" x14ac:dyDescent="0.25"/>
    <row r="702" spans="1:7" ht="20.25" thickBot="1" x14ac:dyDescent="0.35">
      <c r="B702" s="136" t="s">
        <v>34</v>
      </c>
      <c r="C702" s="136"/>
      <c r="D702" s="136"/>
      <c r="E702" s="136"/>
      <c r="F702" s="136"/>
    </row>
    <row r="703" spans="1:7" ht="15.75" thickTop="1" x14ac:dyDescent="0.25"/>
    <row r="704" spans="1:7" x14ac:dyDescent="0.25">
      <c r="A704" s="93" t="s">
        <v>1</v>
      </c>
      <c r="B704" s="94" t="s">
        <v>2</v>
      </c>
      <c r="C704" s="123" t="s">
        <v>3</v>
      </c>
      <c r="D704" s="95" t="s">
        <v>4</v>
      </c>
      <c r="E704" s="95" t="s">
        <v>5</v>
      </c>
      <c r="F704" s="95" t="s">
        <v>6</v>
      </c>
      <c r="G704" s="96" t="s">
        <v>7</v>
      </c>
    </row>
    <row r="705" spans="1:7" x14ac:dyDescent="0.25">
      <c r="A705" s="97">
        <v>1</v>
      </c>
      <c r="B705" s="98">
        <v>42461</v>
      </c>
      <c r="C705" s="124" t="s">
        <v>8</v>
      </c>
      <c r="D705" s="99"/>
      <c r="E705" s="99"/>
      <c r="F705" s="99"/>
      <c r="G705" s="100">
        <v>0</v>
      </c>
    </row>
    <row r="706" spans="1:7" x14ac:dyDescent="0.25">
      <c r="A706" s="90">
        <v>2</v>
      </c>
      <c r="B706" s="101">
        <v>42461</v>
      </c>
      <c r="C706" s="55" t="s">
        <v>9</v>
      </c>
      <c r="D706" s="91">
        <v>200</v>
      </c>
      <c r="E706" s="91"/>
      <c r="F706" s="91"/>
      <c r="G706" s="92">
        <v>200</v>
      </c>
    </row>
    <row r="707" spans="1:7" x14ac:dyDescent="0.25">
      <c r="A707" s="97">
        <v>3</v>
      </c>
      <c r="B707" s="98">
        <v>42470</v>
      </c>
      <c r="C707" s="124" t="s">
        <v>10</v>
      </c>
      <c r="D707" s="99"/>
      <c r="E707" s="99">
        <v>200</v>
      </c>
      <c r="F707" s="99">
        <v>0</v>
      </c>
      <c r="G707" s="100">
        <v>0</v>
      </c>
    </row>
    <row r="708" spans="1:7" x14ac:dyDescent="0.25">
      <c r="A708" s="90">
        <v>4</v>
      </c>
      <c r="B708" s="101">
        <v>42491</v>
      </c>
      <c r="C708" s="55" t="s">
        <v>9</v>
      </c>
      <c r="D708" s="91">
        <v>200</v>
      </c>
      <c r="E708" s="91"/>
      <c r="F708" s="91"/>
      <c r="G708" s="92">
        <v>200</v>
      </c>
    </row>
    <row r="709" spans="1:7" x14ac:dyDescent="0.25">
      <c r="A709" s="97">
        <v>5</v>
      </c>
      <c r="B709" s="98">
        <v>42500</v>
      </c>
      <c r="C709" s="124" t="s">
        <v>10</v>
      </c>
      <c r="D709" s="99"/>
      <c r="E709" s="99">
        <v>200</v>
      </c>
      <c r="F709" s="99">
        <v>0</v>
      </c>
      <c r="G709" s="100">
        <v>0</v>
      </c>
    </row>
    <row r="710" spans="1:7" x14ac:dyDescent="0.25">
      <c r="A710" s="90">
        <v>6</v>
      </c>
      <c r="B710" s="101">
        <v>42522</v>
      </c>
      <c r="C710" s="55" t="s">
        <v>9</v>
      </c>
      <c r="D710" s="91">
        <v>200</v>
      </c>
      <c r="E710" s="91"/>
      <c r="F710" s="91"/>
      <c r="G710" s="92">
        <v>200</v>
      </c>
    </row>
    <row r="711" spans="1:7" x14ac:dyDescent="0.25">
      <c r="A711" s="97">
        <v>7</v>
      </c>
      <c r="B711" s="98">
        <v>42531</v>
      </c>
      <c r="C711" s="124" t="s">
        <v>10</v>
      </c>
      <c r="D711" s="99"/>
      <c r="E711" s="99">
        <v>200</v>
      </c>
      <c r="F711" s="99">
        <v>0</v>
      </c>
      <c r="G711" s="100">
        <v>0</v>
      </c>
    </row>
    <row r="712" spans="1:7" x14ac:dyDescent="0.25">
      <c r="A712" s="90">
        <v>8</v>
      </c>
      <c r="B712" s="101">
        <v>42552</v>
      </c>
      <c r="C712" s="55" t="s">
        <v>9</v>
      </c>
      <c r="D712" s="91">
        <v>200</v>
      </c>
      <c r="E712" s="91"/>
      <c r="F712" s="91"/>
      <c r="G712" s="92">
        <v>200</v>
      </c>
    </row>
    <row r="713" spans="1:7" x14ac:dyDescent="0.25">
      <c r="A713" s="97">
        <v>9</v>
      </c>
      <c r="B713" s="98">
        <v>42561</v>
      </c>
      <c r="C713" s="124" t="s">
        <v>10</v>
      </c>
      <c r="D713" s="99"/>
      <c r="E713" s="99">
        <v>200</v>
      </c>
      <c r="F713" s="99">
        <v>0</v>
      </c>
      <c r="G713" s="100">
        <v>0</v>
      </c>
    </row>
    <row r="714" spans="1:7" x14ac:dyDescent="0.25">
      <c r="A714" s="90">
        <v>10</v>
      </c>
      <c r="B714" s="101">
        <v>42583</v>
      </c>
      <c r="C714" s="55" t="s">
        <v>9</v>
      </c>
      <c r="D714" s="91">
        <v>200</v>
      </c>
      <c r="E714" s="91"/>
      <c r="F714" s="91"/>
      <c r="G714" s="92">
        <v>200</v>
      </c>
    </row>
    <row r="715" spans="1:7" x14ac:dyDescent="0.25">
      <c r="A715" s="97">
        <v>11</v>
      </c>
      <c r="B715" s="98">
        <v>42592</v>
      </c>
      <c r="C715" s="124" t="s">
        <v>10</v>
      </c>
      <c r="D715" s="99"/>
      <c r="E715" s="99">
        <v>200</v>
      </c>
      <c r="F715" s="99">
        <v>0</v>
      </c>
      <c r="G715" s="100">
        <v>0</v>
      </c>
    </row>
    <row r="716" spans="1:7" x14ac:dyDescent="0.25">
      <c r="A716" s="90">
        <v>12</v>
      </c>
      <c r="B716" s="101">
        <v>42614</v>
      </c>
      <c r="C716" s="55" t="s">
        <v>9</v>
      </c>
      <c r="D716" s="91">
        <v>200</v>
      </c>
      <c r="E716" s="91"/>
      <c r="F716" s="91"/>
      <c r="G716" s="92">
        <v>200</v>
      </c>
    </row>
    <row r="717" spans="1:7" x14ac:dyDescent="0.25">
      <c r="A717" s="97">
        <v>13</v>
      </c>
      <c r="B717" s="98">
        <v>42623</v>
      </c>
      <c r="C717" s="124" t="s">
        <v>10</v>
      </c>
      <c r="D717" s="99"/>
      <c r="E717" s="99">
        <v>200</v>
      </c>
      <c r="F717" s="99">
        <v>0</v>
      </c>
      <c r="G717" s="100">
        <v>0</v>
      </c>
    </row>
    <row r="718" spans="1:7" x14ac:dyDescent="0.25">
      <c r="A718" s="90">
        <v>14</v>
      </c>
      <c r="B718" s="101">
        <v>42644</v>
      </c>
      <c r="C718" s="55" t="s">
        <v>9</v>
      </c>
      <c r="D718" s="91">
        <v>200</v>
      </c>
      <c r="E718" s="91"/>
      <c r="F718" s="91"/>
      <c r="G718" s="92">
        <v>200</v>
      </c>
    </row>
    <row r="719" spans="1:7" x14ac:dyDescent="0.25">
      <c r="A719" s="97">
        <v>15</v>
      </c>
      <c r="B719" s="98">
        <v>42653</v>
      </c>
      <c r="C719" s="124" t="s">
        <v>10</v>
      </c>
      <c r="D719" s="99"/>
      <c r="E719" s="99">
        <v>200</v>
      </c>
      <c r="F719" s="99">
        <v>0</v>
      </c>
      <c r="G719" s="100">
        <v>0</v>
      </c>
    </row>
    <row r="720" spans="1:7" x14ac:dyDescent="0.25">
      <c r="A720" s="90">
        <v>16</v>
      </c>
      <c r="B720" s="101">
        <v>42675</v>
      </c>
      <c r="C720" s="55" t="s">
        <v>9</v>
      </c>
      <c r="D720" s="91">
        <v>200</v>
      </c>
      <c r="E720" s="91"/>
      <c r="F720" s="91"/>
      <c r="G720" s="92">
        <v>200</v>
      </c>
    </row>
    <row r="721" spans="1:7" x14ac:dyDescent="0.25">
      <c r="A721" s="97">
        <v>17</v>
      </c>
      <c r="B721" s="98">
        <v>42684</v>
      </c>
      <c r="C721" s="124" t="s">
        <v>10</v>
      </c>
      <c r="D721" s="99"/>
      <c r="E721" s="99">
        <v>200</v>
      </c>
      <c r="F721" s="99">
        <v>0</v>
      </c>
      <c r="G721" s="100">
        <v>0</v>
      </c>
    </row>
    <row r="722" spans="1:7" x14ac:dyDescent="0.25">
      <c r="A722" s="90">
        <v>18</v>
      </c>
      <c r="B722" s="101">
        <v>42705</v>
      </c>
      <c r="C722" s="55" t="s">
        <v>9</v>
      </c>
      <c r="D722" s="91">
        <v>200</v>
      </c>
      <c r="E722" s="91"/>
      <c r="F722" s="91"/>
      <c r="G722" s="92">
        <v>200</v>
      </c>
    </row>
    <row r="723" spans="1:7" x14ac:dyDescent="0.25">
      <c r="A723" s="97">
        <v>19</v>
      </c>
      <c r="B723" s="98">
        <v>42714</v>
      </c>
      <c r="C723" s="124" t="s">
        <v>10</v>
      </c>
      <c r="D723" s="99"/>
      <c r="E723" s="99">
        <v>200</v>
      </c>
      <c r="F723" s="99">
        <v>0</v>
      </c>
      <c r="G723" s="100">
        <v>0</v>
      </c>
    </row>
    <row r="724" spans="1:7" x14ac:dyDescent="0.25">
      <c r="A724" s="90">
        <v>20</v>
      </c>
      <c r="B724" s="101">
        <v>42736</v>
      </c>
      <c r="C724" s="55" t="s">
        <v>9</v>
      </c>
      <c r="D724" s="91">
        <v>200</v>
      </c>
      <c r="E724" s="91"/>
      <c r="F724" s="91"/>
      <c r="G724" s="92">
        <v>200</v>
      </c>
    </row>
    <row r="725" spans="1:7" x14ac:dyDescent="0.25">
      <c r="A725" s="97">
        <v>21</v>
      </c>
      <c r="B725" s="98">
        <v>42745</v>
      </c>
      <c r="C725" s="124" t="s">
        <v>10</v>
      </c>
      <c r="D725" s="99"/>
      <c r="E725" s="99">
        <v>200</v>
      </c>
      <c r="F725" s="99">
        <v>0</v>
      </c>
      <c r="G725" s="100">
        <v>0</v>
      </c>
    </row>
    <row r="726" spans="1:7" x14ac:dyDescent="0.25">
      <c r="A726" s="90">
        <v>22</v>
      </c>
      <c r="B726" s="101">
        <v>42767</v>
      </c>
      <c r="C726" s="55" t="s">
        <v>9</v>
      </c>
      <c r="D726" s="91">
        <v>200</v>
      </c>
      <c r="E726" s="91"/>
      <c r="F726" s="91"/>
      <c r="G726" s="92">
        <v>200</v>
      </c>
    </row>
    <row r="727" spans="1:7" x14ac:dyDescent="0.25">
      <c r="A727" s="97">
        <v>23</v>
      </c>
      <c r="B727" s="98">
        <v>42776</v>
      </c>
      <c r="C727" s="124" t="s">
        <v>10</v>
      </c>
      <c r="D727" s="99"/>
      <c r="E727" s="99">
        <v>200</v>
      </c>
      <c r="F727" s="99">
        <v>0</v>
      </c>
      <c r="G727" s="100">
        <v>0</v>
      </c>
    </row>
    <row r="728" spans="1:7" x14ac:dyDescent="0.25">
      <c r="A728" s="90">
        <v>24</v>
      </c>
      <c r="B728" s="101">
        <v>42795</v>
      </c>
      <c r="C728" s="55" t="s">
        <v>9</v>
      </c>
      <c r="D728" s="91">
        <v>200</v>
      </c>
      <c r="E728" s="91"/>
      <c r="F728" s="91"/>
      <c r="G728" s="92">
        <f>G727+F728+D728</f>
        <v>200</v>
      </c>
    </row>
    <row r="729" spans="1:7" x14ac:dyDescent="0.25">
      <c r="A729" s="97">
        <v>25</v>
      </c>
      <c r="B729" s="98">
        <v>42804</v>
      </c>
      <c r="C729" s="124" t="s">
        <v>10</v>
      </c>
      <c r="D729" s="99"/>
      <c r="E729" s="99">
        <v>200</v>
      </c>
      <c r="F729" s="99">
        <v>0</v>
      </c>
      <c r="G729" s="100">
        <v>0</v>
      </c>
    </row>
    <row r="730" spans="1:7" ht="15.75" thickBot="1" x14ac:dyDescent="0.3">
      <c r="A730" s="109" t="s">
        <v>11</v>
      </c>
      <c r="B730" s="109"/>
      <c r="C730" s="119"/>
      <c r="D730" s="110">
        <f>SUM(D705:D729)</f>
        <v>2400</v>
      </c>
      <c r="E730" s="110">
        <f t="shared" ref="E730:F730" si="13">SUM(E705:E729)</f>
        <v>2400</v>
      </c>
      <c r="F730" s="110">
        <f t="shared" si="13"/>
        <v>0</v>
      </c>
      <c r="G730" s="110"/>
    </row>
    <row r="731" spans="1:7" ht="15.75" thickTop="1" x14ac:dyDescent="0.25"/>
    <row r="732" spans="1:7" ht="20.25" thickBot="1" x14ac:dyDescent="0.35">
      <c r="B732" s="136" t="s">
        <v>35</v>
      </c>
      <c r="C732" s="136"/>
      <c r="D732" s="136"/>
      <c r="E732" s="136"/>
      <c r="F732" s="136"/>
    </row>
    <row r="733" spans="1:7" ht="15.75" thickTop="1" x14ac:dyDescent="0.25"/>
    <row r="734" spans="1:7" x14ac:dyDescent="0.25">
      <c r="A734" s="93" t="s">
        <v>1</v>
      </c>
      <c r="B734" s="94" t="s">
        <v>2</v>
      </c>
      <c r="C734" s="123" t="s">
        <v>3</v>
      </c>
      <c r="D734" s="95" t="s">
        <v>4</v>
      </c>
      <c r="E734" s="95" t="s">
        <v>5</v>
      </c>
      <c r="F734" s="95" t="s">
        <v>6</v>
      </c>
      <c r="G734" s="96" t="s">
        <v>7</v>
      </c>
    </row>
    <row r="735" spans="1:7" x14ac:dyDescent="0.25">
      <c r="A735" s="97">
        <v>1</v>
      </c>
      <c r="B735" s="98">
        <v>42461</v>
      </c>
      <c r="C735" s="124" t="s">
        <v>8</v>
      </c>
      <c r="D735" s="99"/>
      <c r="E735" s="99"/>
      <c r="F735" s="99"/>
      <c r="G735" s="100">
        <v>0</v>
      </c>
    </row>
    <row r="736" spans="1:7" x14ac:dyDescent="0.25">
      <c r="A736" s="90">
        <v>2</v>
      </c>
      <c r="B736" s="101">
        <v>42461</v>
      </c>
      <c r="C736" s="55" t="s">
        <v>9</v>
      </c>
      <c r="D736" s="91">
        <v>300</v>
      </c>
      <c r="E736" s="91"/>
      <c r="F736" s="91"/>
      <c r="G736" s="92">
        <v>300</v>
      </c>
    </row>
    <row r="737" spans="1:7" x14ac:dyDescent="0.25">
      <c r="A737" s="97">
        <v>3</v>
      </c>
      <c r="B737" s="98">
        <v>42470</v>
      </c>
      <c r="C737" s="124" t="s">
        <v>10</v>
      </c>
      <c r="D737" s="99"/>
      <c r="E737" s="99">
        <v>300</v>
      </c>
      <c r="F737" s="99">
        <v>0</v>
      </c>
      <c r="G737" s="100">
        <v>0</v>
      </c>
    </row>
    <row r="738" spans="1:7" x14ac:dyDescent="0.25">
      <c r="A738" s="90">
        <v>4</v>
      </c>
      <c r="B738" s="101">
        <v>42491</v>
      </c>
      <c r="C738" s="55" t="s">
        <v>9</v>
      </c>
      <c r="D738" s="91">
        <v>300</v>
      </c>
      <c r="E738" s="91"/>
      <c r="F738" s="91"/>
      <c r="G738" s="92">
        <v>300</v>
      </c>
    </row>
    <row r="739" spans="1:7" x14ac:dyDescent="0.25">
      <c r="A739" s="97">
        <v>5</v>
      </c>
      <c r="B739" s="98">
        <v>42500</v>
      </c>
      <c r="C739" s="124" t="s">
        <v>10</v>
      </c>
      <c r="D739" s="99"/>
      <c r="E739" s="99">
        <v>300</v>
      </c>
      <c r="F739" s="99">
        <v>0</v>
      </c>
      <c r="G739" s="100">
        <v>0</v>
      </c>
    </row>
    <row r="740" spans="1:7" x14ac:dyDescent="0.25">
      <c r="A740" s="90">
        <v>6</v>
      </c>
      <c r="B740" s="101">
        <v>42522</v>
      </c>
      <c r="C740" s="55" t="s">
        <v>9</v>
      </c>
      <c r="D740" s="91">
        <v>300</v>
      </c>
      <c r="E740" s="91"/>
      <c r="F740" s="91"/>
      <c r="G740" s="92">
        <v>300</v>
      </c>
    </row>
    <row r="741" spans="1:7" x14ac:dyDescent="0.25">
      <c r="A741" s="97">
        <v>7</v>
      </c>
      <c r="B741" s="98">
        <v>42531</v>
      </c>
      <c r="C741" s="124" t="s">
        <v>10</v>
      </c>
      <c r="D741" s="99"/>
      <c r="E741" s="99">
        <v>300</v>
      </c>
      <c r="F741" s="99">
        <v>0</v>
      </c>
      <c r="G741" s="100">
        <v>0</v>
      </c>
    </row>
    <row r="742" spans="1:7" x14ac:dyDescent="0.25">
      <c r="A742" s="90">
        <v>8</v>
      </c>
      <c r="B742" s="101">
        <v>42552</v>
      </c>
      <c r="C742" s="55" t="s">
        <v>9</v>
      </c>
      <c r="D742" s="91">
        <v>300</v>
      </c>
      <c r="E742" s="91"/>
      <c r="F742" s="91"/>
      <c r="G742" s="92">
        <v>300</v>
      </c>
    </row>
    <row r="743" spans="1:7" x14ac:dyDescent="0.25">
      <c r="A743" s="97">
        <v>9</v>
      </c>
      <c r="B743" s="98">
        <v>42561</v>
      </c>
      <c r="C743" s="124" t="s">
        <v>10</v>
      </c>
      <c r="D743" s="99"/>
      <c r="E743" s="99">
        <v>300</v>
      </c>
      <c r="F743" s="99">
        <v>0</v>
      </c>
      <c r="G743" s="100">
        <v>0</v>
      </c>
    </row>
    <row r="744" spans="1:7" x14ac:dyDescent="0.25">
      <c r="A744" s="90">
        <v>10</v>
      </c>
      <c r="B744" s="101">
        <v>42583</v>
      </c>
      <c r="C744" s="55" t="s">
        <v>9</v>
      </c>
      <c r="D744" s="91">
        <v>300</v>
      </c>
      <c r="E744" s="91"/>
      <c r="F744" s="91"/>
      <c r="G744" s="92">
        <v>300</v>
      </c>
    </row>
    <row r="745" spans="1:7" x14ac:dyDescent="0.25">
      <c r="A745" s="97">
        <v>11</v>
      </c>
      <c r="B745" s="98">
        <v>42592</v>
      </c>
      <c r="C745" s="124" t="s">
        <v>10</v>
      </c>
      <c r="D745" s="99"/>
      <c r="E745" s="99">
        <v>300</v>
      </c>
      <c r="F745" s="99">
        <v>0</v>
      </c>
      <c r="G745" s="100">
        <v>0</v>
      </c>
    </row>
    <row r="746" spans="1:7" x14ac:dyDescent="0.25">
      <c r="A746" s="90">
        <v>12</v>
      </c>
      <c r="B746" s="101">
        <v>42614</v>
      </c>
      <c r="C746" s="55" t="s">
        <v>9</v>
      </c>
      <c r="D746" s="91">
        <v>300</v>
      </c>
      <c r="E746" s="91"/>
      <c r="F746" s="91"/>
      <c r="G746" s="92">
        <v>300</v>
      </c>
    </row>
    <row r="747" spans="1:7" x14ac:dyDescent="0.25">
      <c r="A747" s="97">
        <v>13</v>
      </c>
      <c r="B747" s="98">
        <v>42623</v>
      </c>
      <c r="C747" s="124" t="s">
        <v>10</v>
      </c>
      <c r="D747" s="99"/>
      <c r="E747" s="99">
        <v>300</v>
      </c>
      <c r="F747" s="99">
        <v>0</v>
      </c>
      <c r="G747" s="100">
        <v>0</v>
      </c>
    </row>
    <row r="748" spans="1:7" x14ac:dyDescent="0.25">
      <c r="A748" s="90">
        <v>14</v>
      </c>
      <c r="B748" s="101">
        <v>42644</v>
      </c>
      <c r="C748" s="55" t="s">
        <v>9</v>
      </c>
      <c r="D748" s="91">
        <v>300</v>
      </c>
      <c r="E748" s="91"/>
      <c r="F748" s="91"/>
      <c r="G748" s="92">
        <v>300</v>
      </c>
    </row>
    <row r="749" spans="1:7" x14ac:dyDescent="0.25">
      <c r="A749" s="97">
        <v>15</v>
      </c>
      <c r="B749" s="98">
        <v>42653</v>
      </c>
      <c r="C749" s="124" t="s">
        <v>10</v>
      </c>
      <c r="D749" s="99"/>
      <c r="E749" s="99">
        <v>300</v>
      </c>
      <c r="F749" s="99">
        <v>0</v>
      </c>
      <c r="G749" s="100">
        <v>0</v>
      </c>
    </row>
    <row r="750" spans="1:7" x14ac:dyDescent="0.25">
      <c r="A750" s="90">
        <v>16</v>
      </c>
      <c r="B750" s="101">
        <v>42675</v>
      </c>
      <c r="C750" s="55" t="s">
        <v>9</v>
      </c>
      <c r="D750" s="91">
        <v>300</v>
      </c>
      <c r="E750" s="91"/>
      <c r="F750" s="91"/>
      <c r="G750" s="92">
        <v>300</v>
      </c>
    </row>
    <row r="751" spans="1:7" x14ac:dyDescent="0.25">
      <c r="A751" s="97">
        <v>17</v>
      </c>
      <c r="B751" s="98">
        <v>42684</v>
      </c>
      <c r="C751" s="124" t="s">
        <v>10</v>
      </c>
      <c r="D751" s="99"/>
      <c r="E751" s="99">
        <v>300</v>
      </c>
      <c r="F751" s="99">
        <v>0</v>
      </c>
      <c r="G751" s="100">
        <v>0</v>
      </c>
    </row>
    <row r="752" spans="1:7" x14ac:dyDescent="0.25">
      <c r="A752" s="90">
        <v>18</v>
      </c>
      <c r="B752" s="101">
        <v>42705</v>
      </c>
      <c r="C752" s="55" t="s">
        <v>9</v>
      </c>
      <c r="D752" s="91">
        <v>200</v>
      </c>
      <c r="E752" s="91"/>
      <c r="F752" s="91"/>
      <c r="G752" s="92">
        <v>200</v>
      </c>
    </row>
    <row r="753" spans="1:7" x14ac:dyDescent="0.25">
      <c r="A753" s="97">
        <v>19</v>
      </c>
      <c r="B753" s="98">
        <v>42714</v>
      </c>
      <c r="C753" s="124" t="s">
        <v>10</v>
      </c>
      <c r="D753" s="99"/>
      <c r="E753" s="99">
        <v>200</v>
      </c>
      <c r="F753" s="99">
        <v>0</v>
      </c>
      <c r="G753" s="100">
        <v>0</v>
      </c>
    </row>
    <row r="754" spans="1:7" x14ac:dyDescent="0.25">
      <c r="A754" s="90">
        <v>20</v>
      </c>
      <c r="B754" s="101">
        <v>42736</v>
      </c>
      <c r="C754" s="55" t="s">
        <v>9</v>
      </c>
      <c r="D754" s="91">
        <v>200</v>
      </c>
      <c r="E754" s="91"/>
      <c r="F754" s="91"/>
      <c r="G754" s="92">
        <v>200</v>
      </c>
    </row>
    <row r="755" spans="1:7" x14ac:dyDescent="0.25">
      <c r="A755" s="97">
        <v>21</v>
      </c>
      <c r="B755" s="98">
        <v>42745</v>
      </c>
      <c r="C755" s="124" t="s">
        <v>10</v>
      </c>
      <c r="D755" s="99"/>
      <c r="E755" s="99">
        <v>200</v>
      </c>
      <c r="F755" s="99">
        <v>0</v>
      </c>
      <c r="G755" s="100">
        <v>0</v>
      </c>
    </row>
    <row r="756" spans="1:7" x14ac:dyDescent="0.25">
      <c r="A756" s="90">
        <v>22</v>
      </c>
      <c r="B756" s="101">
        <v>42767</v>
      </c>
      <c r="C756" s="55" t="s">
        <v>9</v>
      </c>
      <c r="D756" s="91">
        <v>200</v>
      </c>
      <c r="E756" s="91"/>
      <c r="F756" s="91"/>
      <c r="G756" s="92">
        <v>200</v>
      </c>
    </row>
    <row r="757" spans="1:7" x14ac:dyDescent="0.25">
      <c r="A757" s="97">
        <v>23</v>
      </c>
      <c r="B757" s="98">
        <v>42776</v>
      </c>
      <c r="C757" s="124" t="s">
        <v>10</v>
      </c>
      <c r="D757" s="99"/>
      <c r="E757" s="99">
        <v>200</v>
      </c>
      <c r="F757" s="99">
        <v>0</v>
      </c>
      <c r="G757" s="100">
        <v>0</v>
      </c>
    </row>
    <row r="758" spans="1:7" x14ac:dyDescent="0.25">
      <c r="A758" s="90">
        <v>24</v>
      </c>
      <c r="B758" s="101">
        <v>42795</v>
      </c>
      <c r="C758" s="55" t="s">
        <v>9</v>
      </c>
      <c r="D758" s="91">
        <v>200</v>
      </c>
      <c r="E758" s="91"/>
      <c r="F758" s="91"/>
      <c r="G758" s="92">
        <f>G757+F758+D758</f>
        <v>200</v>
      </c>
    </row>
    <row r="759" spans="1:7" x14ac:dyDescent="0.25">
      <c r="A759" s="97">
        <v>25</v>
      </c>
      <c r="B759" s="98">
        <v>42804</v>
      </c>
      <c r="C759" s="124" t="s">
        <v>10</v>
      </c>
      <c r="D759" s="99"/>
      <c r="E759" s="99">
        <v>200</v>
      </c>
      <c r="F759" s="99">
        <v>0</v>
      </c>
      <c r="G759" s="100">
        <v>0</v>
      </c>
    </row>
    <row r="760" spans="1:7" ht="15.75" thickBot="1" x14ac:dyDescent="0.3">
      <c r="A760" s="109" t="s">
        <v>11</v>
      </c>
      <c r="B760" s="109"/>
      <c r="C760" s="119"/>
      <c r="D760" s="110">
        <f>SUM(D735:D759)</f>
        <v>3200</v>
      </c>
      <c r="E760" s="110">
        <f t="shared" ref="E760" si="14">SUM(E735:E759)</f>
        <v>3200</v>
      </c>
      <c r="F760" s="110">
        <f t="shared" ref="F760" si="15">SUM(F735:F759)</f>
        <v>0</v>
      </c>
      <c r="G760" s="110"/>
    </row>
    <row r="761" spans="1:7" ht="15.75" thickTop="1" x14ac:dyDescent="0.25"/>
    <row r="762" spans="1:7" ht="20.25" thickBot="1" x14ac:dyDescent="0.35">
      <c r="B762" s="136" t="s">
        <v>36</v>
      </c>
      <c r="C762" s="136"/>
      <c r="D762" s="136"/>
      <c r="E762" s="136"/>
      <c r="F762" s="136"/>
    </row>
    <row r="763" spans="1:7" ht="15.75" thickTop="1" x14ac:dyDescent="0.25"/>
    <row r="764" spans="1:7" x14ac:dyDescent="0.25">
      <c r="A764" s="93" t="s">
        <v>1</v>
      </c>
      <c r="B764" s="94" t="s">
        <v>2</v>
      </c>
      <c r="C764" s="123" t="s">
        <v>3</v>
      </c>
      <c r="D764" s="95" t="s">
        <v>4</v>
      </c>
      <c r="E764" s="95" t="s">
        <v>5</v>
      </c>
      <c r="F764" s="95" t="s">
        <v>6</v>
      </c>
      <c r="G764" s="96" t="s">
        <v>7</v>
      </c>
    </row>
    <row r="765" spans="1:7" x14ac:dyDescent="0.25">
      <c r="A765" s="97">
        <v>1</v>
      </c>
      <c r="B765" s="98">
        <v>42461</v>
      </c>
      <c r="C765" s="124" t="s">
        <v>8</v>
      </c>
      <c r="D765" s="99"/>
      <c r="E765" s="99"/>
      <c r="F765" s="99"/>
      <c r="G765" s="100">
        <v>3820</v>
      </c>
    </row>
    <row r="766" spans="1:7" x14ac:dyDescent="0.25">
      <c r="A766" s="90">
        <v>2</v>
      </c>
      <c r="B766" s="101">
        <v>42461</v>
      </c>
      <c r="C766" s="55" t="s">
        <v>9</v>
      </c>
      <c r="D766" s="91">
        <v>300</v>
      </c>
      <c r="E766" s="91"/>
      <c r="F766" s="91"/>
      <c r="G766" s="92">
        <v>4120</v>
      </c>
    </row>
    <row r="767" spans="1:7" x14ac:dyDescent="0.25">
      <c r="A767" s="97">
        <v>3</v>
      </c>
      <c r="B767" s="98">
        <v>42490</v>
      </c>
      <c r="C767" s="124" t="s">
        <v>6</v>
      </c>
      <c r="D767" s="99"/>
      <c r="E767" s="99">
        <v>0</v>
      </c>
      <c r="F767" s="99">
        <v>10</v>
      </c>
      <c r="G767" s="100">
        <v>4130</v>
      </c>
    </row>
    <row r="768" spans="1:7" x14ac:dyDescent="0.25">
      <c r="A768" s="90">
        <v>4</v>
      </c>
      <c r="B768" s="101">
        <v>42491</v>
      </c>
      <c r="C768" s="55" t="s">
        <v>9</v>
      </c>
      <c r="D768" s="91">
        <v>300</v>
      </c>
      <c r="E768" s="91"/>
      <c r="F768" s="91"/>
      <c r="G768" s="92">
        <v>4430</v>
      </c>
    </row>
    <row r="769" spans="1:7" x14ac:dyDescent="0.25">
      <c r="A769" s="97">
        <v>5</v>
      </c>
      <c r="B769" s="98">
        <v>42521</v>
      </c>
      <c r="C769" s="124" t="s">
        <v>6</v>
      </c>
      <c r="D769" s="99"/>
      <c r="E769" s="99">
        <v>0</v>
      </c>
      <c r="F769" s="99">
        <v>10</v>
      </c>
      <c r="G769" s="100">
        <v>4440</v>
      </c>
    </row>
    <row r="770" spans="1:7" x14ac:dyDescent="0.25">
      <c r="A770" s="90">
        <v>6</v>
      </c>
      <c r="B770" s="101">
        <v>42522</v>
      </c>
      <c r="C770" s="55" t="s">
        <v>9</v>
      </c>
      <c r="D770" s="91">
        <v>300</v>
      </c>
      <c r="E770" s="91"/>
      <c r="F770" s="91"/>
      <c r="G770" s="92">
        <v>4740</v>
      </c>
    </row>
    <row r="771" spans="1:7" x14ac:dyDescent="0.25">
      <c r="A771" s="97">
        <v>7</v>
      </c>
      <c r="B771" s="98">
        <v>42551</v>
      </c>
      <c r="C771" s="124" t="s">
        <v>6</v>
      </c>
      <c r="D771" s="99"/>
      <c r="E771" s="99">
        <v>0</v>
      </c>
      <c r="F771" s="99">
        <v>10</v>
      </c>
      <c r="G771" s="100">
        <v>4750</v>
      </c>
    </row>
    <row r="772" spans="1:7" x14ac:dyDescent="0.25">
      <c r="A772" s="90">
        <v>8</v>
      </c>
      <c r="B772" s="101">
        <v>42552</v>
      </c>
      <c r="C772" s="55" t="s">
        <v>9</v>
      </c>
      <c r="D772" s="91">
        <v>300</v>
      </c>
      <c r="E772" s="91"/>
      <c r="F772" s="91"/>
      <c r="G772" s="92">
        <v>5050</v>
      </c>
    </row>
    <row r="773" spans="1:7" x14ac:dyDescent="0.25">
      <c r="A773" s="97">
        <v>9</v>
      </c>
      <c r="B773" s="98">
        <v>42582</v>
      </c>
      <c r="C773" s="124" t="s">
        <v>6</v>
      </c>
      <c r="D773" s="99"/>
      <c r="E773" s="99">
        <v>0</v>
      </c>
      <c r="F773" s="99">
        <v>10</v>
      </c>
      <c r="G773" s="100">
        <v>5060</v>
      </c>
    </row>
    <row r="774" spans="1:7" x14ac:dyDescent="0.25">
      <c r="A774" s="90">
        <v>10</v>
      </c>
      <c r="B774" s="101">
        <v>42583</v>
      </c>
      <c r="C774" s="55" t="s">
        <v>9</v>
      </c>
      <c r="D774" s="91">
        <v>300</v>
      </c>
      <c r="E774" s="91"/>
      <c r="F774" s="91"/>
      <c r="G774" s="92">
        <v>5360</v>
      </c>
    </row>
    <row r="775" spans="1:7" x14ac:dyDescent="0.25">
      <c r="A775" s="97">
        <v>11</v>
      </c>
      <c r="B775" s="98">
        <v>42592</v>
      </c>
      <c r="C775" s="124" t="s">
        <v>10</v>
      </c>
      <c r="D775" s="99"/>
      <c r="E775" s="99">
        <v>5360</v>
      </c>
      <c r="F775" s="99">
        <v>0</v>
      </c>
      <c r="G775" s="100">
        <v>0</v>
      </c>
    </row>
    <row r="776" spans="1:7" x14ac:dyDescent="0.25">
      <c r="A776" s="90">
        <v>12</v>
      </c>
      <c r="B776" s="101">
        <v>42614</v>
      </c>
      <c r="C776" s="55" t="s">
        <v>9</v>
      </c>
      <c r="D776" s="91">
        <v>300</v>
      </c>
      <c r="E776" s="91"/>
      <c r="F776" s="91"/>
      <c r="G776" s="92">
        <v>300</v>
      </c>
    </row>
    <row r="777" spans="1:7" x14ac:dyDescent="0.25">
      <c r="A777" s="97">
        <v>13</v>
      </c>
      <c r="B777" s="98">
        <v>42623</v>
      </c>
      <c r="C777" s="124" t="s">
        <v>10</v>
      </c>
      <c r="D777" s="99"/>
      <c r="E777" s="99">
        <v>300</v>
      </c>
      <c r="F777" s="99">
        <v>0</v>
      </c>
      <c r="G777" s="100">
        <v>0</v>
      </c>
    </row>
    <row r="778" spans="1:7" x14ac:dyDescent="0.25">
      <c r="A778" s="90">
        <v>14</v>
      </c>
      <c r="B778" s="101">
        <v>42644</v>
      </c>
      <c r="C778" s="55" t="s">
        <v>9</v>
      </c>
      <c r="D778" s="91">
        <v>300</v>
      </c>
      <c r="E778" s="91"/>
      <c r="F778" s="91"/>
      <c r="G778" s="92">
        <v>300</v>
      </c>
    </row>
    <row r="779" spans="1:7" x14ac:dyDescent="0.25">
      <c r="A779" s="97">
        <v>15</v>
      </c>
      <c r="B779" s="98">
        <v>42653</v>
      </c>
      <c r="C779" s="124" t="s">
        <v>10</v>
      </c>
      <c r="D779" s="99"/>
      <c r="E779" s="99">
        <v>300</v>
      </c>
      <c r="F779" s="99">
        <v>0</v>
      </c>
      <c r="G779" s="100">
        <v>0</v>
      </c>
    </row>
    <row r="780" spans="1:7" x14ac:dyDescent="0.25">
      <c r="A780" s="90">
        <v>16</v>
      </c>
      <c r="B780" s="101">
        <v>42675</v>
      </c>
      <c r="C780" s="55" t="s">
        <v>9</v>
      </c>
      <c r="D780" s="91">
        <v>300</v>
      </c>
      <c r="E780" s="91"/>
      <c r="F780" s="91"/>
      <c r="G780" s="92">
        <v>300</v>
      </c>
    </row>
    <row r="781" spans="1:7" x14ac:dyDescent="0.25">
      <c r="A781" s="97">
        <v>17</v>
      </c>
      <c r="B781" s="98">
        <v>42684</v>
      </c>
      <c r="C781" s="124" t="s">
        <v>10</v>
      </c>
      <c r="D781" s="99"/>
      <c r="E781" s="99">
        <v>300</v>
      </c>
      <c r="F781" s="99">
        <v>0</v>
      </c>
      <c r="G781" s="100">
        <v>0</v>
      </c>
    </row>
    <row r="782" spans="1:7" x14ac:dyDescent="0.25">
      <c r="A782" s="90">
        <v>18</v>
      </c>
      <c r="B782" s="101">
        <v>42705</v>
      </c>
      <c r="C782" s="55" t="s">
        <v>9</v>
      </c>
      <c r="D782" s="91">
        <v>300</v>
      </c>
      <c r="E782" s="91"/>
      <c r="F782" s="91"/>
      <c r="G782" s="92">
        <v>300</v>
      </c>
    </row>
    <row r="783" spans="1:7" x14ac:dyDescent="0.25">
      <c r="A783" s="97">
        <v>19</v>
      </c>
      <c r="B783" s="98">
        <v>42714</v>
      </c>
      <c r="C783" s="124" t="s">
        <v>10</v>
      </c>
      <c r="D783" s="99"/>
      <c r="E783" s="99">
        <v>300</v>
      </c>
      <c r="F783" s="99">
        <v>0</v>
      </c>
      <c r="G783" s="100">
        <v>0</v>
      </c>
    </row>
    <row r="784" spans="1:7" x14ac:dyDescent="0.25">
      <c r="A784" s="90">
        <v>20</v>
      </c>
      <c r="B784" s="101">
        <v>42736</v>
      </c>
      <c r="C784" s="55" t="s">
        <v>9</v>
      </c>
      <c r="D784" s="91">
        <v>300</v>
      </c>
      <c r="E784" s="91"/>
      <c r="F784" s="91"/>
      <c r="G784" s="92">
        <v>300</v>
      </c>
    </row>
    <row r="785" spans="1:7" x14ac:dyDescent="0.25">
      <c r="A785" s="97">
        <v>21</v>
      </c>
      <c r="B785" s="98">
        <v>42745</v>
      </c>
      <c r="C785" s="124" t="s">
        <v>10</v>
      </c>
      <c r="D785" s="99"/>
      <c r="E785" s="99">
        <v>300</v>
      </c>
      <c r="F785" s="99">
        <v>0</v>
      </c>
      <c r="G785" s="100">
        <v>0</v>
      </c>
    </row>
    <row r="786" spans="1:7" x14ac:dyDescent="0.25">
      <c r="A786" s="90">
        <v>22</v>
      </c>
      <c r="B786" s="101">
        <v>42767</v>
      </c>
      <c r="C786" s="55" t="s">
        <v>9</v>
      </c>
      <c r="D786" s="91">
        <v>300</v>
      </c>
      <c r="E786" s="91"/>
      <c r="F786" s="91"/>
      <c r="G786" s="92">
        <v>300</v>
      </c>
    </row>
    <row r="787" spans="1:7" x14ac:dyDescent="0.25">
      <c r="A787" s="97">
        <v>23</v>
      </c>
      <c r="B787" s="98">
        <v>42776</v>
      </c>
      <c r="C787" s="124" t="s">
        <v>10</v>
      </c>
      <c r="D787" s="99"/>
      <c r="E787" s="99">
        <v>300</v>
      </c>
      <c r="F787" s="99">
        <v>0</v>
      </c>
      <c r="G787" s="100">
        <v>0</v>
      </c>
    </row>
    <row r="788" spans="1:7" x14ac:dyDescent="0.25">
      <c r="A788" s="90">
        <v>24</v>
      </c>
      <c r="B788" s="101">
        <v>42795</v>
      </c>
      <c r="C788" s="55" t="s">
        <v>9</v>
      </c>
      <c r="D788" s="91">
        <v>300</v>
      </c>
      <c r="E788" s="91"/>
      <c r="F788" s="91"/>
      <c r="G788" s="92">
        <f>G787+F788+D788</f>
        <v>300</v>
      </c>
    </row>
    <row r="789" spans="1:7" x14ac:dyDescent="0.25">
      <c r="A789" s="97">
        <v>25</v>
      </c>
      <c r="B789" s="98">
        <v>42804</v>
      </c>
      <c r="C789" s="124" t="s">
        <v>10</v>
      </c>
      <c r="D789" s="99"/>
      <c r="E789" s="99">
        <v>300</v>
      </c>
      <c r="F789" s="99">
        <v>0</v>
      </c>
      <c r="G789" s="100">
        <v>0</v>
      </c>
    </row>
    <row r="790" spans="1:7" ht="15.75" thickBot="1" x14ac:dyDescent="0.3">
      <c r="A790" s="109" t="s">
        <v>11</v>
      </c>
      <c r="B790" s="109"/>
      <c r="C790" s="119"/>
      <c r="D790" s="110">
        <f>SUM(D765:D789)</f>
        <v>3600</v>
      </c>
      <c r="E790" s="110">
        <f t="shared" ref="E790" si="16">SUM(E765:E789)</f>
        <v>7460</v>
      </c>
      <c r="F790" s="110">
        <f t="shared" ref="F790" si="17">SUM(F765:F789)</f>
        <v>40</v>
      </c>
      <c r="G790" s="110"/>
    </row>
    <row r="791" spans="1:7" ht="15.75" thickTop="1" x14ac:dyDescent="0.25"/>
    <row r="792" spans="1:7" ht="20.25" thickBot="1" x14ac:dyDescent="0.35">
      <c r="B792" s="136" t="s">
        <v>400</v>
      </c>
      <c r="C792" s="136"/>
      <c r="D792" s="136"/>
      <c r="E792" s="136"/>
      <c r="F792" s="136"/>
    </row>
    <row r="793" spans="1:7" ht="15.75" thickTop="1" x14ac:dyDescent="0.25"/>
    <row r="794" spans="1:7" x14ac:dyDescent="0.25">
      <c r="A794" s="93" t="s">
        <v>1</v>
      </c>
      <c r="B794" s="94" t="s">
        <v>2</v>
      </c>
      <c r="C794" s="123" t="s">
        <v>3</v>
      </c>
      <c r="D794" s="95" t="s">
        <v>4</v>
      </c>
      <c r="E794" s="95" t="s">
        <v>5</v>
      </c>
      <c r="F794" s="95" t="s">
        <v>6</v>
      </c>
      <c r="G794" s="96" t="s">
        <v>7</v>
      </c>
    </row>
    <row r="795" spans="1:7" x14ac:dyDescent="0.25">
      <c r="A795" s="97">
        <v>1</v>
      </c>
      <c r="B795" s="98">
        <v>42461</v>
      </c>
      <c r="C795" s="124" t="s">
        <v>8</v>
      </c>
      <c r="D795" s="99"/>
      <c r="E795" s="99"/>
      <c r="F795" s="99"/>
      <c r="G795" s="100">
        <v>120</v>
      </c>
    </row>
    <row r="796" spans="1:7" x14ac:dyDescent="0.25">
      <c r="A796" s="90">
        <v>2</v>
      </c>
      <c r="B796" s="101">
        <v>42461</v>
      </c>
      <c r="C796" s="55" t="s">
        <v>9</v>
      </c>
      <c r="D796" s="91">
        <v>300</v>
      </c>
      <c r="E796" s="91"/>
      <c r="F796" s="91"/>
      <c r="G796" s="92">
        <v>420</v>
      </c>
    </row>
    <row r="797" spans="1:7" x14ac:dyDescent="0.25">
      <c r="A797" s="97">
        <v>3</v>
      </c>
      <c r="B797" s="98">
        <v>42470</v>
      </c>
      <c r="C797" s="124" t="s">
        <v>10</v>
      </c>
      <c r="D797" s="99"/>
      <c r="E797" s="99">
        <v>300</v>
      </c>
      <c r="F797" s="99">
        <v>0</v>
      </c>
      <c r="G797" s="100">
        <v>120</v>
      </c>
    </row>
    <row r="798" spans="1:7" x14ac:dyDescent="0.25">
      <c r="A798" s="90">
        <v>4</v>
      </c>
      <c r="B798" s="101">
        <v>42491</v>
      </c>
      <c r="C798" s="55" t="s">
        <v>9</v>
      </c>
      <c r="D798" s="91">
        <v>300</v>
      </c>
      <c r="E798" s="91"/>
      <c r="F798" s="91"/>
      <c r="G798" s="92">
        <v>420</v>
      </c>
    </row>
    <row r="799" spans="1:7" x14ac:dyDescent="0.25">
      <c r="A799" s="97">
        <v>5</v>
      </c>
      <c r="B799" s="98">
        <v>42500</v>
      </c>
      <c r="C799" s="124" t="s">
        <v>10</v>
      </c>
      <c r="D799" s="99"/>
      <c r="E799" s="99">
        <v>300</v>
      </c>
      <c r="F799" s="99">
        <v>0</v>
      </c>
      <c r="G799" s="100">
        <v>120</v>
      </c>
    </row>
    <row r="800" spans="1:7" x14ac:dyDescent="0.25">
      <c r="A800" s="90">
        <v>6</v>
      </c>
      <c r="B800" s="101">
        <v>42522</v>
      </c>
      <c r="C800" s="55" t="s">
        <v>9</v>
      </c>
      <c r="D800" s="91">
        <v>300</v>
      </c>
      <c r="E800" s="91"/>
      <c r="F800" s="91"/>
      <c r="G800" s="92">
        <v>420</v>
      </c>
    </row>
    <row r="801" spans="1:7" x14ac:dyDescent="0.25">
      <c r="A801" s="97">
        <v>7</v>
      </c>
      <c r="B801" s="98">
        <v>42531</v>
      </c>
      <c r="C801" s="124" t="s">
        <v>10</v>
      </c>
      <c r="D801" s="99"/>
      <c r="E801" s="99">
        <v>300</v>
      </c>
      <c r="F801" s="99">
        <v>0</v>
      </c>
      <c r="G801" s="100">
        <v>120</v>
      </c>
    </row>
    <row r="802" spans="1:7" x14ac:dyDescent="0.25">
      <c r="A802" s="90">
        <v>8</v>
      </c>
      <c r="B802" s="101">
        <v>42552</v>
      </c>
      <c r="C802" s="55" t="s">
        <v>9</v>
      </c>
      <c r="D802" s="91">
        <v>300</v>
      </c>
      <c r="E802" s="91"/>
      <c r="F802" s="91"/>
      <c r="G802" s="92">
        <v>420</v>
      </c>
    </row>
    <row r="803" spans="1:7" x14ac:dyDescent="0.25">
      <c r="A803" s="97">
        <v>9</v>
      </c>
      <c r="B803" s="98">
        <v>42561</v>
      </c>
      <c r="C803" s="124" t="s">
        <v>10</v>
      </c>
      <c r="D803" s="99"/>
      <c r="E803" s="99">
        <v>300</v>
      </c>
      <c r="F803" s="99">
        <v>0</v>
      </c>
      <c r="G803" s="100">
        <v>120</v>
      </c>
    </row>
    <row r="804" spans="1:7" x14ac:dyDescent="0.25">
      <c r="A804" s="90">
        <v>10</v>
      </c>
      <c r="B804" s="101">
        <v>42583</v>
      </c>
      <c r="C804" s="55" t="s">
        <v>9</v>
      </c>
      <c r="D804" s="91">
        <v>300</v>
      </c>
      <c r="E804" s="91"/>
      <c r="F804" s="91"/>
      <c r="G804" s="92">
        <v>420</v>
      </c>
    </row>
    <row r="805" spans="1:7" x14ac:dyDescent="0.25">
      <c r="A805" s="97">
        <v>11</v>
      </c>
      <c r="B805" s="98">
        <v>42592</v>
      </c>
      <c r="C805" s="124" t="s">
        <v>10</v>
      </c>
      <c r="D805" s="99"/>
      <c r="E805" s="99">
        <v>300</v>
      </c>
      <c r="F805" s="99">
        <v>0</v>
      </c>
      <c r="G805" s="100">
        <v>120</v>
      </c>
    </row>
    <row r="806" spans="1:7" x14ac:dyDescent="0.25">
      <c r="A806" s="90">
        <v>12</v>
      </c>
      <c r="B806" s="101">
        <v>42614</v>
      </c>
      <c r="C806" s="55" t="s">
        <v>9</v>
      </c>
      <c r="D806" s="91">
        <v>300</v>
      </c>
      <c r="E806" s="91"/>
      <c r="F806" s="91"/>
      <c r="G806" s="92">
        <v>420</v>
      </c>
    </row>
    <row r="807" spans="1:7" x14ac:dyDescent="0.25">
      <c r="A807" s="97">
        <v>13</v>
      </c>
      <c r="B807" s="98">
        <v>42623</v>
      </c>
      <c r="C807" s="124" t="s">
        <v>10</v>
      </c>
      <c r="D807" s="99"/>
      <c r="E807" s="99">
        <v>300</v>
      </c>
      <c r="F807" s="99">
        <v>0</v>
      </c>
      <c r="G807" s="100">
        <v>120</v>
      </c>
    </row>
    <row r="808" spans="1:7" x14ac:dyDescent="0.25">
      <c r="A808" s="90">
        <v>14</v>
      </c>
      <c r="B808" s="101">
        <v>42644</v>
      </c>
      <c r="C808" s="55" t="s">
        <v>9</v>
      </c>
      <c r="D808" s="91">
        <v>300</v>
      </c>
      <c r="E808" s="91"/>
      <c r="F808" s="91"/>
      <c r="G808" s="92">
        <v>420</v>
      </c>
    </row>
    <row r="809" spans="1:7" x14ac:dyDescent="0.25">
      <c r="A809" s="97">
        <v>15</v>
      </c>
      <c r="B809" s="98">
        <v>42653</v>
      </c>
      <c r="C809" s="124" t="s">
        <v>10</v>
      </c>
      <c r="D809" s="99"/>
      <c r="E809" s="99">
        <v>300</v>
      </c>
      <c r="F809" s="99">
        <v>0</v>
      </c>
      <c r="G809" s="100">
        <v>120</v>
      </c>
    </row>
    <row r="810" spans="1:7" x14ac:dyDescent="0.25">
      <c r="A810" s="90">
        <v>16</v>
      </c>
      <c r="B810" s="101">
        <v>42675</v>
      </c>
      <c r="C810" s="55" t="s">
        <v>9</v>
      </c>
      <c r="D810" s="91">
        <v>300</v>
      </c>
      <c r="E810" s="91"/>
      <c r="F810" s="91"/>
      <c r="G810" s="92">
        <v>420</v>
      </c>
    </row>
    <row r="811" spans="1:7" x14ac:dyDescent="0.25">
      <c r="A811" s="97">
        <v>17</v>
      </c>
      <c r="B811" s="98">
        <v>42684</v>
      </c>
      <c r="C811" s="124" t="s">
        <v>10</v>
      </c>
      <c r="D811" s="99"/>
      <c r="E811" s="99">
        <v>300</v>
      </c>
      <c r="F811" s="99">
        <v>0</v>
      </c>
      <c r="G811" s="100">
        <v>120</v>
      </c>
    </row>
    <row r="812" spans="1:7" x14ac:dyDescent="0.25">
      <c r="A812" s="90">
        <v>18</v>
      </c>
      <c r="B812" s="101">
        <v>42705</v>
      </c>
      <c r="C812" s="55" t="s">
        <v>9</v>
      </c>
      <c r="D812" s="91">
        <v>300</v>
      </c>
      <c r="E812" s="91"/>
      <c r="F812" s="91"/>
      <c r="G812" s="92">
        <v>420</v>
      </c>
    </row>
    <row r="813" spans="1:7" x14ac:dyDescent="0.25">
      <c r="A813" s="97">
        <v>19</v>
      </c>
      <c r="B813" s="98">
        <v>42714</v>
      </c>
      <c r="C813" s="124" t="s">
        <v>10</v>
      </c>
      <c r="D813" s="99"/>
      <c r="E813" s="99">
        <v>300</v>
      </c>
      <c r="F813" s="99">
        <v>0</v>
      </c>
      <c r="G813" s="100">
        <v>120</v>
      </c>
    </row>
    <row r="814" spans="1:7" x14ac:dyDescent="0.25">
      <c r="A814" s="90">
        <v>20</v>
      </c>
      <c r="B814" s="101">
        <v>42736</v>
      </c>
      <c r="C814" s="55" t="s">
        <v>9</v>
      </c>
      <c r="D814" s="91">
        <v>200</v>
      </c>
      <c r="E814" s="91"/>
      <c r="F814" s="91"/>
      <c r="G814" s="92">
        <v>320</v>
      </c>
    </row>
    <row r="815" spans="1:7" x14ac:dyDescent="0.25">
      <c r="A815" s="97">
        <v>21</v>
      </c>
      <c r="B815" s="98">
        <v>42766</v>
      </c>
      <c r="C815" s="124" t="s">
        <v>6</v>
      </c>
      <c r="D815" s="99"/>
      <c r="E815" s="99">
        <v>0</v>
      </c>
      <c r="F815" s="99">
        <v>10</v>
      </c>
      <c r="G815" s="100">
        <v>330</v>
      </c>
    </row>
    <row r="816" spans="1:7" x14ac:dyDescent="0.25">
      <c r="A816" s="90">
        <v>22</v>
      </c>
      <c r="B816" s="101">
        <v>42767</v>
      </c>
      <c r="C816" s="55" t="s">
        <v>9</v>
      </c>
      <c r="D816" s="91">
        <v>200</v>
      </c>
      <c r="E816" s="91"/>
      <c r="F816" s="91"/>
      <c r="G816" s="92">
        <v>530</v>
      </c>
    </row>
    <row r="817" spans="1:7" x14ac:dyDescent="0.25">
      <c r="A817" s="97">
        <v>23</v>
      </c>
      <c r="B817" s="98">
        <v>42776</v>
      </c>
      <c r="C817" s="124" t="s">
        <v>10</v>
      </c>
      <c r="D817" s="99"/>
      <c r="E817" s="99">
        <v>500</v>
      </c>
      <c r="F817" s="99">
        <v>0</v>
      </c>
      <c r="G817" s="100">
        <v>30</v>
      </c>
    </row>
    <row r="818" spans="1:7" x14ac:dyDescent="0.25">
      <c r="A818" s="90">
        <v>24</v>
      </c>
      <c r="B818" s="101">
        <v>42795</v>
      </c>
      <c r="C818" s="55" t="s">
        <v>9</v>
      </c>
      <c r="D818" s="91">
        <v>200</v>
      </c>
      <c r="E818" s="91"/>
      <c r="F818" s="91"/>
      <c r="G818" s="92">
        <f>G817+F818+D818</f>
        <v>230</v>
      </c>
    </row>
    <row r="819" spans="1:7" x14ac:dyDescent="0.25">
      <c r="A819" s="97">
        <v>25</v>
      </c>
      <c r="B819" s="98">
        <v>42804</v>
      </c>
      <c r="C819" s="124" t="s">
        <v>10</v>
      </c>
      <c r="D819" s="99"/>
      <c r="E819" s="99">
        <v>200</v>
      </c>
      <c r="F819" s="99">
        <v>0</v>
      </c>
      <c r="G819" s="100">
        <v>30</v>
      </c>
    </row>
    <row r="820" spans="1:7" ht="15.75" thickBot="1" x14ac:dyDescent="0.3">
      <c r="A820" s="109" t="s">
        <v>11</v>
      </c>
      <c r="B820" s="109"/>
      <c r="C820" s="119"/>
      <c r="D820" s="110">
        <f>SUM(D795:D819)</f>
        <v>3300</v>
      </c>
      <c r="E820" s="110">
        <f t="shared" ref="E820" si="18">SUM(E795:E819)</f>
        <v>3400</v>
      </c>
      <c r="F820" s="110">
        <f t="shared" ref="F820" si="19">SUM(F795:F819)</f>
        <v>10</v>
      </c>
      <c r="G820" s="110"/>
    </row>
    <row r="821" spans="1:7" ht="15.75" thickTop="1" x14ac:dyDescent="0.25"/>
    <row r="822" spans="1:7" ht="20.25" thickBot="1" x14ac:dyDescent="0.35">
      <c r="B822" s="136" t="s">
        <v>37</v>
      </c>
      <c r="C822" s="136"/>
      <c r="D822" s="136"/>
      <c r="E822" s="136"/>
      <c r="F822" s="136"/>
    </row>
    <row r="823" spans="1:7" ht="15.75" thickTop="1" x14ac:dyDescent="0.25"/>
    <row r="824" spans="1:7" x14ac:dyDescent="0.25">
      <c r="A824" s="93" t="s">
        <v>1</v>
      </c>
      <c r="B824" s="94" t="s">
        <v>2</v>
      </c>
      <c r="C824" s="123" t="s">
        <v>3</v>
      </c>
      <c r="D824" s="95" t="s">
        <v>4</v>
      </c>
      <c r="E824" s="95" t="s">
        <v>5</v>
      </c>
      <c r="F824" s="95" t="s">
        <v>6</v>
      </c>
      <c r="G824" s="96" t="s">
        <v>7</v>
      </c>
    </row>
    <row r="825" spans="1:7" x14ac:dyDescent="0.25">
      <c r="A825" s="97">
        <v>1</v>
      </c>
      <c r="B825" s="98">
        <v>42461</v>
      </c>
      <c r="C825" s="124" t="s">
        <v>8</v>
      </c>
      <c r="D825" s="99"/>
      <c r="E825" s="99"/>
      <c r="F825" s="99"/>
      <c r="G825" s="100">
        <v>0</v>
      </c>
    </row>
    <row r="826" spans="1:7" x14ac:dyDescent="0.25">
      <c r="A826" s="90">
        <v>2</v>
      </c>
      <c r="B826" s="101">
        <v>42461</v>
      </c>
      <c r="C826" s="55" t="s">
        <v>9</v>
      </c>
      <c r="D826" s="91">
        <v>200</v>
      </c>
      <c r="E826" s="91"/>
      <c r="F826" s="91"/>
      <c r="G826" s="92">
        <v>200</v>
      </c>
    </row>
    <row r="827" spans="1:7" x14ac:dyDescent="0.25">
      <c r="A827" s="97">
        <v>3</v>
      </c>
      <c r="B827" s="98">
        <v>42470</v>
      </c>
      <c r="C827" s="124" t="s">
        <v>10</v>
      </c>
      <c r="D827" s="99"/>
      <c r="E827" s="99">
        <v>200</v>
      </c>
      <c r="F827" s="99">
        <v>0</v>
      </c>
      <c r="G827" s="100">
        <v>0</v>
      </c>
    </row>
    <row r="828" spans="1:7" x14ac:dyDescent="0.25">
      <c r="A828" s="90">
        <v>4</v>
      </c>
      <c r="B828" s="101">
        <v>42491</v>
      </c>
      <c r="C828" s="55" t="s">
        <v>9</v>
      </c>
      <c r="D828" s="91">
        <v>200</v>
      </c>
      <c r="E828" s="91"/>
      <c r="F828" s="91"/>
      <c r="G828" s="92">
        <v>200</v>
      </c>
    </row>
    <row r="829" spans="1:7" x14ac:dyDescent="0.25">
      <c r="A829" s="97">
        <v>5</v>
      </c>
      <c r="B829" s="98">
        <v>42500</v>
      </c>
      <c r="C829" s="124" t="s">
        <v>10</v>
      </c>
      <c r="D829" s="99"/>
      <c r="E829" s="99">
        <v>200</v>
      </c>
      <c r="F829" s="99">
        <v>0</v>
      </c>
      <c r="G829" s="100">
        <v>0</v>
      </c>
    </row>
    <row r="830" spans="1:7" x14ac:dyDescent="0.25">
      <c r="A830" s="90">
        <v>6</v>
      </c>
      <c r="B830" s="101">
        <v>42522</v>
      </c>
      <c r="C830" s="55" t="s">
        <v>9</v>
      </c>
      <c r="D830" s="91">
        <v>200</v>
      </c>
      <c r="E830" s="91"/>
      <c r="F830" s="91"/>
      <c r="G830" s="92">
        <v>200</v>
      </c>
    </row>
    <row r="831" spans="1:7" x14ac:dyDescent="0.25">
      <c r="A831" s="97">
        <v>7</v>
      </c>
      <c r="B831" s="98">
        <v>42531</v>
      </c>
      <c r="C831" s="124" t="s">
        <v>10</v>
      </c>
      <c r="D831" s="99"/>
      <c r="E831" s="99">
        <v>200</v>
      </c>
      <c r="F831" s="99">
        <v>0</v>
      </c>
      <c r="G831" s="100">
        <v>0</v>
      </c>
    </row>
    <row r="832" spans="1:7" x14ac:dyDescent="0.25">
      <c r="A832" s="90">
        <v>8</v>
      </c>
      <c r="B832" s="101">
        <v>42552</v>
      </c>
      <c r="C832" s="55" t="s">
        <v>9</v>
      </c>
      <c r="D832" s="91">
        <v>200</v>
      </c>
      <c r="E832" s="91"/>
      <c r="F832" s="91"/>
      <c r="G832" s="92">
        <v>200</v>
      </c>
    </row>
    <row r="833" spans="1:7" x14ac:dyDescent="0.25">
      <c r="A833" s="97">
        <v>9</v>
      </c>
      <c r="B833" s="98">
        <v>42561</v>
      </c>
      <c r="C833" s="124" t="s">
        <v>10</v>
      </c>
      <c r="D833" s="99"/>
      <c r="E833" s="99">
        <v>200</v>
      </c>
      <c r="F833" s="99">
        <v>0</v>
      </c>
      <c r="G833" s="100">
        <v>0</v>
      </c>
    </row>
    <row r="834" spans="1:7" x14ac:dyDescent="0.25">
      <c r="A834" s="90">
        <v>10</v>
      </c>
      <c r="B834" s="101">
        <v>42583</v>
      </c>
      <c r="C834" s="55" t="s">
        <v>9</v>
      </c>
      <c r="D834" s="91">
        <v>200</v>
      </c>
      <c r="E834" s="91"/>
      <c r="F834" s="91"/>
      <c r="G834" s="92">
        <v>200</v>
      </c>
    </row>
    <row r="835" spans="1:7" x14ac:dyDescent="0.25">
      <c r="A835" s="97">
        <v>11</v>
      </c>
      <c r="B835" s="98">
        <v>42592</v>
      </c>
      <c r="C835" s="124" t="s">
        <v>10</v>
      </c>
      <c r="D835" s="99"/>
      <c r="E835" s="99">
        <v>200</v>
      </c>
      <c r="F835" s="99">
        <v>0</v>
      </c>
      <c r="G835" s="100">
        <v>0</v>
      </c>
    </row>
    <row r="836" spans="1:7" x14ac:dyDescent="0.25">
      <c r="A836" s="90">
        <v>12</v>
      </c>
      <c r="B836" s="101">
        <v>42614</v>
      </c>
      <c r="C836" s="55" t="s">
        <v>9</v>
      </c>
      <c r="D836" s="91">
        <v>200</v>
      </c>
      <c r="E836" s="91"/>
      <c r="F836" s="91"/>
      <c r="G836" s="92">
        <v>200</v>
      </c>
    </row>
    <row r="837" spans="1:7" x14ac:dyDescent="0.25">
      <c r="A837" s="97">
        <v>13</v>
      </c>
      <c r="B837" s="98">
        <v>42623</v>
      </c>
      <c r="C837" s="124" t="s">
        <v>10</v>
      </c>
      <c r="D837" s="99"/>
      <c r="E837" s="99">
        <v>200</v>
      </c>
      <c r="F837" s="99">
        <v>0</v>
      </c>
      <c r="G837" s="100">
        <v>0</v>
      </c>
    </row>
    <row r="838" spans="1:7" x14ac:dyDescent="0.25">
      <c r="A838" s="90">
        <v>14</v>
      </c>
      <c r="B838" s="101">
        <v>42644</v>
      </c>
      <c r="C838" s="55" t="s">
        <v>9</v>
      </c>
      <c r="D838" s="91">
        <v>200</v>
      </c>
      <c r="E838" s="91"/>
      <c r="F838" s="91"/>
      <c r="G838" s="92">
        <v>200</v>
      </c>
    </row>
    <row r="839" spans="1:7" x14ac:dyDescent="0.25">
      <c r="A839" s="97">
        <v>15</v>
      </c>
      <c r="B839" s="98">
        <v>42653</v>
      </c>
      <c r="C839" s="124" t="s">
        <v>10</v>
      </c>
      <c r="D839" s="99"/>
      <c r="E839" s="99">
        <v>200</v>
      </c>
      <c r="F839" s="99">
        <v>0</v>
      </c>
      <c r="G839" s="100">
        <v>0</v>
      </c>
    </row>
    <row r="840" spans="1:7" x14ac:dyDescent="0.25">
      <c r="A840" s="90">
        <v>16</v>
      </c>
      <c r="B840" s="101">
        <v>42675</v>
      </c>
      <c r="C840" s="55" t="s">
        <v>9</v>
      </c>
      <c r="D840" s="91">
        <v>200</v>
      </c>
      <c r="E840" s="91"/>
      <c r="F840" s="91"/>
      <c r="G840" s="92">
        <v>200</v>
      </c>
    </row>
    <row r="841" spans="1:7" x14ac:dyDescent="0.25">
      <c r="A841" s="97">
        <v>17</v>
      </c>
      <c r="B841" s="98">
        <v>42684</v>
      </c>
      <c r="C841" s="124" t="s">
        <v>10</v>
      </c>
      <c r="D841" s="99"/>
      <c r="E841" s="99">
        <v>200</v>
      </c>
      <c r="F841" s="99">
        <v>0</v>
      </c>
      <c r="G841" s="100">
        <v>0</v>
      </c>
    </row>
    <row r="842" spans="1:7" x14ac:dyDescent="0.25">
      <c r="A842" s="90">
        <v>18</v>
      </c>
      <c r="B842" s="101">
        <v>42705</v>
      </c>
      <c r="C842" s="55" t="s">
        <v>9</v>
      </c>
      <c r="D842" s="91">
        <v>200</v>
      </c>
      <c r="E842" s="91"/>
      <c r="F842" s="91"/>
      <c r="G842" s="92">
        <v>200</v>
      </c>
    </row>
    <row r="843" spans="1:7" x14ac:dyDescent="0.25">
      <c r="A843" s="97">
        <v>19</v>
      </c>
      <c r="B843" s="98">
        <v>42714</v>
      </c>
      <c r="C843" s="124" t="s">
        <v>10</v>
      </c>
      <c r="D843" s="99"/>
      <c r="E843" s="99">
        <v>200</v>
      </c>
      <c r="F843" s="99">
        <v>0</v>
      </c>
      <c r="G843" s="100">
        <v>0</v>
      </c>
    </row>
    <row r="844" spans="1:7" x14ac:dyDescent="0.25">
      <c r="A844" s="90">
        <v>20</v>
      </c>
      <c r="B844" s="101">
        <v>42736</v>
      </c>
      <c r="C844" s="55" t="s">
        <v>9</v>
      </c>
      <c r="D844" s="91">
        <v>200</v>
      </c>
      <c r="E844" s="91"/>
      <c r="F844" s="91"/>
      <c r="G844" s="92">
        <v>200</v>
      </c>
    </row>
    <row r="845" spans="1:7" x14ac:dyDescent="0.25">
      <c r="A845" s="97">
        <v>21</v>
      </c>
      <c r="B845" s="98">
        <v>42745</v>
      </c>
      <c r="C845" s="124" t="s">
        <v>10</v>
      </c>
      <c r="D845" s="99"/>
      <c r="E845" s="99">
        <v>200</v>
      </c>
      <c r="F845" s="99">
        <v>0</v>
      </c>
      <c r="G845" s="100">
        <v>0</v>
      </c>
    </row>
    <row r="846" spans="1:7" x14ac:dyDescent="0.25">
      <c r="A846" s="90">
        <v>22</v>
      </c>
      <c r="B846" s="101">
        <v>42767</v>
      </c>
      <c r="C846" s="55" t="s">
        <v>9</v>
      </c>
      <c r="D846" s="91">
        <v>200</v>
      </c>
      <c r="E846" s="91"/>
      <c r="F846" s="91"/>
      <c r="G846" s="92">
        <v>200</v>
      </c>
    </row>
    <row r="847" spans="1:7" x14ac:dyDescent="0.25">
      <c r="A847" s="97">
        <v>23</v>
      </c>
      <c r="B847" s="98">
        <v>42776</v>
      </c>
      <c r="C847" s="124" t="s">
        <v>10</v>
      </c>
      <c r="D847" s="99"/>
      <c r="E847" s="99">
        <v>500</v>
      </c>
      <c r="F847" s="99">
        <v>0</v>
      </c>
      <c r="G847" s="100">
        <v>30</v>
      </c>
    </row>
    <row r="848" spans="1:7" x14ac:dyDescent="0.25">
      <c r="A848" s="90">
        <v>24</v>
      </c>
      <c r="B848" s="101">
        <v>42795</v>
      </c>
      <c r="C848" s="55" t="s">
        <v>9</v>
      </c>
      <c r="D848" s="91">
        <v>200</v>
      </c>
      <c r="E848" s="91"/>
      <c r="F848" s="91"/>
      <c r="G848" s="92">
        <f>G847+F848+D848</f>
        <v>230</v>
      </c>
    </row>
    <row r="849" spans="1:7" x14ac:dyDescent="0.25">
      <c r="A849" s="97">
        <v>25</v>
      </c>
      <c r="B849" s="98">
        <v>42804</v>
      </c>
      <c r="C849" s="124" t="s">
        <v>10</v>
      </c>
      <c r="D849" s="99"/>
      <c r="E849" s="99">
        <v>200</v>
      </c>
      <c r="F849" s="99">
        <v>0</v>
      </c>
      <c r="G849" s="100">
        <v>30</v>
      </c>
    </row>
    <row r="850" spans="1:7" ht="15.75" thickBot="1" x14ac:dyDescent="0.3">
      <c r="A850" s="109" t="s">
        <v>11</v>
      </c>
      <c r="B850" s="109"/>
      <c r="C850" s="119"/>
      <c r="D850" s="110">
        <f>SUM(D825:D849)</f>
        <v>2400</v>
      </c>
      <c r="E850" s="110">
        <f t="shared" ref="E850" si="20">SUM(E825:E849)</f>
        <v>2700</v>
      </c>
      <c r="F850" s="110">
        <f t="shared" ref="F850" si="21">SUM(F825:F849)</f>
        <v>0</v>
      </c>
      <c r="G850" s="110"/>
    </row>
    <row r="851" spans="1:7" ht="15.75" thickTop="1" x14ac:dyDescent="0.25"/>
    <row r="852" spans="1:7" ht="20.25" thickBot="1" x14ac:dyDescent="0.35">
      <c r="B852" s="136" t="s">
        <v>38</v>
      </c>
      <c r="C852" s="136"/>
      <c r="D852" s="136"/>
      <c r="E852" s="136"/>
      <c r="F852" s="136"/>
    </row>
    <row r="853" spans="1:7" ht="15.75" thickTop="1" x14ac:dyDescent="0.25"/>
    <row r="854" spans="1:7" x14ac:dyDescent="0.25">
      <c r="A854" s="93" t="s">
        <v>1</v>
      </c>
      <c r="B854" s="94" t="s">
        <v>2</v>
      </c>
      <c r="C854" s="123" t="s">
        <v>3</v>
      </c>
      <c r="D854" s="95" t="s">
        <v>4</v>
      </c>
      <c r="E854" s="95" t="s">
        <v>5</v>
      </c>
      <c r="F854" s="95" t="s">
        <v>6</v>
      </c>
      <c r="G854" s="96" t="s">
        <v>7</v>
      </c>
    </row>
    <row r="855" spans="1:7" x14ac:dyDescent="0.25">
      <c r="A855" s="97">
        <v>1</v>
      </c>
      <c r="B855" s="98">
        <v>42461</v>
      </c>
      <c r="C855" s="124" t="s">
        <v>8</v>
      </c>
      <c r="D855" s="99"/>
      <c r="E855" s="99"/>
      <c r="F855" s="99"/>
      <c r="G855" s="100">
        <v>330</v>
      </c>
    </row>
    <row r="856" spans="1:7" x14ac:dyDescent="0.25">
      <c r="A856" s="90">
        <v>2</v>
      </c>
      <c r="B856" s="101">
        <v>42461</v>
      </c>
      <c r="C856" s="55" t="s">
        <v>9</v>
      </c>
      <c r="D856" s="91">
        <v>200</v>
      </c>
      <c r="E856" s="91"/>
      <c r="F856" s="91"/>
      <c r="G856" s="92">
        <v>530</v>
      </c>
    </row>
    <row r="857" spans="1:7" x14ac:dyDescent="0.25">
      <c r="A857" s="97">
        <v>3</v>
      </c>
      <c r="B857" s="98">
        <v>42470</v>
      </c>
      <c r="C857" s="124" t="s">
        <v>10</v>
      </c>
      <c r="D857" s="99"/>
      <c r="E857" s="99">
        <v>200</v>
      </c>
      <c r="F857" s="99">
        <v>0</v>
      </c>
      <c r="G857" s="100">
        <v>330</v>
      </c>
    </row>
    <row r="858" spans="1:7" x14ac:dyDescent="0.25">
      <c r="A858" s="90">
        <v>4</v>
      </c>
      <c r="B858" s="101">
        <v>42491</v>
      </c>
      <c r="C858" s="55" t="s">
        <v>9</v>
      </c>
      <c r="D858" s="91">
        <v>200</v>
      </c>
      <c r="E858" s="91"/>
      <c r="F858" s="91"/>
      <c r="G858" s="92">
        <v>530</v>
      </c>
    </row>
    <row r="859" spans="1:7" x14ac:dyDescent="0.25">
      <c r="A859" s="97">
        <v>5</v>
      </c>
      <c r="B859" s="98">
        <v>42500</v>
      </c>
      <c r="C859" s="124" t="s">
        <v>10</v>
      </c>
      <c r="D859" s="99"/>
      <c r="E859" s="99">
        <v>200</v>
      </c>
      <c r="F859" s="99">
        <v>0</v>
      </c>
      <c r="G859" s="100">
        <v>330</v>
      </c>
    </row>
    <row r="860" spans="1:7" x14ac:dyDescent="0.25">
      <c r="A860" s="90">
        <v>6</v>
      </c>
      <c r="B860" s="101">
        <v>42522</v>
      </c>
      <c r="C860" s="55" t="s">
        <v>9</v>
      </c>
      <c r="D860" s="91">
        <v>200</v>
      </c>
      <c r="E860" s="91"/>
      <c r="F860" s="91"/>
      <c r="G860" s="92">
        <v>530</v>
      </c>
    </row>
    <row r="861" spans="1:7" x14ac:dyDescent="0.25">
      <c r="A861" s="97">
        <v>7</v>
      </c>
      <c r="B861" s="98">
        <v>42531</v>
      </c>
      <c r="C861" s="124" t="s">
        <v>10</v>
      </c>
      <c r="D861" s="99"/>
      <c r="E861" s="99">
        <v>200</v>
      </c>
      <c r="F861" s="99">
        <v>0</v>
      </c>
      <c r="G861" s="100">
        <v>330</v>
      </c>
    </row>
    <row r="862" spans="1:7" x14ac:dyDescent="0.25">
      <c r="A862" s="90">
        <v>8</v>
      </c>
      <c r="B862" s="101">
        <v>42552</v>
      </c>
      <c r="C862" s="55" t="s">
        <v>9</v>
      </c>
      <c r="D862" s="91">
        <v>200</v>
      </c>
      <c r="E862" s="91"/>
      <c r="F862" s="91"/>
      <c r="G862" s="92">
        <v>530</v>
      </c>
    </row>
    <row r="863" spans="1:7" x14ac:dyDescent="0.25">
      <c r="A863" s="97">
        <v>9</v>
      </c>
      <c r="B863" s="98">
        <v>42561</v>
      </c>
      <c r="C863" s="124" t="s">
        <v>10</v>
      </c>
      <c r="D863" s="99"/>
      <c r="E863" s="99">
        <v>200</v>
      </c>
      <c r="F863" s="99">
        <v>0</v>
      </c>
      <c r="G863" s="100">
        <v>330</v>
      </c>
    </row>
    <row r="864" spans="1:7" x14ac:dyDescent="0.25">
      <c r="A864" s="90">
        <v>10</v>
      </c>
      <c r="B864" s="101">
        <v>42583</v>
      </c>
      <c r="C864" s="55" t="s">
        <v>9</v>
      </c>
      <c r="D864" s="91">
        <v>200</v>
      </c>
      <c r="E864" s="91"/>
      <c r="F864" s="91"/>
      <c r="G864" s="92">
        <v>530</v>
      </c>
    </row>
    <row r="865" spans="1:7" x14ac:dyDescent="0.25">
      <c r="A865" s="97">
        <v>11</v>
      </c>
      <c r="B865" s="98">
        <v>42592</v>
      </c>
      <c r="C865" s="124" t="s">
        <v>10</v>
      </c>
      <c r="D865" s="99"/>
      <c r="E865" s="99">
        <v>200</v>
      </c>
      <c r="F865" s="99">
        <v>0</v>
      </c>
      <c r="G865" s="100">
        <v>330</v>
      </c>
    </row>
    <row r="866" spans="1:7" x14ac:dyDescent="0.25">
      <c r="A866" s="90">
        <v>12</v>
      </c>
      <c r="B866" s="101">
        <v>42614</v>
      </c>
      <c r="C866" s="55" t="s">
        <v>9</v>
      </c>
      <c r="D866" s="91">
        <v>200</v>
      </c>
      <c r="E866" s="91"/>
      <c r="F866" s="91"/>
      <c r="G866" s="92">
        <v>530</v>
      </c>
    </row>
    <row r="867" spans="1:7" x14ac:dyDescent="0.25">
      <c r="A867" s="97">
        <v>13</v>
      </c>
      <c r="B867" s="98">
        <v>42623</v>
      </c>
      <c r="C867" s="124" t="s">
        <v>10</v>
      </c>
      <c r="D867" s="99"/>
      <c r="E867" s="99">
        <v>200</v>
      </c>
      <c r="F867" s="99">
        <v>0</v>
      </c>
      <c r="G867" s="100">
        <v>330</v>
      </c>
    </row>
    <row r="868" spans="1:7" x14ac:dyDescent="0.25">
      <c r="A868" s="90">
        <v>14</v>
      </c>
      <c r="B868" s="101">
        <v>42644</v>
      </c>
      <c r="C868" s="55" t="s">
        <v>9</v>
      </c>
      <c r="D868" s="91">
        <v>200</v>
      </c>
      <c r="E868" s="91"/>
      <c r="F868" s="91"/>
      <c r="G868" s="92">
        <v>530</v>
      </c>
    </row>
    <row r="869" spans="1:7" x14ac:dyDescent="0.25">
      <c r="A869" s="97">
        <v>15</v>
      </c>
      <c r="B869" s="98">
        <v>42653</v>
      </c>
      <c r="C869" s="124" t="s">
        <v>10</v>
      </c>
      <c r="D869" s="99"/>
      <c r="E869" s="99">
        <v>200</v>
      </c>
      <c r="F869" s="99">
        <v>0</v>
      </c>
      <c r="G869" s="100">
        <v>330</v>
      </c>
    </row>
    <row r="870" spans="1:7" x14ac:dyDescent="0.25">
      <c r="A870" s="90">
        <v>16</v>
      </c>
      <c r="B870" s="101">
        <v>42675</v>
      </c>
      <c r="C870" s="55" t="s">
        <v>9</v>
      </c>
      <c r="D870" s="91">
        <v>200</v>
      </c>
      <c r="E870" s="91"/>
      <c r="F870" s="91"/>
      <c r="G870" s="92">
        <v>530</v>
      </c>
    </row>
    <row r="871" spans="1:7" x14ac:dyDescent="0.25">
      <c r="A871" s="97">
        <v>17</v>
      </c>
      <c r="B871" s="98">
        <v>42684</v>
      </c>
      <c r="C871" s="124" t="s">
        <v>10</v>
      </c>
      <c r="D871" s="99"/>
      <c r="E871" s="99">
        <v>200</v>
      </c>
      <c r="F871" s="99">
        <v>0</v>
      </c>
      <c r="G871" s="100">
        <v>330</v>
      </c>
    </row>
    <row r="872" spans="1:7" x14ac:dyDescent="0.25">
      <c r="A872" s="90">
        <v>18</v>
      </c>
      <c r="B872" s="101">
        <v>42705</v>
      </c>
      <c r="C872" s="55" t="s">
        <v>9</v>
      </c>
      <c r="D872" s="91">
        <v>200</v>
      </c>
      <c r="E872" s="91"/>
      <c r="F872" s="91"/>
      <c r="G872" s="92">
        <v>530</v>
      </c>
    </row>
    <row r="873" spans="1:7" x14ac:dyDescent="0.25">
      <c r="A873" s="97">
        <v>19</v>
      </c>
      <c r="B873" s="98">
        <v>42714</v>
      </c>
      <c r="C873" s="124" t="s">
        <v>10</v>
      </c>
      <c r="D873" s="99"/>
      <c r="E873" s="99">
        <v>200</v>
      </c>
      <c r="F873" s="99">
        <v>0</v>
      </c>
      <c r="G873" s="100">
        <v>330</v>
      </c>
    </row>
    <row r="874" spans="1:7" x14ac:dyDescent="0.25">
      <c r="A874" s="90">
        <v>20</v>
      </c>
      <c r="B874" s="101">
        <v>42736</v>
      </c>
      <c r="C874" s="55" t="s">
        <v>9</v>
      </c>
      <c r="D874" s="91">
        <v>200</v>
      </c>
      <c r="E874" s="91"/>
      <c r="F874" s="91"/>
      <c r="G874" s="92">
        <v>530</v>
      </c>
    </row>
    <row r="875" spans="1:7" x14ac:dyDescent="0.25">
      <c r="A875" s="97">
        <v>21</v>
      </c>
      <c r="B875" s="98">
        <v>42745</v>
      </c>
      <c r="C875" s="124" t="s">
        <v>10</v>
      </c>
      <c r="D875" s="99"/>
      <c r="E875" s="99">
        <v>200</v>
      </c>
      <c r="F875" s="99">
        <v>0</v>
      </c>
      <c r="G875" s="100">
        <v>330</v>
      </c>
    </row>
    <row r="876" spans="1:7" x14ac:dyDescent="0.25">
      <c r="A876" s="90">
        <v>22</v>
      </c>
      <c r="B876" s="101">
        <v>42767</v>
      </c>
      <c r="C876" s="55" t="s">
        <v>9</v>
      </c>
      <c r="D876" s="91">
        <v>200</v>
      </c>
      <c r="E876" s="91"/>
      <c r="F876" s="91"/>
      <c r="G876" s="92">
        <v>530</v>
      </c>
    </row>
    <row r="877" spans="1:7" x14ac:dyDescent="0.25">
      <c r="A877" s="97">
        <v>23</v>
      </c>
      <c r="B877" s="98">
        <v>42776</v>
      </c>
      <c r="C877" s="124" t="s">
        <v>10</v>
      </c>
      <c r="D877" s="99"/>
      <c r="E877" s="99">
        <v>200</v>
      </c>
      <c r="F877" s="99">
        <v>0</v>
      </c>
      <c r="G877" s="100">
        <f>G876-E877</f>
        <v>330</v>
      </c>
    </row>
    <row r="878" spans="1:7" x14ac:dyDescent="0.25">
      <c r="A878" s="90">
        <v>24</v>
      </c>
      <c r="B878" s="101">
        <v>42795</v>
      </c>
      <c r="C878" s="55" t="s">
        <v>9</v>
      </c>
      <c r="D878" s="91">
        <v>200</v>
      </c>
      <c r="E878" s="91"/>
      <c r="F878" s="91"/>
      <c r="G878" s="92">
        <f>G877+F878+D878</f>
        <v>530</v>
      </c>
    </row>
    <row r="879" spans="1:7" x14ac:dyDescent="0.25">
      <c r="A879" s="97">
        <v>25</v>
      </c>
      <c r="B879" s="98">
        <v>42804</v>
      </c>
      <c r="C879" s="124" t="s">
        <v>10</v>
      </c>
      <c r="D879" s="99"/>
      <c r="E879" s="99">
        <v>200</v>
      </c>
      <c r="F879" s="99">
        <v>0</v>
      </c>
      <c r="G879" s="100">
        <f>G878-E879</f>
        <v>330</v>
      </c>
    </row>
    <row r="880" spans="1:7" ht="15.75" thickBot="1" x14ac:dyDescent="0.3">
      <c r="A880" s="109" t="s">
        <v>11</v>
      </c>
      <c r="B880" s="109"/>
      <c r="C880" s="119"/>
      <c r="D880" s="110">
        <f>SUM(D855:D879)</f>
        <v>2400</v>
      </c>
      <c r="E880" s="110">
        <f t="shared" ref="E880" si="22">SUM(E855:E879)</f>
        <v>2400</v>
      </c>
      <c r="F880" s="110">
        <f t="shared" ref="F880" si="23">SUM(F855:F879)</f>
        <v>0</v>
      </c>
      <c r="G880" s="110"/>
    </row>
    <row r="881" spans="1:7" ht="15.75" thickTop="1" x14ac:dyDescent="0.25"/>
    <row r="882" spans="1:7" ht="20.25" thickBot="1" x14ac:dyDescent="0.35">
      <c r="B882" s="136" t="s">
        <v>39</v>
      </c>
      <c r="C882" s="136"/>
      <c r="D882" s="136"/>
      <c r="E882" s="136"/>
      <c r="F882" s="136"/>
    </row>
    <row r="883" spans="1:7" ht="15.75" thickTop="1" x14ac:dyDescent="0.25"/>
    <row r="884" spans="1:7" x14ac:dyDescent="0.25">
      <c r="A884" s="93" t="s">
        <v>1</v>
      </c>
      <c r="B884" s="94" t="s">
        <v>2</v>
      </c>
      <c r="C884" s="123" t="s">
        <v>3</v>
      </c>
      <c r="D884" s="95" t="s">
        <v>4</v>
      </c>
      <c r="E884" s="95" t="s">
        <v>5</v>
      </c>
      <c r="F884" s="95" t="s">
        <v>6</v>
      </c>
      <c r="G884" s="96" t="s">
        <v>7</v>
      </c>
    </row>
    <row r="885" spans="1:7" x14ac:dyDescent="0.25">
      <c r="A885" s="97">
        <v>1</v>
      </c>
      <c r="B885" s="98">
        <v>42461</v>
      </c>
      <c r="C885" s="124" t="s">
        <v>8</v>
      </c>
      <c r="D885" s="99"/>
      <c r="E885" s="99"/>
      <c r="F885" s="99"/>
      <c r="G885" s="100">
        <v>0</v>
      </c>
    </row>
    <row r="886" spans="1:7" x14ac:dyDescent="0.25">
      <c r="A886" s="90">
        <v>2</v>
      </c>
      <c r="B886" s="101">
        <v>42461</v>
      </c>
      <c r="C886" s="55" t="s">
        <v>9</v>
      </c>
      <c r="D886" s="91">
        <v>200</v>
      </c>
      <c r="E886" s="91"/>
      <c r="F886" s="91"/>
      <c r="G886" s="92">
        <v>200</v>
      </c>
    </row>
    <row r="887" spans="1:7" x14ac:dyDescent="0.25">
      <c r="A887" s="97">
        <v>3</v>
      </c>
      <c r="B887" s="98">
        <v>42470</v>
      </c>
      <c r="C887" s="124" t="s">
        <v>10</v>
      </c>
      <c r="D887" s="99"/>
      <c r="E887" s="99">
        <v>200</v>
      </c>
      <c r="F887" s="99">
        <v>0</v>
      </c>
      <c r="G887" s="100">
        <v>0</v>
      </c>
    </row>
    <row r="888" spans="1:7" x14ac:dyDescent="0.25">
      <c r="A888" s="90">
        <v>4</v>
      </c>
      <c r="B888" s="101">
        <v>42491</v>
      </c>
      <c r="C888" s="55" t="s">
        <v>9</v>
      </c>
      <c r="D888" s="91">
        <v>200</v>
      </c>
      <c r="E888" s="91"/>
      <c r="F888" s="91"/>
      <c r="G888" s="92">
        <v>200</v>
      </c>
    </row>
    <row r="889" spans="1:7" x14ac:dyDescent="0.25">
      <c r="A889" s="97">
        <v>5</v>
      </c>
      <c r="B889" s="98">
        <v>42500</v>
      </c>
      <c r="C889" s="124" t="s">
        <v>10</v>
      </c>
      <c r="D889" s="99"/>
      <c r="E889" s="99">
        <v>200</v>
      </c>
      <c r="F889" s="99">
        <v>0</v>
      </c>
      <c r="G889" s="100">
        <v>0</v>
      </c>
    </row>
    <row r="890" spans="1:7" x14ac:dyDescent="0.25">
      <c r="A890" s="90">
        <v>6</v>
      </c>
      <c r="B890" s="101">
        <v>42522</v>
      </c>
      <c r="C890" s="55" t="s">
        <v>9</v>
      </c>
      <c r="D890" s="91">
        <v>200</v>
      </c>
      <c r="E890" s="91"/>
      <c r="F890" s="91"/>
      <c r="G890" s="92">
        <v>200</v>
      </c>
    </row>
    <row r="891" spans="1:7" x14ac:dyDescent="0.25">
      <c r="A891" s="97">
        <v>7</v>
      </c>
      <c r="B891" s="98">
        <v>42531</v>
      </c>
      <c r="C891" s="124" t="s">
        <v>10</v>
      </c>
      <c r="D891" s="99"/>
      <c r="E891" s="99">
        <v>200</v>
      </c>
      <c r="F891" s="99">
        <v>0</v>
      </c>
      <c r="G891" s="100">
        <v>0</v>
      </c>
    </row>
    <row r="892" spans="1:7" x14ac:dyDescent="0.25">
      <c r="A892" s="90">
        <v>8</v>
      </c>
      <c r="B892" s="101">
        <v>42552</v>
      </c>
      <c r="C892" s="55" t="s">
        <v>9</v>
      </c>
      <c r="D892" s="91">
        <v>200</v>
      </c>
      <c r="E892" s="91"/>
      <c r="F892" s="91"/>
      <c r="G892" s="92">
        <v>200</v>
      </c>
    </row>
    <row r="893" spans="1:7" x14ac:dyDescent="0.25">
      <c r="A893" s="97">
        <v>9</v>
      </c>
      <c r="B893" s="98">
        <v>42561</v>
      </c>
      <c r="C893" s="124" t="s">
        <v>10</v>
      </c>
      <c r="D893" s="99"/>
      <c r="E893" s="99">
        <v>200</v>
      </c>
      <c r="F893" s="99">
        <v>0</v>
      </c>
      <c r="G893" s="100">
        <v>0</v>
      </c>
    </row>
    <row r="894" spans="1:7" x14ac:dyDescent="0.25">
      <c r="A894" s="90">
        <v>10</v>
      </c>
      <c r="B894" s="101">
        <v>42583</v>
      </c>
      <c r="C894" s="55" t="s">
        <v>9</v>
      </c>
      <c r="D894" s="91">
        <v>200</v>
      </c>
      <c r="E894" s="91"/>
      <c r="F894" s="91"/>
      <c r="G894" s="92">
        <v>200</v>
      </c>
    </row>
    <row r="895" spans="1:7" x14ac:dyDescent="0.25">
      <c r="A895" s="97">
        <v>11</v>
      </c>
      <c r="B895" s="98">
        <v>42592</v>
      </c>
      <c r="C895" s="124" t="s">
        <v>10</v>
      </c>
      <c r="D895" s="99"/>
      <c r="E895" s="99">
        <v>200</v>
      </c>
      <c r="F895" s="99">
        <v>0</v>
      </c>
      <c r="G895" s="100">
        <v>0</v>
      </c>
    </row>
    <row r="896" spans="1:7" x14ac:dyDescent="0.25">
      <c r="A896" s="90">
        <v>12</v>
      </c>
      <c r="B896" s="101">
        <v>42614</v>
      </c>
      <c r="C896" s="55" t="s">
        <v>9</v>
      </c>
      <c r="D896" s="91">
        <v>200</v>
      </c>
      <c r="E896" s="91"/>
      <c r="F896" s="91"/>
      <c r="G896" s="92">
        <v>200</v>
      </c>
    </row>
    <row r="897" spans="1:7" x14ac:dyDescent="0.25">
      <c r="A897" s="97">
        <v>13</v>
      </c>
      <c r="B897" s="98">
        <v>42623</v>
      </c>
      <c r="C897" s="124" t="s">
        <v>10</v>
      </c>
      <c r="D897" s="99"/>
      <c r="E897" s="99">
        <v>200</v>
      </c>
      <c r="F897" s="99">
        <v>0</v>
      </c>
      <c r="G897" s="100">
        <v>0</v>
      </c>
    </row>
    <row r="898" spans="1:7" x14ac:dyDescent="0.25">
      <c r="A898" s="90">
        <v>14</v>
      </c>
      <c r="B898" s="101">
        <v>42644</v>
      </c>
      <c r="C898" s="55" t="s">
        <v>9</v>
      </c>
      <c r="D898" s="91">
        <v>200</v>
      </c>
      <c r="E898" s="91"/>
      <c r="F898" s="91"/>
      <c r="G898" s="92">
        <v>200</v>
      </c>
    </row>
    <row r="899" spans="1:7" x14ac:dyDescent="0.25">
      <c r="A899" s="97">
        <v>15</v>
      </c>
      <c r="B899" s="98">
        <v>42653</v>
      </c>
      <c r="C899" s="124" t="s">
        <v>10</v>
      </c>
      <c r="D899" s="99"/>
      <c r="E899" s="99">
        <v>200</v>
      </c>
      <c r="F899" s="99">
        <v>0</v>
      </c>
      <c r="G899" s="100">
        <v>0</v>
      </c>
    </row>
    <row r="900" spans="1:7" x14ac:dyDescent="0.25">
      <c r="A900" s="90">
        <v>16</v>
      </c>
      <c r="B900" s="101">
        <v>42675</v>
      </c>
      <c r="C900" s="55" t="s">
        <v>9</v>
      </c>
      <c r="D900" s="91">
        <v>200</v>
      </c>
      <c r="E900" s="91"/>
      <c r="F900" s="91"/>
      <c r="G900" s="92">
        <v>200</v>
      </c>
    </row>
    <row r="901" spans="1:7" x14ac:dyDescent="0.25">
      <c r="A901" s="97">
        <v>17</v>
      </c>
      <c r="B901" s="98">
        <v>42684</v>
      </c>
      <c r="C901" s="124" t="s">
        <v>10</v>
      </c>
      <c r="D901" s="99"/>
      <c r="E901" s="99">
        <v>200</v>
      </c>
      <c r="F901" s="99">
        <v>0</v>
      </c>
      <c r="G901" s="100">
        <v>0</v>
      </c>
    </row>
    <row r="902" spans="1:7" x14ac:dyDescent="0.25">
      <c r="A902" s="90">
        <v>18</v>
      </c>
      <c r="B902" s="101">
        <v>42705</v>
      </c>
      <c r="C902" s="55" t="s">
        <v>9</v>
      </c>
      <c r="D902" s="91">
        <v>200</v>
      </c>
      <c r="E902" s="91"/>
      <c r="F902" s="91"/>
      <c r="G902" s="92">
        <v>200</v>
      </c>
    </row>
    <row r="903" spans="1:7" x14ac:dyDescent="0.25">
      <c r="A903" s="97">
        <v>19</v>
      </c>
      <c r="B903" s="98">
        <v>42714</v>
      </c>
      <c r="C903" s="124" t="s">
        <v>10</v>
      </c>
      <c r="D903" s="99"/>
      <c r="E903" s="99">
        <v>200</v>
      </c>
      <c r="F903" s="99">
        <v>0</v>
      </c>
      <c r="G903" s="100">
        <v>0</v>
      </c>
    </row>
    <row r="904" spans="1:7" x14ac:dyDescent="0.25">
      <c r="A904" s="90">
        <v>20</v>
      </c>
      <c r="B904" s="101">
        <v>42736</v>
      </c>
      <c r="C904" s="55" t="s">
        <v>9</v>
      </c>
      <c r="D904" s="91">
        <v>200</v>
      </c>
      <c r="E904" s="91"/>
      <c r="F904" s="91"/>
      <c r="G904" s="92">
        <v>200</v>
      </c>
    </row>
    <row r="905" spans="1:7" x14ac:dyDescent="0.25">
      <c r="A905" s="97">
        <v>21</v>
      </c>
      <c r="B905" s="98">
        <v>42745</v>
      </c>
      <c r="C905" s="124" t="s">
        <v>10</v>
      </c>
      <c r="D905" s="99"/>
      <c r="E905" s="99">
        <v>200</v>
      </c>
      <c r="F905" s="99">
        <v>0</v>
      </c>
      <c r="G905" s="100">
        <v>0</v>
      </c>
    </row>
    <row r="906" spans="1:7" x14ac:dyDescent="0.25">
      <c r="A906" s="90">
        <v>22</v>
      </c>
      <c r="B906" s="101">
        <v>42767</v>
      </c>
      <c r="C906" s="55" t="s">
        <v>9</v>
      </c>
      <c r="D906" s="91">
        <v>200</v>
      </c>
      <c r="E906" s="91"/>
      <c r="F906" s="91"/>
      <c r="G906" s="92">
        <v>200</v>
      </c>
    </row>
    <row r="907" spans="1:7" x14ac:dyDescent="0.25">
      <c r="A907" s="97">
        <v>23</v>
      </c>
      <c r="B907" s="98">
        <v>42776</v>
      </c>
      <c r="C907" s="124" t="s">
        <v>10</v>
      </c>
      <c r="D907" s="99"/>
      <c r="E907" s="99">
        <v>200</v>
      </c>
      <c r="F907" s="99">
        <v>0</v>
      </c>
      <c r="G907" s="100">
        <f>G906-E907</f>
        <v>0</v>
      </c>
    </row>
    <row r="908" spans="1:7" x14ac:dyDescent="0.25">
      <c r="A908" s="90">
        <v>24</v>
      </c>
      <c r="B908" s="101">
        <v>42795</v>
      </c>
      <c r="C908" s="55" t="s">
        <v>9</v>
      </c>
      <c r="D908" s="91">
        <v>200</v>
      </c>
      <c r="E908" s="91"/>
      <c r="F908" s="91"/>
      <c r="G908" s="92">
        <f>G907+F908+D908</f>
        <v>200</v>
      </c>
    </row>
    <row r="909" spans="1:7" x14ac:dyDescent="0.25">
      <c r="A909" s="97">
        <v>25</v>
      </c>
      <c r="B909" s="98">
        <v>42804</v>
      </c>
      <c r="C909" s="124" t="s">
        <v>10</v>
      </c>
      <c r="D909" s="99"/>
      <c r="E909" s="99">
        <v>200</v>
      </c>
      <c r="F909" s="99">
        <v>0</v>
      </c>
      <c r="G909" s="100">
        <f>G908-E909</f>
        <v>0</v>
      </c>
    </row>
    <row r="910" spans="1:7" ht="15.75" thickBot="1" x14ac:dyDescent="0.3">
      <c r="A910" s="109" t="s">
        <v>11</v>
      </c>
      <c r="B910" s="109"/>
      <c r="C910" s="119"/>
      <c r="D910" s="110">
        <f>SUM(D885:D909)</f>
        <v>2400</v>
      </c>
      <c r="E910" s="110">
        <f t="shared" ref="E910" si="24">SUM(E885:E909)</f>
        <v>2400</v>
      </c>
      <c r="F910" s="110">
        <f t="shared" ref="F910" si="25">SUM(F885:F909)</f>
        <v>0</v>
      </c>
      <c r="G910" s="110"/>
    </row>
    <row r="911" spans="1:7" ht="15.75" thickTop="1" x14ac:dyDescent="0.25"/>
    <row r="912" spans="1:7" ht="20.25" thickBot="1" x14ac:dyDescent="0.35">
      <c r="B912" s="136" t="s">
        <v>40</v>
      </c>
      <c r="C912" s="136"/>
      <c r="D912" s="136"/>
      <c r="E912" s="136"/>
      <c r="F912" s="136"/>
    </row>
    <row r="913" spans="1:7" ht="15.75" thickTop="1" x14ac:dyDescent="0.25"/>
    <row r="914" spans="1:7" x14ac:dyDescent="0.25">
      <c r="A914" s="93" t="s">
        <v>1</v>
      </c>
      <c r="B914" s="94" t="s">
        <v>2</v>
      </c>
      <c r="C914" s="123" t="s">
        <v>3</v>
      </c>
      <c r="D914" s="95" t="s">
        <v>4</v>
      </c>
      <c r="E914" s="95" t="s">
        <v>5</v>
      </c>
      <c r="F914" s="95" t="s">
        <v>6</v>
      </c>
      <c r="G914" s="96" t="s">
        <v>7</v>
      </c>
    </row>
    <row r="915" spans="1:7" x14ac:dyDescent="0.25">
      <c r="A915" s="97">
        <v>1</v>
      </c>
      <c r="B915" s="98">
        <v>42461</v>
      </c>
      <c r="C915" s="124" t="s">
        <v>8</v>
      </c>
      <c r="D915" s="99"/>
      <c r="E915" s="99"/>
      <c r="F915" s="99"/>
      <c r="G915" s="100">
        <v>0</v>
      </c>
    </row>
    <row r="916" spans="1:7" x14ac:dyDescent="0.25">
      <c r="A916" s="90">
        <v>2</v>
      </c>
      <c r="B916" s="101">
        <v>42461</v>
      </c>
      <c r="C916" s="55" t="s">
        <v>9</v>
      </c>
      <c r="D916" s="91">
        <v>200</v>
      </c>
      <c r="E916" s="91"/>
      <c r="F916" s="91"/>
      <c r="G916" s="92">
        <v>200</v>
      </c>
    </row>
    <row r="917" spans="1:7" x14ac:dyDescent="0.25">
      <c r="A917" s="97">
        <v>3</v>
      </c>
      <c r="B917" s="98">
        <v>42470</v>
      </c>
      <c r="C917" s="124" t="s">
        <v>10</v>
      </c>
      <c r="D917" s="99"/>
      <c r="E917" s="99">
        <v>200</v>
      </c>
      <c r="F917" s="99">
        <v>0</v>
      </c>
      <c r="G917" s="100">
        <v>0</v>
      </c>
    </row>
    <row r="918" spans="1:7" x14ac:dyDescent="0.25">
      <c r="A918" s="90">
        <v>4</v>
      </c>
      <c r="B918" s="101">
        <v>42491</v>
      </c>
      <c r="C918" s="55" t="s">
        <v>9</v>
      </c>
      <c r="D918" s="91">
        <v>200</v>
      </c>
      <c r="E918" s="91"/>
      <c r="F918" s="91"/>
      <c r="G918" s="92">
        <v>200</v>
      </c>
    </row>
    <row r="919" spans="1:7" x14ac:dyDescent="0.25">
      <c r="A919" s="97">
        <v>5</v>
      </c>
      <c r="B919" s="98">
        <v>42500</v>
      </c>
      <c r="C919" s="124" t="s">
        <v>10</v>
      </c>
      <c r="D919" s="99"/>
      <c r="E919" s="99">
        <v>200</v>
      </c>
      <c r="F919" s="99">
        <v>0</v>
      </c>
      <c r="G919" s="100">
        <v>0</v>
      </c>
    </row>
    <row r="920" spans="1:7" x14ac:dyDescent="0.25">
      <c r="A920" s="90">
        <v>6</v>
      </c>
      <c r="B920" s="101">
        <v>42522</v>
      </c>
      <c r="C920" s="55" t="s">
        <v>9</v>
      </c>
      <c r="D920" s="91">
        <v>200</v>
      </c>
      <c r="E920" s="91"/>
      <c r="F920" s="91"/>
      <c r="G920" s="92">
        <v>200</v>
      </c>
    </row>
    <row r="921" spans="1:7" x14ac:dyDescent="0.25">
      <c r="A921" s="97">
        <v>7</v>
      </c>
      <c r="B921" s="98">
        <v>42531</v>
      </c>
      <c r="C921" s="124" t="s">
        <v>10</v>
      </c>
      <c r="D921" s="99"/>
      <c r="E921" s="99">
        <v>200</v>
      </c>
      <c r="F921" s="99">
        <v>0</v>
      </c>
      <c r="G921" s="100">
        <v>0</v>
      </c>
    </row>
    <row r="922" spans="1:7" x14ac:dyDescent="0.25">
      <c r="A922" s="90">
        <v>8</v>
      </c>
      <c r="B922" s="101">
        <v>42552</v>
      </c>
      <c r="C922" s="55" t="s">
        <v>9</v>
      </c>
      <c r="D922" s="91">
        <v>200</v>
      </c>
      <c r="E922" s="91"/>
      <c r="F922" s="91"/>
      <c r="G922" s="92">
        <v>200</v>
      </c>
    </row>
    <row r="923" spans="1:7" x14ac:dyDescent="0.25">
      <c r="A923" s="97">
        <v>9</v>
      </c>
      <c r="B923" s="98">
        <v>42561</v>
      </c>
      <c r="C923" s="124" t="s">
        <v>10</v>
      </c>
      <c r="D923" s="99"/>
      <c r="E923" s="99">
        <v>200</v>
      </c>
      <c r="F923" s="99">
        <v>0</v>
      </c>
      <c r="G923" s="100">
        <v>0</v>
      </c>
    </row>
    <row r="924" spans="1:7" x14ac:dyDescent="0.25">
      <c r="A924" s="90">
        <v>10</v>
      </c>
      <c r="B924" s="101">
        <v>42583</v>
      </c>
      <c r="C924" s="55" t="s">
        <v>9</v>
      </c>
      <c r="D924" s="91">
        <v>200</v>
      </c>
      <c r="E924" s="91"/>
      <c r="F924" s="91"/>
      <c r="G924" s="92">
        <v>200</v>
      </c>
    </row>
    <row r="925" spans="1:7" x14ac:dyDescent="0.25">
      <c r="A925" s="97">
        <v>11</v>
      </c>
      <c r="B925" s="98">
        <v>42592</v>
      </c>
      <c r="C925" s="124" t="s">
        <v>10</v>
      </c>
      <c r="D925" s="99"/>
      <c r="E925" s="99">
        <v>200</v>
      </c>
      <c r="F925" s="99">
        <v>0</v>
      </c>
      <c r="G925" s="100">
        <v>0</v>
      </c>
    </row>
    <row r="926" spans="1:7" x14ac:dyDescent="0.25">
      <c r="A926" s="90">
        <v>12</v>
      </c>
      <c r="B926" s="101">
        <v>42614</v>
      </c>
      <c r="C926" s="55" t="s">
        <v>9</v>
      </c>
      <c r="D926" s="91">
        <v>200</v>
      </c>
      <c r="E926" s="91"/>
      <c r="F926" s="91"/>
      <c r="G926" s="92">
        <v>200</v>
      </c>
    </row>
    <row r="927" spans="1:7" x14ac:dyDescent="0.25">
      <c r="A927" s="97">
        <v>13</v>
      </c>
      <c r="B927" s="98">
        <v>42623</v>
      </c>
      <c r="C927" s="124" t="s">
        <v>10</v>
      </c>
      <c r="D927" s="99"/>
      <c r="E927" s="99">
        <v>200</v>
      </c>
      <c r="F927" s="99">
        <v>0</v>
      </c>
      <c r="G927" s="100">
        <v>0</v>
      </c>
    </row>
    <row r="928" spans="1:7" x14ac:dyDescent="0.25">
      <c r="A928" s="90">
        <v>14</v>
      </c>
      <c r="B928" s="101">
        <v>42644</v>
      </c>
      <c r="C928" s="55" t="s">
        <v>9</v>
      </c>
      <c r="D928" s="91">
        <v>200</v>
      </c>
      <c r="E928" s="91"/>
      <c r="F928" s="91"/>
      <c r="G928" s="92">
        <v>200</v>
      </c>
    </row>
    <row r="929" spans="1:7" x14ac:dyDescent="0.25">
      <c r="A929" s="97">
        <v>15</v>
      </c>
      <c r="B929" s="98">
        <v>42653</v>
      </c>
      <c r="C929" s="124" t="s">
        <v>10</v>
      </c>
      <c r="D929" s="99"/>
      <c r="E929" s="99">
        <v>200</v>
      </c>
      <c r="F929" s="99">
        <v>0</v>
      </c>
      <c r="G929" s="100">
        <v>0</v>
      </c>
    </row>
    <row r="930" spans="1:7" x14ac:dyDescent="0.25">
      <c r="A930" s="90">
        <v>16</v>
      </c>
      <c r="B930" s="101">
        <v>42675</v>
      </c>
      <c r="C930" s="55" t="s">
        <v>9</v>
      </c>
      <c r="D930" s="91">
        <v>200</v>
      </c>
      <c r="E930" s="91"/>
      <c r="F930" s="91"/>
      <c r="G930" s="92">
        <v>200</v>
      </c>
    </row>
    <row r="931" spans="1:7" x14ac:dyDescent="0.25">
      <c r="A931" s="97">
        <v>17</v>
      </c>
      <c r="B931" s="98">
        <v>42684</v>
      </c>
      <c r="C931" s="124" t="s">
        <v>10</v>
      </c>
      <c r="D931" s="99"/>
      <c r="E931" s="99">
        <v>200</v>
      </c>
      <c r="F931" s="99">
        <v>0</v>
      </c>
      <c r="G931" s="100">
        <v>0</v>
      </c>
    </row>
    <row r="932" spans="1:7" x14ac:dyDescent="0.25">
      <c r="A932" s="90">
        <v>18</v>
      </c>
      <c r="B932" s="101">
        <v>42705</v>
      </c>
      <c r="C932" s="55" t="s">
        <v>9</v>
      </c>
      <c r="D932" s="91">
        <v>200</v>
      </c>
      <c r="E932" s="91"/>
      <c r="F932" s="91"/>
      <c r="G932" s="92">
        <v>200</v>
      </c>
    </row>
    <row r="933" spans="1:7" x14ac:dyDescent="0.25">
      <c r="A933" s="97">
        <v>19</v>
      </c>
      <c r="B933" s="98">
        <v>42714</v>
      </c>
      <c r="C933" s="124" t="s">
        <v>10</v>
      </c>
      <c r="D933" s="99"/>
      <c r="E933" s="99">
        <v>200</v>
      </c>
      <c r="F933" s="99">
        <v>0</v>
      </c>
      <c r="G933" s="100">
        <v>0</v>
      </c>
    </row>
    <row r="934" spans="1:7" x14ac:dyDescent="0.25">
      <c r="A934" s="90">
        <v>20</v>
      </c>
      <c r="B934" s="101">
        <v>42736</v>
      </c>
      <c r="C934" s="55" t="s">
        <v>9</v>
      </c>
      <c r="D934" s="91">
        <v>200</v>
      </c>
      <c r="E934" s="91"/>
      <c r="F934" s="91"/>
      <c r="G934" s="92">
        <v>200</v>
      </c>
    </row>
    <row r="935" spans="1:7" x14ac:dyDescent="0.25">
      <c r="A935" s="97">
        <v>21</v>
      </c>
      <c r="B935" s="98">
        <v>42745</v>
      </c>
      <c r="C935" s="124" t="s">
        <v>10</v>
      </c>
      <c r="D935" s="99"/>
      <c r="E935" s="99">
        <v>200</v>
      </c>
      <c r="F935" s="99">
        <v>0</v>
      </c>
      <c r="G935" s="100">
        <v>0</v>
      </c>
    </row>
    <row r="936" spans="1:7" x14ac:dyDescent="0.25">
      <c r="A936" s="90">
        <v>22</v>
      </c>
      <c r="B936" s="101">
        <v>42767</v>
      </c>
      <c r="C936" s="55" t="s">
        <v>9</v>
      </c>
      <c r="D936" s="91">
        <v>200</v>
      </c>
      <c r="E936" s="91"/>
      <c r="F936" s="91"/>
      <c r="G936" s="92">
        <v>200</v>
      </c>
    </row>
    <row r="937" spans="1:7" x14ac:dyDescent="0.25">
      <c r="A937" s="97">
        <v>23</v>
      </c>
      <c r="B937" s="98">
        <v>42776</v>
      </c>
      <c r="C937" s="124" t="s">
        <v>10</v>
      </c>
      <c r="D937" s="99"/>
      <c r="E937" s="99">
        <v>200</v>
      </c>
      <c r="F937" s="99">
        <v>0</v>
      </c>
      <c r="G937" s="100">
        <f>G936-E937</f>
        <v>0</v>
      </c>
    </row>
    <row r="938" spans="1:7" x14ac:dyDescent="0.25">
      <c r="A938" s="90">
        <v>24</v>
      </c>
      <c r="B938" s="101">
        <v>42795</v>
      </c>
      <c r="C938" s="55" t="s">
        <v>9</v>
      </c>
      <c r="D938" s="91">
        <v>200</v>
      </c>
      <c r="E938" s="91"/>
      <c r="F938" s="91"/>
      <c r="G938" s="92">
        <f>G937+F938+D938</f>
        <v>200</v>
      </c>
    </row>
    <row r="939" spans="1:7" x14ac:dyDescent="0.25">
      <c r="A939" s="97">
        <v>25</v>
      </c>
      <c r="B939" s="98">
        <v>42804</v>
      </c>
      <c r="C939" s="124" t="s">
        <v>10</v>
      </c>
      <c r="D939" s="99"/>
      <c r="E939" s="99">
        <v>200</v>
      </c>
      <c r="F939" s="99">
        <v>0</v>
      </c>
      <c r="G939" s="100">
        <f>G938-E939</f>
        <v>0</v>
      </c>
    </row>
    <row r="940" spans="1:7" ht="15.75" thickBot="1" x14ac:dyDescent="0.3">
      <c r="A940" s="109" t="s">
        <v>11</v>
      </c>
      <c r="B940" s="109"/>
      <c r="C940" s="119"/>
      <c r="D940" s="110">
        <f>SUM(D915:D939)</f>
        <v>2400</v>
      </c>
      <c r="E940" s="110">
        <f t="shared" ref="E940" si="26">SUM(E915:E939)</f>
        <v>2400</v>
      </c>
      <c r="F940" s="110">
        <f t="shared" ref="F940" si="27">SUM(F915:F939)</f>
        <v>0</v>
      </c>
      <c r="G940" s="110"/>
    </row>
    <row r="941" spans="1:7" ht="15.75" thickTop="1" x14ac:dyDescent="0.25"/>
    <row r="942" spans="1:7" ht="20.25" thickBot="1" x14ac:dyDescent="0.35">
      <c r="B942" s="136" t="s">
        <v>41</v>
      </c>
      <c r="C942" s="136"/>
      <c r="D942" s="136"/>
      <c r="E942" s="136"/>
      <c r="F942" s="136"/>
    </row>
    <row r="943" spans="1:7" ht="15.75" thickTop="1" x14ac:dyDescent="0.25"/>
    <row r="944" spans="1:7" x14ac:dyDescent="0.25">
      <c r="A944" s="93" t="s">
        <v>1</v>
      </c>
      <c r="B944" s="94" t="s">
        <v>2</v>
      </c>
      <c r="C944" s="123" t="s">
        <v>3</v>
      </c>
      <c r="D944" s="95" t="s">
        <v>4</v>
      </c>
      <c r="E944" s="95" t="s">
        <v>5</v>
      </c>
      <c r="F944" s="95" t="s">
        <v>6</v>
      </c>
      <c r="G944" s="96" t="s">
        <v>7</v>
      </c>
    </row>
    <row r="945" spans="1:7" x14ac:dyDescent="0.25">
      <c r="A945" s="97">
        <v>1</v>
      </c>
      <c r="B945" s="98">
        <v>42461</v>
      </c>
      <c r="C945" s="124" t="s">
        <v>8</v>
      </c>
      <c r="D945" s="99"/>
      <c r="E945" s="99"/>
      <c r="F945" s="99"/>
      <c r="G945" s="100">
        <v>8190</v>
      </c>
    </row>
    <row r="946" spans="1:7" x14ac:dyDescent="0.25">
      <c r="A946" s="90">
        <v>2</v>
      </c>
      <c r="B946" s="101">
        <v>42461</v>
      </c>
      <c r="C946" s="55" t="s">
        <v>9</v>
      </c>
      <c r="D946" s="91">
        <v>200</v>
      </c>
      <c r="E946" s="91"/>
      <c r="F946" s="91"/>
      <c r="G946" s="92">
        <v>8390</v>
      </c>
    </row>
    <row r="947" spans="1:7" x14ac:dyDescent="0.25">
      <c r="A947" s="97">
        <v>3</v>
      </c>
      <c r="B947" s="98">
        <v>42490</v>
      </c>
      <c r="C947" s="124" t="s">
        <v>6</v>
      </c>
      <c r="D947" s="99"/>
      <c r="E947" s="99">
        <v>0</v>
      </c>
      <c r="F947" s="99">
        <v>10</v>
      </c>
      <c r="G947" s="100">
        <v>8400</v>
      </c>
    </row>
    <row r="948" spans="1:7" x14ac:dyDescent="0.25">
      <c r="A948" s="90">
        <v>4</v>
      </c>
      <c r="B948" s="101">
        <v>42491</v>
      </c>
      <c r="C948" s="55" t="s">
        <v>9</v>
      </c>
      <c r="D948" s="91">
        <v>200</v>
      </c>
      <c r="E948" s="91"/>
      <c r="F948" s="91"/>
      <c r="G948" s="92">
        <v>8600</v>
      </c>
    </row>
    <row r="949" spans="1:7" x14ac:dyDescent="0.25">
      <c r="A949" s="97">
        <v>5</v>
      </c>
      <c r="B949" s="98">
        <v>42521</v>
      </c>
      <c r="C949" s="124" t="s">
        <v>6</v>
      </c>
      <c r="D949" s="99"/>
      <c r="E949" s="99">
        <v>0</v>
      </c>
      <c r="F949" s="99">
        <v>10</v>
      </c>
      <c r="G949" s="100">
        <v>8610</v>
      </c>
    </row>
    <row r="950" spans="1:7" x14ac:dyDescent="0.25">
      <c r="A950" s="90">
        <v>6</v>
      </c>
      <c r="B950" s="101">
        <v>42522</v>
      </c>
      <c r="C950" s="55" t="s">
        <v>9</v>
      </c>
      <c r="D950" s="91">
        <v>300</v>
      </c>
      <c r="E950" s="91"/>
      <c r="F950" s="91"/>
      <c r="G950" s="92">
        <v>8910</v>
      </c>
    </row>
    <row r="951" spans="1:7" x14ac:dyDescent="0.25">
      <c r="A951" s="97">
        <v>7</v>
      </c>
      <c r="B951" s="98">
        <v>42531</v>
      </c>
      <c r="C951" s="124" t="s">
        <v>10</v>
      </c>
      <c r="D951" s="99"/>
      <c r="E951" s="99">
        <v>300</v>
      </c>
      <c r="F951" s="99">
        <v>0</v>
      </c>
      <c r="G951" s="100">
        <v>8610</v>
      </c>
    </row>
    <row r="952" spans="1:7" x14ac:dyDescent="0.25">
      <c r="A952" s="90">
        <v>8</v>
      </c>
      <c r="B952" s="101">
        <v>42552</v>
      </c>
      <c r="C952" s="55" t="s">
        <v>9</v>
      </c>
      <c r="D952" s="91">
        <v>300</v>
      </c>
      <c r="E952" s="91"/>
      <c r="F952" s="91"/>
      <c r="G952" s="92">
        <v>8910</v>
      </c>
    </row>
    <row r="953" spans="1:7" x14ac:dyDescent="0.25">
      <c r="A953" s="97">
        <v>9</v>
      </c>
      <c r="B953" s="98">
        <v>42561</v>
      </c>
      <c r="C953" s="124" t="s">
        <v>10</v>
      </c>
      <c r="D953" s="99"/>
      <c r="E953" s="99">
        <v>300</v>
      </c>
      <c r="F953" s="99">
        <v>0</v>
      </c>
      <c r="G953" s="100">
        <v>8610</v>
      </c>
    </row>
    <row r="954" spans="1:7" x14ac:dyDescent="0.25">
      <c r="A954" s="90">
        <v>10</v>
      </c>
      <c r="B954" s="101">
        <v>42583</v>
      </c>
      <c r="C954" s="55" t="s">
        <v>9</v>
      </c>
      <c r="D954" s="91">
        <v>300</v>
      </c>
      <c r="E954" s="91"/>
      <c r="F954" s="91"/>
      <c r="G954" s="92">
        <v>8910</v>
      </c>
    </row>
    <row r="955" spans="1:7" x14ac:dyDescent="0.25">
      <c r="A955" s="97">
        <v>11</v>
      </c>
      <c r="B955" s="98">
        <v>42592</v>
      </c>
      <c r="C955" s="124" t="s">
        <v>10</v>
      </c>
      <c r="D955" s="99"/>
      <c r="E955" s="99">
        <v>300</v>
      </c>
      <c r="F955" s="99">
        <v>0</v>
      </c>
      <c r="G955" s="100">
        <v>8610</v>
      </c>
    </row>
    <row r="956" spans="1:7" x14ac:dyDescent="0.25">
      <c r="A956" s="90">
        <v>12</v>
      </c>
      <c r="B956" s="101">
        <v>42614</v>
      </c>
      <c r="C956" s="55" t="s">
        <v>9</v>
      </c>
      <c r="D956" s="91">
        <v>300</v>
      </c>
      <c r="E956" s="91"/>
      <c r="F956" s="91"/>
      <c r="G956" s="92">
        <v>8910</v>
      </c>
    </row>
    <row r="957" spans="1:7" x14ac:dyDescent="0.25">
      <c r="A957" s="97">
        <v>13</v>
      </c>
      <c r="B957" s="98">
        <v>42623</v>
      </c>
      <c r="C957" s="124" t="s">
        <v>10</v>
      </c>
      <c r="D957" s="99"/>
      <c r="E957" s="99">
        <v>300</v>
      </c>
      <c r="F957" s="99">
        <v>0</v>
      </c>
      <c r="G957" s="100">
        <v>8610</v>
      </c>
    </row>
    <row r="958" spans="1:7" x14ac:dyDescent="0.25">
      <c r="A958" s="90">
        <v>14</v>
      </c>
      <c r="B958" s="101">
        <v>42644</v>
      </c>
      <c r="C958" s="55" t="s">
        <v>9</v>
      </c>
      <c r="D958" s="91">
        <v>300</v>
      </c>
      <c r="E958" s="91"/>
      <c r="F958" s="91"/>
      <c r="G958" s="92">
        <v>8910</v>
      </c>
    </row>
    <row r="959" spans="1:7" x14ac:dyDescent="0.25">
      <c r="A959" s="97">
        <v>15</v>
      </c>
      <c r="B959" s="98">
        <v>42653</v>
      </c>
      <c r="C959" s="124" t="s">
        <v>10</v>
      </c>
      <c r="D959" s="99"/>
      <c r="E959" s="99">
        <v>300</v>
      </c>
      <c r="F959" s="99">
        <v>0</v>
      </c>
      <c r="G959" s="100">
        <v>8610</v>
      </c>
    </row>
    <row r="960" spans="1:7" x14ac:dyDescent="0.25">
      <c r="A960" s="90">
        <v>16</v>
      </c>
      <c r="B960" s="101">
        <v>42675</v>
      </c>
      <c r="C960" s="55" t="s">
        <v>9</v>
      </c>
      <c r="D960" s="91">
        <v>300</v>
      </c>
      <c r="E960" s="91"/>
      <c r="F960" s="91"/>
      <c r="G960" s="92">
        <v>8910</v>
      </c>
    </row>
    <row r="961" spans="1:7" x14ac:dyDescent="0.25">
      <c r="A961" s="97">
        <v>17</v>
      </c>
      <c r="B961" s="98">
        <v>42684</v>
      </c>
      <c r="C961" s="124" t="s">
        <v>10</v>
      </c>
      <c r="D961" s="99"/>
      <c r="E961" s="99">
        <v>300</v>
      </c>
      <c r="F961" s="99">
        <v>0</v>
      </c>
      <c r="G961" s="100">
        <v>8610</v>
      </c>
    </row>
    <row r="962" spans="1:7" x14ac:dyDescent="0.25">
      <c r="A962" s="90">
        <v>18</v>
      </c>
      <c r="B962" s="101">
        <v>42705</v>
      </c>
      <c r="C962" s="55" t="s">
        <v>9</v>
      </c>
      <c r="D962" s="91">
        <v>300</v>
      </c>
      <c r="E962" s="91"/>
      <c r="F962" s="91"/>
      <c r="G962" s="92">
        <v>8910</v>
      </c>
    </row>
    <row r="963" spans="1:7" x14ac:dyDescent="0.25">
      <c r="A963" s="97">
        <v>19</v>
      </c>
      <c r="B963" s="98">
        <v>42714</v>
      </c>
      <c r="C963" s="124" t="s">
        <v>10</v>
      </c>
      <c r="D963" s="99"/>
      <c r="E963" s="99">
        <v>300</v>
      </c>
      <c r="F963" s="99">
        <v>0</v>
      </c>
      <c r="G963" s="100">
        <v>8610</v>
      </c>
    </row>
    <row r="964" spans="1:7" x14ac:dyDescent="0.25">
      <c r="A964" s="90">
        <v>20</v>
      </c>
      <c r="B964" s="101">
        <v>42736</v>
      </c>
      <c r="C964" s="55" t="s">
        <v>9</v>
      </c>
      <c r="D964" s="91">
        <v>300</v>
      </c>
      <c r="E964" s="91"/>
      <c r="F964" s="91"/>
      <c r="G964" s="92">
        <v>8910</v>
      </c>
    </row>
    <row r="965" spans="1:7" x14ac:dyDescent="0.25">
      <c r="A965" s="97">
        <v>21</v>
      </c>
      <c r="B965" s="98">
        <v>42745</v>
      </c>
      <c r="C965" s="124" t="s">
        <v>10</v>
      </c>
      <c r="D965" s="99"/>
      <c r="E965" s="99">
        <v>300</v>
      </c>
      <c r="F965" s="99">
        <v>0</v>
      </c>
      <c r="G965" s="100">
        <v>8610</v>
      </c>
    </row>
    <row r="966" spans="1:7" x14ac:dyDescent="0.25">
      <c r="A966" s="90">
        <v>22</v>
      </c>
      <c r="B966" s="101">
        <v>42767</v>
      </c>
      <c r="C966" s="55" t="s">
        <v>9</v>
      </c>
      <c r="D966" s="91">
        <v>300</v>
      </c>
      <c r="E966" s="91"/>
      <c r="F966" s="91"/>
      <c r="G966" s="92">
        <v>8910</v>
      </c>
    </row>
    <row r="967" spans="1:7" x14ac:dyDescent="0.25">
      <c r="A967" s="97">
        <v>23</v>
      </c>
      <c r="B967" s="98">
        <v>42776</v>
      </c>
      <c r="C967" s="124" t="s">
        <v>10</v>
      </c>
      <c r="D967" s="99"/>
      <c r="E967" s="99">
        <v>300</v>
      </c>
      <c r="F967" s="99">
        <v>0</v>
      </c>
      <c r="G967" s="100">
        <f>G966-E967</f>
        <v>8610</v>
      </c>
    </row>
    <row r="968" spans="1:7" x14ac:dyDescent="0.25">
      <c r="A968" s="90">
        <v>24</v>
      </c>
      <c r="B968" s="101">
        <v>42795</v>
      </c>
      <c r="C968" s="55" t="s">
        <v>9</v>
      </c>
      <c r="D968" s="91">
        <v>300</v>
      </c>
      <c r="E968" s="91"/>
      <c r="F968" s="91"/>
      <c r="G968" s="92">
        <f>G967+F968+D968</f>
        <v>8910</v>
      </c>
    </row>
    <row r="969" spans="1:7" x14ac:dyDescent="0.25">
      <c r="A969" s="97">
        <v>25</v>
      </c>
      <c r="B969" s="98">
        <v>42804</v>
      </c>
      <c r="C969" s="124" t="s">
        <v>10</v>
      </c>
      <c r="D969" s="99"/>
      <c r="E969" s="99">
        <v>300</v>
      </c>
      <c r="F969" s="99">
        <v>0</v>
      </c>
      <c r="G969" s="100">
        <f>G968-E969</f>
        <v>8610</v>
      </c>
    </row>
    <row r="970" spans="1:7" ht="15.75" thickBot="1" x14ac:dyDescent="0.3">
      <c r="A970" s="109" t="s">
        <v>11</v>
      </c>
      <c r="B970" s="109"/>
      <c r="C970" s="119"/>
      <c r="D970" s="110">
        <f>SUM(D945:D969)</f>
        <v>3400</v>
      </c>
      <c r="E970" s="110">
        <f t="shared" ref="E970" si="28">SUM(E945:E969)</f>
        <v>3000</v>
      </c>
      <c r="F970" s="110">
        <f t="shared" ref="F970" si="29">SUM(F945:F969)</f>
        <v>20</v>
      </c>
      <c r="G970" s="110"/>
    </row>
    <row r="971" spans="1:7" ht="15.75" thickTop="1" x14ac:dyDescent="0.25"/>
    <row r="972" spans="1:7" ht="20.25" thickBot="1" x14ac:dyDescent="0.35">
      <c r="B972" s="136" t="s">
        <v>42</v>
      </c>
      <c r="C972" s="136"/>
      <c r="D972" s="136"/>
      <c r="E972" s="136"/>
      <c r="F972" s="136"/>
    </row>
    <row r="973" spans="1:7" ht="15.75" thickTop="1" x14ac:dyDescent="0.25"/>
    <row r="974" spans="1:7" x14ac:dyDescent="0.25">
      <c r="A974" s="93" t="s">
        <v>1</v>
      </c>
      <c r="B974" s="94" t="s">
        <v>2</v>
      </c>
      <c r="C974" s="123" t="s">
        <v>3</v>
      </c>
      <c r="D974" s="95" t="s">
        <v>4</v>
      </c>
      <c r="E974" s="95" t="s">
        <v>5</v>
      </c>
      <c r="F974" s="95" t="s">
        <v>6</v>
      </c>
      <c r="G974" s="96" t="s">
        <v>7</v>
      </c>
    </row>
    <row r="975" spans="1:7" x14ac:dyDescent="0.25">
      <c r="A975" s="97">
        <v>1</v>
      </c>
      <c r="B975" s="98">
        <v>42461</v>
      </c>
      <c r="C975" s="124" t="s">
        <v>8</v>
      </c>
      <c r="D975" s="99"/>
      <c r="E975" s="99"/>
      <c r="F975" s="99"/>
      <c r="G975" s="100">
        <v>0</v>
      </c>
    </row>
    <row r="976" spans="1:7" x14ac:dyDescent="0.25">
      <c r="A976" s="90">
        <v>2</v>
      </c>
      <c r="B976" s="101">
        <v>42461</v>
      </c>
      <c r="C976" s="55" t="s">
        <v>9</v>
      </c>
      <c r="D976" s="91">
        <v>0</v>
      </c>
      <c r="E976" s="91"/>
      <c r="F976" s="91"/>
      <c r="G976" s="92">
        <v>0</v>
      </c>
    </row>
    <row r="977" spans="1:7" x14ac:dyDescent="0.25">
      <c r="A977" s="97">
        <v>3</v>
      </c>
      <c r="B977" s="98">
        <v>42470</v>
      </c>
      <c r="C977" s="124" t="s">
        <v>26</v>
      </c>
      <c r="D977" s="99"/>
      <c r="E977" s="99">
        <v>3300</v>
      </c>
      <c r="F977" s="99">
        <v>0</v>
      </c>
      <c r="G977" s="100">
        <v>-3300</v>
      </c>
    </row>
    <row r="978" spans="1:7" x14ac:dyDescent="0.25">
      <c r="A978" s="90">
        <v>4</v>
      </c>
      <c r="B978" s="101">
        <v>42491</v>
      </c>
      <c r="C978" s="55" t="s">
        <v>9</v>
      </c>
      <c r="D978" s="91">
        <v>300</v>
      </c>
      <c r="E978" s="91"/>
      <c r="F978" s="91"/>
      <c r="G978" s="92">
        <v>-3000</v>
      </c>
    </row>
    <row r="979" spans="1:7" x14ac:dyDescent="0.25">
      <c r="A979" s="97">
        <v>5</v>
      </c>
      <c r="B979" s="98">
        <v>42522</v>
      </c>
      <c r="C979" s="124" t="s">
        <v>9</v>
      </c>
      <c r="D979" s="99">
        <v>300</v>
      </c>
      <c r="E979" s="99"/>
      <c r="F979" s="99"/>
      <c r="G979" s="100">
        <v>-2700</v>
      </c>
    </row>
    <row r="980" spans="1:7" x14ac:dyDescent="0.25">
      <c r="A980" s="90">
        <v>6</v>
      </c>
      <c r="B980" s="101">
        <v>42552</v>
      </c>
      <c r="C980" s="55" t="s">
        <v>9</v>
      </c>
      <c r="D980" s="91">
        <v>300</v>
      </c>
      <c r="E980" s="91"/>
      <c r="F980" s="91"/>
      <c r="G980" s="92">
        <v>-2400</v>
      </c>
    </row>
    <row r="981" spans="1:7" x14ac:dyDescent="0.25">
      <c r="A981" s="97">
        <v>7</v>
      </c>
      <c r="B981" s="98">
        <v>42583</v>
      </c>
      <c r="C981" s="124" t="s">
        <v>9</v>
      </c>
      <c r="D981" s="99">
        <v>300</v>
      </c>
      <c r="E981" s="99"/>
      <c r="F981" s="99"/>
      <c r="G981" s="100">
        <v>-2100</v>
      </c>
    </row>
    <row r="982" spans="1:7" x14ac:dyDescent="0.25">
      <c r="A982" s="90">
        <v>8</v>
      </c>
      <c r="B982" s="101">
        <v>42614</v>
      </c>
      <c r="C982" s="55" t="s">
        <v>9</v>
      </c>
      <c r="D982" s="91">
        <v>300</v>
      </c>
      <c r="E982" s="91"/>
      <c r="F982" s="91"/>
      <c r="G982" s="92">
        <v>-1800</v>
      </c>
    </row>
    <row r="983" spans="1:7" x14ac:dyDescent="0.25">
      <c r="A983" s="97">
        <v>9</v>
      </c>
      <c r="B983" s="98">
        <v>42644</v>
      </c>
      <c r="C983" s="124" t="s">
        <v>9</v>
      </c>
      <c r="D983" s="99">
        <v>300</v>
      </c>
      <c r="E983" s="99"/>
      <c r="F983" s="99"/>
      <c r="G983" s="100">
        <v>-1500</v>
      </c>
    </row>
    <row r="984" spans="1:7" x14ac:dyDescent="0.25">
      <c r="A984" s="90">
        <v>10</v>
      </c>
      <c r="B984" s="101">
        <v>42675</v>
      </c>
      <c r="C984" s="55" t="s">
        <v>9</v>
      </c>
      <c r="D984" s="91">
        <v>300</v>
      </c>
      <c r="E984" s="91"/>
      <c r="F984" s="91"/>
      <c r="G984" s="92">
        <v>-1200</v>
      </c>
    </row>
    <row r="985" spans="1:7" x14ac:dyDescent="0.25">
      <c r="A985" s="97">
        <v>11</v>
      </c>
      <c r="B985" s="98">
        <v>42705</v>
      </c>
      <c r="C985" s="124" t="s">
        <v>9</v>
      </c>
      <c r="D985" s="99">
        <v>300</v>
      </c>
      <c r="E985" s="99"/>
      <c r="F985" s="99"/>
      <c r="G985" s="100">
        <v>-900</v>
      </c>
    </row>
    <row r="986" spans="1:7" x14ac:dyDescent="0.25">
      <c r="A986" s="90">
        <v>12</v>
      </c>
      <c r="B986" s="101">
        <v>42736</v>
      </c>
      <c r="C986" s="55" t="s">
        <v>9</v>
      </c>
      <c r="D986" s="91">
        <v>300</v>
      </c>
      <c r="E986" s="91"/>
      <c r="F986" s="91"/>
      <c r="G986" s="92">
        <v>-600</v>
      </c>
    </row>
    <row r="987" spans="1:7" x14ac:dyDescent="0.25">
      <c r="A987" s="97">
        <v>13</v>
      </c>
      <c r="B987" s="98">
        <v>42767</v>
      </c>
      <c r="C987" s="124" t="s">
        <v>9</v>
      </c>
      <c r="D987" s="99">
        <v>300</v>
      </c>
      <c r="E987" s="99"/>
      <c r="F987" s="99"/>
      <c r="G987" s="100">
        <v>-300</v>
      </c>
    </row>
    <row r="988" spans="1:7" x14ac:dyDescent="0.25">
      <c r="A988" s="90">
        <v>14</v>
      </c>
      <c r="B988" s="101">
        <v>42767</v>
      </c>
      <c r="C988" s="55" t="s">
        <v>9</v>
      </c>
      <c r="D988" s="91">
        <v>300</v>
      </c>
      <c r="E988" s="91"/>
      <c r="F988" s="91"/>
      <c r="G988" s="92">
        <v>0</v>
      </c>
    </row>
    <row r="989" spans="1:7" ht="15.75" thickBot="1" x14ac:dyDescent="0.3">
      <c r="A989" s="109" t="s">
        <v>11</v>
      </c>
      <c r="B989" s="109"/>
      <c r="C989" s="119"/>
      <c r="D989" s="110">
        <v>3300</v>
      </c>
      <c r="E989" s="110">
        <v>3300</v>
      </c>
      <c r="F989" s="110">
        <v>0</v>
      </c>
      <c r="G989" s="110"/>
    </row>
    <row r="990" spans="1:7" ht="15.75" thickTop="1" x14ac:dyDescent="0.25"/>
    <row r="991" spans="1:7" ht="20.25" thickBot="1" x14ac:dyDescent="0.35">
      <c r="B991" s="136" t="s">
        <v>43</v>
      </c>
      <c r="C991" s="136"/>
      <c r="D991" s="136"/>
      <c r="E991" s="136"/>
      <c r="F991" s="136"/>
    </row>
    <row r="992" spans="1:7" ht="15.75" thickTop="1" x14ac:dyDescent="0.25"/>
    <row r="993" spans="1:7" x14ac:dyDescent="0.25">
      <c r="A993" s="93" t="s">
        <v>1</v>
      </c>
      <c r="B993" s="94" t="s">
        <v>2</v>
      </c>
      <c r="C993" s="123" t="s">
        <v>3</v>
      </c>
      <c r="D993" s="95" t="s">
        <v>4</v>
      </c>
      <c r="E993" s="95" t="s">
        <v>5</v>
      </c>
      <c r="F993" s="95" t="s">
        <v>6</v>
      </c>
      <c r="G993" s="96" t="s">
        <v>7</v>
      </c>
    </row>
    <row r="994" spans="1:7" x14ac:dyDescent="0.25">
      <c r="A994" s="97">
        <v>1</v>
      </c>
      <c r="B994" s="98">
        <v>42461</v>
      </c>
      <c r="C994" s="124" t="s">
        <v>8</v>
      </c>
      <c r="D994" s="99"/>
      <c r="E994" s="99"/>
      <c r="F994" s="99"/>
      <c r="G994" s="100">
        <v>110</v>
      </c>
    </row>
    <row r="995" spans="1:7" x14ac:dyDescent="0.25">
      <c r="A995" s="90">
        <v>2</v>
      </c>
      <c r="B995" s="101">
        <v>42461</v>
      </c>
      <c r="C995" s="55" t="s">
        <v>9</v>
      </c>
      <c r="D995" s="91">
        <v>300</v>
      </c>
      <c r="E995" s="91"/>
      <c r="F995" s="91"/>
      <c r="G995" s="92">
        <v>410</v>
      </c>
    </row>
    <row r="996" spans="1:7" x14ac:dyDescent="0.25">
      <c r="A996" s="97">
        <v>3</v>
      </c>
      <c r="B996" s="98">
        <v>42470</v>
      </c>
      <c r="C996" s="124" t="s">
        <v>10</v>
      </c>
      <c r="D996" s="99"/>
      <c r="E996" s="99">
        <v>300</v>
      </c>
      <c r="F996" s="99">
        <v>0</v>
      </c>
      <c r="G996" s="100">
        <v>110</v>
      </c>
    </row>
    <row r="997" spans="1:7" x14ac:dyDescent="0.25">
      <c r="A997" s="90">
        <v>4</v>
      </c>
      <c r="B997" s="101">
        <v>42491</v>
      </c>
      <c r="C997" s="55" t="s">
        <v>9</v>
      </c>
      <c r="D997" s="91">
        <v>300</v>
      </c>
      <c r="E997" s="91"/>
      <c r="F997" s="91"/>
      <c r="G997" s="92">
        <v>410</v>
      </c>
    </row>
    <row r="998" spans="1:7" x14ac:dyDescent="0.25">
      <c r="A998" s="97">
        <v>5</v>
      </c>
      <c r="B998" s="98">
        <v>42521</v>
      </c>
      <c r="C998" s="124" t="s">
        <v>6</v>
      </c>
      <c r="D998" s="99"/>
      <c r="E998" s="99">
        <v>0</v>
      </c>
      <c r="F998" s="99">
        <v>10</v>
      </c>
      <c r="G998" s="100">
        <v>420</v>
      </c>
    </row>
    <row r="999" spans="1:7" x14ac:dyDescent="0.25">
      <c r="A999" s="90">
        <v>6</v>
      </c>
      <c r="B999" s="101">
        <v>42522</v>
      </c>
      <c r="C999" s="55" t="s">
        <v>9</v>
      </c>
      <c r="D999" s="91">
        <v>300</v>
      </c>
      <c r="E999" s="91"/>
      <c r="F999" s="91"/>
      <c r="G999" s="92">
        <v>720</v>
      </c>
    </row>
    <row r="1000" spans="1:7" x14ac:dyDescent="0.25">
      <c r="A1000" s="97">
        <v>7</v>
      </c>
      <c r="B1000" s="98">
        <v>42551</v>
      </c>
      <c r="C1000" s="124" t="s">
        <v>6</v>
      </c>
      <c r="D1000" s="99"/>
      <c r="E1000" s="99">
        <v>0</v>
      </c>
      <c r="F1000" s="99">
        <v>10</v>
      </c>
      <c r="G1000" s="100">
        <v>730</v>
      </c>
    </row>
    <row r="1001" spans="1:7" x14ac:dyDescent="0.25">
      <c r="A1001" s="90">
        <v>8</v>
      </c>
      <c r="B1001" s="101">
        <v>42552</v>
      </c>
      <c r="C1001" s="55" t="s">
        <v>9</v>
      </c>
      <c r="D1001" s="91">
        <v>300</v>
      </c>
      <c r="E1001" s="91"/>
      <c r="F1001" s="91"/>
      <c r="G1001" s="92">
        <v>1030</v>
      </c>
    </row>
    <row r="1002" spans="1:7" x14ac:dyDescent="0.25">
      <c r="A1002" s="97">
        <v>9</v>
      </c>
      <c r="B1002" s="98">
        <v>42582</v>
      </c>
      <c r="C1002" s="124" t="s">
        <v>6</v>
      </c>
      <c r="D1002" s="99"/>
      <c r="E1002" s="99">
        <v>0</v>
      </c>
      <c r="F1002" s="99">
        <v>10</v>
      </c>
      <c r="G1002" s="100">
        <v>1040</v>
      </c>
    </row>
    <row r="1003" spans="1:7" x14ac:dyDescent="0.25">
      <c r="A1003" s="90">
        <v>10</v>
      </c>
      <c r="B1003" s="101">
        <v>42583</v>
      </c>
      <c r="C1003" s="55" t="s">
        <v>9</v>
      </c>
      <c r="D1003" s="91">
        <v>300</v>
      </c>
      <c r="E1003" s="91"/>
      <c r="F1003" s="91"/>
      <c r="G1003" s="92">
        <v>1030</v>
      </c>
    </row>
    <row r="1004" spans="1:7" x14ac:dyDescent="0.25">
      <c r="A1004" s="97">
        <v>11</v>
      </c>
      <c r="B1004" s="98">
        <v>42613</v>
      </c>
      <c r="C1004" s="124" t="s">
        <v>6</v>
      </c>
      <c r="D1004" s="99"/>
      <c r="E1004" s="99">
        <v>0</v>
      </c>
      <c r="F1004" s="99">
        <v>10</v>
      </c>
      <c r="G1004" s="100">
        <v>1040</v>
      </c>
    </row>
    <row r="1005" spans="1:7" x14ac:dyDescent="0.25">
      <c r="A1005" s="90">
        <v>12</v>
      </c>
      <c r="B1005" s="101">
        <v>42614</v>
      </c>
      <c r="C1005" s="55" t="s">
        <v>9</v>
      </c>
      <c r="D1005" s="91">
        <v>300</v>
      </c>
      <c r="E1005" s="91"/>
      <c r="F1005" s="91"/>
      <c r="G1005" s="92">
        <v>1340</v>
      </c>
    </row>
    <row r="1006" spans="1:7" x14ac:dyDescent="0.25">
      <c r="A1006" s="97">
        <v>13</v>
      </c>
      <c r="B1006" s="98">
        <v>42643</v>
      </c>
      <c r="C1006" s="124" t="s">
        <v>6</v>
      </c>
      <c r="D1006" s="99"/>
      <c r="E1006" s="99">
        <v>0</v>
      </c>
      <c r="F1006" s="99">
        <v>10</v>
      </c>
      <c r="G1006" s="100">
        <v>1350</v>
      </c>
    </row>
    <row r="1007" spans="1:7" x14ac:dyDescent="0.25">
      <c r="A1007" s="90">
        <v>14</v>
      </c>
      <c r="B1007" s="101">
        <v>42644</v>
      </c>
      <c r="C1007" s="55" t="s">
        <v>9</v>
      </c>
      <c r="D1007" s="91">
        <v>300</v>
      </c>
      <c r="E1007" s="91"/>
      <c r="F1007" s="91"/>
      <c r="G1007" s="92">
        <v>1650</v>
      </c>
    </row>
    <row r="1008" spans="1:7" x14ac:dyDescent="0.25">
      <c r="A1008" s="97">
        <v>15</v>
      </c>
      <c r="B1008" s="98">
        <v>42674</v>
      </c>
      <c r="C1008" s="124" t="s">
        <v>6</v>
      </c>
      <c r="D1008" s="99"/>
      <c r="E1008" s="99">
        <v>0</v>
      </c>
      <c r="F1008" s="99">
        <v>10</v>
      </c>
      <c r="G1008" s="100">
        <v>1660</v>
      </c>
    </row>
    <row r="1009" spans="1:7" x14ac:dyDescent="0.25">
      <c r="A1009" s="90">
        <v>16</v>
      </c>
      <c r="B1009" s="101">
        <v>42675</v>
      </c>
      <c r="C1009" s="55" t="s">
        <v>9</v>
      </c>
      <c r="D1009" s="91">
        <v>300</v>
      </c>
      <c r="E1009" s="91"/>
      <c r="F1009" s="91"/>
      <c r="G1009" s="92">
        <v>1960</v>
      </c>
    </row>
    <row r="1010" spans="1:7" x14ac:dyDescent="0.25">
      <c r="A1010" s="97">
        <v>17</v>
      </c>
      <c r="B1010" s="98">
        <v>42704</v>
      </c>
      <c r="C1010" s="124" t="s">
        <v>6</v>
      </c>
      <c r="D1010" s="99"/>
      <c r="E1010" s="99">
        <v>0</v>
      </c>
      <c r="F1010" s="99">
        <v>10</v>
      </c>
      <c r="G1010" s="100">
        <v>1970</v>
      </c>
    </row>
    <row r="1011" spans="1:7" x14ac:dyDescent="0.25">
      <c r="A1011" s="90">
        <v>18</v>
      </c>
      <c r="B1011" s="101">
        <v>42705</v>
      </c>
      <c r="C1011" s="55" t="s">
        <v>9</v>
      </c>
      <c r="D1011" s="91">
        <v>300</v>
      </c>
      <c r="E1011" s="91"/>
      <c r="F1011" s="91"/>
      <c r="G1011" s="92">
        <v>2270</v>
      </c>
    </row>
    <row r="1012" spans="1:7" x14ac:dyDescent="0.25">
      <c r="A1012" s="97">
        <v>19</v>
      </c>
      <c r="B1012" s="98">
        <v>42735</v>
      </c>
      <c r="C1012" s="124" t="s">
        <v>6</v>
      </c>
      <c r="D1012" s="99"/>
      <c r="E1012" s="99">
        <v>0</v>
      </c>
      <c r="F1012" s="99">
        <v>10</v>
      </c>
      <c r="G1012" s="100">
        <v>2280</v>
      </c>
    </row>
    <row r="1013" spans="1:7" x14ac:dyDescent="0.25">
      <c r="A1013" s="90">
        <v>20</v>
      </c>
      <c r="B1013" s="101">
        <v>42736</v>
      </c>
      <c r="C1013" s="55" t="s">
        <v>9</v>
      </c>
      <c r="D1013" s="91">
        <v>300</v>
      </c>
      <c r="E1013" s="91"/>
      <c r="F1013" s="91"/>
      <c r="G1013" s="92">
        <v>2580</v>
      </c>
    </row>
    <row r="1014" spans="1:7" x14ac:dyDescent="0.25">
      <c r="A1014" s="97">
        <v>21</v>
      </c>
      <c r="B1014" s="98">
        <v>42745</v>
      </c>
      <c r="C1014" s="124" t="s">
        <v>10</v>
      </c>
      <c r="D1014" s="99"/>
      <c r="E1014" s="99">
        <v>300</v>
      </c>
      <c r="F1014" s="99">
        <v>0</v>
      </c>
      <c r="G1014" s="100">
        <v>2280</v>
      </c>
    </row>
    <row r="1015" spans="1:7" x14ac:dyDescent="0.25">
      <c r="A1015" s="90">
        <v>22</v>
      </c>
      <c r="B1015" s="101">
        <v>42767</v>
      </c>
      <c r="C1015" s="55" t="s">
        <v>9</v>
      </c>
      <c r="D1015" s="91">
        <v>300</v>
      </c>
      <c r="E1015" s="91"/>
      <c r="F1015" s="91"/>
      <c r="G1015" s="92">
        <v>2580</v>
      </c>
    </row>
    <row r="1016" spans="1:7" x14ac:dyDescent="0.25">
      <c r="A1016" s="97">
        <v>23</v>
      </c>
      <c r="B1016" s="98">
        <v>42776</v>
      </c>
      <c r="C1016" s="124" t="s">
        <v>10</v>
      </c>
      <c r="D1016" s="99"/>
      <c r="E1016" s="99">
        <v>300</v>
      </c>
      <c r="F1016" s="99">
        <v>0</v>
      </c>
      <c r="G1016" s="100">
        <f>G1015-E1016</f>
        <v>2280</v>
      </c>
    </row>
    <row r="1017" spans="1:7" x14ac:dyDescent="0.25">
      <c r="A1017" s="90">
        <v>24</v>
      </c>
      <c r="B1017" s="101">
        <v>42795</v>
      </c>
      <c r="C1017" s="55" t="s">
        <v>9</v>
      </c>
      <c r="D1017" s="91">
        <v>300</v>
      </c>
      <c r="E1017" s="91"/>
      <c r="F1017" s="91"/>
      <c r="G1017" s="92">
        <f>G1016+F1017+D1017</f>
        <v>2580</v>
      </c>
    </row>
    <row r="1018" spans="1:7" x14ac:dyDescent="0.25">
      <c r="A1018" s="97">
        <v>25</v>
      </c>
      <c r="B1018" s="98">
        <v>42804</v>
      </c>
      <c r="C1018" s="124" t="s">
        <v>10</v>
      </c>
      <c r="D1018" s="99"/>
      <c r="E1018" s="99">
        <v>300</v>
      </c>
      <c r="F1018" s="99">
        <v>0</v>
      </c>
      <c r="G1018" s="100">
        <f>G1017-E1018</f>
        <v>2280</v>
      </c>
    </row>
    <row r="1019" spans="1:7" ht="15.75" thickBot="1" x14ac:dyDescent="0.3">
      <c r="A1019" s="109" t="s">
        <v>11</v>
      </c>
      <c r="B1019" s="109"/>
      <c r="C1019" s="119"/>
      <c r="D1019" s="110">
        <f>SUM(D994:D1018)</f>
        <v>3600</v>
      </c>
      <c r="E1019" s="110">
        <f t="shared" ref="E1019" si="30">SUM(E994:E1018)</f>
        <v>1200</v>
      </c>
      <c r="F1019" s="110">
        <f t="shared" ref="F1019" si="31">SUM(F994:F1018)</f>
        <v>80</v>
      </c>
      <c r="G1019" s="110"/>
    </row>
    <row r="1020" spans="1:7" ht="15.75" thickTop="1" x14ac:dyDescent="0.25"/>
    <row r="1021" spans="1:7" ht="20.25" thickBot="1" x14ac:dyDescent="0.35">
      <c r="B1021" s="136" t="s">
        <v>44</v>
      </c>
      <c r="C1021" s="136"/>
      <c r="D1021" s="136"/>
      <c r="E1021" s="136"/>
      <c r="F1021" s="136"/>
    </row>
    <row r="1022" spans="1:7" ht="15.75" thickTop="1" x14ac:dyDescent="0.25"/>
    <row r="1023" spans="1:7" x14ac:dyDescent="0.25">
      <c r="A1023" s="93" t="s">
        <v>1</v>
      </c>
      <c r="B1023" s="94" t="s">
        <v>2</v>
      </c>
      <c r="C1023" s="123" t="s">
        <v>3</v>
      </c>
      <c r="D1023" s="95" t="s">
        <v>4</v>
      </c>
      <c r="E1023" s="95" t="s">
        <v>5</v>
      </c>
      <c r="F1023" s="95" t="s">
        <v>6</v>
      </c>
      <c r="G1023" s="96" t="s">
        <v>7</v>
      </c>
    </row>
    <row r="1024" spans="1:7" x14ac:dyDescent="0.25">
      <c r="A1024" s="97">
        <v>1</v>
      </c>
      <c r="B1024" s="98">
        <v>42461</v>
      </c>
      <c r="C1024" s="124" t="s">
        <v>8</v>
      </c>
      <c r="D1024" s="99"/>
      <c r="E1024" s="99"/>
      <c r="F1024" s="99"/>
      <c r="G1024" s="100">
        <v>-300</v>
      </c>
    </row>
    <row r="1025" spans="1:7" x14ac:dyDescent="0.25">
      <c r="A1025" s="90">
        <v>2</v>
      </c>
      <c r="B1025" s="101">
        <v>42461</v>
      </c>
      <c r="C1025" s="55" t="s">
        <v>9</v>
      </c>
      <c r="D1025" s="91">
        <v>300</v>
      </c>
      <c r="E1025" s="91"/>
      <c r="F1025" s="91"/>
      <c r="G1025" s="92">
        <v>0</v>
      </c>
    </row>
    <row r="1026" spans="1:7" x14ac:dyDescent="0.25">
      <c r="A1026" s="97">
        <v>3</v>
      </c>
      <c r="B1026" s="98">
        <v>42470</v>
      </c>
      <c r="C1026" s="124" t="s">
        <v>10</v>
      </c>
      <c r="D1026" s="99"/>
      <c r="E1026" s="99">
        <v>900</v>
      </c>
      <c r="F1026" s="99">
        <v>0</v>
      </c>
      <c r="G1026" s="100">
        <v>-900</v>
      </c>
    </row>
    <row r="1027" spans="1:7" x14ac:dyDescent="0.25">
      <c r="A1027" s="90">
        <v>4</v>
      </c>
      <c r="B1027" s="101">
        <v>42491</v>
      </c>
      <c r="C1027" s="55" t="s">
        <v>9</v>
      </c>
      <c r="D1027" s="91">
        <v>300</v>
      </c>
      <c r="E1027" s="91"/>
      <c r="F1027" s="91"/>
      <c r="G1027" s="92">
        <v>-600</v>
      </c>
    </row>
    <row r="1028" spans="1:7" x14ac:dyDescent="0.25">
      <c r="A1028" s="97">
        <v>5</v>
      </c>
      <c r="B1028" s="98">
        <v>42522</v>
      </c>
      <c r="C1028" s="124" t="s">
        <v>9</v>
      </c>
      <c r="D1028" s="99">
        <v>300</v>
      </c>
      <c r="E1028" s="99"/>
      <c r="F1028" s="99"/>
      <c r="G1028" s="100">
        <v>-300</v>
      </c>
    </row>
    <row r="1029" spans="1:7" x14ac:dyDescent="0.25">
      <c r="A1029" s="90">
        <v>6</v>
      </c>
      <c r="B1029" s="101">
        <v>42552</v>
      </c>
      <c r="C1029" s="55" t="s">
        <v>9</v>
      </c>
      <c r="D1029" s="91">
        <v>300</v>
      </c>
      <c r="E1029" s="91"/>
      <c r="F1029" s="91"/>
      <c r="G1029" s="92">
        <v>0</v>
      </c>
    </row>
    <row r="1030" spans="1:7" x14ac:dyDescent="0.25">
      <c r="A1030" s="97">
        <v>7</v>
      </c>
      <c r="B1030" s="98">
        <v>42561</v>
      </c>
      <c r="C1030" s="124" t="s">
        <v>10</v>
      </c>
      <c r="D1030" s="99"/>
      <c r="E1030" s="99">
        <v>900</v>
      </c>
      <c r="F1030" s="99">
        <v>0</v>
      </c>
      <c r="G1030" s="100">
        <v>-900</v>
      </c>
    </row>
    <row r="1031" spans="1:7" x14ac:dyDescent="0.25">
      <c r="A1031" s="90">
        <v>8</v>
      </c>
      <c r="B1031" s="101">
        <v>42583</v>
      </c>
      <c r="C1031" s="55" t="s">
        <v>9</v>
      </c>
      <c r="D1031" s="91">
        <v>300</v>
      </c>
      <c r="E1031" s="91"/>
      <c r="F1031" s="91"/>
      <c r="G1031" s="92">
        <v>-600</v>
      </c>
    </row>
    <row r="1032" spans="1:7" x14ac:dyDescent="0.25">
      <c r="A1032" s="97">
        <v>9</v>
      </c>
      <c r="B1032" s="98">
        <v>42614</v>
      </c>
      <c r="C1032" s="124" t="s">
        <v>9</v>
      </c>
      <c r="D1032" s="99">
        <v>300</v>
      </c>
      <c r="E1032" s="99"/>
      <c r="F1032" s="99"/>
      <c r="G1032" s="100">
        <v>-300</v>
      </c>
    </row>
    <row r="1033" spans="1:7" x14ac:dyDescent="0.25">
      <c r="A1033" s="90">
        <v>10</v>
      </c>
      <c r="B1033" s="101">
        <v>42644</v>
      </c>
      <c r="C1033" s="55" t="s">
        <v>9</v>
      </c>
      <c r="D1033" s="91">
        <v>300</v>
      </c>
      <c r="E1033" s="91"/>
      <c r="F1033" s="91"/>
      <c r="G1033" s="92">
        <v>0</v>
      </c>
    </row>
    <row r="1034" spans="1:7" x14ac:dyDescent="0.25">
      <c r="A1034" s="97">
        <v>11</v>
      </c>
      <c r="B1034" s="98">
        <v>42653</v>
      </c>
      <c r="C1034" s="124" t="s">
        <v>10</v>
      </c>
      <c r="D1034" s="99"/>
      <c r="E1034" s="99">
        <v>900</v>
      </c>
      <c r="F1034" s="99">
        <v>0</v>
      </c>
      <c r="G1034" s="100">
        <v>-900</v>
      </c>
    </row>
    <row r="1035" spans="1:7" x14ac:dyDescent="0.25">
      <c r="A1035" s="90">
        <v>12</v>
      </c>
      <c r="B1035" s="101">
        <v>42675</v>
      </c>
      <c r="C1035" s="55" t="s">
        <v>9</v>
      </c>
      <c r="D1035" s="91">
        <v>300</v>
      </c>
      <c r="E1035" s="91"/>
      <c r="F1035" s="91"/>
      <c r="G1035" s="92">
        <v>-600</v>
      </c>
    </row>
    <row r="1036" spans="1:7" x14ac:dyDescent="0.25">
      <c r="A1036" s="97">
        <v>13</v>
      </c>
      <c r="B1036" s="98">
        <v>42705</v>
      </c>
      <c r="C1036" s="124" t="s">
        <v>9</v>
      </c>
      <c r="D1036" s="99">
        <v>300</v>
      </c>
      <c r="E1036" s="99"/>
      <c r="F1036" s="99"/>
      <c r="G1036" s="100">
        <v>-300</v>
      </c>
    </row>
    <row r="1037" spans="1:7" x14ac:dyDescent="0.25">
      <c r="A1037" s="90">
        <v>14</v>
      </c>
      <c r="B1037" s="101">
        <v>42736</v>
      </c>
      <c r="C1037" s="55" t="s">
        <v>9</v>
      </c>
      <c r="D1037" s="91">
        <v>300</v>
      </c>
      <c r="E1037" s="91"/>
      <c r="F1037" s="91"/>
      <c r="G1037" s="92">
        <v>0</v>
      </c>
    </row>
    <row r="1038" spans="1:7" x14ac:dyDescent="0.25">
      <c r="A1038" s="97">
        <v>15</v>
      </c>
      <c r="B1038" s="98">
        <v>42766</v>
      </c>
      <c r="C1038" s="124" t="s">
        <v>6</v>
      </c>
      <c r="D1038" s="99"/>
      <c r="E1038" s="99">
        <v>0</v>
      </c>
      <c r="F1038" s="99">
        <v>10</v>
      </c>
      <c r="G1038" s="100">
        <v>10</v>
      </c>
    </row>
    <row r="1039" spans="1:7" x14ac:dyDescent="0.25">
      <c r="A1039" s="90">
        <v>16</v>
      </c>
      <c r="B1039" s="101">
        <v>42767</v>
      </c>
      <c r="C1039" s="55" t="s">
        <v>9</v>
      </c>
      <c r="D1039" s="91">
        <v>300</v>
      </c>
      <c r="E1039" s="91"/>
      <c r="F1039" s="91"/>
      <c r="G1039" s="92">
        <v>310</v>
      </c>
    </row>
    <row r="1040" spans="1:7" x14ac:dyDescent="0.25">
      <c r="A1040" s="97">
        <v>17</v>
      </c>
      <c r="B1040" s="98">
        <v>42794</v>
      </c>
      <c r="C1040" s="124" t="s">
        <v>6</v>
      </c>
      <c r="D1040" s="99"/>
      <c r="E1040" s="99">
        <v>0</v>
      </c>
      <c r="F1040" s="99">
        <v>10</v>
      </c>
      <c r="G1040" s="100">
        <v>320</v>
      </c>
    </row>
    <row r="1041" spans="1:7" x14ac:dyDescent="0.25">
      <c r="A1041" s="90">
        <v>18</v>
      </c>
      <c r="B1041" s="101">
        <v>42795</v>
      </c>
      <c r="C1041" s="55" t="s">
        <v>9</v>
      </c>
      <c r="D1041" s="91">
        <v>300</v>
      </c>
      <c r="E1041" s="91"/>
      <c r="F1041" s="91"/>
      <c r="G1041" s="92">
        <v>620</v>
      </c>
    </row>
    <row r="1042" spans="1:7" x14ac:dyDescent="0.25">
      <c r="A1042" s="97">
        <v>19</v>
      </c>
      <c r="B1042" s="98">
        <v>42825</v>
      </c>
      <c r="C1042" s="124" t="s">
        <v>6</v>
      </c>
      <c r="D1042" s="99"/>
      <c r="E1042" s="99">
        <v>1530</v>
      </c>
      <c r="F1042" s="99">
        <v>10</v>
      </c>
      <c r="G1042" s="100">
        <v>-900</v>
      </c>
    </row>
    <row r="1043" spans="1:7" ht="15.75" thickBot="1" x14ac:dyDescent="0.3">
      <c r="A1043" s="109" t="s">
        <v>11</v>
      </c>
      <c r="B1043" s="109"/>
      <c r="C1043" s="119"/>
      <c r="D1043" s="110">
        <f>SUM(D1021:D1042)</f>
        <v>3600</v>
      </c>
      <c r="E1043" s="110">
        <f>SUM(E1021:E1042)</f>
        <v>4230</v>
      </c>
      <c r="F1043" s="110">
        <f>SUM(F1021:F1042)</f>
        <v>30</v>
      </c>
      <c r="G1043" s="110"/>
    </row>
    <row r="1044" spans="1:7" ht="15.75" thickTop="1" x14ac:dyDescent="0.25"/>
  </sheetData>
  <mergeCells count="36">
    <mergeCell ref="B991:F991"/>
    <mergeCell ref="B1021:F1021"/>
    <mergeCell ref="B822:F822"/>
    <mergeCell ref="B852:F852"/>
    <mergeCell ref="B882:F882"/>
    <mergeCell ref="B912:F912"/>
    <mergeCell ref="B942:F942"/>
    <mergeCell ref="B972:F972"/>
    <mergeCell ref="B702:F702"/>
    <mergeCell ref="B682:F682"/>
    <mergeCell ref="B732:F732"/>
    <mergeCell ref="B762:F762"/>
    <mergeCell ref="B792:F792"/>
    <mergeCell ref="B652:F652"/>
    <mergeCell ref="B328:F328"/>
    <mergeCell ref="B358:F358"/>
    <mergeCell ref="B388:F388"/>
    <mergeCell ref="B415:F415"/>
    <mergeCell ref="B442:F442"/>
    <mergeCell ref="B472:F472"/>
    <mergeCell ref="B502:F502"/>
    <mergeCell ref="B532:F532"/>
    <mergeCell ref="B592:F592"/>
    <mergeCell ref="B622:F622"/>
    <mergeCell ref="B562:F562"/>
    <mergeCell ref="B182:F182"/>
    <mergeCell ref="B212:F212"/>
    <mergeCell ref="B239:F239"/>
    <mergeCell ref="B268:F268"/>
    <mergeCell ref="B298:F298"/>
    <mergeCell ref="B151:F151"/>
    <mergeCell ref="B1:F1"/>
    <mergeCell ref="B31:F31"/>
    <mergeCell ref="B61:F61"/>
    <mergeCell ref="B91:F91"/>
    <mergeCell ref="B121:F121"/>
  </mergeCells>
  <pageMargins left="0.7" right="0.7" top="0.75" bottom="0.75" header="0.3" footer="0.3"/>
  <pageSetup orientation="portrait" r:id="rId1"/>
  <headerFooter>
    <oddHeader>&amp;C&amp;"-,Bold"&amp;20Maintenance Report</oddHeader>
    <oddFooter xml:space="preserve">&amp;C&amp;"-,Bold"Purva-Vihar Residency Association,         &amp;"-,Regular"
Plot no. 16, Sr. No. 29, Chaitanyanagar, Near Kalanagar, Dhankawadi, Pune - 411043.          </oddFooter>
  </headerFooter>
  <rowBreaks count="35" manualBreakCount="35">
    <brk id="30" max="16383" man="1"/>
    <brk id="60" max="16383" man="1"/>
    <brk id="90" max="16383" man="1"/>
    <brk id="120" max="16383" man="1"/>
    <brk id="150" max="16383" man="1"/>
    <brk id="181" max="16383" man="1"/>
    <brk id="211" max="16383" man="1"/>
    <brk id="238" max="16383" man="1"/>
    <brk id="267" max="16383" man="1"/>
    <brk id="297" max="16383" man="1"/>
    <brk id="327" max="16383" man="1"/>
    <brk id="357" max="16383" man="1"/>
    <brk id="387" max="16383" man="1"/>
    <brk id="414" max="16383" man="1"/>
    <brk id="441" max="16383" man="1"/>
    <brk id="471" max="16383" man="1"/>
    <brk id="501" max="16383" man="1"/>
    <brk id="531" max="16383" man="1"/>
    <brk id="561" max="16383" man="1"/>
    <brk id="591" max="16383" man="1"/>
    <brk id="621" max="16383" man="1"/>
    <brk id="651" max="16383" man="1"/>
    <brk id="681" max="16383" man="1"/>
    <brk id="701" max="16383" man="1"/>
    <brk id="731" max="16383" man="1"/>
    <brk id="761" max="16383" man="1"/>
    <brk id="791" max="16383" man="1"/>
    <brk id="821" max="16383" man="1"/>
    <brk id="851" max="16383" man="1"/>
    <brk id="881" max="16383" man="1"/>
    <brk id="911" max="16383" man="1"/>
    <brk id="941" max="16383" man="1"/>
    <brk id="971" max="16383" man="1"/>
    <brk id="990" max="16383" man="1"/>
    <brk id="102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8"/>
  <sheetViews>
    <sheetView workbookViewId="0">
      <selection activeCell="H11" sqref="H11"/>
    </sheetView>
  </sheetViews>
  <sheetFormatPr defaultRowHeight="15" x14ac:dyDescent="0.25"/>
  <cols>
    <col min="1" max="1" width="10" customWidth="1"/>
    <col min="2" max="2" width="20.85546875" customWidth="1"/>
    <col min="3" max="3" width="11.5703125" customWidth="1"/>
    <col min="4" max="4" width="8.42578125" customWidth="1"/>
    <col min="5" max="5" width="10.42578125" bestFit="1" customWidth="1"/>
    <col min="6" max="6" width="9.85546875" customWidth="1"/>
    <col min="7" max="7" width="12.28515625" customWidth="1"/>
    <col min="8" max="8" width="11.7109375" customWidth="1"/>
    <col min="9" max="9" width="10.42578125" bestFit="1" customWidth="1"/>
    <col min="10" max="10" width="7.7109375" customWidth="1"/>
    <col min="11" max="11" width="9" customWidth="1"/>
    <col min="12" max="12" width="30.28515625" style="5" bestFit="1" customWidth="1"/>
  </cols>
  <sheetData>
    <row r="1" spans="1:13" x14ac:dyDescent="0.25">
      <c r="C1" s="2"/>
      <c r="D1" s="137" t="s">
        <v>332</v>
      </c>
      <c r="E1" s="137"/>
      <c r="F1" s="137"/>
      <c r="G1" s="137"/>
      <c r="H1" s="2"/>
      <c r="I1" s="2"/>
      <c r="J1" s="2"/>
      <c r="K1" s="2"/>
    </row>
    <row r="2" spans="1:13" x14ac:dyDescent="0.25">
      <c r="B2" s="137" t="s">
        <v>333</v>
      </c>
      <c r="C2" s="137"/>
      <c r="D2" s="137"/>
      <c r="E2" s="137"/>
      <c r="F2" s="137"/>
      <c r="G2" s="137"/>
      <c r="H2" s="137"/>
      <c r="I2" s="137"/>
      <c r="J2" s="137"/>
      <c r="K2" s="137"/>
    </row>
    <row r="3" spans="1:13" x14ac:dyDescent="0.25">
      <c r="C3" s="138" t="s">
        <v>334</v>
      </c>
      <c r="D3" s="139"/>
      <c r="E3" s="139"/>
      <c r="F3" s="139"/>
      <c r="G3" s="139"/>
      <c r="H3" s="140"/>
    </row>
    <row r="4" spans="1:13" x14ac:dyDescent="0.25">
      <c r="B4" s="137" t="s">
        <v>335</v>
      </c>
      <c r="C4" s="137"/>
      <c r="D4" s="137"/>
      <c r="E4" s="137"/>
      <c r="F4" s="137"/>
      <c r="G4" s="137"/>
      <c r="H4" s="137"/>
      <c r="I4" s="137"/>
      <c r="J4" s="137"/>
      <c r="K4" s="137"/>
    </row>
    <row r="6" spans="1:13" ht="45" x14ac:dyDescent="0.25">
      <c r="A6" s="83" t="s">
        <v>336</v>
      </c>
      <c r="B6" s="83" t="s">
        <v>337</v>
      </c>
      <c r="C6" s="83" t="s">
        <v>338</v>
      </c>
      <c r="D6" s="83" t="s">
        <v>339</v>
      </c>
      <c r="E6" s="83" t="s">
        <v>340</v>
      </c>
      <c r="F6" s="83" t="s">
        <v>6</v>
      </c>
      <c r="G6" s="51" t="s">
        <v>341</v>
      </c>
      <c r="H6" s="51" t="s">
        <v>342</v>
      </c>
      <c r="I6" s="51" t="s">
        <v>2</v>
      </c>
      <c r="J6" s="51" t="s">
        <v>343</v>
      </c>
      <c r="K6" s="51" t="s">
        <v>344</v>
      </c>
      <c r="L6" s="51" t="s">
        <v>347</v>
      </c>
      <c r="M6" s="51" t="s">
        <v>412</v>
      </c>
    </row>
    <row r="7" spans="1:13" x14ac:dyDescent="0.25">
      <c r="A7" s="84">
        <v>22</v>
      </c>
      <c r="B7" s="85" t="s">
        <v>345</v>
      </c>
      <c r="C7" s="86">
        <v>0</v>
      </c>
      <c r="D7" s="86">
        <v>-100</v>
      </c>
      <c r="E7" s="86">
        <v>0</v>
      </c>
      <c r="F7" s="86">
        <v>0</v>
      </c>
      <c r="G7" s="87">
        <v>0</v>
      </c>
      <c r="H7" s="86">
        <v>0</v>
      </c>
      <c r="I7" s="88">
        <v>41547</v>
      </c>
      <c r="J7" s="89"/>
      <c r="L7" s="5" t="s">
        <v>396</v>
      </c>
      <c r="M7" t="s">
        <v>413</v>
      </c>
    </row>
    <row r="8" spans="1:13" ht="30" x14ac:dyDescent="0.25">
      <c r="A8" s="84">
        <v>24</v>
      </c>
      <c r="B8" s="85" t="s">
        <v>398</v>
      </c>
      <c r="C8" s="86">
        <v>0</v>
      </c>
      <c r="D8" s="86">
        <v>2400</v>
      </c>
      <c r="E8" s="86"/>
      <c r="F8" s="86"/>
      <c r="G8" s="87"/>
      <c r="H8" s="86"/>
      <c r="I8" s="88">
        <v>41759</v>
      </c>
      <c r="J8" s="89"/>
      <c r="L8" s="5" t="s">
        <v>397</v>
      </c>
      <c r="M8" t="s">
        <v>414</v>
      </c>
    </row>
  </sheetData>
  <mergeCells count="4">
    <mergeCell ref="D1:G1"/>
    <mergeCell ref="B2:K2"/>
    <mergeCell ref="C3:H3"/>
    <mergeCell ref="B4:K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view="pageLayout" topLeftCell="B162" zoomScaleNormal="100" workbookViewId="0">
      <selection activeCell="J183" sqref="J183"/>
    </sheetView>
  </sheetViews>
  <sheetFormatPr defaultRowHeight="15" x14ac:dyDescent="0.25"/>
  <cols>
    <col min="1" max="1" width="3.7109375" hidden="1" customWidth="1"/>
    <col min="2" max="2" width="10.42578125" style="102" bestFit="1" customWidth="1"/>
    <col min="3" max="3" width="32.28515625" style="103" customWidth="1"/>
    <col min="4" max="4" width="1.5703125" style="103" bestFit="1" customWidth="1"/>
    <col min="5" max="5" width="13.28515625" style="104" bestFit="1" customWidth="1"/>
    <col min="6" max="6" width="6.5703125" customWidth="1"/>
    <col min="7" max="7" width="12.42578125" style="102" customWidth="1"/>
    <col min="8" max="8" width="38" style="103" customWidth="1"/>
    <col min="9" max="9" width="1.5703125" style="103" customWidth="1"/>
    <col min="10" max="10" width="12.85546875" style="104" customWidth="1"/>
  </cols>
  <sheetData>
    <row r="1" spans="2:10" ht="15.75" thickBot="1" x14ac:dyDescent="0.3"/>
    <row r="2" spans="2:10" ht="16.5" thickTop="1" thickBot="1" x14ac:dyDescent="0.3">
      <c r="B2" s="141" t="s">
        <v>323</v>
      </c>
      <c r="C2" s="141"/>
      <c r="D2" s="141"/>
      <c r="E2" s="141"/>
      <c r="G2" s="141" t="s">
        <v>324</v>
      </c>
      <c r="H2" s="141"/>
      <c r="I2" s="141"/>
      <c r="J2" s="141"/>
    </row>
    <row r="3" spans="2:10" ht="18.75" thickTop="1" thickBot="1" x14ac:dyDescent="0.35">
      <c r="B3" s="105" t="s">
        <v>2</v>
      </c>
      <c r="C3" s="106" t="s">
        <v>3</v>
      </c>
      <c r="D3" s="106"/>
      <c r="E3" s="107" t="s">
        <v>346</v>
      </c>
      <c r="G3" s="105" t="s">
        <v>2</v>
      </c>
      <c r="H3" s="106" t="s">
        <v>347</v>
      </c>
      <c r="I3" s="106"/>
      <c r="J3" s="107" t="s">
        <v>346</v>
      </c>
    </row>
    <row r="4" spans="2:10" ht="16.5" thickTop="1" thickBot="1" x14ac:dyDescent="0.3">
      <c r="B4" s="108"/>
      <c r="C4" s="57">
        <f>B5</f>
        <v>41944</v>
      </c>
      <c r="D4" s="109"/>
      <c r="E4" s="110"/>
      <c r="G4" s="108"/>
      <c r="H4" s="57">
        <f>G5</f>
        <v>41953</v>
      </c>
      <c r="I4" s="109"/>
      <c r="J4" s="110"/>
    </row>
    <row r="5" spans="2:10" ht="15.75" thickTop="1" x14ac:dyDescent="0.25">
      <c r="B5" s="102">
        <v>41944</v>
      </c>
      <c r="C5" s="103" t="s">
        <v>8</v>
      </c>
      <c r="E5" s="104">
        <v>117579.3</v>
      </c>
      <c r="G5" s="102">
        <v>41953</v>
      </c>
      <c r="H5" s="103" t="s">
        <v>348</v>
      </c>
      <c r="J5" s="104">
        <v>1500</v>
      </c>
    </row>
    <row r="6" spans="2:10" x14ac:dyDescent="0.25">
      <c r="G6" s="102">
        <v>41963</v>
      </c>
      <c r="H6" s="103" t="s">
        <v>349</v>
      </c>
      <c r="J6" s="104">
        <v>110000</v>
      </c>
    </row>
    <row r="7" spans="2:10" ht="15.75" thickBot="1" x14ac:dyDescent="0.3">
      <c r="G7" s="102">
        <v>41973</v>
      </c>
      <c r="H7" s="103" t="s">
        <v>350</v>
      </c>
      <c r="J7" s="104">
        <v>6079.3000000000029</v>
      </c>
    </row>
    <row r="8" spans="2:10" ht="15.75" thickTop="1" x14ac:dyDescent="0.25">
      <c r="B8" s="111" t="s">
        <v>11</v>
      </c>
      <c r="C8" s="111"/>
      <c r="D8" s="111"/>
      <c r="E8" s="112">
        <v>117579.3</v>
      </c>
      <c r="G8" s="111" t="s">
        <v>11</v>
      </c>
      <c r="H8" s="111"/>
      <c r="I8" s="111"/>
      <c r="J8" s="112">
        <v>117579.3</v>
      </c>
    </row>
    <row r="10" spans="2:10" ht="15.75" thickBot="1" x14ac:dyDescent="0.3">
      <c r="B10" s="108"/>
      <c r="C10" s="57">
        <f>B11</f>
        <v>41974</v>
      </c>
      <c r="D10" s="109"/>
      <c r="E10" s="110"/>
      <c r="G10" s="108"/>
      <c r="H10" s="57">
        <f>G11</f>
        <v>41981</v>
      </c>
      <c r="I10" s="109"/>
      <c r="J10" s="110"/>
    </row>
    <row r="11" spans="2:10" ht="15.75" thickTop="1" x14ac:dyDescent="0.25">
      <c r="B11" s="102">
        <v>41974</v>
      </c>
      <c r="C11" s="103" t="s">
        <v>8</v>
      </c>
      <c r="E11" s="104">
        <v>6079.3000000000029</v>
      </c>
      <c r="G11" s="102">
        <v>41981</v>
      </c>
      <c r="H11" s="103" t="s">
        <v>351</v>
      </c>
      <c r="J11" s="104">
        <v>3730</v>
      </c>
    </row>
    <row r="12" spans="2:10" x14ac:dyDescent="0.25">
      <c r="G12" s="102">
        <v>41983</v>
      </c>
      <c r="H12" s="103" t="s">
        <v>352</v>
      </c>
      <c r="J12" s="104">
        <v>1500</v>
      </c>
    </row>
    <row r="13" spans="2:10" ht="15.75" thickBot="1" x14ac:dyDescent="0.3">
      <c r="G13" s="102">
        <v>42004</v>
      </c>
      <c r="H13" s="103" t="s">
        <v>350</v>
      </c>
      <c r="J13" s="104">
        <v>849.30000000000291</v>
      </c>
    </row>
    <row r="14" spans="2:10" ht="15.75" thickTop="1" x14ac:dyDescent="0.25">
      <c r="B14" s="111" t="s">
        <v>11</v>
      </c>
      <c r="C14" s="111"/>
      <c r="D14" s="111"/>
      <c r="E14" s="112">
        <v>6079.3000000000029</v>
      </c>
      <c r="G14" s="111" t="s">
        <v>11</v>
      </c>
      <c r="H14" s="111"/>
      <c r="I14" s="111"/>
      <c r="J14" s="112">
        <v>6079.3000000000029</v>
      </c>
    </row>
    <row r="16" spans="2:10" ht="15.75" thickBot="1" x14ac:dyDescent="0.3">
      <c r="B16" s="108"/>
      <c r="C16" s="57">
        <f>B17</f>
        <v>42005</v>
      </c>
      <c r="D16" s="109"/>
      <c r="E16" s="110"/>
      <c r="G16" s="108"/>
      <c r="H16" s="57">
        <f>G17</f>
        <v>42011</v>
      </c>
      <c r="I16" s="109"/>
      <c r="J16" s="110"/>
    </row>
    <row r="17" spans="2:10" ht="15.75" thickTop="1" x14ac:dyDescent="0.25">
      <c r="B17" s="102">
        <v>42005</v>
      </c>
      <c r="C17" s="103" t="s">
        <v>8</v>
      </c>
      <c r="E17" s="104">
        <v>849.30000000000291</v>
      </c>
      <c r="G17" s="102">
        <v>42011</v>
      </c>
      <c r="H17" s="103" t="s">
        <v>353</v>
      </c>
      <c r="J17" s="104">
        <v>25</v>
      </c>
    </row>
    <row r="18" spans="2:10" x14ac:dyDescent="0.25">
      <c r="B18" s="102">
        <v>42017</v>
      </c>
      <c r="C18" s="103" t="s">
        <v>10</v>
      </c>
      <c r="E18" s="104">
        <v>9000</v>
      </c>
      <c r="G18" s="102">
        <v>42017</v>
      </c>
      <c r="H18" s="103" t="s">
        <v>354</v>
      </c>
      <c r="J18" s="104">
        <v>1500</v>
      </c>
    </row>
    <row r="19" spans="2:10" ht="15.75" thickBot="1" x14ac:dyDescent="0.3">
      <c r="B19" s="102">
        <v>42031</v>
      </c>
      <c r="C19" s="103" t="s">
        <v>10</v>
      </c>
      <c r="E19" s="104">
        <v>5500</v>
      </c>
      <c r="G19" s="102">
        <v>42035</v>
      </c>
      <c r="H19" s="103" t="s">
        <v>350</v>
      </c>
      <c r="J19" s="104">
        <v>13824.300000000003</v>
      </c>
    </row>
    <row r="20" spans="2:10" ht="15.75" thickTop="1" x14ac:dyDescent="0.25">
      <c r="B20" s="111" t="s">
        <v>11</v>
      </c>
      <c r="C20" s="111"/>
      <c r="D20" s="111"/>
      <c r="E20" s="112">
        <v>15349.300000000003</v>
      </c>
      <c r="G20" s="111" t="s">
        <v>11</v>
      </c>
      <c r="H20" s="111"/>
      <c r="I20" s="111"/>
      <c r="J20" s="112">
        <v>15349.300000000003</v>
      </c>
    </row>
    <row r="22" spans="2:10" ht="15.75" thickBot="1" x14ac:dyDescent="0.3">
      <c r="B22" s="108"/>
      <c r="C22" s="57">
        <f>B23</f>
        <v>42036</v>
      </c>
      <c r="D22" s="109"/>
      <c r="E22" s="110"/>
      <c r="G22" s="108"/>
      <c r="H22" s="57">
        <f>G23</f>
        <v>42040</v>
      </c>
      <c r="I22" s="109"/>
      <c r="J22" s="110"/>
    </row>
    <row r="23" spans="2:10" ht="15.75" thickTop="1" x14ac:dyDescent="0.25">
      <c r="B23" s="102">
        <v>42036</v>
      </c>
      <c r="C23" s="103" t="s">
        <v>8</v>
      </c>
      <c r="E23" s="104">
        <v>13824.300000000003</v>
      </c>
      <c r="G23" s="102">
        <v>42040</v>
      </c>
      <c r="H23" s="103" t="s">
        <v>355</v>
      </c>
      <c r="J23" s="104">
        <v>4150</v>
      </c>
    </row>
    <row r="24" spans="2:10" x14ac:dyDescent="0.25">
      <c r="B24" s="102">
        <v>42061</v>
      </c>
      <c r="C24" s="103" t="s">
        <v>10</v>
      </c>
      <c r="E24" s="104">
        <v>6000</v>
      </c>
      <c r="G24" s="102">
        <v>42045</v>
      </c>
      <c r="H24" s="103" t="s">
        <v>356</v>
      </c>
      <c r="J24" s="104">
        <v>1500</v>
      </c>
    </row>
    <row r="25" spans="2:10" x14ac:dyDescent="0.25">
      <c r="B25" s="102">
        <v>42062</v>
      </c>
      <c r="C25" s="103" t="s">
        <v>357</v>
      </c>
      <c r="E25" s="104">
        <v>1000</v>
      </c>
      <c r="G25" s="102">
        <v>42063</v>
      </c>
      <c r="H25" s="103" t="s">
        <v>358</v>
      </c>
      <c r="J25" s="104">
        <v>20</v>
      </c>
    </row>
    <row r="26" spans="2:10" ht="15.75" thickBot="1" x14ac:dyDescent="0.3">
      <c r="G26" s="102">
        <v>42063</v>
      </c>
      <c r="H26" s="103" t="s">
        <v>350</v>
      </c>
      <c r="J26" s="104">
        <v>15154.300000000003</v>
      </c>
    </row>
    <row r="27" spans="2:10" ht="15.75" thickTop="1" x14ac:dyDescent="0.25">
      <c r="B27" s="111" t="s">
        <v>11</v>
      </c>
      <c r="C27" s="111"/>
      <c r="D27" s="111"/>
      <c r="E27" s="112">
        <v>20824.300000000003</v>
      </c>
      <c r="G27" s="111" t="s">
        <v>11</v>
      </c>
      <c r="H27" s="111"/>
      <c r="I27" s="111"/>
      <c r="J27" s="112">
        <v>20824.300000000003</v>
      </c>
    </row>
    <row r="28" spans="2:10" x14ac:dyDescent="0.25">
      <c r="B28" s="113"/>
      <c r="C28" s="114"/>
      <c r="D28" s="114"/>
      <c r="E28" s="115"/>
      <c r="G28" s="113"/>
      <c r="H28" s="114"/>
      <c r="I28" s="114"/>
      <c r="J28" s="115"/>
    </row>
    <row r="29" spans="2:10" x14ac:dyDescent="0.25">
      <c r="B29" s="113"/>
      <c r="C29" s="114"/>
      <c r="D29" s="114"/>
      <c r="E29" s="115"/>
      <c r="G29" s="113"/>
      <c r="H29" s="114"/>
      <c r="I29" s="114"/>
      <c r="J29" s="115"/>
    </row>
    <row r="31" spans="2:10" x14ac:dyDescent="0.25">
      <c r="B31" s="116"/>
      <c r="C31" s="117"/>
      <c r="D31" s="117"/>
      <c r="E31" s="118"/>
      <c r="G31" s="116"/>
      <c r="H31" s="117"/>
      <c r="I31" s="117"/>
      <c r="J31" s="118"/>
    </row>
    <row r="32" spans="2:10" x14ac:dyDescent="0.25">
      <c r="B32" s="116"/>
      <c r="C32" s="117"/>
      <c r="D32" s="117"/>
      <c r="E32" s="118"/>
      <c r="G32" s="116"/>
      <c r="H32" s="117"/>
      <c r="I32" s="117"/>
      <c r="J32" s="118"/>
    </row>
    <row r="33" spans="2:10" ht="15.75" thickBot="1" x14ac:dyDescent="0.3">
      <c r="B33" s="108"/>
      <c r="C33" s="57">
        <f>B34</f>
        <v>42064</v>
      </c>
      <c r="D33" s="109"/>
      <c r="E33" s="110"/>
      <c r="G33" s="108"/>
      <c r="H33" s="57">
        <f>G34</f>
        <v>42067</v>
      </c>
      <c r="I33" s="109"/>
      <c r="J33" s="110"/>
    </row>
    <row r="34" spans="2:10" ht="15.75" thickTop="1" x14ac:dyDescent="0.25">
      <c r="B34" s="102">
        <v>42064</v>
      </c>
      <c r="C34" s="103" t="s">
        <v>8</v>
      </c>
      <c r="E34" s="104">
        <v>15154.300000000003</v>
      </c>
      <c r="G34" s="102">
        <v>42067</v>
      </c>
      <c r="H34" s="103" t="s">
        <v>359</v>
      </c>
      <c r="J34" s="104">
        <v>7850</v>
      </c>
    </row>
    <row r="35" spans="2:10" x14ac:dyDescent="0.25">
      <c r="B35" s="102">
        <v>42094</v>
      </c>
      <c r="C35" s="103" t="s">
        <v>360</v>
      </c>
      <c r="E35" s="104">
        <v>597</v>
      </c>
      <c r="G35" s="102">
        <v>42073</v>
      </c>
      <c r="H35" s="103" t="s">
        <v>361</v>
      </c>
      <c r="J35" s="104">
        <v>1500</v>
      </c>
    </row>
    <row r="36" spans="2:10" x14ac:dyDescent="0.25">
      <c r="G36" s="102">
        <v>42094</v>
      </c>
      <c r="H36" s="103" t="s">
        <v>362</v>
      </c>
      <c r="J36" s="104">
        <v>597</v>
      </c>
    </row>
    <row r="37" spans="2:10" ht="15.75" thickBot="1" x14ac:dyDescent="0.3">
      <c r="G37" s="102">
        <v>42094</v>
      </c>
      <c r="H37" s="103" t="s">
        <v>350</v>
      </c>
      <c r="J37" s="104">
        <v>5804.3000000000029</v>
      </c>
    </row>
    <row r="38" spans="2:10" ht="15.75" thickTop="1" x14ac:dyDescent="0.25">
      <c r="B38" s="111" t="s">
        <v>11</v>
      </c>
      <c r="C38" s="111"/>
      <c r="D38" s="111"/>
      <c r="E38" s="112">
        <v>15751.300000000003</v>
      </c>
      <c r="G38" s="111" t="s">
        <v>11</v>
      </c>
      <c r="H38" s="111"/>
      <c r="I38" s="111"/>
      <c r="J38" s="112">
        <v>15751.300000000003</v>
      </c>
    </row>
    <row r="40" spans="2:10" ht="15.75" thickBot="1" x14ac:dyDescent="0.3">
      <c r="B40" s="108"/>
      <c r="C40" s="57">
        <f>B41</f>
        <v>42095</v>
      </c>
      <c r="D40" s="109"/>
      <c r="E40" s="110"/>
      <c r="G40" s="108"/>
      <c r="H40" s="57">
        <f>G41</f>
        <v>42107</v>
      </c>
      <c r="I40" s="109"/>
      <c r="J40" s="110"/>
    </row>
    <row r="41" spans="2:10" ht="15.75" thickTop="1" x14ac:dyDescent="0.25">
      <c r="B41" s="102">
        <v>42095</v>
      </c>
      <c r="C41" s="103" t="s">
        <v>8</v>
      </c>
      <c r="E41" s="104">
        <v>5804.3000000000029</v>
      </c>
      <c r="G41" s="102">
        <v>42107</v>
      </c>
      <c r="H41" s="103" t="s">
        <v>363</v>
      </c>
      <c r="J41" s="104">
        <v>1500</v>
      </c>
    </row>
    <row r="42" spans="2:10" x14ac:dyDescent="0.25">
      <c r="B42" s="102">
        <v>42101</v>
      </c>
      <c r="C42" s="103" t="s">
        <v>364</v>
      </c>
      <c r="E42" s="104">
        <v>113751</v>
      </c>
      <c r="G42" s="102">
        <v>42124</v>
      </c>
      <c r="H42" s="103" t="s">
        <v>350</v>
      </c>
      <c r="J42" s="104">
        <v>122455.3</v>
      </c>
    </row>
    <row r="43" spans="2:10" x14ac:dyDescent="0.25">
      <c r="B43" s="102">
        <v>42103</v>
      </c>
      <c r="C43" s="103" t="s">
        <v>365</v>
      </c>
      <c r="E43" s="104">
        <v>2200</v>
      </c>
    </row>
    <row r="44" spans="2:10" ht="15.75" thickBot="1" x14ac:dyDescent="0.3">
      <c r="B44" s="102">
        <v>42103</v>
      </c>
      <c r="C44" s="103" t="s">
        <v>366</v>
      </c>
      <c r="E44" s="104">
        <v>2200</v>
      </c>
    </row>
    <row r="45" spans="2:10" ht="15.75" thickTop="1" x14ac:dyDescent="0.25">
      <c r="B45" s="111" t="s">
        <v>11</v>
      </c>
      <c r="C45" s="111"/>
      <c r="D45" s="111"/>
      <c r="E45" s="112">
        <v>123955.3</v>
      </c>
      <c r="G45" s="111" t="s">
        <v>11</v>
      </c>
      <c r="H45" s="111"/>
      <c r="I45" s="111"/>
      <c r="J45" s="112">
        <v>123955.3</v>
      </c>
    </row>
    <row r="47" spans="2:10" ht="15.75" thickBot="1" x14ac:dyDescent="0.3">
      <c r="B47" s="108"/>
      <c r="C47" s="57">
        <f>B48</f>
        <v>42125</v>
      </c>
      <c r="D47" s="109"/>
      <c r="E47" s="110"/>
      <c r="G47" s="108"/>
      <c r="H47" s="57">
        <f>G48</f>
        <v>42135</v>
      </c>
      <c r="I47" s="109"/>
      <c r="J47" s="110"/>
    </row>
    <row r="48" spans="2:10" ht="15.75" thickTop="1" x14ac:dyDescent="0.25">
      <c r="B48" s="102">
        <v>42125</v>
      </c>
      <c r="C48" s="103" t="s">
        <v>8</v>
      </c>
      <c r="E48" s="104">
        <v>122455.3</v>
      </c>
      <c r="G48" s="102">
        <v>42135</v>
      </c>
      <c r="H48" s="103" t="s">
        <v>367</v>
      </c>
      <c r="J48" s="104">
        <v>1500</v>
      </c>
    </row>
    <row r="49" spans="2:10" ht="15.75" thickBot="1" x14ac:dyDescent="0.3">
      <c r="G49" s="102">
        <v>42155</v>
      </c>
      <c r="H49" s="103" t="s">
        <v>350</v>
      </c>
      <c r="J49" s="104">
        <v>120955.3</v>
      </c>
    </row>
    <row r="50" spans="2:10" ht="15.75" thickTop="1" x14ac:dyDescent="0.25">
      <c r="B50" s="111" t="s">
        <v>11</v>
      </c>
      <c r="C50" s="111"/>
      <c r="D50" s="111"/>
      <c r="E50" s="112">
        <v>122455.3</v>
      </c>
      <c r="G50" s="111" t="s">
        <v>11</v>
      </c>
      <c r="H50" s="111"/>
      <c r="I50" s="111"/>
      <c r="J50" s="112">
        <v>122455.3</v>
      </c>
    </row>
    <row r="52" spans="2:10" ht="15.75" thickBot="1" x14ac:dyDescent="0.3">
      <c r="B52" s="108"/>
      <c r="C52" s="57">
        <f>B53</f>
        <v>42156</v>
      </c>
      <c r="D52" s="109"/>
      <c r="E52" s="110"/>
      <c r="G52" s="108"/>
      <c r="H52" s="57">
        <f>G53</f>
        <v>42158</v>
      </c>
      <c r="I52" s="109"/>
      <c r="J52" s="110"/>
    </row>
    <row r="53" spans="2:10" ht="15.75" thickTop="1" x14ac:dyDescent="0.25">
      <c r="B53" s="102">
        <v>42156</v>
      </c>
      <c r="C53" s="103" t="s">
        <v>8</v>
      </c>
      <c r="E53" s="104">
        <v>120955.3</v>
      </c>
      <c r="G53" s="102">
        <v>42158</v>
      </c>
      <c r="H53" s="103" t="s">
        <v>368</v>
      </c>
      <c r="J53" s="104">
        <v>1500</v>
      </c>
    </row>
    <row r="54" spans="2:10" ht="15.75" thickBot="1" x14ac:dyDescent="0.3">
      <c r="G54" s="102">
        <v>42185</v>
      </c>
      <c r="H54" s="103" t="s">
        <v>350</v>
      </c>
      <c r="J54" s="104">
        <v>119455.3</v>
      </c>
    </row>
    <row r="55" spans="2:10" ht="15.75" thickTop="1" x14ac:dyDescent="0.25">
      <c r="B55" s="111" t="s">
        <v>11</v>
      </c>
      <c r="C55" s="111"/>
      <c r="D55" s="111"/>
      <c r="E55" s="112">
        <v>120955.3</v>
      </c>
      <c r="G55" s="111" t="s">
        <v>11</v>
      </c>
      <c r="H55" s="111"/>
      <c r="I55" s="111"/>
      <c r="J55" s="112">
        <v>120955.3</v>
      </c>
    </row>
    <row r="57" spans="2:10" ht="15.75" thickBot="1" x14ac:dyDescent="0.3">
      <c r="B57" s="108"/>
      <c r="C57" s="57">
        <f>B58</f>
        <v>42186</v>
      </c>
      <c r="D57" s="109"/>
      <c r="E57" s="110"/>
      <c r="G57" s="108"/>
      <c r="H57" s="57">
        <f>G58</f>
        <v>42208</v>
      </c>
      <c r="I57" s="109"/>
      <c r="J57" s="110"/>
    </row>
    <row r="58" spans="2:10" ht="15.75" thickTop="1" x14ac:dyDescent="0.25">
      <c r="B58" s="102">
        <v>42186</v>
      </c>
      <c r="C58" s="103" t="s">
        <v>8</v>
      </c>
      <c r="E58" s="104">
        <v>119455.3</v>
      </c>
      <c r="G58" s="102">
        <v>42208</v>
      </c>
      <c r="H58" s="103" t="s">
        <v>369</v>
      </c>
      <c r="J58" s="104">
        <v>1500</v>
      </c>
    </row>
    <row r="59" spans="2:10" ht="15.75" thickBot="1" x14ac:dyDescent="0.3">
      <c r="G59" s="102">
        <v>42216</v>
      </c>
      <c r="H59" s="103" t="s">
        <v>350</v>
      </c>
      <c r="J59" s="104">
        <v>117955.3</v>
      </c>
    </row>
    <row r="60" spans="2:10" ht="15.75" thickTop="1" x14ac:dyDescent="0.25">
      <c r="B60" s="111" t="s">
        <v>11</v>
      </c>
      <c r="C60" s="111"/>
      <c r="D60" s="111"/>
      <c r="E60" s="112">
        <v>119455.3</v>
      </c>
      <c r="G60" s="111" t="s">
        <v>11</v>
      </c>
      <c r="H60" s="111"/>
      <c r="I60" s="111"/>
      <c r="J60" s="112">
        <v>119455.3</v>
      </c>
    </row>
    <row r="62" spans="2:10" x14ac:dyDescent="0.25">
      <c r="B62" s="116"/>
      <c r="C62" s="117"/>
      <c r="D62" s="117"/>
      <c r="E62" s="118"/>
      <c r="G62" s="116"/>
      <c r="H62" s="117"/>
      <c r="I62" s="117"/>
      <c r="J62" s="118"/>
    </row>
    <row r="63" spans="2:10" x14ac:dyDescent="0.25">
      <c r="B63" s="116"/>
      <c r="C63" s="117"/>
      <c r="D63" s="117"/>
      <c r="E63" s="118"/>
      <c r="G63" s="116"/>
      <c r="H63" s="117"/>
      <c r="I63" s="117"/>
      <c r="J63" s="118"/>
    </row>
    <row r="64" spans="2:10" x14ac:dyDescent="0.25">
      <c r="B64" s="116"/>
      <c r="C64" s="117"/>
      <c r="D64" s="117"/>
      <c r="E64" s="118"/>
      <c r="G64" s="116"/>
      <c r="H64" s="117"/>
      <c r="I64" s="117"/>
      <c r="J64" s="118"/>
    </row>
    <row r="65" spans="2:10" ht="15.75" thickBot="1" x14ac:dyDescent="0.3">
      <c r="B65" s="108"/>
      <c r="C65" s="57">
        <f>B66</f>
        <v>42217</v>
      </c>
      <c r="D65" s="109"/>
      <c r="E65" s="110"/>
      <c r="G65" s="108"/>
      <c r="H65" s="57">
        <f>G66</f>
        <v>42223</v>
      </c>
      <c r="I65" s="109"/>
      <c r="J65" s="110"/>
    </row>
    <row r="66" spans="2:10" ht="15.75" thickTop="1" x14ac:dyDescent="0.25">
      <c r="B66" s="102">
        <v>42217</v>
      </c>
      <c r="C66" s="103" t="s">
        <v>8</v>
      </c>
      <c r="E66" s="104">
        <v>117955.3</v>
      </c>
      <c r="G66" s="102">
        <v>42223</v>
      </c>
      <c r="H66" s="103" t="s">
        <v>370</v>
      </c>
      <c r="J66" s="104">
        <v>1500</v>
      </c>
    </row>
    <row r="67" spans="2:10" ht="15.75" thickBot="1" x14ac:dyDescent="0.3">
      <c r="G67" s="102">
        <v>42247</v>
      </c>
      <c r="H67" s="103" t="s">
        <v>350</v>
      </c>
      <c r="J67" s="104">
        <v>116455.3</v>
      </c>
    </row>
    <row r="68" spans="2:10" ht="15.75" thickTop="1" x14ac:dyDescent="0.25">
      <c r="B68" s="111" t="s">
        <v>11</v>
      </c>
      <c r="C68" s="111"/>
      <c r="D68" s="111"/>
      <c r="E68" s="112">
        <v>117955.3</v>
      </c>
      <c r="G68" s="111" t="s">
        <v>11</v>
      </c>
      <c r="H68" s="111"/>
      <c r="I68" s="111"/>
      <c r="J68" s="112">
        <v>117955.3</v>
      </c>
    </row>
    <row r="70" spans="2:10" ht="15.75" thickBot="1" x14ac:dyDescent="0.3">
      <c r="B70" s="108"/>
      <c r="C70" s="57">
        <f>B71</f>
        <v>42248</v>
      </c>
      <c r="D70" s="109"/>
      <c r="E70" s="110"/>
      <c r="G70" s="108"/>
      <c r="H70" s="57">
        <f>G71</f>
        <v>42262</v>
      </c>
      <c r="I70" s="109"/>
      <c r="J70" s="110"/>
    </row>
    <row r="71" spans="2:10" ht="15.75" thickTop="1" x14ac:dyDescent="0.25">
      <c r="B71" s="102">
        <v>42248</v>
      </c>
      <c r="C71" s="103" t="s">
        <v>8</v>
      </c>
      <c r="E71" s="104">
        <v>116455.3</v>
      </c>
      <c r="G71" s="102">
        <v>42262</v>
      </c>
      <c r="H71" s="103" t="s">
        <v>371</v>
      </c>
      <c r="J71" s="104">
        <v>1500</v>
      </c>
    </row>
    <row r="72" spans="2:10" x14ac:dyDescent="0.25">
      <c r="B72" s="102">
        <v>42262</v>
      </c>
      <c r="C72" s="103" t="s">
        <v>10</v>
      </c>
      <c r="E72" s="104">
        <v>6000</v>
      </c>
      <c r="G72" s="102">
        <v>42277</v>
      </c>
      <c r="H72" s="103" t="s">
        <v>372</v>
      </c>
      <c r="J72" s="104">
        <v>2032</v>
      </c>
    </row>
    <row r="73" spans="2:10" ht="15.75" thickBot="1" x14ac:dyDescent="0.3">
      <c r="B73" s="102">
        <v>42277</v>
      </c>
      <c r="C73" s="103" t="s">
        <v>373</v>
      </c>
      <c r="E73" s="104">
        <v>2032</v>
      </c>
      <c r="G73" s="102">
        <v>42277</v>
      </c>
      <c r="H73" s="103" t="s">
        <v>350</v>
      </c>
      <c r="J73" s="104">
        <v>120955.3</v>
      </c>
    </row>
    <row r="74" spans="2:10" ht="15.75" thickTop="1" x14ac:dyDescent="0.25">
      <c r="B74" s="111" t="s">
        <v>11</v>
      </c>
      <c r="C74" s="111"/>
      <c r="D74" s="111"/>
      <c r="E74" s="112">
        <v>124487.3</v>
      </c>
      <c r="G74" s="111" t="s">
        <v>11</v>
      </c>
      <c r="H74" s="111"/>
      <c r="I74" s="111"/>
      <c r="J74" s="112">
        <v>124487.3</v>
      </c>
    </row>
    <row r="76" spans="2:10" ht="15.75" thickBot="1" x14ac:dyDescent="0.3">
      <c r="B76" s="108"/>
      <c r="C76" s="57">
        <f>B77</f>
        <v>42278</v>
      </c>
      <c r="D76" s="109"/>
      <c r="E76" s="110"/>
      <c r="G76" s="108"/>
      <c r="H76" s="57">
        <f>G77</f>
        <v>42289</v>
      </c>
      <c r="I76" s="109"/>
      <c r="J76" s="110"/>
    </row>
    <row r="77" spans="2:10" ht="15.75" thickTop="1" x14ac:dyDescent="0.25">
      <c r="B77" s="102">
        <v>42278</v>
      </c>
      <c r="C77" s="103" t="s">
        <v>8</v>
      </c>
      <c r="E77" s="104">
        <v>120955.3</v>
      </c>
      <c r="G77" s="102">
        <v>42289</v>
      </c>
      <c r="H77" s="103" t="s">
        <v>374</v>
      </c>
      <c r="J77" s="104">
        <v>1500</v>
      </c>
    </row>
    <row r="78" spans="2:10" ht="15.75" thickBot="1" x14ac:dyDescent="0.3">
      <c r="G78" s="102">
        <v>42308</v>
      </c>
      <c r="H78" s="103" t="s">
        <v>350</v>
      </c>
      <c r="J78" s="104">
        <v>119455.3</v>
      </c>
    </row>
    <row r="79" spans="2:10" ht="15.75" thickTop="1" x14ac:dyDescent="0.25">
      <c r="B79" s="111" t="s">
        <v>11</v>
      </c>
      <c r="C79" s="111"/>
      <c r="D79" s="111"/>
      <c r="E79" s="112">
        <v>120955.3</v>
      </c>
      <c r="G79" s="111" t="s">
        <v>11</v>
      </c>
      <c r="H79" s="111"/>
      <c r="I79" s="111"/>
      <c r="J79" s="112">
        <v>120955.3</v>
      </c>
    </row>
    <row r="81" spans="2:10" ht="15.75" thickBot="1" x14ac:dyDescent="0.3">
      <c r="B81" s="108"/>
      <c r="C81" s="57">
        <f>B82</f>
        <v>42309</v>
      </c>
      <c r="D81" s="109"/>
      <c r="E81" s="110"/>
      <c r="G81" s="108"/>
      <c r="H81" s="57">
        <f>G82</f>
        <v>42318</v>
      </c>
      <c r="I81" s="109"/>
      <c r="J81" s="110"/>
    </row>
    <row r="82" spans="2:10" ht="15.75" thickTop="1" x14ac:dyDescent="0.25">
      <c r="B82" s="102">
        <v>42309</v>
      </c>
      <c r="C82" s="103" t="s">
        <v>8</v>
      </c>
      <c r="E82" s="104">
        <v>119455.3</v>
      </c>
      <c r="G82" s="102">
        <v>42318</v>
      </c>
      <c r="H82" s="103" t="s">
        <v>375</v>
      </c>
      <c r="J82" s="104">
        <v>1500</v>
      </c>
    </row>
    <row r="83" spans="2:10" x14ac:dyDescent="0.25">
      <c r="G83" s="102">
        <v>42318</v>
      </c>
      <c r="H83" s="103" t="s">
        <v>376</v>
      </c>
      <c r="J83" s="104">
        <v>1500</v>
      </c>
    </row>
    <row r="84" spans="2:10" ht="15.75" thickBot="1" x14ac:dyDescent="0.3">
      <c r="G84" s="102">
        <v>42338</v>
      </c>
      <c r="H84" s="103" t="s">
        <v>350</v>
      </c>
      <c r="J84" s="104">
        <v>116455.3</v>
      </c>
    </row>
    <row r="85" spans="2:10" ht="15.75" thickTop="1" x14ac:dyDescent="0.25">
      <c r="B85" s="111" t="s">
        <v>11</v>
      </c>
      <c r="C85" s="111"/>
      <c r="D85" s="111"/>
      <c r="E85" s="112">
        <v>119455.3</v>
      </c>
      <c r="G85" s="111" t="s">
        <v>11</v>
      </c>
      <c r="H85" s="111"/>
      <c r="I85" s="111"/>
      <c r="J85" s="112">
        <v>119455.3</v>
      </c>
    </row>
    <row r="87" spans="2:10" ht="15.75" thickBot="1" x14ac:dyDescent="0.3">
      <c r="B87" s="108"/>
      <c r="C87" s="57">
        <f>B88</f>
        <v>42339</v>
      </c>
      <c r="D87" s="109"/>
      <c r="E87" s="110"/>
      <c r="G87" s="108"/>
      <c r="H87" s="57">
        <f>G88</f>
        <v>42352</v>
      </c>
      <c r="I87" s="109"/>
      <c r="J87" s="110"/>
    </row>
    <row r="88" spans="2:10" ht="15.75" thickTop="1" x14ac:dyDescent="0.25">
      <c r="B88" s="102">
        <v>42339</v>
      </c>
      <c r="C88" s="103" t="s">
        <v>8</v>
      </c>
      <c r="E88" s="104">
        <v>116455.3</v>
      </c>
      <c r="G88" s="102">
        <v>42352</v>
      </c>
      <c r="H88" s="103" t="s">
        <v>377</v>
      </c>
      <c r="J88" s="104">
        <v>1500</v>
      </c>
    </row>
    <row r="89" spans="2:10" ht="15.75" thickBot="1" x14ac:dyDescent="0.3">
      <c r="G89" s="102">
        <v>42369</v>
      </c>
      <c r="H89" s="103" t="s">
        <v>350</v>
      </c>
      <c r="J89" s="104">
        <v>114955.3</v>
      </c>
    </row>
    <row r="90" spans="2:10" ht="15.75" thickTop="1" x14ac:dyDescent="0.25">
      <c r="B90" s="111" t="s">
        <v>11</v>
      </c>
      <c r="C90" s="111"/>
      <c r="D90" s="111"/>
      <c r="E90" s="112">
        <v>116455.3</v>
      </c>
      <c r="G90" s="111" t="s">
        <v>11</v>
      </c>
      <c r="H90" s="111"/>
      <c r="I90" s="111"/>
      <c r="J90" s="112">
        <v>116455.3</v>
      </c>
    </row>
    <row r="92" spans="2:10" ht="15.75" thickBot="1" x14ac:dyDescent="0.3">
      <c r="B92" s="108"/>
      <c r="C92" s="57">
        <f>B93</f>
        <v>42370</v>
      </c>
      <c r="D92" s="109"/>
      <c r="E92" s="110"/>
      <c r="G92" s="108"/>
      <c r="H92" s="57">
        <f>G93</f>
        <v>42381</v>
      </c>
      <c r="I92" s="109"/>
      <c r="J92" s="110"/>
    </row>
    <row r="93" spans="2:10" ht="15.75" thickTop="1" x14ac:dyDescent="0.25">
      <c r="B93" s="102">
        <v>42370</v>
      </c>
      <c r="C93" s="103" t="s">
        <v>8</v>
      </c>
      <c r="E93" s="104">
        <v>114955.3</v>
      </c>
      <c r="G93" s="102">
        <v>42381</v>
      </c>
      <c r="H93" s="103" t="s">
        <v>378</v>
      </c>
      <c r="J93" s="104">
        <v>1500</v>
      </c>
    </row>
    <row r="94" spans="2:10" ht="15.75" thickBot="1" x14ac:dyDescent="0.3">
      <c r="B94" s="102">
        <v>42389</v>
      </c>
      <c r="C94" s="103" t="s">
        <v>10</v>
      </c>
      <c r="E94" s="104">
        <v>9000</v>
      </c>
      <c r="G94" s="102">
        <v>42400</v>
      </c>
      <c r="H94" s="103" t="s">
        <v>350</v>
      </c>
      <c r="J94" s="104">
        <v>122455.3</v>
      </c>
    </row>
    <row r="95" spans="2:10" ht="15.75" thickTop="1" x14ac:dyDescent="0.25">
      <c r="B95" s="111" t="s">
        <v>11</v>
      </c>
      <c r="C95" s="111"/>
      <c r="D95" s="111"/>
      <c r="E95" s="112">
        <v>123955.3</v>
      </c>
      <c r="G95" s="111" t="s">
        <v>11</v>
      </c>
      <c r="H95" s="111"/>
      <c r="I95" s="111"/>
      <c r="J95" s="112">
        <v>123955.3</v>
      </c>
    </row>
    <row r="97" spans="2:10" ht="15.75" thickBot="1" x14ac:dyDescent="0.3">
      <c r="B97" s="108"/>
      <c r="C97" s="57">
        <f>B98</f>
        <v>42401</v>
      </c>
      <c r="D97" s="109"/>
      <c r="E97" s="110"/>
      <c r="G97" s="108"/>
      <c r="H97" s="57">
        <f>G98</f>
        <v>42412</v>
      </c>
      <c r="I97" s="109"/>
      <c r="J97" s="110"/>
    </row>
    <row r="98" spans="2:10" ht="15.75" thickTop="1" x14ac:dyDescent="0.25">
      <c r="B98" s="102">
        <v>42401</v>
      </c>
      <c r="C98" s="103" t="s">
        <v>8</v>
      </c>
      <c r="E98" s="104">
        <v>122455.3</v>
      </c>
      <c r="G98" s="102">
        <v>42412</v>
      </c>
      <c r="H98" s="103" t="s">
        <v>379</v>
      </c>
      <c r="J98" s="104">
        <v>1500</v>
      </c>
    </row>
    <row r="99" spans="2:10" x14ac:dyDescent="0.25">
      <c r="G99" s="102">
        <v>42412</v>
      </c>
      <c r="H99" s="103" t="s">
        <v>380</v>
      </c>
      <c r="J99" s="104">
        <v>20</v>
      </c>
    </row>
    <row r="100" spans="2:10" ht="15.75" thickBot="1" x14ac:dyDescent="0.3">
      <c r="G100" s="102">
        <v>42429</v>
      </c>
      <c r="H100" s="103" t="s">
        <v>350</v>
      </c>
      <c r="J100" s="104">
        <v>120935.3</v>
      </c>
    </row>
    <row r="101" spans="2:10" ht="15.75" thickTop="1" x14ac:dyDescent="0.25">
      <c r="B101" s="111" t="s">
        <v>11</v>
      </c>
      <c r="C101" s="111"/>
      <c r="D101" s="111"/>
      <c r="E101" s="112">
        <v>122455.3</v>
      </c>
      <c r="G101" s="111" t="s">
        <v>11</v>
      </c>
      <c r="H101" s="111"/>
      <c r="I101" s="111"/>
      <c r="J101" s="112">
        <v>122455.3</v>
      </c>
    </row>
    <row r="103" spans="2:10" ht="15.75" thickBot="1" x14ac:dyDescent="0.3">
      <c r="B103" s="108"/>
      <c r="C103" s="57">
        <f>B104</f>
        <v>42430</v>
      </c>
      <c r="D103" s="109"/>
      <c r="E103" s="110"/>
      <c r="G103" s="108"/>
      <c r="H103" s="57">
        <f>G104</f>
        <v>42440</v>
      </c>
      <c r="I103" s="109"/>
      <c r="J103" s="110"/>
    </row>
    <row r="104" spans="2:10" ht="15.75" thickTop="1" x14ac:dyDescent="0.25">
      <c r="B104" s="102">
        <v>42430</v>
      </c>
      <c r="C104" s="103" t="s">
        <v>8</v>
      </c>
      <c r="E104" s="104">
        <v>120935.3</v>
      </c>
      <c r="G104" s="102">
        <v>42440</v>
      </c>
      <c r="H104" s="103" t="s">
        <v>381</v>
      </c>
      <c r="J104" s="104">
        <v>1500</v>
      </c>
    </row>
    <row r="105" spans="2:10" x14ac:dyDescent="0.25">
      <c r="B105" s="102">
        <v>42460</v>
      </c>
      <c r="C105" s="103" t="s">
        <v>382</v>
      </c>
      <c r="E105" s="104">
        <v>2081</v>
      </c>
      <c r="G105" s="102">
        <v>42460</v>
      </c>
      <c r="H105" s="103" t="s">
        <v>372</v>
      </c>
      <c r="J105" s="104">
        <v>2081</v>
      </c>
    </row>
    <row r="106" spans="2:10" ht="15.75" thickBot="1" x14ac:dyDescent="0.3">
      <c r="G106" s="102">
        <v>42460</v>
      </c>
      <c r="H106" s="103" t="s">
        <v>350</v>
      </c>
      <c r="J106" s="104">
        <v>119435.3</v>
      </c>
    </row>
    <row r="107" spans="2:10" ht="15.75" thickTop="1" x14ac:dyDescent="0.25">
      <c r="B107" s="111" t="s">
        <v>11</v>
      </c>
      <c r="C107" s="111"/>
      <c r="D107" s="111"/>
      <c r="E107" s="112">
        <v>123016.3</v>
      </c>
      <c r="G107" s="111" t="s">
        <v>11</v>
      </c>
      <c r="H107" s="111"/>
      <c r="I107" s="111"/>
      <c r="J107" s="112">
        <v>123016.3</v>
      </c>
    </row>
    <row r="109" spans="2:10" ht="15.75" thickBot="1" x14ac:dyDescent="0.3">
      <c r="B109" s="108"/>
      <c r="C109" s="57">
        <f>B110</f>
        <v>42461</v>
      </c>
      <c r="D109" s="109"/>
      <c r="E109" s="110"/>
      <c r="G109" s="108"/>
      <c r="H109" s="57">
        <f>G110</f>
        <v>42472</v>
      </c>
      <c r="I109" s="109"/>
      <c r="J109" s="110"/>
    </row>
    <row r="110" spans="2:10" ht="15.75" thickTop="1" x14ac:dyDescent="0.25">
      <c r="B110" s="102">
        <v>42461</v>
      </c>
      <c r="C110" s="103" t="s">
        <v>8</v>
      </c>
      <c r="E110" s="104">
        <v>119435.3</v>
      </c>
      <c r="G110" s="102">
        <v>42472</v>
      </c>
      <c r="H110" s="103" t="s">
        <v>383</v>
      </c>
      <c r="J110" s="104">
        <v>1500</v>
      </c>
    </row>
    <row r="111" spans="2:10" ht="15.75" thickBot="1" x14ac:dyDescent="0.3">
      <c r="B111" s="102">
        <v>42473</v>
      </c>
      <c r="C111" s="103" t="s">
        <v>384</v>
      </c>
      <c r="E111" s="104">
        <v>3300</v>
      </c>
      <c r="G111" s="102">
        <v>42490</v>
      </c>
      <c r="H111" s="103" t="s">
        <v>350</v>
      </c>
      <c r="J111" s="104">
        <v>121235.3</v>
      </c>
    </row>
    <row r="112" spans="2:10" ht="15.75" thickTop="1" x14ac:dyDescent="0.25">
      <c r="B112" s="111" t="s">
        <v>11</v>
      </c>
      <c r="C112" s="111"/>
      <c r="D112" s="111"/>
      <c r="E112" s="112">
        <v>122735.3</v>
      </c>
      <c r="G112" s="111" t="s">
        <v>11</v>
      </c>
      <c r="H112" s="111"/>
      <c r="I112" s="111"/>
      <c r="J112" s="112">
        <v>122735.3</v>
      </c>
    </row>
    <row r="114" spans="2:10" ht="15.75" thickBot="1" x14ac:dyDescent="0.3">
      <c r="B114" s="108"/>
      <c r="C114" s="57">
        <f>B115</f>
        <v>42491</v>
      </c>
      <c r="D114" s="109"/>
      <c r="E114" s="110"/>
      <c r="G114" s="108"/>
      <c r="H114" s="57">
        <f>G115</f>
        <v>42500</v>
      </c>
      <c r="I114" s="109"/>
      <c r="J114" s="110"/>
    </row>
    <row r="115" spans="2:10" ht="15.75" thickTop="1" x14ac:dyDescent="0.25">
      <c r="B115" s="102">
        <v>42491</v>
      </c>
      <c r="C115" s="103" t="s">
        <v>8</v>
      </c>
      <c r="E115" s="104">
        <v>121235.3</v>
      </c>
      <c r="G115" s="102">
        <v>42500</v>
      </c>
      <c r="H115" s="103" t="s">
        <v>385</v>
      </c>
      <c r="J115" s="104">
        <v>1500</v>
      </c>
    </row>
    <row r="116" spans="2:10" ht="15.75" thickBot="1" x14ac:dyDescent="0.3">
      <c r="G116" s="102">
        <v>42521</v>
      </c>
      <c r="H116" s="103" t="s">
        <v>350</v>
      </c>
      <c r="J116" s="104">
        <v>119735.3</v>
      </c>
    </row>
    <row r="117" spans="2:10" ht="15.75" thickTop="1" x14ac:dyDescent="0.25">
      <c r="B117" s="111" t="s">
        <v>11</v>
      </c>
      <c r="C117" s="111"/>
      <c r="D117" s="111"/>
      <c r="E117" s="112">
        <v>121235.3</v>
      </c>
      <c r="G117" s="111" t="s">
        <v>11</v>
      </c>
      <c r="H117" s="111"/>
      <c r="I117" s="111"/>
      <c r="J117" s="112">
        <v>121235.3</v>
      </c>
    </row>
    <row r="119" spans="2:10" ht="15.75" thickBot="1" x14ac:dyDescent="0.3">
      <c r="B119" s="108"/>
      <c r="C119" s="57">
        <f>B120</f>
        <v>42522</v>
      </c>
      <c r="D119" s="109"/>
      <c r="E119" s="110"/>
      <c r="G119" s="108"/>
      <c r="H119" s="57">
        <f>G120</f>
        <v>42534</v>
      </c>
      <c r="I119" s="109"/>
      <c r="J119" s="110"/>
    </row>
    <row r="120" spans="2:10" ht="15.75" thickTop="1" x14ac:dyDescent="0.25">
      <c r="B120" s="102">
        <v>42522</v>
      </c>
      <c r="C120" s="103" t="s">
        <v>8</v>
      </c>
      <c r="E120" s="104">
        <v>119735.3</v>
      </c>
      <c r="G120" s="102">
        <v>42534</v>
      </c>
      <c r="H120" s="103" t="s">
        <v>386</v>
      </c>
      <c r="J120" s="104">
        <v>1500</v>
      </c>
    </row>
    <row r="121" spans="2:10" x14ac:dyDescent="0.25">
      <c r="B121" s="102">
        <v>42534</v>
      </c>
      <c r="C121" s="103" t="s">
        <v>10</v>
      </c>
      <c r="E121" s="104">
        <v>5000</v>
      </c>
      <c r="G121" s="102">
        <v>42551</v>
      </c>
      <c r="H121" s="103" t="s">
        <v>350</v>
      </c>
      <c r="J121" s="104">
        <v>126473.3</v>
      </c>
    </row>
    <row r="122" spans="2:10" x14ac:dyDescent="0.25">
      <c r="B122" s="102">
        <v>42536</v>
      </c>
      <c r="C122" s="103" t="s">
        <v>387</v>
      </c>
      <c r="E122" s="104">
        <v>2030</v>
      </c>
    </row>
    <row r="123" spans="2:10" ht="15.75" thickBot="1" x14ac:dyDescent="0.3">
      <c r="B123" s="102">
        <v>42551</v>
      </c>
      <c r="C123" s="103" t="s">
        <v>388</v>
      </c>
      <c r="E123" s="104">
        <v>1208</v>
      </c>
    </row>
    <row r="124" spans="2:10" ht="15.75" thickTop="1" x14ac:dyDescent="0.25">
      <c r="B124" s="111" t="s">
        <v>11</v>
      </c>
      <c r="C124" s="111"/>
      <c r="D124" s="111"/>
      <c r="E124" s="112">
        <v>127973.3</v>
      </c>
      <c r="G124" s="111" t="s">
        <v>11</v>
      </c>
      <c r="H124" s="111"/>
      <c r="I124" s="111"/>
      <c r="J124" s="112">
        <v>127973.3</v>
      </c>
    </row>
    <row r="126" spans="2:10" x14ac:dyDescent="0.25">
      <c r="B126" s="116"/>
      <c r="C126" s="117"/>
      <c r="D126" s="117"/>
      <c r="E126" s="118"/>
      <c r="G126" s="116"/>
      <c r="H126" s="117"/>
      <c r="I126" s="117"/>
      <c r="J126" s="118"/>
    </row>
    <row r="127" spans="2:10" x14ac:dyDescent="0.25">
      <c r="B127" s="116"/>
      <c r="C127" s="117"/>
      <c r="D127" s="117"/>
      <c r="E127" s="118"/>
      <c r="G127" s="116"/>
      <c r="H127" s="117"/>
      <c r="I127" s="117"/>
      <c r="J127" s="118"/>
    </row>
    <row r="128" spans="2:10" x14ac:dyDescent="0.25">
      <c r="B128" s="116"/>
      <c r="C128" s="117"/>
      <c r="D128" s="117"/>
      <c r="E128" s="118"/>
      <c r="G128" s="116"/>
      <c r="H128" s="117"/>
      <c r="I128" s="117"/>
      <c r="J128" s="118"/>
    </row>
    <row r="129" spans="2:10" ht="15.75" thickBot="1" x14ac:dyDescent="0.3">
      <c r="B129" s="108"/>
      <c r="C129" s="57">
        <f>B130</f>
        <v>42552</v>
      </c>
      <c r="D129" s="109"/>
      <c r="E129" s="110"/>
      <c r="G129" s="108"/>
      <c r="H129" s="57">
        <f>G130</f>
        <v>42562</v>
      </c>
      <c r="I129" s="109"/>
      <c r="J129" s="110"/>
    </row>
    <row r="130" spans="2:10" ht="15.75" thickTop="1" x14ac:dyDescent="0.25">
      <c r="B130" s="102">
        <v>42552</v>
      </c>
      <c r="C130" s="103" t="s">
        <v>8</v>
      </c>
      <c r="E130" s="104">
        <v>126473.3</v>
      </c>
      <c r="G130" s="102">
        <v>42562</v>
      </c>
      <c r="H130" s="103" t="s">
        <v>389</v>
      </c>
      <c r="J130" s="104">
        <v>1500</v>
      </c>
    </row>
    <row r="131" spans="2:10" ht="15.75" thickBot="1" x14ac:dyDescent="0.3">
      <c r="G131" s="102">
        <v>42582</v>
      </c>
      <c r="H131" s="103" t="s">
        <v>350</v>
      </c>
      <c r="J131" s="104">
        <v>124973.3</v>
      </c>
    </row>
    <row r="132" spans="2:10" ht="15.75" thickTop="1" x14ac:dyDescent="0.25">
      <c r="B132" s="111" t="s">
        <v>11</v>
      </c>
      <c r="C132" s="111"/>
      <c r="D132" s="111"/>
      <c r="E132" s="112">
        <v>126473.3</v>
      </c>
      <c r="G132" s="111" t="s">
        <v>11</v>
      </c>
      <c r="H132" s="111"/>
      <c r="I132" s="111"/>
      <c r="J132" s="112">
        <v>126473.3</v>
      </c>
    </row>
    <row r="134" spans="2:10" ht="15.75" thickBot="1" x14ac:dyDescent="0.3">
      <c r="B134" s="108"/>
      <c r="C134" s="57">
        <f>B135</f>
        <v>42583</v>
      </c>
      <c r="D134" s="109"/>
      <c r="E134" s="110"/>
      <c r="G134" s="108"/>
      <c r="H134" s="57">
        <f>G135</f>
        <v>42592</v>
      </c>
      <c r="I134" s="109"/>
      <c r="J134" s="110"/>
    </row>
    <row r="135" spans="2:10" ht="15.75" thickTop="1" x14ac:dyDescent="0.25">
      <c r="B135" s="102">
        <v>42583</v>
      </c>
      <c r="C135" s="103" t="s">
        <v>8</v>
      </c>
      <c r="E135" s="104">
        <v>124973.3</v>
      </c>
      <c r="G135" s="102">
        <v>42592</v>
      </c>
      <c r="H135" s="103" t="s">
        <v>390</v>
      </c>
      <c r="J135" s="104">
        <v>1500</v>
      </c>
    </row>
    <row r="136" spans="2:10" ht="15.75" thickBot="1" x14ac:dyDescent="0.3">
      <c r="G136" s="102">
        <v>42613</v>
      </c>
      <c r="H136" s="103" t="s">
        <v>350</v>
      </c>
      <c r="J136" s="104">
        <v>123473.3</v>
      </c>
    </row>
    <row r="137" spans="2:10" ht="15.75" thickTop="1" x14ac:dyDescent="0.25">
      <c r="B137" s="111" t="s">
        <v>11</v>
      </c>
      <c r="C137" s="111"/>
      <c r="D137" s="111"/>
      <c r="E137" s="112">
        <v>124973.3</v>
      </c>
      <c r="G137" s="111" t="s">
        <v>11</v>
      </c>
      <c r="H137" s="111"/>
      <c r="I137" s="111"/>
      <c r="J137" s="112">
        <v>124973.3</v>
      </c>
    </row>
    <row r="139" spans="2:10" ht="15.75" thickBot="1" x14ac:dyDescent="0.3">
      <c r="B139" s="108"/>
      <c r="C139" s="57">
        <f>B140</f>
        <v>42614</v>
      </c>
      <c r="D139" s="109"/>
      <c r="E139" s="110"/>
      <c r="G139" s="108"/>
      <c r="H139" s="57">
        <f>G140</f>
        <v>42625</v>
      </c>
      <c r="I139" s="109"/>
      <c r="J139" s="110"/>
    </row>
    <row r="140" spans="2:10" ht="15.75" thickTop="1" x14ac:dyDescent="0.25">
      <c r="B140" s="102">
        <v>42614</v>
      </c>
      <c r="C140" s="103" t="s">
        <v>8</v>
      </c>
      <c r="E140" s="104">
        <v>123473.3</v>
      </c>
      <c r="G140" s="102">
        <v>42625</v>
      </c>
      <c r="H140" s="103" t="s">
        <v>391</v>
      </c>
      <c r="J140" s="104">
        <v>1500</v>
      </c>
    </row>
    <row r="141" spans="2:10" x14ac:dyDescent="0.25">
      <c r="B141" s="102">
        <v>42643</v>
      </c>
      <c r="C141" s="103" t="s">
        <v>392</v>
      </c>
      <c r="E141" s="104">
        <v>1250</v>
      </c>
      <c r="G141" s="102">
        <v>42630</v>
      </c>
      <c r="H141" s="103" t="s">
        <v>393</v>
      </c>
      <c r="J141" s="104">
        <v>15</v>
      </c>
    </row>
    <row r="142" spans="2:10" x14ac:dyDescent="0.25">
      <c r="G142" s="102">
        <v>42643</v>
      </c>
      <c r="H142" s="103" t="s">
        <v>372</v>
      </c>
      <c r="J142" s="104">
        <v>1250</v>
      </c>
    </row>
    <row r="143" spans="2:10" ht="15.75" thickBot="1" x14ac:dyDescent="0.3">
      <c r="G143" s="102">
        <v>42643</v>
      </c>
      <c r="H143" s="103" t="s">
        <v>350</v>
      </c>
      <c r="J143" s="104">
        <v>121958.3</v>
      </c>
    </row>
    <row r="144" spans="2:10" ht="15.75" thickTop="1" x14ac:dyDescent="0.25">
      <c r="B144" s="111" t="s">
        <v>11</v>
      </c>
      <c r="C144" s="111"/>
      <c r="D144" s="111"/>
      <c r="E144" s="112">
        <v>124723.3</v>
      </c>
      <c r="G144" s="111" t="s">
        <v>11</v>
      </c>
      <c r="H144" s="111"/>
      <c r="I144" s="111"/>
      <c r="J144" s="112">
        <v>124723.3</v>
      </c>
    </row>
    <row r="146" spans="2:10" ht="15.75" thickBot="1" x14ac:dyDescent="0.3">
      <c r="B146" s="108"/>
      <c r="C146" s="57">
        <f>B147</f>
        <v>42644</v>
      </c>
      <c r="D146" s="109"/>
      <c r="E146" s="110"/>
      <c r="G146" s="108"/>
      <c r="H146" s="57">
        <f>G147</f>
        <v>42658</v>
      </c>
      <c r="I146" s="109"/>
      <c r="J146" s="110"/>
    </row>
    <row r="147" spans="2:10" ht="15.75" thickTop="1" x14ac:dyDescent="0.25">
      <c r="B147" s="102">
        <v>42644</v>
      </c>
      <c r="C147" s="103" t="s">
        <v>8</v>
      </c>
      <c r="E147" s="104">
        <v>121958.3</v>
      </c>
      <c r="G147" s="102">
        <v>42658</v>
      </c>
      <c r="H147" s="103" t="s">
        <v>394</v>
      </c>
      <c r="J147" s="104">
        <v>1500</v>
      </c>
    </row>
    <row r="148" spans="2:10" x14ac:dyDescent="0.25">
      <c r="B148" s="102">
        <v>42660</v>
      </c>
      <c r="C148" s="103" t="s">
        <v>10</v>
      </c>
      <c r="E148" s="104">
        <v>10000</v>
      </c>
      <c r="G148" s="102">
        <v>42658</v>
      </c>
      <c r="H148" s="103" t="s">
        <v>395</v>
      </c>
      <c r="J148" s="104">
        <v>20</v>
      </c>
    </row>
    <row r="149" spans="2:10" x14ac:dyDescent="0.25">
      <c r="G149" s="102">
        <v>42669</v>
      </c>
      <c r="H149" s="103" t="s">
        <v>403</v>
      </c>
      <c r="J149" s="104">
        <v>1500</v>
      </c>
    </row>
    <row r="150" spans="2:10" ht="15.75" thickBot="1" x14ac:dyDescent="0.3">
      <c r="G150" s="102">
        <v>42674</v>
      </c>
      <c r="H150" s="103" t="s">
        <v>350</v>
      </c>
      <c r="J150" s="104">
        <v>127438.3</v>
      </c>
    </row>
    <row r="151" spans="2:10" ht="15.75" thickTop="1" x14ac:dyDescent="0.25">
      <c r="B151" s="111" t="s">
        <v>11</v>
      </c>
      <c r="C151" s="111"/>
      <c r="D151" s="111"/>
      <c r="E151" s="112">
        <v>131958.29999999999</v>
      </c>
      <c r="G151" s="111" t="s">
        <v>11</v>
      </c>
      <c r="H151" s="111"/>
      <c r="I151" s="111"/>
      <c r="J151" s="112">
        <v>131958.29999999999</v>
      </c>
    </row>
    <row r="153" spans="2:10" ht="15.75" thickBot="1" x14ac:dyDescent="0.3">
      <c r="B153" s="108"/>
      <c r="C153" s="57">
        <f>B154</f>
        <v>42675</v>
      </c>
      <c r="D153" s="109"/>
      <c r="E153" s="110"/>
      <c r="G153" s="108"/>
      <c r="H153" s="57">
        <f>C153</f>
        <v>42675</v>
      </c>
      <c r="I153" s="109"/>
      <c r="J153" s="110"/>
    </row>
    <row r="154" spans="2:10" ht="16.5" thickTop="1" thickBot="1" x14ac:dyDescent="0.3">
      <c r="B154" s="102">
        <f>G150+1</f>
        <v>42675</v>
      </c>
      <c r="C154" s="103" t="s">
        <v>8</v>
      </c>
      <c r="E154" s="104">
        <f>J150</f>
        <v>127438.3</v>
      </c>
      <c r="G154" s="102">
        <f>B154+29</f>
        <v>42704</v>
      </c>
      <c r="H154" s="103" t="str">
        <f>H150</f>
        <v>Closing Balance</v>
      </c>
      <c r="J154" s="104">
        <f>E154</f>
        <v>127438.3</v>
      </c>
    </row>
    <row r="155" spans="2:10" ht="15.75" thickTop="1" x14ac:dyDescent="0.25">
      <c r="B155" s="111" t="s">
        <v>11</v>
      </c>
      <c r="C155" s="111"/>
      <c r="D155" s="111"/>
      <c r="E155" s="112">
        <f>E154</f>
        <v>127438.3</v>
      </c>
      <c r="G155" s="111" t="s">
        <v>11</v>
      </c>
      <c r="H155" s="111"/>
      <c r="I155" s="111"/>
      <c r="J155" s="112">
        <f>J154</f>
        <v>127438.3</v>
      </c>
    </row>
    <row r="156" spans="2:10" x14ac:dyDescent="0.25">
      <c r="B156" s="113"/>
      <c r="C156" s="114"/>
      <c r="D156" s="114"/>
      <c r="E156" s="115"/>
      <c r="G156" s="113"/>
      <c r="H156" s="114"/>
      <c r="I156" s="114"/>
      <c r="J156" s="115"/>
    </row>
    <row r="157" spans="2:10" x14ac:dyDescent="0.25">
      <c r="B157" s="113"/>
      <c r="C157" s="114"/>
      <c r="D157" s="114"/>
      <c r="E157" s="115"/>
      <c r="G157" s="113"/>
      <c r="H157" s="114"/>
      <c r="I157" s="114"/>
      <c r="J157" s="115"/>
    </row>
    <row r="158" spans="2:10" x14ac:dyDescent="0.25">
      <c r="B158" s="113"/>
      <c r="C158" s="114"/>
      <c r="D158" s="114"/>
      <c r="E158" s="115"/>
      <c r="G158" s="113"/>
      <c r="H158" s="114"/>
      <c r="I158" s="114"/>
      <c r="J158" s="115"/>
    </row>
    <row r="159" spans="2:10" x14ac:dyDescent="0.25">
      <c r="B159" s="113"/>
      <c r="C159" s="114"/>
      <c r="D159" s="114"/>
      <c r="E159" s="115"/>
      <c r="G159" s="113"/>
      <c r="H159" s="114"/>
      <c r="I159" s="114"/>
      <c r="J159" s="115"/>
    </row>
    <row r="161" spans="2:10" ht="15.75" thickBot="1" x14ac:dyDescent="0.3">
      <c r="B161" s="108"/>
      <c r="C161" s="57">
        <f>B162</f>
        <v>42705</v>
      </c>
      <c r="D161" s="109"/>
      <c r="E161" s="110"/>
      <c r="G161" s="108"/>
      <c r="H161" s="57">
        <f>C161</f>
        <v>42705</v>
      </c>
      <c r="I161" s="109"/>
      <c r="J161" s="110"/>
    </row>
    <row r="162" spans="2:10" ht="15.75" thickTop="1" x14ac:dyDescent="0.25">
      <c r="B162" s="102">
        <f>G154+1</f>
        <v>42705</v>
      </c>
      <c r="C162" s="103" t="s">
        <v>8</v>
      </c>
      <c r="E162" s="104">
        <f>J154</f>
        <v>127438.3</v>
      </c>
      <c r="G162" s="102">
        <v>42718</v>
      </c>
      <c r="H162" s="103" t="s">
        <v>404</v>
      </c>
      <c r="J162" s="104">
        <v>1500</v>
      </c>
    </row>
    <row r="163" spans="2:10" x14ac:dyDescent="0.25">
      <c r="B163" s="102">
        <f>B162+18</f>
        <v>42723</v>
      </c>
      <c r="C163" s="103" t="s">
        <v>10</v>
      </c>
      <c r="E163" s="104">
        <v>5000</v>
      </c>
      <c r="G163" s="102">
        <f>B162+30</f>
        <v>42735</v>
      </c>
      <c r="H163" s="103" t="s">
        <v>350</v>
      </c>
      <c r="J163" s="104">
        <v>132220.29999999999</v>
      </c>
    </row>
    <row r="164" spans="2:10" ht="15.75" thickBot="1" x14ac:dyDescent="0.3">
      <c r="B164" s="102">
        <f>B162+30</f>
        <v>42735</v>
      </c>
      <c r="C164" s="103" t="s">
        <v>405</v>
      </c>
      <c r="E164" s="104">
        <v>1282</v>
      </c>
    </row>
    <row r="165" spans="2:10" ht="15.75" thickTop="1" x14ac:dyDescent="0.25">
      <c r="B165" s="111" t="s">
        <v>11</v>
      </c>
      <c r="C165" s="111"/>
      <c r="D165" s="111"/>
      <c r="E165" s="112">
        <f>SUM(E162:E164)</f>
        <v>133720.29999999999</v>
      </c>
      <c r="G165" s="111" t="s">
        <v>11</v>
      </c>
      <c r="H165" s="111"/>
      <c r="I165" s="111"/>
      <c r="J165" s="112">
        <f>SUM(J162:J164)</f>
        <v>133720.29999999999</v>
      </c>
    </row>
    <row r="167" spans="2:10" ht="15.75" thickBot="1" x14ac:dyDescent="0.3">
      <c r="B167" s="108"/>
      <c r="C167" s="57">
        <f>B168</f>
        <v>42736</v>
      </c>
      <c r="D167" s="109"/>
      <c r="E167" s="110"/>
      <c r="G167" s="108"/>
      <c r="H167" s="57">
        <f>C167</f>
        <v>42736</v>
      </c>
      <c r="I167" s="109"/>
      <c r="J167" s="110"/>
    </row>
    <row r="168" spans="2:10" ht="15.75" thickTop="1" x14ac:dyDescent="0.25">
      <c r="B168" s="102">
        <f>G163+1</f>
        <v>42736</v>
      </c>
      <c r="C168" s="103" t="s">
        <v>8</v>
      </c>
      <c r="E168" s="104">
        <f>J163</f>
        <v>132220.29999999999</v>
      </c>
      <c r="G168" s="102">
        <v>42738</v>
      </c>
      <c r="H168" s="103" t="s">
        <v>406</v>
      </c>
      <c r="J168" s="104">
        <v>1282</v>
      </c>
    </row>
    <row r="169" spans="2:10" x14ac:dyDescent="0.25">
      <c r="B169" s="102">
        <v>42765</v>
      </c>
      <c r="C169" s="103" t="s">
        <v>10</v>
      </c>
      <c r="E169" s="104">
        <v>9080</v>
      </c>
      <c r="G169" s="102">
        <v>42747</v>
      </c>
      <c r="H169" s="103" t="s">
        <v>407</v>
      </c>
      <c r="J169" s="104">
        <v>1500</v>
      </c>
    </row>
    <row r="170" spans="2:10" ht="15.75" thickBot="1" x14ac:dyDescent="0.3">
      <c r="G170" s="102">
        <v>42766</v>
      </c>
      <c r="H170" s="103" t="s">
        <v>350</v>
      </c>
      <c r="J170" s="104">
        <v>138518.29999999999</v>
      </c>
    </row>
    <row r="171" spans="2:10" ht="15.75" thickTop="1" x14ac:dyDescent="0.25">
      <c r="B171" s="111" t="s">
        <v>11</v>
      </c>
      <c r="C171" s="111"/>
      <c r="D171" s="111"/>
      <c r="E171" s="112">
        <f>SUM(E168:E170)</f>
        <v>141300.29999999999</v>
      </c>
      <c r="G171" s="111" t="s">
        <v>11</v>
      </c>
      <c r="H171" s="111"/>
      <c r="I171" s="111"/>
      <c r="J171" s="112">
        <f>SUM(J168:J170)</f>
        <v>141300.29999999999</v>
      </c>
    </row>
    <row r="173" spans="2:10" ht="15.75" thickBot="1" x14ac:dyDescent="0.3">
      <c r="B173" s="108"/>
      <c r="C173" s="57">
        <f>B174</f>
        <v>42767</v>
      </c>
      <c r="D173" s="109"/>
      <c r="E173" s="110"/>
      <c r="G173" s="108"/>
      <c r="H173" s="57">
        <f>C173</f>
        <v>42767</v>
      </c>
      <c r="I173" s="109"/>
      <c r="J173" s="110"/>
    </row>
    <row r="174" spans="2:10" ht="15.75" thickTop="1" x14ac:dyDescent="0.25">
      <c r="B174" s="102">
        <f>G170+1</f>
        <v>42767</v>
      </c>
      <c r="C174" s="103" t="s">
        <v>8</v>
      </c>
      <c r="E174" s="104">
        <f>J170</f>
        <v>138518.29999999999</v>
      </c>
      <c r="G174" s="102">
        <v>42773</v>
      </c>
      <c r="H174" s="103" t="s">
        <v>455</v>
      </c>
      <c r="J174" s="104">
        <v>1500</v>
      </c>
    </row>
    <row r="175" spans="2:10" x14ac:dyDescent="0.25">
      <c r="B175" s="102">
        <v>42774</v>
      </c>
      <c r="C175" s="103" t="s">
        <v>460</v>
      </c>
      <c r="E175" s="104">
        <v>4100</v>
      </c>
      <c r="G175" s="102">
        <v>42794</v>
      </c>
      <c r="H175" s="103" t="s">
        <v>350</v>
      </c>
      <c r="J175" s="104">
        <v>143188.29999999999</v>
      </c>
    </row>
    <row r="176" spans="2:10" ht="15.75" thickBot="1" x14ac:dyDescent="0.3">
      <c r="B176" s="102">
        <v>42783</v>
      </c>
      <c r="C176" s="103" t="s">
        <v>456</v>
      </c>
      <c r="E176" s="104">
        <v>2070</v>
      </c>
    </row>
    <row r="177" spans="2:10" ht="15.75" thickTop="1" x14ac:dyDescent="0.25">
      <c r="B177" s="111" t="s">
        <v>11</v>
      </c>
      <c r="C177" s="111"/>
      <c r="D177" s="111"/>
      <c r="E177" s="112">
        <f>SUM(E174:E176)</f>
        <v>144688.29999999999</v>
      </c>
      <c r="G177" s="111" t="s">
        <v>11</v>
      </c>
      <c r="H177" s="111"/>
      <c r="I177" s="111"/>
      <c r="J177" s="112">
        <f>SUM(J174:J176)</f>
        <v>144688.29999999999</v>
      </c>
    </row>
    <row r="179" spans="2:10" ht="15.75" thickBot="1" x14ac:dyDescent="0.3">
      <c r="B179" s="108"/>
      <c r="C179" s="57">
        <f>B180</f>
        <v>42795</v>
      </c>
      <c r="D179" s="109"/>
      <c r="E179" s="110"/>
      <c r="G179" s="108"/>
      <c r="H179" s="57">
        <f>C179</f>
        <v>42795</v>
      </c>
      <c r="I179" s="109"/>
      <c r="J179" s="110"/>
    </row>
    <row r="180" spans="2:10" ht="15.75" thickTop="1" x14ac:dyDescent="0.25">
      <c r="B180" s="102">
        <f>G175+1</f>
        <v>42795</v>
      </c>
      <c r="C180" s="103" t="s">
        <v>8</v>
      </c>
      <c r="E180" s="104">
        <f>J175</f>
        <v>143188.29999999999</v>
      </c>
      <c r="G180" s="102">
        <v>42800</v>
      </c>
      <c r="H180" s="103" t="s">
        <v>459</v>
      </c>
      <c r="J180" s="104">
        <v>1500</v>
      </c>
    </row>
    <row r="181" spans="2:10" x14ac:dyDescent="0.25">
      <c r="B181" s="102">
        <v>42825</v>
      </c>
      <c r="C181" s="103" t="s">
        <v>457</v>
      </c>
      <c r="E181" s="104">
        <v>1360</v>
      </c>
      <c r="G181" s="102">
        <v>42825</v>
      </c>
      <c r="H181" s="103" t="s">
        <v>458</v>
      </c>
      <c r="J181" s="104">
        <v>1360</v>
      </c>
    </row>
    <row r="182" spans="2:10" ht="15.75" thickBot="1" x14ac:dyDescent="0.3">
      <c r="B182" s="133"/>
      <c r="C182" s="134"/>
      <c r="D182" s="134"/>
      <c r="E182" s="135"/>
      <c r="G182" s="102">
        <v>42825</v>
      </c>
      <c r="H182" s="103" t="s">
        <v>350</v>
      </c>
      <c r="J182" s="104">
        <v>141688.29999999999</v>
      </c>
    </row>
    <row r="183" spans="2:10" ht="15.75" thickTop="1" x14ac:dyDescent="0.25">
      <c r="B183" s="111" t="s">
        <v>11</v>
      </c>
      <c r="C183" s="111"/>
      <c r="D183" s="111"/>
      <c r="E183" s="112">
        <f>SUM(E179:E181)</f>
        <v>144548.29999999999</v>
      </c>
      <c r="G183" s="111" t="s">
        <v>11</v>
      </c>
      <c r="H183" s="111"/>
      <c r="I183" s="111"/>
      <c r="J183" s="112">
        <f>SUM(J179:J182)</f>
        <v>144548.29999999999</v>
      </c>
    </row>
  </sheetData>
  <mergeCells count="2">
    <mergeCell ref="B2:E2"/>
    <mergeCell ref="G2:J2"/>
  </mergeCells>
  <pageMargins left="0.7" right="0.7" top="0.75" bottom="0.75" header="0.3" footer="0.3"/>
  <pageSetup paperSize="9" orientation="landscape" r:id="rId1"/>
  <headerFooter>
    <oddHeader>&amp;C&amp;"-,Bold"&amp;14Bank Book</oddHeader>
    <oddFooter>&amp;C&amp;"-,Bold"&amp;K01+045Purva-Vihar Residency Association,         &amp;"-,Regular"
Plot no. 16, Sr. No. 29, Chaitanyanagar, Near Kalanagar, Dhankawadi, Pune - 411043.&amp;R&amp;P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tabSelected="1" view="pageBreakPreview" topLeftCell="A351" zoomScale="60" zoomScaleNormal="100" workbookViewId="0">
      <selection activeCell="F363" sqref="F363"/>
    </sheetView>
  </sheetViews>
  <sheetFormatPr defaultRowHeight="15" x14ac:dyDescent="0.25"/>
  <cols>
    <col min="1" max="1" width="10.42578125" bestFit="1" customWidth="1"/>
    <col min="2" max="2" width="45.5703125" bestFit="1" customWidth="1"/>
    <col min="3" max="3" width="11.5703125" bestFit="1" customWidth="1"/>
    <col min="5" max="5" width="10.42578125" bestFit="1" customWidth="1"/>
    <col min="6" max="6" width="51.7109375" style="5" customWidth="1"/>
    <col min="7" max="7" width="11.5703125" bestFit="1" customWidth="1"/>
  </cols>
  <sheetData>
    <row r="1" spans="1:7" ht="16.5" thickTop="1" thickBot="1" x14ac:dyDescent="0.3">
      <c r="A1" s="142" t="s">
        <v>323</v>
      </c>
      <c r="B1" s="142"/>
      <c r="C1" s="142"/>
      <c r="E1" s="142" t="s">
        <v>324</v>
      </c>
      <c r="F1" s="142"/>
      <c r="G1" s="142"/>
    </row>
    <row r="2" spans="1:7" ht="15.75" thickTop="1" x14ac:dyDescent="0.25"/>
    <row r="3" spans="1:7" ht="15.75" thickBot="1" x14ac:dyDescent="0.3">
      <c r="A3" s="52"/>
      <c r="B3" s="48">
        <v>41518</v>
      </c>
      <c r="C3" s="59"/>
      <c r="E3" s="60"/>
      <c r="F3" s="48">
        <v>41518</v>
      </c>
      <c r="G3" s="59"/>
    </row>
    <row r="4" spans="1:7" ht="16.5" thickTop="1" thickBot="1" x14ac:dyDescent="0.3">
      <c r="A4" s="52" t="s">
        <v>2</v>
      </c>
      <c r="B4" s="52" t="s">
        <v>45</v>
      </c>
      <c r="C4" s="59" t="s">
        <v>46</v>
      </c>
      <c r="E4" s="52" t="s">
        <v>2</v>
      </c>
      <c r="F4" s="52" t="s">
        <v>45</v>
      </c>
      <c r="G4" s="59" t="s">
        <v>46</v>
      </c>
    </row>
    <row r="5" spans="1:7" ht="30.75" thickTop="1" x14ac:dyDescent="0.25">
      <c r="A5" s="102">
        <v>41518</v>
      </c>
      <c r="B5" s="55" t="s">
        <v>325</v>
      </c>
      <c r="C5" s="132">
        <v>10885</v>
      </c>
      <c r="D5" s="104"/>
      <c r="E5" s="34">
        <v>41534</v>
      </c>
      <c r="F5" s="55" t="s">
        <v>54</v>
      </c>
      <c r="G5" s="121">
        <v>150</v>
      </c>
    </row>
    <row r="6" spans="1:7" ht="30" x14ac:dyDescent="0.25">
      <c r="A6" s="102"/>
      <c r="B6" s="55"/>
      <c r="C6" s="120"/>
      <c r="E6" s="34">
        <v>41525</v>
      </c>
      <c r="F6" s="55" t="s">
        <v>55</v>
      </c>
      <c r="G6" s="121">
        <v>650</v>
      </c>
    </row>
    <row r="7" spans="1:7" ht="30" x14ac:dyDescent="0.25">
      <c r="A7" s="102">
        <v>41547</v>
      </c>
      <c r="B7" s="55" t="s">
        <v>47</v>
      </c>
      <c r="C7" s="120">
        <v>7000</v>
      </c>
      <c r="E7" s="34">
        <v>41529</v>
      </c>
      <c r="F7" s="55" t="s">
        <v>56</v>
      </c>
      <c r="G7" s="121">
        <v>350</v>
      </c>
    </row>
    <row r="8" spans="1:7" ht="30" x14ac:dyDescent="0.25">
      <c r="A8" s="102">
        <v>41537</v>
      </c>
      <c r="B8" s="55" t="s">
        <v>52</v>
      </c>
      <c r="C8" s="120">
        <v>400</v>
      </c>
      <c r="E8" s="34">
        <v>41530</v>
      </c>
      <c r="F8" s="55" t="s">
        <v>57</v>
      </c>
      <c r="G8" s="121">
        <v>900</v>
      </c>
    </row>
    <row r="9" spans="1:7" x14ac:dyDescent="0.25">
      <c r="A9" s="102"/>
      <c r="B9" s="55"/>
      <c r="C9" s="120"/>
      <c r="E9" s="34">
        <v>41540</v>
      </c>
      <c r="F9" s="55" t="s">
        <v>58</v>
      </c>
      <c r="G9" s="121">
        <v>10000</v>
      </c>
    </row>
    <row r="10" spans="1:7" x14ac:dyDescent="0.25">
      <c r="A10" s="102"/>
      <c r="B10" s="55"/>
      <c r="C10" s="120"/>
      <c r="E10" s="34">
        <v>41541</v>
      </c>
      <c r="F10" s="55" t="s">
        <v>59</v>
      </c>
      <c r="G10" s="121">
        <v>400</v>
      </c>
    </row>
    <row r="11" spans="1:7" x14ac:dyDescent="0.25">
      <c r="A11" s="102"/>
      <c r="B11" s="55"/>
      <c r="C11" s="120"/>
      <c r="E11" s="34">
        <v>41547</v>
      </c>
      <c r="F11" s="55" t="s">
        <v>326</v>
      </c>
      <c r="G11" s="121">
        <v>5835</v>
      </c>
    </row>
    <row r="12" spans="1:7" ht="15.75" thickBot="1" x14ac:dyDescent="0.3">
      <c r="A12" s="52" t="s">
        <v>11</v>
      </c>
      <c r="B12" s="52"/>
      <c r="C12" s="59">
        <v>18285</v>
      </c>
      <c r="E12" s="52" t="s">
        <v>11</v>
      </c>
      <c r="F12" s="52"/>
      <c r="G12" s="59">
        <v>18285</v>
      </c>
    </row>
    <row r="13" spans="1:7" ht="15.75" thickTop="1" x14ac:dyDescent="0.25">
      <c r="A13" s="51"/>
      <c r="B13" s="51"/>
      <c r="C13" s="58"/>
      <c r="E13" s="53"/>
      <c r="F13" s="51"/>
      <c r="G13" s="58"/>
    </row>
    <row r="14" spans="1:7" ht="15.75" thickBot="1" x14ac:dyDescent="0.3">
      <c r="A14" s="52"/>
      <c r="B14" s="48">
        <v>41548</v>
      </c>
      <c r="C14" s="59"/>
      <c r="E14" s="60"/>
      <c r="F14" s="48">
        <v>41548</v>
      </c>
      <c r="G14" s="59"/>
    </row>
    <row r="15" spans="1:7" ht="30.75" thickTop="1" x14ac:dyDescent="0.25">
      <c r="A15" s="34">
        <v>41548</v>
      </c>
      <c r="B15" s="55" t="s">
        <v>325</v>
      </c>
      <c r="C15" s="121">
        <v>5835</v>
      </c>
      <c r="E15" s="34">
        <v>41561</v>
      </c>
      <c r="F15" s="55" t="s">
        <v>60</v>
      </c>
      <c r="G15" s="121">
        <v>2350</v>
      </c>
    </row>
    <row r="16" spans="1:7" ht="30" x14ac:dyDescent="0.25">
      <c r="A16" s="34"/>
      <c r="B16" s="55"/>
      <c r="C16" s="121"/>
      <c r="E16" s="34">
        <v>41562</v>
      </c>
      <c r="F16" s="55" t="s">
        <v>61</v>
      </c>
      <c r="G16" s="121">
        <v>400</v>
      </c>
    </row>
    <row r="17" spans="1:7" x14ac:dyDescent="0.25">
      <c r="A17" s="34">
        <v>41578</v>
      </c>
      <c r="B17" s="51" t="s">
        <v>47</v>
      </c>
      <c r="C17" s="58">
        <v>9220</v>
      </c>
      <c r="E17" s="34">
        <v>41574</v>
      </c>
      <c r="F17" s="55" t="s">
        <v>62</v>
      </c>
      <c r="G17" s="121">
        <v>100</v>
      </c>
    </row>
    <row r="18" spans="1:7" ht="30" x14ac:dyDescent="0.25">
      <c r="A18" s="34"/>
      <c r="B18" s="55"/>
      <c r="C18" s="121"/>
      <c r="E18" s="34">
        <v>41575</v>
      </c>
      <c r="F18" s="55" t="s">
        <v>63</v>
      </c>
      <c r="G18" s="121">
        <v>1500</v>
      </c>
    </row>
    <row r="19" spans="1:7" x14ac:dyDescent="0.25">
      <c r="A19" s="34"/>
      <c r="B19" s="55"/>
      <c r="C19" s="121"/>
      <c r="E19" s="34">
        <v>41578</v>
      </c>
      <c r="F19" s="55" t="s">
        <v>326</v>
      </c>
      <c r="G19" s="121">
        <v>10705</v>
      </c>
    </row>
    <row r="20" spans="1:7" ht="15.75" thickBot="1" x14ac:dyDescent="0.3">
      <c r="A20" s="60" t="s">
        <v>11</v>
      </c>
      <c r="B20" s="52"/>
      <c r="C20" s="59">
        <v>15055</v>
      </c>
      <c r="E20" s="60" t="s">
        <v>11</v>
      </c>
      <c r="F20" s="52"/>
      <c r="G20" s="59">
        <v>15055</v>
      </c>
    </row>
    <row r="21" spans="1:7" ht="15.75" thickTop="1" x14ac:dyDescent="0.25">
      <c r="A21" s="51"/>
      <c r="B21" s="53"/>
      <c r="C21" s="58"/>
      <c r="E21" s="53"/>
      <c r="F21" s="51"/>
      <c r="G21" s="58"/>
    </row>
    <row r="22" spans="1:7" ht="15.75" thickBot="1" x14ac:dyDescent="0.3">
      <c r="A22" s="52"/>
      <c r="B22" s="48">
        <v>41579</v>
      </c>
      <c r="C22" s="59"/>
      <c r="E22" s="60"/>
      <c r="F22" s="48">
        <v>41579</v>
      </c>
      <c r="G22" s="59"/>
    </row>
    <row r="23" spans="1:7" ht="30.75" thickTop="1" x14ac:dyDescent="0.25">
      <c r="A23" s="34">
        <v>41579</v>
      </c>
      <c r="B23" s="55" t="s">
        <v>325</v>
      </c>
      <c r="C23" s="121">
        <v>10705</v>
      </c>
      <c r="E23" s="34">
        <v>41586</v>
      </c>
      <c r="F23" s="55" t="s">
        <v>273</v>
      </c>
      <c r="G23" s="121">
        <v>500</v>
      </c>
    </row>
    <row r="24" spans="1:7" ht="30" x14ac:dyDescent="0.25">
      <c r="A24" s="34"/>
      <c r="B24" s="55"/>
      <c r="C24" s="121"/>
      <c r="E24" s="34">
        <v>41590</v>
      </c>
      <c r="F24" s="55" t="s">
        <v>64</v>
      </c>
      <c r="G24" s="121">
        <v>50</v>
      </c>
    </row>
    <row r="25" spans="1:7" x14ac:dyDescent="0.25">
      <c r="A25" s="34">
        <v>41599</v>
      </c>
      <c r="B25" s="55" t="s">
        <v>48</v>
      </c>
      <c r="C25" s="121">
        <v>6550</v>
      </c>
      <c r="E25" s="34">
        <v>41593</v>
      </c>
      <c r="F25" s="55" t="s">
        <v>65</v>
      </c>
      <c r="G25" s="121">
        <v>100</v>
      </c>
    </row>
    <row r="26" spans="1:7" ht="30" x14ac:dyDescent="0.25">
      <c r="A26" s="34">
        <v>41608</v>
      </c>
      <c r="B26" s="55" t="s">
        <v>47</v>
      </c>
      <c r="C26" s="121">
        <v>8615</v>
      </c>
      <c r="E26" s="34">
        <v>41591</v>
      </c>
      <c r="F26" s="55" t="s">
        <v>66</v>
      </c>
      <c r="G26" s="121">
        <v>6550</v>
      </c>
    </row>
    <row r="27" spans="1:7" x14ac:dyDescent="0.25">
      <c r="A27" s="34">
        <v>41591</v>
      </c>
      <c r="B27" s="55" t="s">
        <v>52</v>
      </c>
      <c r="C27" s="121">
        <v>400</v>
      </c>
      <c r="E27" s="34">
        <v>41594</v>
      </c>
      <c r="F27" s="55" t="s">
        <v>58</v>
      </c>
      <c r="G27" s="121">
        <v>8000</v>
      </c>
    </row>
    <row r="28" spans="1:7" x14ac:dyDescent="0.25">
      <c r="A28" s="34"/>
      <c r="B28" s="55"/>
      <c r="C28" s="121"/>
      <c r="E28" s="34">
        <v>41597</v>
      </c>
      <c r="F28" s="55" t="s">
        <v>67</v>
      </c>
      <c r="G28" s="121">
        <v>400</v>
      </c>
    </row>
    <row r="29" spans="1:7" x14ac:dyDescent="0.25">
      <c r="A29" s="34"/>
      <c r="B29" s="55"/>
      <c r="C29" s="121"/>
      <c r="E29" s="34">
        <v>41608</v>
      </c>
      <c r="F29" s="55" t="s">
        <v>326</v>
      </c>
      <c r="G29" s="121">
        <v>10670</v>
      </c>
    </row>
    <row r="30" spans="1:7" ht="15.75" thickBot="1" x14ac:dyDescent="0.3">
      <c r="A30" s="60" t="s">
        <v>11</v>
      </c>
      <c r="B30" s="52"/>
      <c r="C30" s="59">
        <v>26270</v>
      </c>
      <c r="E30" s="60" t="s">
        <v>11</v>
      </c>
      <c r="F30" s="52"/>
      <c r="G30" s="59">
        <v>26270</v>
      </c>
    </row>
    <row r="31" spans="1:7" ht="15.75" thickTop="1" x14ac:dyDescent="0.25">
      <c r="A31" s="51"/>
      <c r="B31" s="53"/>
      <c r="C31" s="58"/>
      <c r="E31" s="53"/>
      <c r="F31" s="51"/>
      <c r="G31" s="58"/>
    </row>
    <row r="32" spans="1:7" ht="15.75" thickBot="1" x14ac:dyDescent="0.3">
      <c r="A32" s="52"/>
      <c r="B32" s="48">
        <v>41609</v>
      </c>
      <c r="C32" s="59"/>
      <c r="E32" s="60"/>
      <c r="F32" s="48">
        <v>41609</v>
      </c>
      <c r="G32" s="59"/>
    </row>
    <row r="33" spans="1:7" ht="30.75" thickTop="1" x14ac:dyDescent="0.25">
      <c r="A33" s="34">
        <v>41609</v>
      </c>
      <c r="B33" s="55" t="s">
        <v>325</v>
      </c>
      <c r="C33" s="121">
        <v>10670</v>
      </c>
      <c r="E33" s="34">
        <v>41624</v>
      </c>
      <c r="F33" s="55" t="s">
        <v>68</v>
      </c>
      <c r="G33" s="121">
        <v>390</v>
      </c>
    </row>
    <row r="34" spans="1:7" ht="30" x14ac:dyDescent="0.25">
      <c r="A34" s="34"/>
      <c r="B34" s="55"/>
      <c r="C34" s="121"/>
      <c r="E34" s="34">
        <v>41630</v>
      </c>
      <c r="F34" s="55" t="s">
        <v>69</v>
      </c>
      <c r="G34" s="121">
        <v>4200</v>
      </c>
    </row>
    <row r="35" spans="1:7" ht="30" x14ac:dyDescent="0.25">
      <c r="A35" s="34">
        <v>41639</v>
      </c>
      <c r="B35" s="55" t="s">
        <v>47</v>
      </c>
      <c r="C35" s="121">
        <v>7300</v>
      </c>
      <c r="E35" s="34">
        <v>41633</v>
      </c>
      <c r="F35" s="55" t="s">
        <v>70</v>
      </c>
      <c r="G35" s="121">
        <v>440</v>
      </c>
    </row>
    <row r="36" spans="1:7" x14ac:dyDescent="0.25">
      <c r="A36" s="34"/>
      <c r="B36" s="55"/>
      <c r="C36" s="121"/>
      <c r="E36" s="34">
        <v>41638</v>
      </c>
      <c r="F36" s="55" t="s">
        <v>65</v>
      </c>
      <c r="G36" s="121">
        <v>100</v>
      </c>
    </row>
    <row r="37" spans="1:7" x14ac:dyDescent="0.25">
      <c r="A37" s="34"/>
      <c r="B37" s="55"/>
      <c r="C37" s="121"/>
      <c r="E37" s="34">
        <v>41619</v>
      </c>
      <c r="F37" s="55" t="s">
        <v>58</v>
      </c>
      <c r="G37" s="121">
        <v>6000</v>
      </c>
    </row>
    <row r="38" spans="1:7" x14ac:dyDescent="0.25">
      <c r="A38" s="34"/>
      <c r="B38" s="55"/>
      <c r="C38" s="121"/>
      <c r="E38" s="34">
        <v>41639</v>
      </c>
      <c r="F38" s="55" t="s">
        <v>326</v>
      </c>
      <c r="G38" s="121">
        <v>6840</v>
      </c>
    </row>
    <row r="39" spans="1:7" ht="15.75" thickBot="1" x14ac:dyDescent="0.3">
      <c r="A39" s="60" t="s">
        <v>11</v>
      </c>
      <c r="B39" s="52"/>
      <c r="C39" s="59">
        <v>17970</v>
      </c>
      <c r="E39" s="60" t="s">
        <v>11</v>
      </c>
      <c r="F39" s="52"/>
      <c r="G39" s="59">
        <v>17970</v>
      </c>
    </row>
    <row r="40" spans="1:7" ht="15.75" thickTop="1" x14ac:dyDescent="0.25">
      <c r="A40" s="51"/>
      <c r="B40" s="53"/>
      <c r="C40" s="58"/>
      <c r="E40" s="53"/>
      <c r="F40" s="51"/>
      <c r="G40" s="58"/>
    </row>
    <row r="41" spans="1:7" ht="15.75" thickBot="1" x14ac:dyDescent="0.3">
      <c r="A41" s="52"/>
      <c r="B41" s="48">
        <v>41640</v>
      </c>
      <c r="C41" s="59"/>
      <c r="E41" s="60"/>
      <c r="F41" s="48">
        <v>41640</v>
      </c>
      <c r="G41" s="59"/>
    </row>
    <row r="42" spans="1:7" ht="15.75" thickTop="1" x14ac:dyDescent="0.25">
      <c r="A42" s="34">
        <v>41640</v>
      </c>
      <c r="B42" s="55" t="s">
        <v>325</v>
      </c>
      <c r="C42" s="121">
        <v>6840</v>
      </c>
      <c r="E42" s="34">
        <v>41650</v>
      </c>
      <c r="F42" s="55" t="s">
        <v>274</v>
      </c>
      <c r="G42" s="121">
        <v>5040</v>
      </c>
    </row>
    <row r="43" spans="1:7" ht="30" x14ac:dyDescent="0.25">
      <c r="A43" s="34"/>
      <c r="B43" s="55"/>
      <c r="C43" s="121"/>
      <c r="E43" s="34">
        <v>41660</v>
      </c>
      <c r="F43" s="55" t="s">
        <v>71</v>
      </c>
      <c r="G43" s="121">
        <v>250</v>
      </c>
    </row>
    <row r="44" spans="1:7" ht="30" x14ac:dyDescent="0.25">
      <c r="A44" s="34">
        <v>41670</v>
      </c>
      <c r="B44" s="55" t="s">
        <v>47</v>
      </c>
      <c r="C44" s="121">
        <v>6700</v>
      </c>
      <c r="E44" s="34">
        <v>41665</v>
      </c>
      <c r="F44" s="55" t="s">
        <v>72</v>
      </c>
      <c r="G44" s="121">
        <v>500</v>
      </c>
    </row>
    <row r="45" spans="1:7" x14ac:dyDescent="0.25">
      <c r="A45" s="34"/>
      <c r="B45" s="55"/>
      <c r="C45" s="121"/>
      <c r="E45" s="34">
        <v>41669</v>
      </c>
      <c r="F45" s="55" t="s">
        <v>65</v>
      </c>
      <c r="G45" s="121">
        <v>100</v>
      </c>
    </row>
    <row r="46" spans="1:7" x14ac:dyDescent="0.25">
      <c r="A46" s="34"/>
      <c r="B46" s="55"/>
      <c r="C46" s="121"/>
      <c r="E46" s="34">
        <v>41670</v>
      </c>
      <c r="F46" s="55" t="s">
        <v>326</v>
      </c>
      <c r="G46" s="121">
        <v>7650</v>
      </c>
    </row>
    <row r="47" spans="1:7" ht="15.75" thickBot="1" x14ac:dyDescent="0.3">
      <c r="A47" s="60" t="s">
        <v>11</v>
      </c>
      <c r="B47" s="52"/>
      <c r="C47" s="59">
        <v>13540</v>
      </c>
      <c r="E47" s="60" t="s">
        <v>11</v>
      </c>
      <c r="F47" s="52"/>
      <c r="G47" s="59">
        <v>13540</v>
      </c>
    </row>
    <row r="48" spans="1:7" ht="15.75" thickTop="1" x14ac:dyDescent="0.25">
      <c r="A48" s="51"/>
      <c r="B48" s="53"/>
      <c r="C48" s="58"/>
      <c r="E48" s="53"/>
      <c r="F48" s="51"/>
      <c r="G48" s="58"/>
    </row>
    <row r="49" spans="1:7" ht="15.75" thickBot="1" x14ac:dyDescent="0.3">
      <c r="A49" s="52"/>
      <c r="B49" s="48">
        <v>41671</v>
      </c>
      <c r="C49" s="59"/>
      <c r="E49" s="60"/>
      <c r="F49" s="48">
        <v>41671</v>
      </c>
      <c r="G49" s="59"/>
    </row>
    <row r="50" spans="1:7" ht="30.75" thickTop="1" x14ac:dyDescent="0.25">
      <c r="A50" s="34">
        <v>41671</v>
      </c>
      <c r="B50" s="55" t="s">
        <v>325</v>
      </c>
      <c r="C50" s="121">
        <v>7650</v>
      </c>
      <c r="E50" s="34">
        <v>41675</v>
      </c>
      <c r="F50" s="55" t="s">
        <v>275</v>
      </c>
      <c r="G50" s="121">
        <v>1750</v>
      </c>
    </row>
    <row r="51" spans="1:7" x14ac:dyDescent="0.25">
      <c r="A51" s="34">
        <v>41698</v>
      </c>
      <c r="B51" s="55" t="s">
        <v>47</v>
      </c>
      <c r="C51" s="121">
        <v>8330</v>
      </c>
      <c r="E51" s="34">
        <v>41698</v>
      </c>
      <c r="F51" s="55" t="s">
        <v>65</v>
      </c>
      <c r="G51" s="121">
        <v>100</v>
      </c>
    </row>
    <row r="52" spans="1:7" x14ac:dyDescent="0.25">
      <c r="A52" s="34">
        <v>41678</v>
      </c>
      <c r="B52" s="55" t="s">
        <v>52</v>
      </c>
      <c r="C52" s="121">
        <v>400</v>
      </c>
      <c r="E52" s="34">
        <v>41698</v>
      </c>
      <c r="F52" s="55" t="s">
        <v>326</v>
      </c>
      <c r="G52" s="121">
        <v>14530</v>
      </c>
    </row>
    <row r="53" spans="1:7" ht="15.75" thickBot="1" x14ac:dyDescent="0.3">
      <c r="A53" s="60" t="s">
        <v>11</v>
      </c>
      <c r="B53" s="52"/>
      <c r="C53" s="59">
        <v>16380</v>
      </c>
      <c r="E53" s="60" t="s">
        <v>11</v>
      </c>
      <c r="F53" s="52"/>
      <c r="G53" s="59">
        <v>16380</v>
      </c>
    </row>
    <row r="54" spans="1:7" ht="15.75" thickTop="1" x14ac:dyDescent="0.25">
      <c r="A54" s="51"/>
      <c r="B54" s="53"/>
      <c r="C54" s="58"/>
      <c r="E54" s="53"/>
      <c r="F54" s="51"/>
      <c r="G54" s="58"/>
    </row>
    <row r="55" spans="1:7" ht="15.75" thickBot="1" x14ac:dyDescent="0.3">
      <c r="A55" s="52"/>
      <c r="B55" s="48">
        <v>41699</v>
      </c>
      <c r="C55" s="59"/>
      <c r="E55" s="60"/>
      <c r="F55" s="48">
        <v>41699</v>
      </c>
      <c r="G55" s="59"/>
    </row>
    <row r="56" spans="1:7" ht="15.75" thickTop="1" x14ac:dyDescent="0.25">
      <c r="A56" s="34">
        <v>41699</v>
      </c>
      <c r="B56" s="55" t="s">
        <v>325</v>
      </c>
      <c r="C56" s="121">
        <v>14530</v>
      </c>
      <c r="D56" s="5"/>
      <c r="E56" s="34">
        <v>41701</v>
      </c>
      <c r="F56" s="55" t="s">
        <v>62</v>
      </c>
      <c r="G56" s="121">
        <v>110</v>
      </c>
    </row>
    <row r="57" spans="1:7" ht="30" x14ac:dyDescent="0.25">
      <c r="A57" s="34"/>
      <c r="B57" s="55"/>
      <c r="C57" s="121"/>
      <c r="E57" s="34">
        <v>41728</v>
      </c>
      <c r="F57" s="55" t="s">
        <v>73</v>
      </c>
      <c r="G57" s="121">
        <v>600</v>
      </c>
    </row>
    <row r="58" spans="1:7" x14ac:dyDescent="0.25">
      <c r="A58" s="34">
        <v>41729</v>
      </c>
      <c r="B58" s="55" t="s">
        <v>47</v>
      </c>
      <c r="C58" s="121">
        <v>8560</v>
      </c>
      <c r="E58" s="34">
        <v>41723</v>
      </c>
      <c r="F58" s="55" t="s">
        <v>65</v>
      </c>
      <c r="G58" s="121">
        <v>100</v>
      </c>
    </row>
    <row r="59" spans="1:7" x14ac:dyDescent="0.25">
      <c r="A59" s="34"/>
      <c r="B59" s="55"/>
      <c r="C59" s="121"/>
      <c r="E59" s="34">
        <v>41709</v>
      </c>
      <c r="F59" s="55" t="s">
        <v>58</v>
      </c>
      <c r="G59" s="121">
        <v>12000</v>
      </c>
    </row>
    <row r="60" spans="1:7" x14ac:dyDescent="0.25">
      <c r="A60" s="34"/>
      <c r="B60" s="55"/>
      <c r="C60" s="121"/>
      <c r="E60" s="34">
        <v>41711</v>
      </c>
      <c r="F60" s="55" t="s">
        <v>74</v>
      </c>
      <c r="G60" s="121">
        <v>600</v>
      </c>
    </row>
    <row r="61" spans="1:7" x14ac:dyDescent="0.25">
      <c r="A61" s="34"/>
      <c r="B61" s="55"/>
      <c r="C61" s="121"/>
      <c r="E61" s="34">
        <v>41729</v>
      </c>
      <c r="F61" s="55" t="s">
        <v>326</v>
      </c>
      <c r="G61" s="121">
        <v>9680</v>
      </c>
    </row>
    <row r="62" spans="1:7" ht="15.75" thickBot="1" x14ac:dyDescent="0.3">
      <c r="A62" s="60" t="s">
        <v>11</v>
      </c>
      <c r="B62" s="52"/>
      <c r="C62" s="59">
        <v>23090</v>
      </c>
      <c r="E62" s="60" t="s">
        <v>11</v>
      </c>
      <c r="F62" s="52"/>
      <c r="G62" s="59">
        <v>23090</v>
      </c>
    </row>
    <row r="63" spans="1:7" ht="15.75" thickTop="1" x14ac:dyDescent="0.25">
      <c r="F63"/>
    </row>
    <row r="64" spans="1:7" x14ac:dyDescent="0.25">
      <c r="F64"/>
    </row>
    <row r="65" spans="1:7" x14ac:dyDescent="0.25">
      <c r="F65"/>
    </row>
    <row r="66" spans="1:7" x14ac:dyDescent="0.25">
      <c r="F66"/>
    </row>
    <row r="67" spans="1:7" x14ac:dyDescent="0.25">
      <c r="F67"/>
    </row>
    <row r="69" spans="1:7" ht="15.75" thickBot="1" x14ac:dyDescent="0.3">
      <c r="A69" s="52"/>
      <c r="B69" s="48">
        <v>41730</v>
      </c>
      <c r="C69" s="59"/>
      <c r="E69" s="60"/>
      <c r="F69" s="48">
        <v>41730</v>
      </c>
      <c r="G69" s="59"/>
    </row>
    <row r="70" spans="1:7" ht="15.75" thickTop="1" x14ac:dyDescent="0.25">
      <c r="A70" s="34"/>
      <c r="B70" s="55"/>
      <c r="C70" s="121"/>
      <c r="E70" s="34"/>
      <c r="F70" s="55"/>
      <c r="G70" s="121"/>
    </row>
    <row r="71" spans="1:7" ht="15.75" thickBot="1" x14ac:dyDescent="0.3">
      <c r="A71" s="122" t="s">
        <v>2</v>
      </c>
      <c r="B71" s="52" t="s">
        <v>45</v>
      </c>
      <c r="C71" s="59" t="s">
        <v>46</v>
      </c>
      <c r="E71" s="122" t="s">
        <v>2</v>
      </c>
      <c r="F71" s="52" t="s">
        <v>45</v>
      </c>
      <c r="G71" s="59" t="s">
        <v>46</v>
      </c>
    </row>
    <row r="72" spans="1:7" ht="15.75" thickTop="1" x14ac:dyDescent="0.25">
      <c r="A72" s="34">
        <v>41730</v>
      </c>
      <c r="B72" s="55" t="s">
        <v>325</v>
      </c>
      <c r="C72" s="121">
        <v>9680</v>
      </c>
      <c r="E72" s="34">
        <v>41738</v>
      </c>
      <c r="F72" s="55" t="s">
        <v>62</v>
      </c>
      <c r="G72" s="121">
        <v>110</v>
      </c>
    </row>
    <row r="73" spans="1:7" x14ac:dyDescent="0.25">
      <c r="A73" s="34">
        <v>41758</v>
      </c>
      <c r="B73" s="55" t="s">
        <v>49</v>
      </c>
      <c r="C73" s="121">
        <v>1200</v>
      </c>
      <c r="E73" s="34">
        <v>41759</v>
      </c>
      <c r="F73" s="55" t="s">
        <v>65</v>
      </c>
      <c r="G73" s="121">
        <v>100</v>
      </c>
    </row>
    <row r="74" spans="1:7" x14ac:dyDescent="0.25">
      <c r="A74" s="34">
        <v>41759</v>
      </c>
      <c r="B74" s="55" t="s">
        <v>47</v>
      </c>
      <c r="C74" s="121">
        <v>6499</v>
      </c>
      <c r="E74" s="34">
        <v>41744</v>
      </c>
      <c r="F74" s="55" t="s">
        <v>58</v>
      </c>
      <c r="G74" s="121">
        <v>7700</v>
      </c>
    </row>
    <row r="75" spans="1:7" ht="30" x14ac:dyDescent="0.25">
      <c r="A75" s="34">
        <v>41758</v>
      </c>
      <c r="B75" s="55" t="s">
        <v>50</v>
      </c>
      <c r="C75" s="121">
        <v>2200</v>
      </c>
      <c r="E75" s="34">
        <v>41748</v>
      </c>
      <c r="F75" s="55" t="s">
        <v>75</v>
      </c>
      <c r="G75" s="121">
        <v>1200</v>
      </c>
    </row>
    <row r="76" spans="1:7" x14ac:dyDescent="0.25">
      <c r="A76" s="34">
        <v>41758</v>
      </c>
      <c r="B76" s="55" t="s">
        <v>51</v>
      </c>
      <c r="C76" s="121">
        <v>2200</v>
      </c>
      <c r="E76" s="34">
        <v>41759</v>
      </c>
      <c r="F76" s="55" t="s">
        <v>326</v>
      </c>
      <c r="G76" s="121">
        <v>12669</v>
      </c>
    </row>
    <row r="77" spans="1:7" ht="15.75" thickBot="1" x14ac:dyDescent="0.3">
      <c r="A77" s="60" t="s">
        <v>11</v>
      </c>
      <c r="B77" s="52"/>
      <c r="C77" s="59">
        <v>21779</v>
      </c>
      <c r="E77" s="60" t="s">
        <v>11</v>
      </c>
      <c r="F77" s="52"/>
      <c r="G77" s="59">
        <v>21779</v>
      </c>
    </row>
    <row r="78" spans="1:7" ht="15.75" thickTop="1" x14ac:dyDescent="0.25">
      <c r="F78"/>
    </row>
    <row r="79" spans="1:7" ht="15.75" thickBot="1" x14ac:dyDescent="0.3">
      <c r="A79" s="52"/>
      <c r="B79" s="48">
        <v>41760</v>
      </c>
      <c r="C79" s="59"/>
      <c r="E79" s="60"/>
      <c r="F79" s="48">
        <v>41760</v>
      </c>
      <c r="G79" s="59"/>
    </row>
    <row r="80" spans="1:7" ht="15.75" thickTop="1" x14ac:dyDescent="0.25">
      <c r="A80" s="34">
        <v>41760</v>
      </c>
      <c r="B80" s="55" t="s">
        <v>325</v>
      </c>
      <c r="C80" s="121">
        <v>12669</v>
      </c>
      <c r="E80" s="34">
        <v>41789</v>
      </c>
      <c r="F80" s="55" t="s">
        <v>65</v>
      </c>
      <c r="G80" s="121">
        <v>100</v>
      </c>
    </row>
    <row r="81" spans="1:7" x14ac:dyDescent="0.25">
      <c r="A81" s="34"/>
      <c r="B81" s="55"/>
      <c r="C81" s="121"/>
      <c r="E81" s="34">
        <v>41768</v>
      </c>
      <c r="F81" s="55" t="s">
        <v>58</v>
      </c>
      <c r="G81" s="121">
        <v>6500</v>
      </c>
    </row>
    <row r="82" spans="1:7" ht="30" x14ac:dyDescent="0.25">
      <c r="A82" s="34">
        <v>41790</v>
      </c>
      <c r="B82" s="55" t="s">
        <v>47</v>
      </c>
      <c r="C82" s="121">
        <v>14511</v>
      </c>
      <c r="E82" s="34">
        <v>41771</v>
      </c>
      <c r="F82" s="55" t="s">
        <v>76</v>
      </c>
      <c r="G82" s="121">
        <v>600</v>
      </c>
    </row>
    <row r="83" spans="1:7" ht="30" x14ac:dyDescent="0.25">
      <c r="A83" s="34">
        <v>41760</v>
      </c>
      <c r="B83" s="55" t="s">
        <v>52</v>
      </c>
      <c r="C83" s="121">
        <v>400</v>
      </c>
      <c r="E83" s="34">
        <v>41771</v>
      </c>
      <c r="F83" s="55" t="s">
        <v>77</v>
      </c>
      <c r="G83" s="121">
        <v>2200</v>
      </c>
    </row>
    <row r="84" spans="1:7" ht="30" x14ac:dyDescent="0.25">
      <c r="A84" s="34"/>
      <c r="B84" s="55"/>
      <c r="C84" s="121"/>
      <c r="E84" s="34">
        <v>41771</v>
      </c>
      <c r="F84" s="55" t="s">
        <v>78</v>
      </c>
      <c r="G84" s="121">
        <v>2200</v>
      </c>
    </row>
    <row r="85" spans="1:7" x14ac:dyDescent="0.25">
      <c r="A85" s="34"/>
      <c r="B85" s="55"/>
      <c r="C85" s="121"/>
      <c r="E85" s="34">
        <v>41790</v>
      </c>
      <c r="F85" s="55" t="s">
        <v>326</v>
      </c>
      <c r="G85" s="121">
        <v>15980</v>
      </c>
    </row>
    <row r="86" spans="1:7" ht="15.75" thickBot="1" x14ac:dyDescent="0.3">
      <c r="A86" s="60" t="s">
        <v>11</v>
      </c>
      <c r="B86" s="52"/>
      <c r="C86" s="59">
        <v>27580</v>
      </c>
      <c r="E86" s="60" t="s">
        <v>11</v>
      </c>
      <c r="F86" s="52"/>
      <c r="G86" s="59">
        <v>27580</v>
      </c>
    </row>
    <row r="87" spans="1:7" ht="15.75" thickTop="1" x14ac:dyDescent="0.25">
      <c r="F87"/>
    </row>
    <row r="88" spans="1:7" ht="15.75" thickBot="1" x14ac:dyDescent="0.3">
      <c r="A88" s="52"/>
      <c r="B88" s="48">
        <v>41791</v>
      </c>
      <c r="C88" s="59"/>
      <c r="E88" s="60"/>
      <c r="F88" s="48">
        <v>41791</v>
      </c>
      <c r="G88" s="59"/>
    </row>
    <row r="89" spans="1:7" ht="15.75" thickTop="1" x14ac:dyDescent="0.25">
      <c r="A89" s="34">
        <v>41791</v>
      </c>
      <c r="B89" s="55" t="s">
        <v>325</v>
      </c>
      <c r="C89" s="121">
        <v>15980</v>
      </c>
      <c r="E89" s="34">
        <v>41799</v>
      </c>
      <c r="F89" s="55" t="s">
        <v>62</v>
      </c>
      <c r="G89" s="121">
        <v>110</v>
      </c>
    </row>
    <row r="90" spans="1:7" ht="30" x14ac:dyDescent="0.25">
      <c r="A90" s="34"/>
      <c r="B90" s="55"/>
      <c r="C90" s="121"/>
      <c r="E90" s="34">
        <v>41798</v>
      </c>
      <c r="F90" s="55" t="s">
        <v>79</v>
      </c>
      <c r="G90" s="121">
        <v>320</v>
      </c>
    </row>
    <row r="91" spans="1:7" x14ac:dyDescent="0.25">
      <c r="A91" s="34">
        <v>41820</v>
      </c>
      <c r="B91" s="55" t="s">
        <v>47</v>
      </c>
      <c r="C91" s="121">
        <v>9000</v>
      </c>
      <c r="E91" s="34">
        <v>41820</v>
      </c>
      <c r="F91" s="55" t="s">
        <v>65</v>
      </c>
      <c r="G91" s="121">
        <v>100</v>
      </c>
    </row>
    <row r="92" spans="1:7" x14ac:dyDescent="0.25">
      <c r="A92" s="34"/>
      <c r="B92" s="55"/>
      <c r="C92" s="121"/>
      <c r="E92" s="34">
        <v>41792</v>
      </c>
      <c r="F92" s="55" t="s">
        <v>58</v>
      </c>
      <c r="G92" s="121">
        <v>7000</v>
      </c>
    </row>
    <row r="93" spans="1:7" ht="30" x14ac:dyDescent="0.25">
      <c r="A93" s="34"/>
      <c r="B93" s="55"/>
      <c r="C93" s="121"/>
      <c r="E93" s="34">
        <v>41794</v>
      </c>
      <c r="F93" s="55" t="s">
        <v>80</v>
      </c>
      <c r="G93" s="121">
        <v>6470</v>
      </c>
    </row>
    <row r="94" spans="1:7" x14ac:dyDescent="0.25">
      <c r="A94" s="34"/>
      <c r="B94" s="55"/>
      <c r="C94" s="121"/>
      <c r="E94" s="34">
        <v>41820</v>
      </c>
      <c r="F94" s="55" t="s">
        <v>326</v>
      </c>
      <c r="G94" s="121">
        <v>10980</v>
      </c>
    </row>
    <row r="95" spans="1:7" ht="15.75" thickBot="1" x14ac:dyDescent="0.3">
      <c r="A95" s="60" t="s">
        <v>11</v>
      </c>
      <c r="B95" s="52"/>
      <c r="C95" s="59">
        <v>24980</v>
      </c>
      <c r="E95" s="60" t="s">
        <v>11</v>
      </c>
      <c r="F95" s="52"/>
      <c r="G95" s="59">
        <v>24980</v>
      </c>
    </row>
    <row r="96" spans="1:7" ht="15.75" thickTop="1" x14ac:dyDescent="0.25">
      <c r="F96"/>
    </row>
    <row r="97" spans="1:7" ht="15.75" thickBot="1" x14ac:dyDescent="0.3">
      <c r="A97" s="52"/>
      <c r="B97" s="48">
        <v>41821</v>
      </c>
      <c r="C97" s="59"/>
      <c r="E97" s="60"/>
      <c r="F97" s="48">
        <v>41821</v>
      </c>
      <c r="G97" s="59"/>
    </row>
    <row r="98" spans="1:7" ht="30.75" thickTop="1" x14ac:dyDescent="0.25">
      <c r="A98" s="34">
        <v>41821</v>
      </c>
      <c r="B98" s="55" t="s">
        <v>325</v>
      </c>
      <c r="C98" s="121">
        <v>10980</v>
      </c>
      <c r="E98" s="34">
        <v>41840</v>
      </c>
      <c r="F98" s="55" t="s">
        <v>72</v>
      </c>
      <c r="G98" s="121">
        <v>200</v>
      </c>
    </row>
    <row r="99" spans="1:7" ht="30" x14ac:dyDescent="0.25">
      <c r="A99" s="34">
        <v>41851</v>
      </c>
      <c r="B99" s="55" t="s">
        <v>47</v>
      </c>
      <c r="C99" s="121">
        <v>7000</v>
      </c>
      <c r="E99" s="34">
        <v>41841</v>
      </c>
      <c r="F99" s="55" t="s">
        <v>81</v>
      </c>
      <c r="G99" s="121">
        <v>300</v>
      </c>
    </row>
    <row r="100" spans="1:7" x14ac:dyDescent="0.25">
      <c r="A100" s="34">
        <v>41830</v>
      </c>
      <c r="B100" s="55" t="s">
        <v>52</v>
      </c>
      <c r="C100" s="121">
        <v>600</v>
      </c>
      <c r="E100" s="34">
        <v>41850</v>
      </c>
      <c r="F100" s="55" t="s">
        <v>65</v>
      </c>
      <c r="G100" s="121">
        <v>100</v>
      </c>
    </row>
    <row r="101" spans="1:7" x14ac:dyDescent="0.25">
      <c r="A101" s="34">
        <v>41839</v>
      </c>
      <c r="B101" s="55" t="s">
        <v>53</v>
      </c>
      <c r="C101" s="121">
        <v>3530</v>
      </c>
      <c r="E101" s="34">
        <v>41848</v>
      </c>
      <c r="F101" s="55" t="s">
        <v>58</v>
      </c>
      <c r="G101" s="121">
        <v>12000</v>
      </c>
    </row>
    <row r="102" spans="1:7" ht="30" x14ac:dyDescent="0.25">
      <c r="A102" s="34"/>
      <c r="B102" s="55"/>
      <c r="C102" s="121"/>
      <c r="E102" s="34">
        <v>41851</v>
      </c>
      <c r="F102" s="55" t="s">
        <v>82</v>
      </c>
      <c r="G102" s="121">
        <v>600</v>
      </c>
    </row>
    <row r="103" spans="1:7" x14ac:dyDescent="0.25">
      <c r="A103" s="34"/>
      <c r="B103" s="55"/>
      <c r="C103" s="121"/>
      <c r="E103" s="34">
        <v>41851</v>
      </c>
      <c r="F103" s="55" t="s">
        <v>326</v>
      </c>
      <c r="G103" s="121">
        <v>8910</v>
      </c>
    </row>
    <row r="104" spans="1:7" ht="15.75" thickBot="1" x14ac:dyDescent="0.3">
      <c r="A104" s="60" t="s">
        <v>11</v>
      </c>
      <c r="B104" s="52"/>
      <c r="C104" s="59">
        <v>22110</v>
      </c>
      <c r="E104" s="60" t="s">
        <v>11</v>
      </c>
      <c r="F104" s="52"/>
      <c r="G104" s="59">
        <v>22110</v>
      </c>
    </row>
    <row r="105" spans="1:7" ht="15.75" thickTop="1" x14ac:dyDescent="0.25">
      <c r="F105"/>
    </row>
    <row r="106" spans="1:7" ht="15.75" thickBot="1" x14ac:dyDescent="0.3">
      <c r="A106" s="52"/>
      <c r="B106" s="48">
        <v>41852</v>
      </c>
      <c r="C106" s="59"/>
      <c r="E106" s="60"/>
      <c r="F106" s="48">
        <v>41852</v>
      </c>
      <c r="G106" s="59"/>
    </row>
    <row r="107" spans="1:7" ht="15.75" thickTop="1" x14ac:dyDescent="0.25">
      <c r="A107" s="34">
        <v>41852</v>
      </c>
      <c r="B107" s="55" t="s">
        <v>325</v>
      </c>
      <c r="C107" s="121">
        <v>8910</v>
      </c>
      <c r="E107" s="34">
        <v>41855</v>
      </c>
      <c r="F107" s="55" t="s">
        <v>62</v>
      </c>
      <c r="G107" s="121">
        <v>110</v>
      </c>
    </row>
    <row r="108" spans="1:7" ht="30" x14ac:dyDescent="0.25">
      <c r="A108" s="34"/>
      <c r="B108" s="55"/>
      <c r="C108" s="121"/>
      <c r="E108" s="34">
        <v>41866</v>
      </c>
      <c r="F108" s="55" t="s">
        <v>83</v>
      </c>
      <c r="G108" s="121">
        <v>270</v>
      </c>
    </row>
    <row r="109" spans="1:7" x14ac:dyDescent="0.25">
      <c r="A109" s="34">
        <v>41872</v>
      </c>
      <c r="B109" s="55" t="s">
        <v>47</v>
      </c>
      <c r="C109" s="121">
        <v>7710</v>
      </c>
      <c r="E109" s="34">
        <v>41880</v>
      </c>
      <c r="F109" s="55" t="s">
        <v>84</v>
      </c>
      <c r="G109" s="121">
        <v>120</v>
      </c>
    </row>
    <row r="110" spans="1:7" x14ac:dyDescent="0.25">
      <c r="A110" s="34"/>
      <c r="B110" s="55"/>
      <c r="C110" s="121"/>
      <c r="E110" s="34">
        <v>41881</v>
      </c>
      <c r="F110" s="55" t="s">
        <v>65</v>
      </c>
      <c r="G110" s="121">
        <v>100</v>
      </c>
    </row>
    <row r="111" spans="1:7" x14ac:dyDescent="0.25">
      <c r="A111" s="34"/>
      <c r="B111" s="55"/>
      <c r="C111" s="121"/>
      <c r="E111" s="34">
        <v>41882</v>
      </c>
      <c r="F111" s="55" t="s">
        <v>326</v>
      </c>
      <c r="G111" s="121">
        <v>16020</v>
      </c>
    </row>
    <row r="112" spans="1:7" ht="15.75" thickBot="1" x14ac:dyDescent="0.3">
      <c r="A112" s="60" t="s">
        <v>11</v>
      </c>
      <c r="B112" s="52"/>
      <c r="C112" s="59">
        <v>16620</v>
      </c>
      <c r="E112" s="60" t="s">
        <v>11</v>
      </c>
      <c r="F112" s="52"/>
      <c r="G112" s="59">
        <v>16620</v>
      </c>
    </row>
    <row r="113" spans="1:7" ht="15.75" thickTop="1" x14ac:dyDescent="0.25">
      <c r="F113"/>
    </row>
    <row r="114" spans="1:7" ht="15.75" thickBot="1" x14ac:dyDescent="0.3">
      <c r="A114" s="52"/>
      <c r="B114" s="48">
        <v>41883</v>
      </c>
      <c r="C114" s="59"/>
      <c r="E114" s="60"/>
      <c r="F114" s="48">
        <v>41883</v>
      </c>
      <c r="G114" s="59"/>
    </row>
    <row r="115" spans="1:7" ht="30.75" thickTop="1" x14ac:dyDescent="0.25">
      <c r="A115" s="34">
        <v>41883</v>
      </c>
      <c r="B115" s="55" t="s">
        <v>325</v>
      </c>
      <c r="C115" s="121">
        <v>16020</v>
      </c>
      <c r="E115" s="34">
        <v>41885</v>
      </c>
      <c r="F115" s="55" t="s">
        <v>85</v>
      </c>
      <c r="G115" s="121">
        <v>150</v>
      </c>
    </row>
    <row r="116" spans="1:7" ht="30" x14ac:dyDescent="0.25">
      <c r="A116" s="34"/>
      <c r="B116" s="55"/>
      <c r="C116" s="121"/>
      <c r="E116" s="34">
        <v>41906</v>
      </c>
      <c r="F116" s="55" t="s">
        <v>86</v>
      </c>
      <c r="G116" s="121">
        <v>300</v>
      </c>
    </row>
    <row r="117" spans="1:7" x14ac:dyDescent="0.25">
      <c r="A117" s="34">
        <v>41912</v>
      </c>
      <c r="B117" s="55" t="s">
        <v>47</v>
      </c>
      <c r="C117" s="121">
        <v>6710</v>
      </c>
      <c r="E117" s="34">
        <v>41912</v>
      </c>
      <c r="F117" s="55" t="s">
        <v>65</v>
      </c>
      <c r="G117" s="121">
        <v>100</v>
      </c>
    </row>
    <row r="118" spans="1:7" x14ac:dyDescent="0.25">
      <c r="A118" s="34"/>
      <c r="B118" s="55"/>
      <c r="C118" s="121"/>
      <c r="E118" s="34">
        <v>41912</v>
      </c>
      <c r="F118" s="55" t="s">
        <v>326</v>
      </c>
      <c r="G118" s="121">
        <v>22180</v>
      </c>
    </row>
    <row r="119" spans="1:7" ht="15.75" thickBot="1" x14ac:dyDescent="0.3">
      <c r="A119" s="60" t="s">
        <v>11</v>
      </c>
      <c r="B119" s="52"/>
      <c r="C119" s="59">
        <v>22730</v>
      </c>
      <c r="E119" s="60" t="s">
        <v>11</v>
      </c>
      <c r="F119" s="52"/>
      <c r="G119" s="59">
        <v>22730</v>
      </c>
    </row>
    <row r="120" spans="1:7" ht="15.75" thickTop="1" x14ac:dyDescent="0.25">
      <c r="F120"/>
    </row>
    <row r="121" spans="1:7" ht="15.75" thickBot="1" x14ac:dyDescent="0.3">
      <c r="A121" s="52"/>
      <c r="B121" s="48">
        <v>41913</v>
      </c>
      <c r="C121" s="59"/>
      <c r="E121" s="60"/>
      <c r="F121" s="48">
        <v>41913</v>
      </c>
      <c r="G121" s="59"/>
    </row>
    <row r="122" spans="1:7" ht="30.75" thickTop="1" x14ac:dyDescent="0.25">
      <c r="A122" s="34">
        <v>41913</v>
      </c>
      <c r="B122" s="55" t="s">
        <v>325</v>
      </c>
      <c r="C122" s="121">
        <v>22180</v>
      </c>
      <c r="E122" s="34">
        <v>41919</v>
      </c>
      <c r="F122" s="55" t="s">
        <v>87</v>
      </c>
      <c r="G122" s="121">
        <v>1200</v>
      </c>
    </row>
    <row r="123" spans="1:7" x14ac:dyDescent="0.25">
      <c r="A123" s="34">
        <v>41943</v>
      </c>
      <c r="B123" s="55" t="s">
        <v>47</v>
      </c>
      <c r="C123" s="121">
        <v>7400</v>
      </c>
      <c r="E123" s="34">
        <v>41922</v>
      </c>
      <c r="F123" s="55" t="s">
        <v>62</v>
      </c>
      <c r="G123" s="121">
        <v>110</v>
      </c>
    </row>
    <row r="124" spans="1:7" x14ac:dyDescent="0.25">
      <c r="A124" s="34">
        <v>41929</v>
      </c>
      <c r="B124" s="55" t="s">
        <v>52</v>
      </c>
      <c r="C124" s="121">
        <v>600</v>
      </c>
      <c r="E124" s="34">
        <v>41942</v>
      </c>
      <c r="F124" s="55" t="s">
        <v>65</v>
      </c>
      <c r="G124" s="121">
        <v>100</v>
      </c>
    </row>
    <row r="125" spans="1:7" x14ac:dyDescent="0.25">
      <c r="A125" s="34"/>
      <c r="B125" s="55"/>
      <c r="C125" s="121"/>
      <c r="E125" s="34">
        <v>41943</v>
      </c>
      <c r="F125" s="55" t="s">
        <v>326</v>
      </c>
      <c r="G125" s="121">
        <v>28770</v>
      </c>
    </row>
    <row r="126" spans="1:7" ht="15.75" thickBot="1" x14ac:dyDescent="0.3">
      <c r="A126" s="60" t="s">
        <v>11</v>
      </c>
      <c r="B126" s="52"/>
      <c r="C126" s="59">
        <v>30180</v>
      </c>
      <c r="E126" s="60" t="s">
        <v>11</v>
      </c>
      <c r="F126" s="52"/>
      <c r="G126" s="59">
        <v>30180</v>
      </c>
    </row>
    <row r="127" spans="1:7" ht="15.75" thickTop="1" x14ac:dyDescent="0.25">
      <c r="F127"/>
    </row>
    <row r="128" spans="1:7" ht="15.75" thickBot="1" x14ac:dyDescent="0.3">
      <c r="A128" s="52"/>
      <c r="B128" s="48">
        <v>41944</v>
      </c>
      <c r="C128" s="59"/>
      <c r="E128" s="60"/>
      <c r="F128" s="48">
        <v>41944</v>
      </c>
      <c r="G128" s="59"/>
    </row>
    <row r="129" spans="1:7" ht="30.75" thickTop="1" x14ac:dyDescent="0.25">
      <c r="A129" s="34">
        <v>41944</v>
      </c>
      <c r="B129" s="55" t="s">
        <v>325</v>
      </c>
      <c r="C129" s="121">
        <v>28770</v>
      </c>
      <c r="E129" s="34">
        <v>41951</v>
      </c>
      <c r="F129" s="55" t="s">
        <v>273</v>
      </c>
      <c r="G129" s="121">
        <v>500</v>
      </c>
    </row>
    <row r="130" spans="1:7" x14ac:dyDescent="0.25">
      <c r="A130" s="34"/>
      <c r="B130" s="55"/>
      <c r="C130" s="121"/>
      <c r="E130" s="34">
        <v>41973</v>
      </c>
      <c r="F130" s="55" t="s">
        <v>65</v>
      </c>
      <c r="G130" s="121">
        <v>100</v>
      </c>
    </row>
    <row r="131" spans="1:7" x14ac:dyDescent="0.25">
      <c r="A131" s="34">
        <v>41969</v>
      </c>
      <c r="B131" s="55" t="s">
        <v>47</v>
      </c>
      <c r="C131" s="121">
        <v>6710</v>
      </c>
      <c r="E131" s="34">
        <v>41948</v>
      </c>
      <c r="F131" s="55" t="s">
        <v>58</v>
      </c>
      <c r="G131" s="121">
        <v>13000</v>
      </c>
    </row>
    <row r="132" spans="1:7" x14ac:dyDescent="0.25">
      <c r="A132" s="34"/>
      <c r="B132" s="55"/>
      <c r="C132" s="121"/>
      <c r="E132" s="34">
        <v>41948</v>
      </c>
      <c r="F132" s="55" t="s">
        <v>58</v>
      </c>
      <c r="G132" s="121">
        <v>5200</v>
      </c>
    </row>
    <row r="133" spans="1:7" ht="30" x14ac:dyDescent="0.25">
      <c r="A133" s="34"/>
      <c r="B133" s="55"/>
      <c r="C133" s="121"/>
      <c r="E133" s="34">
        <v>41950</v>
      </c>
      <c r="F133" s="55" t="s">
        <v>88</v>
      </c>
      <c r="G133" s="121">
        <v>600</v>
      </c>
    </row>
    <row r="134" spans="1:7" x14ac:dyDescent="0.25">
      <c r="A134" s="34"/>
      <c r="B134" s="55"/>
      <c r="C134" s="121"/>
      <c r="E134" s="34">
        <v>41973</v>
      </c>
      <c r="F134" s="55" t="s">
        <v>326</v>
      </c>
      <c r="G134" s="121">
        <v>16080</v>
      </c>
    </row>
    <row r="135" spans="1:7" ht="15.75" thickBot="1" x14ac:dyDescent="0.3">
      <c r="A135" s="60" t="s">
        <v>11</v>
      </c>
      <c r="B135" s="52"/>
      <c r="C135" s="59">
        <v>35480</v>
      </c>
      <c r="E135" s="60" t="s">
        <v>11</v>
      </c>
      <c r="F135" s="52"/>
      <c r="G135" s="59">
        <v>35480</v>
      </c>
    </row>
    <row r="136" spans="1:7" ht="16.5" thickTop="1" thickBot="1" x14ac:dyDescent="0.3">
      <c r="A136" s="60"/>
      <c r="B136" s="52"/>
      <c r="C136" s="59"/>
      <c r="E136" s="60"/>
      <c r="F136" s="52"/>
      <c r="G136" s="59"/>
    </row>
    <row r="137" spans="1:7" ht="16.5" thickTop="1" thickBot="1" x14ac:dyDescent="0.3">
      <c r="A137" s="52"/>
      <c r="B137" s="48">
        <v>41974</v>
      </c>
      <c r="C137" s="59"/>
      <c r="E137" s="60"/>
      <c r="F137" s="48">
        <v>41974</v>
      </c>
      <c r="G137" s="59"/>
    </row>
    <row r="138" spans="1:7" ht="15.75" thickTop="1" x14ac:dyDescent="0.25">
      <c r="A138" s="34">
        <v>41974</v>
      </c>
      <c r="B138" s="55" t="s">
        <v>325</v>
      </c>
      <c r="C138" s="121">
        <v>16080</v>
      </c>
      <c r="E138" s="34">
        <v>41974</v>
      </c>
      <c r="F138" s="55" t="s">
        <v>89</v>
      </c>
      <c r="G138" s="121">
        <v>130</v>
      </c>
    </row>
    <row r="139" spans="1:7" x14ac:dyDescent="0.25">
      <c r="A139" s="34"/>
      <c r="B139" s="55"/>
      <c r="C139" s="121"/>
      <c r="E139" s="34">
        <v>41984</v>
      </c>
      <c r="F139" s="55" t="s">
        <v>62</v>
      </c>
      <c r="G139" s="121">
        <v>110</v>
      </c>
    </row>
    <row r="140" spans="1:7" x14ac:dyDescent="0.25">
      <c r="A140" s="34">
        <v>42004</v>
      </c>
      <c r="B140" s="55" t="s">
        <v>47</v>
      </c>
      <c r="C140" s="121">
        <v>6100</v>
      </c>
      <c r="E140" s="34">
        <v>42003</v>
      </c>
      <c r="F140" s="55" t="s">
        <v>65</v>
      </c>
      <c r="G140" s="121">
        <v>100</v>
      </c>
    </row>
    <row r="141" spans="1:7" x14ac:dyDescent="0.25">
      <c r="A141" s="34"/>
      <c r="B141" s="55"/>
      <c r="C141" s="121"/>
      <c r="E141" s="34">
        <v>42004</v>
      </c>
      <c r="F141" s="55" t="s">
        <v>326</v>
      </c>
      <c r="G141" s="121">
        <v>21840</v>
      </c>
    </row>
    <row r="142" spans="1:7" ht="15.75" thickBot="1" x14ac:dyDescent="0.3">
      <c r="A142" s="60" t="s">
        <v>11</v>
      </c>
      <c r="B142" s="52"/>
      <c r="C142" s="59">
        <v>22180</v>
      </c>
      <c r="E142" s="60" t="s">
        <v>11</v>
      </c>
      <c r="F142" s="52"/>
      <c r="G142" s="59">
        <v>22180</v>
      </c>
    </row>
    <row r="143" spans="1:7" ht="15.75" thickTop="1" x14ac:dyDescent="0.25">
      <c r="F143"/>
    </row>
    <row r="144" spans="1:7" ht="15.75" thickBot="1" x14ac:dyDescent="0.3">
      <c r="A144" s="52"/>
      <c r="B144" s="48">
        <v>42005</v>
      </c>
      <c r="C144" s="59"/>
      <c r="E144" s="60"/>
      <c r="F144" s="48">
        <v>42005</v>
      </c>
      <c r="G144" s="59"/>
    </row>
    <row r="145" spans="1:7" ht="15.75" thickTop="1" x14ac:dyDescent="0.25">
      <c r="A145" s="34">
        <v>42005</v>
      </c>
      <c r="B145" s="55" t="s">
        <v>325</v>
      </c>
      <c r="C145" s="121">
        <v>21840</v>
      </c>
      <c r="E145" s="34">
        <v>42034</v>
      </c>
      <c r="F145" s="55" t="s">
        <v>65</v>
      </c>
      <c r="G145" s="121">
        <v>100</v>
      </c>
    </row>
    <row r="146" spans="1:7" x14ac:dyDescent="0.25">
      <c r="A146" s="34"/>
      <c r="B146" s="55"/>
      <c r="C146" s="121"/>
      <c r="E146" s="34">
        <v>42017</v>
      </c>
      <c r="F146" s="55" t="s">
        <v>58</v>
      </c>
      <c r="G146" s="121">
        <v>9000</v>
      </c>
    </row>
    <row r="147" spans="1:7" x14ac:dyDescent="0.25">
      <c r="A147" s="34">
        <v>42035</v>
      </c>
      <c r="B147" s="55" t="s">
        <v>47</v>
      </c>
      <c r="C147" s="121">
        <v>7000</v>
      </c>
      <c r="E147" s="34">
        <v>42031</v>
      </c>
      <c r="F147" s="55" t="s">
        <v>58</v>
      </c>
      <c r="G147" s="121">
        <v>5500</v>
      </c>
    </row>
    <row r="148" spans="1:7" x14ac:dyDescent="0.25">
      <c r="A148" s="34"/>
      <c r="B148" s="55"/>
      <c r="C148" s="121"/>
      <c r="E148" s="34">
        <v>42035</v>
      </c>
      <c r="F148" s="55" t="s">
        <v>326</v>
      </c>
      <c r="G148" s="121">
        <v>14240</v>
      </c>
    </row>
    <row r="149" spans="1:7" ht="15.75" thickBot="1" x14ac:dyDescent="0.3">
      <c r="A149" s="60" t="s">
        <v>11</v>
      </c>
      <c r="B149" s="52"/>
      <c r="C149" s="59">
        <v>28840</v>
      </c>
      <c r="E149" s="60" t="s">
        <v>11</v>
      </c>
      <c r="F149" s="52"/>
      <c r="G149" s="59">
        <v>28840</v>
      </c>
    </row>
    <row r="150" spans="1:7" ht="15.75" thickTop="1" x14ac:dyDescent="0.25">
      <c r="F150"/>
    </row>
    <row r="151" spans="1:7" ht="15.75" thickBot="1" x14ac:dyDescent="0.3">
      <c r="A151" s="52"/>
      <c r="B151" s="48">
        <v>42036</v>
      </c>
      <c r="C151" s="59"/>
      <c r="E151" s="60"/>
      <c r="F151" s="48">
        <v>42036</v>
      </c>
      <c r="G151" s="59"/>
    </row>
    <row r="152" spans="1:7" ht="45.75" thickTop="1" x14ac:dyDescent="0.25">
      <c r="A152" s="34">
        <v>42036</v>
      </c>
      <c r="B152" s="55" t="s">
        <v>325</v>
      </c>
      <c r="C152" s="121">
        <v>14240</v>
      </c>
      <c r="E152" s="34">
        <v>42042</v>
      </c>
      <c r="F152" s="55" t="s">
        <v>276</v>
      </c>
      <c r="G152" s="121">
        <v>2020</v>
      </c>
    </row>
    <row r="153" spans="1:7" x14ac:dyDescent="0.25">
      <c r="A153" s="34"/>
      <c r="B153" s="55"/>
      <c r="C153" s="121"/>
      <c r="E153" s="34">
        <v>42046</v>
      </c>
      <c r="F153" s="55" t="s">
        <v>62</v>
      </c>
      <c r="G153" s="121">
        <v>110</v>
      </c>
    </row>
    <row r="154" spans="1:7" ht="30" x14ac:dyDescent="0.25">
      <c r="A154" s="34">
        <v>42063</v>
      </c>
      <c r="B154" s="55" t="s">
        <v>47</v>
      </c>
      <c r="C154" s="121">
        <v>6100</v>
      </c>
      <c r="E154" s="34">
        <v>42060</v>
      </c>
      <c r="F154" s="55" t="s">
        <v>90</v>
      </c>
      <c r="G154" s="121">
        <v>350</v>
      </c>
    </row>
    <row r="155" spans="1:7" x14ac:dyDescent="0.25">
      <c r="A155" s="34">
        <v>42036</v>
      </c>
      <c r="B155" s="55" t="s">
        <v>52</v>
      </c>
      <c r="C155" s="121">
        <v>1000</v>
      </c>
      <c r="E155" s="34">
        <v>42063</v>
      </c>
      <c r="F155" s="55" t="s">
        <v>65</v>
      </c>
      <c r="G155" s="121">
        <v>100</v>
      </c>
    </row>
    <row r="156" spans="1:7" x14ac:dyDescent="0.25">
      <c r="A156" s="34"/>
      <c r="B156" s="55"/>
      <c r="C156" s="121"/>
      <c r="E156" s="34">
        <v>42061</v>
      </c>
      <c r="F156" s="55" t="s">
        <v>58</v>
      </c>
      <c r="G156" s="121">
        <v>6000</v>
      </c>
    </row>
    <row r="157" spans="1:7" x14ac:dyDescent="0.25">
      <c r="A157" s="34"/>
      <c r="B157" s="55"/>
      <c r="C157" s="121"/>
      <c r="E157" s="34">
        <v>42062</v>
      </c>
      <c r="F157" s="55" t="s">
        <v>91</v>
      </c>
      <c r="G157" s="121">
        <v>1000</v>
      </c>
    </row>
    <row r="158" spans="1:7" x14ac:dyDescent="0.25">
      <c r="A158" s="34"/>
      <c r="B158" s="55"/>
      <c r="C158" s="121"/>
      <c r="E158" s="34">
        <v>42063</v>
      </c>
      <c r="F158" s="55" t="s">
        <v>326</v>
      </c>
      <c r="G158" s="121">
        <v>11760</v>
      </c>
    </row>
    <row r="159" spans="1:7" ht="15.75" thickBot="1" x14ac:dyDescent="0.3">
      <c r="A159" s="60" t="s">
        <v>11</v>
      </c>
      <c r="B159" s="52"/>
      <c r="C159" s="59">
        <v>21340</v>
      </c>
      <c r="E159" s="60" t="s">
        <v>11</v>
      </c>
      <c r="F159" s="52"/>
      <c r="G159" s="59">
        <v>21340</v>
      </c>
    </row>
    <row r="160" spans="1:7" ht="15.75" thickTop="1" x14ac:dyDescent="0.25">
      <c r="F160"/>
    </row>
    <row r="161" spans="1:7" ht="15.75" thickBot="1" x14ac:dyDescent="0.3">
      <c r="A161" s="52"/>
      <c r="B161" s="48">
        <v>42064</v>
      </c>
      <c r="C161" s="59"/>
      <c r="E161" s="60"/>
      <c r="F161" s="48">
        <v>42064</v>
      </c>
      <c r="G161" s="59"/>
    </row>
    <row r="162" spans="1:7" ht="30.75" thickTop="1" x14ac:dyDescent="0.25">
      <c r="A162" s="34">
        <v>42064</v>
      </c>
      <c r="B162" s="55" t="s">
        <v>325</v>
      </c>
      <c r="C162" s="121">
        <v>11760</v>
      </c>
      <c r="E162" s="34">
        <v>42086</v>
      </c>
      <c r="F162" s="55" t="s">
        <v>92</v>
      </c>
      <c r="G162" s="121">
        <v>40</v>
      </c>
    </row>
    <row r="163" spans="1:7" ht="30" x14ac:dyDescent="0.25">
      <c r="A163" s="34"/>
      <c r="B163" s="55"/>
      <c r="C163" s="121"/>
      <c r="E163" s="34">
        <v>42089</v>
      </c>
      <c r="F163" s="55" t="s">
        <v>93</v>
      </c>
      <c r="G163" s="121">
        <v>300</v>
      </c>
    </row>
    <row r="164" spans="1:7" x14ac:dyDescent="0.25">
      <c r="A164" s="34">
        <v>42085</v>
      </c>
      <c r="B164" s="55" t="s">
        <v>47</v>
      </c>
      <c r="C164" s="121">
        <v>10010</v>
      </c>
      <c r="E164" s="34">
        <v>42093</v>
      </c>
      <c r="F164" s="55" t="s">
        <v>65</v>
      </c>
      <c r="G164" s="121">
        <v>100</v>
      </c>
    </row>
    <row r="165" spans="1:7" x14ac:dyDescent="0.25">
      <c r="A165" s="34"/>
      <c r="B165" s="55"/>
      <c r="C165" s="121"/>
      <c r="E165" s="34">
        <v>42094</v>
      </c>
      <c r="F165" s="55" t="s">
        <v>326</v>
      </c>
      <c r="G165" s="121">
        <v>21330</v>
      </c>
    </row>
    <row r="166" spans="1:7" ht="15.75" thickBot="1" x14ac:dyDescent="0.3">
      <c r="A166" s="60" t="s">
        <v>11</v>
      </c>
      <c r="B166" s="52"/>
      <c r="C166" s="59">
        <v>21770</v>
      </c>
      <c r="E166" s="60" t="s">
        <v>11</v>
      </c>
      <c r="F166" s="52"/>
      <c r="G166" s="59">
        <v>21770</v>
      </c>
    </row>
    <row r="167" spans="1:7" ht="15.75" thickTop="1" x14ac:dyDescent="0.25">
      <c r="F167"/>
    </row>
    <row r="168" spans="1:7" ht="15.75" thickBot="1" x14ac:dyDescent="0.3">
      <c r="A168" s="52"/>
      <c r="B168" s="48">
        <v>42095</v>
      </c>
      <c r="C168" s="59"/>
      <c r="E168" s="60"/>
      <c r="F168" s="48">
        <v>42095</v>
      </c>
      <c r="G168" s="59"/>
    </row>
    <row r="169" spans="1:7" ht="15.75" thickTop="1" x14ac:dyDescent="0.25">
      <c r="A169" s="51"/>
      <c r="B169" s="51"/>
      <c r="C169" s="58"/>
      <c r="E169" s="53"/>
      <c r="F169" s="51"/>
      <c r="G169" s="58"/>
    </row>
    <row r="170" spans="1:7" ht="15.75" thickBot="1" x14ac:dyDescent="0.3">
      <c r="A170" s="60" t="s">
        <v>2</v>
      </c>
      <c r="B170" s="52" t="s">
        <v>45</v>
      </c>
      <c r="C170" s="59" t="s">
        <v>46</v>
      </c>
      <c r="E170" s="60" t="s">
        <v>2</v>
      </c>
      <c r="F170" s="52" t="s">
        <v>45</v>
      </c>
      <c r="G170" s="59" t="s">
        <v>46</v>
      </c>
    </row>
    <row r="171" spans="1:7" ht="15.75" thickTop="1" x14ac:dyDescent="0.25">
      <c r="A171" s="34">
        <v>42095</v>
      </c>
      <c r="B171" s="55" t="s">
        <v>325</v>
      </c>
      <c r="C171" s="121">
        <v>21330</v>
      </c>
      <c r="E171" s="34">
        <v>42097</v>
      </c>
      <c r="F171" s="55" t="s">
        <v>94</v>
      </c>
      <c r="G171" s="121">
        <v>3440</v>
      </c>
    </row>
    <row r="172" spans="1:7" ht="30" x14ac:dyDescent="0.25">
      <c r="A172" s="34">
        <v>42106</v>
      </c>
      <c r="B172" s="55" t="s">
        <v>49</v>
      </c>
      <c r="C172" s="121">
        <v>2200</v>
      </c>
      <c r="E172" s="34">
        <v>42100</v>
      </c>
      <c r="F172" s="55" t="s">
        <v>95</v>
      </c>
      <c r="G172" s="121">
        <v>900</v>
      </c>
    </row>
    <row r="173" spans="1:7" x14ac:dyDescent="0.25">
      <c r="A173" s="34">
        <v>42124</v>
      </c>
      <c r="B173" s="55" t="s">
        <v>47</v>
      </c>
      <c r="C173" s="121">
        <v>7880</v>
      </c>
      <c r="E173" s="34">
        <v>42099</v>
      </c>
      <c r="F173" s="55" t="s">
        <v>96</v>
      </c>
      <c r="G173" s="121">
        <v>130</v>
      </c>
    </row>
    <row r="174" spans="1:7" x14ac:dyDescent="0.25">
      <c r="A174" s="34"/>
      <c r="B174" s="55"/>
      <c r="C174" s="121"/>
      <c r="E174" s="34">
        <v>42104</v>
      </c>
      <c r="F174" s="55" t="s">
        <v>62</v>
      </c>
      <c r="G174" s="121">
        <v>120</v>
      </c>
    </row>
    <row r="175" spans="1:7" ht="30" x14ac:dyDescent="0.25">
      <c r="A175" s="34">
        <v>42095</v>
      </c>
      <c r="B175" s="55" t="s">
        <v>51</v>
      </c>
      <c r="C175" s="121">
        <v>2200</v>
      </c>
      <c r="E175" s="34">
        <v>42111</v>
      </c>
      <c r="F175" s="55" t="s">
        <v>97</v>
      </c>
      <c r="G175" s="121">
        <v>1650</v>
      </c>
    </row>
    <row r="176" spans="1:7" x14ac:dyDescent="0.25">
      <c r="A176" s="34"/>
      <c r="B176" s="55"/>
      <c r="C176" s="121"/>
      <c r="E176" s="34">
        <v>42124</v>
      </c>
      <c r="F176" s="55" t="s">
        <v>65</v>
      </c>
      <c r="G176" s="121">
        <v>100</v>
      </c>
    </row>
    <row r="177" spans="1:7" x14ac:dyDescent="0.25">
      <c r="A177" s="34"/>
      <c r="B177" s="55"/>
      <c r="C177" s="121"/>
      <c r="E177" s="34">
        <v>42103</v>
      </c>
      <c r="F177" s="55" t="s">
        <v>98</v>
      </c>
      <c r="G177" s="121">
        <v>2200</v>
      </c>
    </row>
    <row r="178" spans="1:7" x14ac:dyDescent="0.25">
      <c r="A178" s="34"/>
      <c r="B178" s="55"/>
      <c r="C178" s="121"/>
      <c r="E178" s="34">
        <v>42103</v>
      </c>
      <c r="F178" s="55" t="s">
        <v>99</v>
      </c>
      <c r="G178" s="121">
        <v>2200</v>
      </c>
    </row>
    <row r="179" spans="1:7" x14ac:dyDescent="0.25">
      <c r="A179" s="34"/>
      <c r="B179" s="55"/>
      <c r="C179" s="121"/>
      <c r="E179" s="34">
        <v>42124</v>
      </c>
      <c r="F179" s="55" t="s">
        <v>326</v>
      </c>
      <c r="G179" s="121">
        <v>22870</v>
      </c>
    </row>
    <row r="180" spans="1:7" ht="15.75" thickBot="1" x14ac:dyDescent="0.3">
      <c r="A180" s="60" t="s">
        <v>11</v>
      </c>
      <c r="B180" s="52"/>
      <c r="C180" s="59">
        <v>33610</v>
      </c>
      <c r="E180" s="60" t="s">
        <v>11</v>
      </c>
      <c r="F180" s="52"/>
      <c r="G180" s="59">
        <v>33610</v>
      </c>
    </row>
    <row r="181" spans="1:7" ht="15.75" thickTop="1" x14ac:dyDescent="0.25">
      <c r="F181"/>
    </row>
    <row r="182" spans="1:7" ht="15.75" thickBot="1" x14ac:dyDescent="0.3">
      <c r="A182" s="52"/>
      <c r="B182" s="48">
        <v>42125</v>
      </c>
      <c r="C182" s="59"/>
      <c r="E182" s="60"/>
      <c r="F182" s="48">
        <v>42125</v>
      </c>
      <c r="G182" s="59"/>
    </row>
    <row r="183" spans="1:7" ht="15.75" thickTop="1" x14ac:dyDescent="0.25">
      <c r="A183" s="34">
        <v>42125</v>
      </c>
      <c r="B183" s="55" t="s">
        <v>325</v>
      </c>
      <c r="C183" s="121">
        <v>22870</v>
      </c>
      <c r="E183" s="34">
        <v>42130</v>
      </c>
      <c r="F183" s="55" t="s">
        <v>100</v>
      </c>
      <c r="G183" s="121">
        <v>3780</v>
      </c>
    </row>
    <row r="184" spans="1:7" x14ac:dyDescent="0.25">
      <c r="A184" s="34"/>
      <c r="B184" s="55"/>
      <c r="C184" s="121"/>
      <c r="E184" s="34">
        <v>42136</v>
      </c>
      <c r="F184" s="55" t="s">
        <v>101</v>
      </c>
      <c r="G184" s="121">
        <v>716</v>
      </c>
    </row>
    <row r="185" spans="1:7" x14ac:dyDescent="0.25">
      <c r="A185" s="34">
        <v>42155</v>
      </c>
      <c r="B185" s="55" t="s">
        <v>47</v>
      </c>
      <c r="C185" s="121">
        <v>7830</v>
      </c>
      <c r="E185" s="34">
        <v>42143</v>
      </c>
      <c r="F185" s="55" t="s">
        <v>102</v>
      </c>
      <c r="G185" s="121">
        <v>48</v>
      </c>
    </row>
    <row r="186" spans="1:7" ht="30" x14ac:dyDescent="0.25">
      <c r="A186" s="34"/>
      <c r="B186" s="55"/>
      <c r="C186" s="121"/>
      <c r="E186" s="34">
        <v>42152</v>
      </c>
      <c r="F186" s="55" t="s">
        <v>103</v>
      </c>
      <c r="G186" s="121">
        <v>70</v>
      </c>
    </row>
    <row r="187" spans="1:7" x14ac:dyDescent="0.25">
      <c r="A187" s="34"/>
      <c r="B187" s="55"/>
      <c r="C187" s="121"/>
      <c r="E187" s="34">
        <v>42154</v>
      </c>
      <c r="F187" s="55" t="s">
        <v>65</v>
      </c>
      <c r="G187" s="121">
        <v>100</v>
      </c>
    </row>
    <row r="188" spans="1:7" x14ac:dyDescent="0.25">
      <c r="A188" s="34"/>
      <c r="B188" s="55"/>
      <c r="C188" s="121"/>
      <c r="E188" s="34">
        <v>42155</v>
      </c>
      <c r="F188" s="55" t="s">
        <v>326</v>
      </c>
      <c r="G188" s="121">
        <v>25986</v>
      </c>
    </row>
    <row r="189" spans="1:7" ht="15.75" thickBot="1" x14ac:dyDescent="0.3">
      <c r="A189" s="60" t="s">
        <v>11</v>
      </c>
      <c r="B189" s="52"/>
      <c r="C189" s="59">
        <v>30700</v>
      </c>
      <c r="E189" s="60" t="s">
        <v>11</v>
      </c>
      <c r="F189" s="52"/>
      <c r="G189" s="59">
        <v>30700</v>
      </c>
    </row>
    <row r="190" spans="1:7" ht="15.75" thickTop="1" x14ac:dyDescent="0.25">
      <c r="F190"/>
    </row>
    <row r="191" spans="1:7" ht="15.75" thickBot="1" x14ac:dyDescent="0.3">
      <c r="A191" s="52"/>
      <c r="B191" s="48">
        <v>42156</v>
      </c>
      <c r="C191" s="59"/>
      <c r="E191" s="60"/>
      <c r="F191" s="48">
        <v>42156</v>
      </c>
      <c r="G191" s="59"/>
    </row>
    <row r="192" spans="1:7" ht="15.75" thickTop="1" x14ac:dyDescent="0.25">
      <c r="A192" s="34">
        <v>42156</v>
      </c>
      <c r="B192" s="55" t="s">
        <v>325</v>
      </c>
      <c r="C192" s="121">
        <v>25986</v>
      </c>
      <c r="E192" s="34">
        <v>42159</v>
      </c>
      <c r="F192" s="55" t="s">
        <v>104</v>
      </c>
      <c r="G192" s="121">
        <v>3420</v>
      </c>
    </row>
    <row r="193" spans="1:7" x14ac:dyDescent="0.25">
      <c r="A193" s="34"/>
      <c r="B193" s="55"/>
      <c r="C193" s="121"/>
      <c r="E193" s="34">
        <v>42166</v>
      </c>
      <c r="F193" s="55" t="s">
        <v>62</v>
      </c>
      <c r="G193" s="121">
        <v>120</v>
      </c>
    </row>
    <row r="194" spans="1:7" ht="30" x14ac:dyDescent="0.25">
      <c r="A194" s="34">
        <v>42185</v>
      </c>
      <c r="B194" s="55" t="s">
        <v>47</v>
      </c>
      <c r="C194" s="121">
        <v>8810</v>
      </c>
      <c r="E194" s="34">
        <v>42156</v>
      </c>
      <c r="F194" s="55" t="s">
        <v>105</v>
      </c>
      <c r="G194" s="121">
        <v>3252</v>
      </c>
    </row>
    <row r="195" spans="1:7" ht="30" x14ac:dyDescent="0.25">
      <c r="A195" s="34"/>
      <c r="B195" s="55"/>
      <c r="C195" s="121"/>
      <c r="E195" s="34">
        <v>42157</v>
      </c>
      <c r="F195" s="55" t="s">
        <v>106</v>
      </c>
      <c r="G195" s="121">
        <v>620</v>
      </c>
    </row>
    <row r="196" spans="1:7" x14ac:dyDescent="0.25">
      <c r="A196" s="34"/>
      <c r="B196" s="55"/>
      <c r="C196" s="121"/>
      <c r="E196" s="34">
        <v>42183</v>
      </c>
      <c r="F196" s="55" t="s">
        <v>107</v>
      </c>
      <c r="G196" s="121">
        <v>4010</v>
      </c>
    </row>
    <row r="197" spans="1:7" x14ac:dyDescent="0.25">
      <c r="A197" s="34"/>
      <c r="B197" s="55"/>
      <c r="C197" s="121"/>
      <c r="E197" s="34">
        <v>42185</v>
      </c>
      <c r="F197" s="55" t="s">
        <v>65</v>
      </c>
      <c r="G197" s="121">
        <v>100</v>
      </c>
    </row>
    <row r="198" spans="1:7" x14ac:dyDescent="0.25">
      <c r="A198" s="34"/>
      <c r="B198" s="55"/>
      <c r="C198" s="121"/>
      <c r="E198" s="34">
        <v>42175</v>
      </c>
      <c r="F198" s="55" t="s">
        <v>277</v>
      </c>
      <c r="G198" s="121">
        <v>1792</v>
      </c>
    </row>
    <row r="199" spans="1:7" ht="30" x14ac:dyDescent="0.25">
      <c r="A199" s="34"/>
      <c r="B199" s="55"/>
      <c r="C199" s="121"/>
      <c r="E199" s="34">
        <v>42167</v>
      </c>
      <c r="F199" s="55" t="s">
        <v>105</v>
      </c>
      <c r="G199" s="121">
        <v>1150</v>
      </c>
    </row>
    <row r="200" spans="1:7" x14ac:dyDescent="0.25">
      <c r="A200" s="34"/>
      <c r="B200" s="55"/>
      <c r="C200" s="121"/>
      <c r="E200" s="34">
        <v>42185</v>
      </c>
      <c r="F200" s="55" t="s">
        <v>326</v>
      </c>
      <c r="G200" s="121">
        <v>20332</v>
      </c>
    </row>
    <row r="201" spans="1:7" ht="15.75" thickBot="1" x14ac:dyDescent="0.3">
      <c r="A201" s="60" t="s">
        <v>11</v>
      </c>
      <c r="B201" s="52"/>
      <c r="C201" s="59">
        <v>34796</v>
      </c>
      <c r="E201" s="60" t="s">
        <v>11</v>
      </c>
      <c r="F201" s="52"/>
      <c r="G201" s="59">
        <v>34796</v>
      </c>
    </row>
    <row r="202" spans="1:7" ht="15.75" thickTop="1" x14ac:dyDescent="0.25">
      <c r="F202"/>
    </row>
    <row r="203" spans="1:7" ht="15.75" thickBot="1" x14ac:dyDescent="0.3">
      <c r="A203" s="52"/>
      <c r="B203" s="48">
        <v>42186</v>
      </c>
      <c r="C203" s="59"/>
      <c r="E203" s="60"/>
      <c r="F203" s="48">
        <v>42186</v>
      </c>
      <c r="G203" s="59"/>
    </row>
    <row r="204" spans="1:7" ht="15.75" thickTop="1" x14ac:dyDescent="0.25">
      <c r="A204" s="34">
        <v>42186</v>
      </c>
      <c r="B204" s="55" t="s">
        <v>325</v>
      </c>
      <c r="C204" s="121">
        <v>20332</v>
      </c>
      <c r="E204" s="34">
        <v>42191</v>
      </c>
      <c r="F204" s="55" t="s">
        <v>278</v>
      </c>
      <c r="G204" s="121">
        <v>3970</v>
      </c>
    </row>
    <row r="205" spans="1:7" x14ac:dyDescent="0.25">
      <c r="A205" s="34"/>
      <c r="B205" s="55"/>
      <c r="C205" s="121"/>
      <c r="E205" s="34">
        <v>42213</v>
      </c>
      <c r="F205" s="55" t="s">
        <v>279</v>
      </c>
      <c r="G205" s="121">
        <v>50</v>
      </c>
    </row>
    <row r="206" spans="1:7" ht="30" x14ac:dyDescent="0.25">
      <c r="A206" s="34">
        <v>42216</v>
      </c>
      <c r="B206" s="55" t="s">
        <v>47</v>
      </c>
      <c r="C206" s="121">
        <v>6720</v>
      </c>
      <c r="E206" s="34">
        <v>42214</v>
      </c>
      <c r="F206" s="55" t="s">
        <v>280</v>
      </c>
      <c r="G206" s="121">
        <v>600</v>
      </c>
    </row>
    <row r="207" spans="1:7" ht="30" x14ac:dyDescent="0.25">
      <c r="A207" s="34"/>
      <c r="B207" s="55"/>
      <c r="C207" s="121"/>
      <c r="E207" s="34">
        <v>42189</v>
      </c>
      <c r="F207" s="55" t="s">
        <v>281</v>
      </c>
      <c r="G207" s="121">
        <v>310</v>
      </c>
    </row>
    <row r="208" spans="1:7" x14ac:dyDescent="0.25">
      <c r="A208" s="34"/>
      <c r="B208" s="55"/>
      <c r="C208" s="121"/>
      <c r="E208" s="34">
        <v>42216</v>
      </c>
      <c r="F208" s="55" t="s">
        <v>65</v>
      </c>
      <c r="G208" s="121">
        <v>100</v>
      </c>
    </row>
    <row r="209" spans="1:7" x14ac:dyDescent="0.25">
      <c r="A209" s="34"/>
      <c r="B209" s="55"/>
      <c r="C209" s="121"/>
      <c r="E209" s="34">
        <v>42216</v>
      </c>
      <c r="F209" s="55" t="s">
        <v>326</v>
      </c>
      <c r="G209" s="121">
        <v>22022</v>
      </c>
    </row>
    <row r="210" spans="1:7" ht="15.75" thickBot="1" x14ac:dyDescent="0.3">
      <c r="A210" s="60" t="s">
        <v>11</v>
      </c>
      <c r="B210" s="52"/>
      <c r="C210" s="59">
        <v>27052</v>
      </c>
      <c r="E210" s="60" t="s">
        <v>11</v>
      </c>
      <c r="F210" s="52"/>
      <c r="G210" s="59">
        <v>27052</v>
      </c>
    </row>
    <row r="211" spans="1:7" ht="15.75" thickTop="1" x14ac:dyDescent="0.25">
      <c r="F211"/>
    </row>
    <row r="212" spans="1:7" ht="15.75" thickBot="1" x14ac:dyDescent="0.3">
      <c r="A212" s="52"/>
      <c r="B212" s="48">
        <v>42217</v>
      </c>
      <c r="C212" s="59"/>
      <c r="E212" s="60"/>
      <c r="F212" s="48">
        <v>42217</v>
      </c>
      <c r="G212" s="59"/>
    </row>
    <row r="213" spans="1:7" ht="15.75" thickTop="1" x14ac:dyDescent="0.25">
      <c r="A213" s="34">
        <v>42217</v>
      </c>
      <c r="B213" s="55" t="s">
        <v>325</v>
      </c>
      <c r="C213" s="121">
        <v>22022</v>
      </c>
      <c r="E213" s="34">
        <v>42230</v>
      </c>
      <c r="F213" s="55" t="s">
        <v>282</v>
      </c>
      <c r="G213" s="121">
        <v>3690</v>
      </c>
    </row>
    <row r="214" spans="1:7" ht="30" x14ac:dyDescent="0.25">
      <c r="A214" s="34"/>
      <c r="B214" s="55"/>
      <c r="C214" s="121"/>
      <c r="E214" s="34">
        <v>42225</v>
      </c>
      <c r="F214" s="55" t="s">
        <v>283</v>
      </c>
      <c r="G214" s="121">
        <v>280</v>
      </c>
    </row>
    <row r="215" spans="1:7" ht="30" x14ac:dyDescent="0.25">
      <c r="A215" s="34">
        <v>42247</v>
      </c>
      <c r="B215" s="55" t="s">
        <v>47</v>
      </c>
      <c r="C215" s="121">
        <v>7630</v>
      </c>
      <c r="E215" s="34">
        <v>42217</v>
      </c>
      <c r="F215" s="55" t="s">
        <v>284</v>
      </c>
      <c r="G215" s="121">
        <v>260</v>
      </c>
    </row>
    <row r="216" spans="1:7" ht="30" x14ac:dyDescent="0.25">
      <c r="A216" s="34"/>
      <c r="B216" s="55"/>
      <c r="C216" s="121"/>
      <c r="E216" s="34">
        <v>42221</v>
      </c>
      <c r="F216" s="55" t="s">
        <v>281</v>
      </c>
      <c r="G216" s="121">
        <v>310</v>
      </c>
    </row>
    <row r="217" spans="1:7" x14ac:dyDescent="0.25">
      <c r="A217" s="34"/>
      <c r="B217" s="55"/>
      <c r="C217" s="121"/>
      <c r="E217" s="34">
        <v>42227</v>
      </c>
      <c r="F217" s="55" t="s">
        <v>62</v>
      </c>
      <c r="G217" s="121">
        <v>120</v>
      </c>
    </row>
    <row r="218" spans="1:7" x14ac:dyDescent="0.25">
      <c r="A218" s="34"/>
      <c r="B218" s="55"/>
      <c r="C218" s="121"/>
      <c r="E218" s="34">
        <v>42247</v>
      </c>
      <c r="F218" s="55" t="s">
        <v>65</v>
      </c>
      <c r="G218" s="121">
        <v>100</v>
      </c>
    </row>
    <row r="219" spans="1:7" x14ac:dyDescent="0.25">
      <c r="A219" s="34"/>
      <c r="B219" s="55"/>
      <c r="C219" s="121"/>
      <c r="E219" s="34">
        <v>42247</v>
      </c>
      <c r="F219" s="55" t="s">
        <v>326</v>
      </c>
      <c r="G219" s="121">
        <v>24892</v>
      </c>
    </row>
    <row r="220" spans="1:7" ht="15.75" thickBot="1" x14ac:dyDescent="0.3">
      <c r="A220" s="60" t="s">
        <v>11</v>
      </c>
      <c r="B220" s="52"/>
      <c r="C220" s="59">
        <v>29652</v>
      </c>
      <c r="E220" s="60" t="s">
        <v>11</v>
      </c>
      <c r="F220" s="52"/>
      <c r="G220" s="59">
        <v>29652</v>
      </c>
    </row>
    <row r="221" spans="1:7" ht="15.75" thickTop="1" x14ac:dyDescent="0.25">
      <c r="F221"/>
    </row>
    <row r="222" spans="1:7" ht="15.75" thickBot="1" x14ac:dyDescent="0.3">
      <c r="A222" s="52"/>
      <c r="B222" s="48">
        <v>42248</v>
      </c>
      <c r="C222" s="59"/>
      <c r="E222" s="60"/>
      <c r="F222" s="48">
        <v>42248</v>
      </c>
      <c r="G222" s="59"/>
    </row>
    <row r="223" spans="1:7" ht="15.75" thickTop="1" x14ac:dyDescent="0.25">
      <c r="A223" s="34">
        <v>42248</v>
      </c>
      <c r="B223" s="55" t="s">
        <v>325</v>
      </c>
      <c r="C223" s="121">
        <v>24892</v>
      </c>
      <c r="E223" s="34">
        <v>42262</v>
      </c>
      <c r="F223" s="55" t="s">
        <v>285</v>
      </c>
      <c r="G223" s="121">
        <v>4050</v>
      </c>
    </row>
    <row r="224" spans="1:7" ht="30" x14ac:dyDescent="0.25">
      <c r="A224" s="34"/>
      <c r="B224" s="55"/>
      <c r="C224" s="121"/>
      <c r="E224" s="34">
        <v>42258</v>
      </c>
      <c r="F224" s="55" t="s">
        <v>284</v>
      </c>
      <c r="G224" s="121">
        <v>150</v>
      </c>
    </row>
    <row r="225" spans="1:7" x14ac:dyDescent="0.25">
      <c r="A225" s="34">
        <v>42277</v>
      </c>
      <c r="B225" s="55" t="s">
        <v>47</v>
      </c>
      <c r="C225" s="121">
        <v>7500</v>
      </c>
      <c r="E225" s="34">
        <v>42252</v>
      </c>
      <c r="F225" s="55" t="s">
        <v>228</v>
      </c>
      <c r="G225" s="121">
        <v>180</v>
      </c>
    </row>
    <row r="226" spans="1:7" x14ac:dyDescent="0.25">
      <c r="A226" s="34"/>
      <c r="B226" s="55"/>
      <c r="C226" s="121"/>
      <c r="E226" s="34">
        <v>42257</v>
      </c>
      <c r="F226" s="55" t="s">
        <v>286</v>
      </c>
      <c r="G226" s="121">
        <v>1500</v>
      </c>
    </row>
    <row r="227" spans="1:7" x14ac:dyDescent="0.25">
      <c r="A227" s="34"/>
      <c r="B227" s="55"/>
      <c r="C227" s="121"/>
      <c r="E227" s="34">
        <v>42277</v>
      </c>
      <c r="F227" s="55" t="s">
        <v>65</v>
      </c>
      <c r="G227" s="121">
        <v>100</v>
      </c>
    </row>
    <row r="228" spans="1:7" x14ac:dyDescent="0.25">
      <c r="A228" s="34"/>
      <c r="B228" s="55"/>
      <c r="C228" s="121"/>
      <c r="E228" s="34">
        <v>42262</v>
      </c>
      <c r="F228" s="55" t="s">
        <v>58</v>
      </c>
      <c r="G228" s="121">
        <v>6000</v>
      </c>
    </row>
    <row r="229" spans="1:7" x14ac:dyDescent="0.25">
      <c r="A229" s="34"/>
      <c r="B229" s="55"/>
      <c r="C229" s="121"/>
      <c r="E229" s="34">
        <v>42277</v>
      </c>
      <c r="F229" s="55" t="s">
        <v>326</v>
      </c>
      <c r="G229" s="121">
        <v>20412</v>
      </c>
    </row>
    <row r="230" spans="1:7" ht="15.75" thickBot="1" x14ac:dyDescent="0.3">
      <c r="A230" s="60" t="s">
        <v>11</v>
      </c>
      <c r="B230" s="52"/>
      <c r="C230" s="59">
        <v>32392</v>
      </c>
      <c r="E230" s="60" t="s">
        <v>11</v>
      </c>
      <c r="F230" s="52"/>
      <c r="G230" s="59">
        <v>32392</v>
      </c>
    </row>
    <row r="231" spans="1:7" ht="15.75" thickTop="1" x14ac:dyDescent="0.25">
      <c r="F231"/>
    </row>
    <row r="232" spans="1:7" ht="15.75" thickBot="1" x14ac:dyDescent="0.3">
      <c r="A232" s="52"/>
      <c r="B232" s="48">
        <v>42278</v>
      </c>
      <c r="C232" s="59"/>
      <c r="E232" s="60"/>
      <c r="F232" s="48">
        <v>42278</v>
      </c>
      <c r="G232" s="59"/>
    </row>
    <row r="233" spans="1:7" ht="15.75" thickTop="1" x14ac:dyDescent="0.25">
      <c r="A233" s="34">
        <v>42278</v>
      </c>
      <c r="B233" s="55" t="s">
        <v>325</v>
      </c>
      <c r="C233" s="121">
        <v>20412</v>
      </c>
      <c r="E233" s="34">
        <v>42291</v>
      </c>
      <c r="F233" s="55" t="s">
        <v>287</v>
      </c>
      <c r="G233" s="121">
        <v>3080</v>
      </c>
    </row>
    <row r="234" spans="1:7" ht="30" x14ac:dyDescent="0.25">
      <c r="A234" s="34"/>
      <c r="B234" s="55"/>
      <c r="C234" s="121"/>
      <c r="E234" s="34">
        <v>42293</v>
      </c>
      <c r="F234" s="55" t="s">
        <v>288</v>
      </c>
      <c r="G234" s="121">
        <v>700</v>
      </c>
    </row>
    <row r="235" spans="1:7" x14ac:dyDescent="0.25">
      <c r="A235" s="34">
        <v>42307</v>
      </c>
      <c r="B235" s="55" t="s">
        <v>47</v>
      </c>
      <c r="C235" s="121">
        <v>7100</v>
      </c>
      <c r="E235" s="34">
        <v>42283</v>
      </c>
      <c r="F235" s="55" t="s">
        <v>62</v>
      </c>
      <c r="G235" s="121">
        <v>120</v>
      </c>
    </row>
    <row r="236" spans="1:7" x14ac:dyDescent="0.25">
      <c r="A236" s="34"/>
      <c r="B236" s="55"/>
      <c r="C236" s="121"/>
      <c r="E236" s="34">
        <v>42308</v>
      </c>
      <c r="F236" s="55" t="s">
        <v>65</v>
      </c>
      <c r="G236" s="121">
        <v>100</v>
      </c>
    </row>
    <row r="237" spans="1:7" x14ac:dyDescent="0.25">
      <c r="A237" s="34"/>
      <c r="B237" s="55"/>
      <c r="C237" s="121"/>
      <c r="E237" s="34">
        <v>42308</v>
      </c>
      <c r="F237" s="55" t="s">
        <v>326</v>
      </c>
      <c r="G237" s="121">
        <v>23512</v>
      </c>
    </row>
    <row r="238" spans="1:7" ht="15.75" thickBot="1" x14ac:dyDescent="0.3">
      <c r="A238" s="60" t="s">
        <v>11</v>
      </c>
      <c r="B238" s="52"/>
      <c r="C238" s="59">
        <v>27512</v>
      </c>
      <c r="E238" s="60" t="s">
        <v>11</v>
      </c>
      <c r="F238" s="52"/>
      <c r="G238" s="59">
        <v>27512</v>
      </c>
    </row>
    <row r="239" spans="1:7" ht="15.75" thickTop="1" x14ac:dyDescent="0.25">
      <c r="F239"/>
    </row>
    <row r="240" spans="1:7" ht="15.75" thickBot="1" x14ac:dyDescent="0.3">
      <c r="A240" s="52"/>
      <c r="B240" s="48">
        <v>42309</v>
      </c>
      <c r="C240" s="59"/>
      <c r="E240" s="60"/>
      <c r="F240" s="48">
        <v>42309</v>
      </c>
      <c r="G240" s="59"/>
    </row>
    <row r="241" spans="1:7" ht="15.75" thickTop="1" x14ac:dyDescent="0.25">
      <c r="A241" s="34">
        <v>42309</v>
      </c>
      <c r="B241" s="55" t="s">
        <v>325</v>
      </c>
      <c r="C241" s="121">
        <v>23512</v>
      </c>
      <c r="E241" s="34">
        <v>42310</v>
      </c>
      <c r="F241" s="55" t="s">
        <v>108</v>
      </c>
      <c r="G241" s="121">
        <v>4360</v>
      </c>
    </row>
    <row r="242" spans="1:7" ht="30" x14ac:dyDescent="0.25">
      <c r="A242" s="34"/>
      <c r="B242" s="55"/>
      <c r="C242" s="121"/>
      <c r="E242" s="34">
        <v>42320</v>
      </c>
      <c r="F242" s="55" t="s">
        <v>273</v>
      </c>
      <c r="G242" s="121">
        <v>500</v>
      </c>
    </row>
    <row r="243" spans="1:7" x14ac:dyDescent="0.25">
      <c r="A243" s="34">
        <v>42338</v>
      </c>
      <c r="B243" s="55" t="s">
        <v>47</v>
      </c>
      <c r="C243" s="121">
        <v>7100</v>
      </c>
      <c r="E243" s="34">
        <v>42338</v>
      </c>
      <c r="F243" s="55" t="s">
        <v>65</v>
      </c>
      <c r="G243" s="121">
        <v>100</v>
      </c>
    </row>
    <row r="244" spans="1:7" x14ac:dyDescent="0.25">
      <c r="A244" s="34"/>
      <c r="B244" s="55"/>
      <c r="C244" s="121"/>
      <c r="E244" s="34">
        <v>42338</v>
      </c>
      <c r="F244" s="55" t="s">
        <v>326</v>
      </c>
      <c r="G244" s="121">
        <v>25652</v>
      </c>
    </row>
    <row r="245" spans="1:7" ht="15.75" thickBot="1" x14ac:dyDescent="0.3">
      <c r="A245" s="60" t="s">
        <v>11</v>
      </c>
      <c r="B245" s="52"/>
      <c r="C245" s="59">
        <v>30612</v>
      </c>
      <c r="E245" s="60" t="s">
        <v>11</v>
      </c>
      <c r="F245" s="52"/>
      <c r="G245" s="59">
        <v>30612</v>
      </c>
    </row>
    <row r="246" spans="1:7" ht="15.75" thickTop="1" x14ac:dyDescent="0.25">
      <c r="F246"/>
    </row>
    <row r="247" spans="1:7" ht="15.75" thickBot="1" x14ac:dyDescent="0.3">
      <c r="A247" s="52"/>
      <c r="B247" s="48">
        <v>42339</v>
      </c>
      <c r="C247" s="59"/>
      <c r="E247" s="60"/>
      <c r="F247" s="48">
        <v>42339</v>
      </c>
      <c r="G247" s="59"/>
    </row>
    <row r="248" spans="1:7" ht="15.75" thickTop="1" x14ac:dyDescent="0.25">
      <c r="A248" s="34">
        <v>42339</v>
      </c>
      <c r="B248" s="55" t="s">
        <v>325</v>
      </c>
      <c r="C248" s="121">
        <v>25652</v>
      </c>
      <c r="E248" s="34">
        <v>42343</v>
      </c>
      <c r="F248" s="55" t="s">
        <v>109</v>
      </c>
      <c r="G248" s="121">
        <v>4650</v>
      </c>
    </row>
    <row r="249" spans="1:7" x14ac:dyDescent="0.25">
      <c r="A249" s="34"/>
      <c r="B249" s="55"/>
      <c r="C249" s="121"/>
      <c r="E249" s="34">
        <v>42361</v>
      </c>
      <c r="F249" s="55" t="s">
        <v>289</v>
      </c>
      <c r="G249" s="121">
        <v>50</v>
      </c>
    </row>
    <row r="250" spans="1:7" x14ac:dyDescent="0.25">
      <c r="A250" s="34">
        <v>42348</v>
      </c>
      <c r="B250" s="55" t="s">
        <v>47</v>
      </c>
      <c r="C250" s="121">
        <v>11420</v>
      </c>
      <c r="E250" s="34">
        <v>42350</v>
      </c>
      <c r="F250" s="55" t="s">
        <v>290</v>
      </c>
      <c r="G250" s="121">
        <v>350</v>
      </c>
    </row>
    <row r="251" spans="1:7" x14ac:dyDescent="0.25">
      <c r="A251" s="34"/>
      <c r="B251" s="55"/>
      <c r="C251" s="121"/>
      <c r="E251" s="34">
        <v>42366</v>
      </c>
      <c r="F251" s="55" t="s">
        <v>62</v>
      </c>
      <c r="G251" s="121">
        <v>120</v>
      </c>
    </row>
    <row r="252" spans="1:7" x14ac:dyDescent="0.25">
      <c r="A252" s="34"/>
      <c r="B252" s="55"/>
      <c r="C252" s="121"/>
      <c r="E252" s="34">
        <v>42369</v>
      </c>
      <c r="F252" s="55" t="s">
        <v>65</v>
      </c>
      <c r="G252" s="121">
        <v>100</v>
      </c>
    </row>
    <row r="253" spans="1:7" x14ac:dyDescent="0.25">
      <c r="A253" s="34"/>
      <c r="B253" s="55"/>
      <c r="C253" s="121"/>
      <c r="E253" s="34">
        <v>42369</v>
      </c>
      <c r="F253" s="55" t="s">
        <v>326</v>
      </c>
      <c r="G253" s="121">
        <v>31802</v>
      </c>
    </row>
    <row r="254" spans="1:7" ht="15.75" thickBot="1" x14ac:dyDescent="0.3">
      <c r="A254" s="60" t="s">
        <v>11</v>
      </c>
      <c r="B254" s="52"/>
      <c r="C254" s="59">
        <v>37072</v>
      </c>
      <c r="E254" s="60" t="s">
        <v>11</v>
      </c>
      <c r="F254" s="52"/>
      <c r="G254" s="59">
        <v>37072</v>
      </c>
    </row>
    <row r="255" spans="1:7" ht="15.75" thickTop="1" x14ac:dyDescent="0.25">
      <c r="F255"/>
    </row>
    <row r="256" spans="1:7" ht="15.75" thickBot="1" x14ac:dyDescent="0.3">
      <c r="A256" s="52"/>
      <c r="B256" s="48">
        <v>42370</v>
      </c>
      <c r="C256" s="59"/>
      <c r="E256" s="60"/>
      <c r="F256" s="48">
        <v>42370</v>
      </c>
      <c r="G256" s="59"/>
    </row>
    <row r="257" spans="1:7" ht="15.75" thickTop="1" x14ac:dyDescent="0.25">
      <c r="A257" s="34">
        <v>42370</v>
      </c>
      <c r="B257" s="55" t="s">
        <v>325</v>
      </c>
      <c r="C257" s="121">
        <v>31802</v>
      </c>
      <c r="E257" s="34">
        <v>42374</v>
      </c>
      <c r="F257" s="55" t="s">
        <v>110</v>
      </c>
      <c r="G257" s="121">
        <v>3790</v>
      </c>
    </row>
    <row r="258" spans="1:7" x14ac:dyDescent="0.25">
      <c r="A258" s="34"/>
      <c r="B258" s="55"/>
      <c r="C258" s="121"/>
      <c r="E258" s="34">
        <v>42397</v>
      </c>
      <c r="F258" s="55" t="s">
        <v>291</v>
      </c>
      <c r="G258" s="121">
        <v>1000</v>
      </c>
    </row>
    <row r="259" spans="1:7" x14ac:dyDescent="0.25">
      <c r="A259" s="34">
        <v>42379</v>
      </c>
      <c r="B259" s="55" t="s">
        <v>47</v>
      </c>
      <c r="C259" s="121">
        <v>6500</v>
      </c>
      <c r="E259" s="34">
        <v>42400</v>
      </c>
      <c r="F259" s="55" t="s">
        <v>65</v>
      </c>
      <c r="G259" s="121">
        <v>100</v>
      </c>
    </row>
    <row r="260" spans="1:7" x14ac:dyDescent="0.25">
      <c r="A260" s="34"/>
      <c r="B260" s="55"/>
      <c r="C260" s="121"/>
      <c r="E260" s="34">
        <v>42389</v>
      </c>
      <c r="F260" s="55" t="s">
        <v>58</v>
      </c>
      <c r="G260" s="121">
        <v>9000</v>
      </c>
    </row>
    <row r="261" spans="1:7" x14ac:dyDescent="0.25">
      <c r="A261" s="34"/>
      <c r="B261" s="55"/>
      <c r="C261" s="121"/>
      <c r="E261" s="34">
        <v>42400</v>
      </c>
      <c r="F261" s="55" t="s">
        <v>326</v>
      </c>
      <c r="G261" s="121">
        <v>24412</v>
      </c>
    </row>
    <row r="262" spans="1:7" ht="15.75" thickBot="1" x14ac:dyDescent="0.3">
      <c r="A262" s="60" t="s">
        <v>11</v>
      </c>
      <c r="B262" s="52"/>
      <c r="C262" s="59">
        <v>38302</v>
      </c>
      <c r="E262" s="60" t="s">
        <v>11</v>
      </c>
      <c r="F262" s="52"/>
      <c r="G262" s="59">
        <v>38302</v>
      </c>
    </row>
    <row r="263" spans="1:7" ht="15.75" thickTop="1" x14ac:dyDescent="0.25">
      <c r="F263"/>
    </row>
    <row r="264" spans="1:7" ht="15.75" thickBot="1" x14ac:dyDescent="0.3">
      <c r="A264" s="52"/>
      <c r="B264" s="48">
        <v>42401</v>
      </c>
      <c r="C264" s="59"/>
      <c r="E264" s="60"/>
      <c r="F264" s="48">
        <v>42401</v>
      </c>
      <c r="G264" s="59"/>
    </row>
    <row r="265" spans="1:7" ht="15.75" thickTop="1" x14ac:dyDescent="0.25">
      <c r="A265" s="34">
        <v>42401</v>
      </c>
      <c r="B265" s="55" t="s">
        <v>325</v>
      </c>
      <c r="C265" s="121">
        <v>24412</v>
      </c>
      <c r="E265" s="34">
        <v>42404</v>
      </c>
      <c r="F265" s="55" t="s">
        <v>111</v>
      </c>
      <c r="G265" s="121">
        <v>4430</v>
      </c>
    </row>
    <row r="266" spans="1:7" x14ac:dyDescent="0.25">
      <c r="A266" s="34"/>
      <c r="B266" s="55"/>
      <c r="C266" s="121"/>
      <c r="E266" s="34">
        <v>42403</v>
      </c>
      <c r="F266" s="55" t="s">
        <v>292</v>
      </c>
      <c r="G266" s="121">
        <v>1360</v>
      </c>
    </row>
    <row r="267" spans="1:7" x14ac:dyDescent="0.25">
      <c r="A267" s="34">
        <v>42410</v>
      </c>
      <c r="B267" s="55" t="s">
        <v>47</v>
      </c>
      <c r="C267" s="121">
        <v>6400</v>
      </c>
      <c r="E267" s="34">
        <v>42429</v>
      </c>
      <c r="F267" s="55" t="s">
        <v>65</v>
      </c>
      <c r="G267" s="121">
        <v>100</v>
      </c>
    </row>
    <row r="268" spans="1:7" x14ac:dyDescent="0.25">
      <c r="A268" s="34"/>
      <c r="B268" s="55"/>
      <c r="C268" s="121"/>
      <c r="E268" s="34">
        <v>42429</v>
      </c>
      <c r="F268" s="55" t="s">
        <v>326</v>
      </c>
      <c r="G268" s="121">
        <v>24922</v>
      </c>
    </row>
    <row r="269" spans="1:7" ht="15.75" thickBot="1" x14ac:dyDescent="0.3">
      <c r="A269" s="60" t="s">
        <v>11</v>
      </c>
      <c r="B269" s="52"/>
      <c r="C269" s="59">
        <v>30812</v>
      </c>
      <c r="E269" s="60" t="s">
        <v>11</v>
      </c>
      <c r="F269" s="52"/>
      <c r="G269" s="59">
        <v>30812</v>
      </c>
    </row>
    <row r="270" spans="1:7" ht="15.75" thickTop="1" x14ac:dyDescent="0.25">
      <c r="F270"/>
    </row>
    <row r="271" spans="1:7" ht="15.75" thickBot="1" x14ac:dyDescent="0.3">
      <c r="A271" s="52"/>
      <c r="B271" s="48">
        <v>42430</v>
      </c>
      <c r="C271" s="59"/>
      <c r="E271" s="60"/>
      <c r="F271" s="48">
        <v>42430</v>
      </c>
      <c r="G271" s="59"/>
    </row>
    <row r="272" spans="1:7" ht="15.75" thickTop="1" x14ac:dyDescent="0.25">
      <c r="A272" s="34">
        <v>42430</v>
      </c>
      <c r="B272" s="55" t="s">
        <v>325</v>
      </c>
      <c r="C272" s="121">
        <v>24922</v>
      </c>
      <c r="E272" s="34">
        <v>42431</v>
      </c>
      <c r="F272" s="55" t="s">
        <v>112</v>
      </c>
      <c r="G272" s="121">
        <v>3660</v>
      </c>
    </row>
    <row r="273" spans="1:7" x14ac:dyDescent="0.25">
      <c r="A273" s="34">
        <v>42439</v>
      </c>
      <c r="B273" s="55" t="s">
        <v>47</v>
      </c>
      <c r="C273" s="121">
        <v>8150</v>
      </c>
      <c r="E273" s="34">
        <v>42460</v>
      </c>
      <c r="F273" s="55" t="s">
        <v>326</v>
      </c>
      <c r="G273" s="121">
        <v>29412</v>
      </c>
    </row>
    <row r="274" spans="1:7" ht="15.75" thickBot="1" x14ac:dyDescent="0.3">
      <c r="A274" s="60" t="s">
        <v>11</v>
      </c>
      <c r="B274" s="52"/>
      <c r="C274" s="59">
        <v>33072</v>
      </c>
      <c r="E274" s="60" t="s">
        <v>11</v>
      </c>
      <c r="F274" s="52"/>
      <c r="G274" s="59">
        <v>33072</v>
      </c>
    </row>
    <row r="275" spans="1:7" ht="15.75" thickTop="1" x14ac:dyDescent="0.25"/>
    <row r="276" spans="1:7" ht="15.75" thickBot="1" x14ac:dyDescent="0.3">
      <c r="A276" s="52"/>
      <c r="B276" s="48">
        <v>42461</v>
      </c>
      <c r="C276" s="59"/>
      <c r="E276" s="60"/>
      <c r="F276" s="48">
        <v>42461</v>
      </c>
      <c r="G276" s="59"/>
    </row>
    <row r="277" spans="1:7" ht="15.75" thickTop="1" x14ac:dyDescent="0.25">
      <c r="A277" s="51"/>
      <c r="B277" s="51"/>
      <c r="C277" s="58"/>
      <c r="E277" s="53"/>
      <c r="F277" s="51"/>
      <c r="G277" s="58"/>
    </row>
    <row r="278" spans="1:7" ht="15.75" thickBot="1" x14ac:dyDescent="0.3">
      <c r="A278" s="60" t="s">
        <v>2</v>
      </c>
      <c r="B278" s="52" t="s">
        <v>45</v>
      </c>
      <c r="C278" s="59" t="s">
        <v>46</v>
      </c>
      <c r="E278" s="60" t="s">
        <v>2</v>
      </c>
      <c r="F278" s="52" t="s">
        <v>45</v>
      </c>
      <c r="G278" s="59" t="s">
        <v>46</v>
      </c>
    </row>
    <row r="279" spans="1:7" ht="15.75" thickTop="1" x14ac:dyDescent="0.25">
      <c r="A279" s="34">
        <v>42461</v>
      </c>
      <c r="B279" s="55" t="s">
        <v>325</v>
      </c>
      <c r="C279" s="121">
        <v>29412</v>
      </c>
      <c r="E279" s="34">
        <v>42461</v>
      </c>
      <c r="F279" s="55" t="s">
        <v>62</v>
      </c>
      <c r="G279" s="121">
        <v>120</v>
      </c>
    </row>
    <row r="280" spans="1:7" x14ac:dyDescent="0.25">
      <c r="A280" s="34">
        <v>42470</v>
      </c>
      <c r="B280" s="55" t="s">
        <v>49</v>
      </c>
      <c r="C280" s="121">
        <v>3300</v>
      </c>
      <c r="E280" s="34">
        <v>42465</v>
      </c>
      <c r="F280" s="55" t="s">
        <v>293</v>
      </c>
      <c r="G280" s="121">
        <v>5210</v>
      </c>
    </row>
    <row r="281" spans="1:7" ht="30" x14ac:dyDescent="0.25">
      <c r="A281" s="34">
        <v>42470</v>
      </c>
      <c r="B281" s="55" t="s">
        <v>47</v>
      </c>
      <c r="C281" s="121">
        <v>8010</v>
      </c>
      <c r="E281" s="34">
        <v>42471</v>
      </c>
      <c r="F281" s="55" t="s">
        <v>294</v>
      </c>
      <c r="G281" s="121">
        <v>650</v>
      </c>
    </row>
    <row r="282" spans="1:7" ht="30" x14ac:dyDescent="0.25">
      <c r="A282" s="34">
        <v>42470</v>
      </c>
      <c r="B282" s="55" t="s">
        <v>52</v>
      </c>
      <c r="C282" s="121">
        <v>2030</v>
      </c>
      <c r="E282" s="34">
        <v>42472</v>
      </c>
      <c r="F282" s="55" t="s">
        <v>295</v>
      </c>
      <c r="G282" s="121">
        <v>600</v>
      </c>
    </row>
    <row r="283" spans="1:7" x14ac:dyDescent="0.25">
      <c r="A283" s="34"/>
      <c r="B283" s="55"/>
      <c r="C283" s="121"/>
      <c r="E283" s="34">
        <v>42490</v>
      </c>
      <c r="F283" s="55" t="s">
        <v>296</v>
      </c>
      <c r="G283" s="121">
        <v>1000</v>
      </c>
    </row>
    <row r="284" spans="1:7" x14ac:dyDescent="0.25">
      <c r="A284" s="34"/>
      <c r="B284" s="55"/>
      <c r="C284" s="121"/>
      <c r="E284" s="34">
        <v>42473</v>
      </c>
      <c r="F284" s="55" t="s">
        <v>297</v>
      </c>
      <c r="G284" s="121">
        <v>3300</v>
      </c>
    </row>
    <row r="285" spans="1:7" x14ac:dyDescent="0.25">
      <c r="A285" s="34"/>
      <c r="B285" s="55"/>
      <c r="C285" s="121"/>
      <c r="E285" s="34">
        <v>42490</v>
      </c>
      <c r="F285" s="55" t="s">
        <v>326</v>
      </c>
      <c r="G285" s="121">
        <v>31872</v>
      </c>
    </row>
    <row r="286" spans="1:7" ht="15.75" thickBot="1" x14ac:dyDescent="0.3">
      <c r="A286" s="60" t="s">
        <v>11</v>
      </c>
      <c r="B286" s="52"/>
      <c r="C286" s="59">
        <v>42752</v>
      </c>
      <c r="E286" s="60" t="s">
        <v>11</v>
      </c>
      <c r="F286" s="52"/>
      <c r="G286" s="59">
        <v>42752</v>
      </c>
    </row>
    <row r="287" spans="1:7" ht="15.75" thickTop="1" x14ac:dyDescent="0.25">
      <c r="F287"/>
    </row>
    <row r="288" spans="1:7" ht="15.75" thickBot="1" x14ac:dyDescent="0.3">
      <c r="A288" s="52"/>
      <c r="B288" s="48">
        <v>42491</v>
      </c>
      <c r="C288" s="59"/>
      <c r="E288" s="60"/>
      <c r="F288" s="48">
        <v>42491</v>
      </c>
      <c r="G288" s="59"/>
    </row>
    <row r="289" spans="1:7" ht="15.75" thickTop="1" x14ac:dyDescent="0.25">
      <c r="A289" s="34">
        <v>42491</v>
      </c>
      <c r="B289" s="55" t="s">
        <v>325</v>
      </c>
      <c r="C289" s="121">
        <v>31872</v>
      </c>
      <c r="E289" s="34">
        <v>42493</v>
      </c>
      <c r="F289" s="55" t="s">
        <v>298</v>
      </c>
      <c r="G289" s="121">
        <v>4410</v>
      </c>
    </row>
    <row r="290" spans="1:7" x14ac:dyDescent="0.25">
      <c r="A290" s="34"/>
      <c r="B290" s="55"/>
      <c r="C290" s="121"/>
      <c r="E290" s="34">
        <v>42506</v>
      </c>
      <c r="F290" s="55" t="s">
        <v>299</v>
      </c>
      <c r="G290" s="121">
        <v>4540</v>
      </c>
    </row>
    <row r="291" spans="1:7" x14ac:dyDescent="0.25">
      <c r="A291" s="34">
        <v>42500</v>
      </c>
      <c r="B291" s="55" t="s">
        <v>47</v>
      </c>
      <c r="C291" s="121">
        <v>6500</v>
      </c>
      <c r="E291" s="34">
        <v>42521</v>
      </c>
      <c r="F291" s="55" t="s">
        <v>326</v>
      </c>
      <c r="G291" s="121">
        <v>29422</v>
      </c>
    </row>
    <row r="292" spans="1:7" ht="15.75" thickBot="1" x14ac:dyDescent="0.3">
      <c r="A292" s="60" t="s">
        <v>11</v>
      </c>
      <c r="B292" s="52"/>
      <c r="C292" s="59">
        <v>38372</v>
      </c>
      <c r="E292" s="60" t="s">
        <v>11</v>
      </c>
      <c r="F292" s="52"/>
      <c r="G292" s="59">
        <v>38372</v>
      </c>
    </row>
    <row r="293" spans="1:7" ht="15.75" thickTop="1" x14ac:dyDescent="0.25">
      <c r="F293"/>
    </row>
    <row r="294" spans="1:7" ht="15.75" thickBot="1" x14ac:dyDescent="0.3">
      <c r="A294" s="52"/>
      <c r="B294" s="48">
        <v>42522</v>
      </c>
      <c r="C294" s="59"/>
      <c r="E294" s="60"/>
      <c r="F294" s="48">
        <v>42522</v>
      </c>
      <c r="G294" s="59"/>
    </row>
    <row r="295" spans="1:7" ht="15.75" thickTop="1" x14ac:dyDescent="0.25">
      <c r="A295" s="34">
        <v>42522</v>
      </c>
      <c r="B295" s="55" t="s">
        <v>325</v>
      </c>
      <c r="C295" s="121">
        <v>29422</v>
      </c>
      <c r="E295" s="34">
        <v>42543</v>
      </c>
      <c r="F295" s="55" t="s">
        <v>277</v>
      </c>
      <c r="G295" s="121">
        <v>3956</v>
      </c>
    </row>
    <row r="296" spans="1:7" x14ac:dyDescent="0.25">
      <c r="A296" s="34"/>
      <c r="B296" s="55"/>
      <c r="C296" s="121"/>
      <c r="E296" s="34">
        <v>42550</v>
      </c>
      <c r="F296" s="55" t="s">
        <v>300</v>
      </c>
      <c r="G296" s="121">
        <v>60</v>
      </c>
    </row>
    <row r="297" spans="1:7" x14ac:dyDescent="0.25">
      <c r="A297" s="34">
        <v>42537</v>
      </c>
      <c r="B297" s="55" t="s">
        <v>47</v>
      </c>
      <c r="C297" s="121">
        <v>6920</v>
      </c>
      <c r="E297" s="34">
        <v>42534</v>
      </c>
      <c r="F297" s="55" t="s">
        <v>58</v>
      </c>
      <c r="G297" s="121">
        <v>5000</v>
      </c>
    </row>
    <row r="298" spans="1:7" ht="30" x14ac:dyDescent="0.25">
      <c r="A298" s="34"/>
      <c r="B298" s="55"/>
      <c r="C298" s="121"/>
      <c r="E298" s="34">
        <v>42536</v>
      </c>
      <c r="F298" s="55" t="s">
        <v>301</v>
      </c>
      <c r="G298" s="121">
        <v>2030</v>
      </c>
    </row>
    <row r="299" spans="1:7" x14ac:dyDescent="0.25">
      <c r="A299" s="34"/>
      <c r="B299" s="55"/>
      <c r="C299" s="121"/>
      <c r="E299" s="34">
        <v>42551</v>
      </c>
      <c r="F299" s="55" t="s">
        <v>326</v>
      </c>
      <c r="G299" s="121">
        <v>25296</v>
      </c>
    </row>
    <row r="300" spans="1:7" ht="15.75" thickBot="1" x14ac:dyDescent="0.3">
      <c r="A300" s="60" t="s">
        <v>11</v>
      </c>
      <c r="B300" s="52"/>
      <c r="C300" s="59">
        <v>36342</v>
      </c>
      <c r="E300" s="60" t="s">
        <v>11</v>
      </c>
      <c r="F300" s="52"/>
      <c r="G300" s="59">
        <v>36342</v>
      </c>
    </row>
    <row r="301" spans="1:7" ht="15.75" thickTop="1" x14ac:dyDescent="0.25">
      <c r="F301"/>
    </row>
    <row r="302" spans="1:7" ht="15.75" thickBot="1" x14ac:dyDescent="0.3">
      <c r="A302" s="52"/>
      <c r="B302" s="48">
        <v>42552</v>
      </c>
      <c r="C302" s="59"/>
      <c r="E302" s="60"/>
      <c r="F302" s="48">
        <v>42552</v>
      </c>
      <c r="G302" s="59"/>
    </row>
    <row r="303" spans="1:7" ht="15.75" thickTop="1" x14ac:dyDescent="0.25">
      <c r="A303" s="34">
        <v>42552</v>
      </c>
      <c r="B303" s="55" t="s">
        <v>325</v>
      </c>
      <c r="C303" s="121">
        <v>25296</v>
      </c>
      <c r="E303" s="34">
        <v>42567</v>
      </c>
      <c r="F303" s="55" t="s">
        <v>302</v>
      </c>
      <c r="G303" s="121">
        <v>4300</v>
      </c>
    </row>
    <row r="304" spans="1:7" x14ac:dyDescent="0.25">
      <c r="A304" s="34">
        <v>42582</v>
      </c>
      <c r="B304" s="55" t="s">
        <v>47</v>
      </c>
      <c r="C304" s="121">
        <v>7700</v>
      </c>
      <c r="E304" s="34">
        <v>42571</v>
      </c>
      <c r="F304" s="55" t="s">
        <v>62</v>
      </c>
      <c r="G304" s="121">
        <v>120</v>
      </c>
    </row>
    <row r="305" spans="1:7" x14ac:dyDescent="0.25">
      <c r="E305" s="34">
        <v>42582</v>
      </c>
      <c r="F305" s="55" t="s">
        <v>326</v>
      </c>
      <c r="G305" s="121">
        <v>28576</v>
      </c>
    </row>
    <row r="306" spans="1:7" ht="15.75" thickBot="1" x14ac:dyDescent="0.3">
      <c r="A306" s="60" t="s">
        <v>11</v>
      </c>
      <c r="B306" s="52"/>
      <c r="C306" s="59">
        <v>32996</v>
      </c>
      <c r="E306" s="60" t="s">
        <v>11</v>
      </c>
      <c r="F306" s="52"/>
      <c r="G306" s="59">
        <v>32996</v>
      </c>
    </row>
    <row r="307" spans="1:7" ht="15.75" thickTop="1" x14ac:dyDescent="0.25">
      <c r="F307"/>
    </row>
    <row r="308" spans="1:7" ht="15.75" thickBot="1" x14ac:dyDescent="0.3">
      <c r="A308" s="52"/>
      <c r="B308" s="48">
        <v>42583</v>
      </c>
      <c r="C308" s="59"/>
      <c r="E308" s="60"/>
      <c r="F308" s="48">
        <v>42583</v>
      </c>
      <c r="G308" s="59"/>
    </row>
    <row r="309" spans="1:7" ht="15.75" thickTop="1" x14ac:dyDescent="0.25">
      <c r="A309" s="34">
        <v>42583</v>
      </c>
      <c r="B309" s="55" t="s">
        <v>325</v>
      </c>
      <c r="C309" s="121">
        <v>28576</v>
      </c>
      <c r="E309" s="34">
        <v>42585</v>
      </c>
      <c r="F309" s="55" t="s">
        <v>303</v>
      </c>
      <c r="G309" s="121">
        <v>3970</v>
      </c>
    </row>
    <row r="310" spans="1:7" x14ac:dyDescent="0.25">
      <c r="A310" s="34">
        <v>42592</v>
      </c>
      <c r="B310" s="55" t="s">
        <v>47</v>
      </c>
      <c r="C310" s="121">
        <v>12970</v>
      </c>
      <c r="E310" s="34">
        <v>42604</v>
      </c>
      <c r="F310" s="55" t="s">
        <v>304</v>
      </c>
      <c r="G310" s="121">
        <v>195</v>
      </c>
    </row>
    <row r="311" spans="1:7" x14ac:dyDescent="0.25">
      <c r="E311" s="34">
        <v>42613</v>
      </c>
      <c r="F311" s="55" t="s">
        <v>326</v>
      </c>
      <c r="G311" s="121">
        <v>37381</v>
      </c>
    </row>
    <row r="312" spans="1:7" ht="15.75" thickBot="1" x14ac:dyDescent="0.3">
      <c r="A312" s="60" t="s">
        <v>11</v>
      </c>
      <c r="B312" s="52"/>
      <c r="C312" s="59">
        <v>41546</v>
      </c>
      <c r="E312" s="60" t="s">
        <v>11</v>
      </c>
      <c r="F312" s="52"/>
      <c r="G312" s="59">
        <v>41546</v>
      </c>
    </row>
    <row r="313" spans="1:7" ht="15.75" thickTop="1" x14ac:dyDescent="0.25">
      <c r="F313"/>
    </row>
    <row r="314" spans="1:7" ht="15.75" thickBot="1" x14ac:dyDescent="0.3">
      <c r="A314" s="52"/>
      <c r="B314" s="48">
        <v>42614</v>
      </c>
      <c r="C314" s="59"/>
      <c r="E314" s="60"/>
      <c r="F314" s="48">
        <v>42614</v>
      </c>
      <c r="G314" s="59"/>
    </row>
    <row r="315" spans="1:7" ht="15.75" thickTop="1" x14ac:dyDescent="0.25">
      <c r="A315" s="34">
        <v>42614</v>
      </c>
      <c r="B315" s="55" t="s">
        <v>325</v>
      </c>
      <c r="C315" s="121">
        <v>37381</v>
      </c>
      <c r="E315" s="34">
        <v>42616</v>
      </c>
      <c r="F315" s="55" t="s">
        <v>305</v>
      </c>
      <c r="G315" s="121">
        <v>5290</v>
      </c>
    </row>
    <row r="316" spans="1:7" ht="30" x14ac:dyDescent="0.25">
      <c r="A316" s="34"/>
      <c r="B316" s="55"/>
      <c r="C316" s="121"/>
      <c r="E316" s="34">
        <v>42622</v>
      </c>
      <c r="F316" s="55" t="s">
        <v>307</v>
      </c>
      <c r="G316" s="121">
        <v>300</v>
      </c>
    </row>
    <row r="317" spans="1:7" ht="30" x14ac:dyDescent="0.25">
      <c r="A317" s="34">
        <v>42623</v>
      </c>
      <c r="B317" s="55" t="s">
        <v>47</v>
      </c>
      <c r="C317" s="121">
        <v>6800</v>
      </c>
      <c r="E317" s="34">
        <v>42636</v>
      </c>
      <c r="F317" s="55" t="s">
        <v>306</v>
      </c>
      <c r="G317" s="121">
        <v>200</v>
      </c>
    </row>
    <row r="318" spans="1:7" x14ac:dyDescent="0.25">
      <c r="A318" s="34"/>
      <c r="B318" s="55"/>
      <c r="C318" s="121"/>
      <c r="E318" s="34">
        <v>42643</v>
      </c>
      <c r="F318" s="55" t="s">
        <v>326</v>
      </c>
      <c r="G318" s="121">
        <v>38391</v>
      </c>
    </row>
    <row r="319" spans="1:7" ht="15.75" thickBot="1" x14ac:dyDescent="0.3">
      <c r="A319" s="60" t="s">
        <v>11</v>
      </c>
      <c r="B319" s="52"/>
      <c r="C319" s="59">
        <v>44181</v>
      </c>
      <c r="E319" s="60" t="s">
        <v>11</v>
      </c>
      <c r="F319" s="52"/>
      <c r="G319" s="59">
        <v>44181</v>
      </c>
    </row>
    <row r="320" spans="1:7" ht="15.75" thickTop="1" x14ac:dyDescent="0.25">
      <c r="F320"/>
    </row>
    <row r="321" spans="1:7" ht="15.75" thickBot="1" x14ac:dyDescent="0.3">
      <c r="A321" s="52"/>
      <c r="B321" s="48">
        <v>42644</v>
      </c>
      <c r="C321" s="59"/>
      <c r="E321" s="60"/>
      <c r="F321" s="48">
        <v>42644</v>
      </c>
      <c r="G321" s="59"/>
    </row>
    <row r="322" spans="1:7" ht="15.75" thickTop="1" x14ac:dyDescent="0.25">
      <c r="A322" s="34">
        <v>42644</v>
      </c>
      <c r="B322" s="55" t="s">
        <v>325</v>
      </c>
      <c r="C322" s="121">
        <v>38391</v>
      </c>
      <c r="E322" s="34">
        <v>42646</v>
      </c>
      <c r="F322" s="55" t="s">
        <v>309</v>
      </c>
      <c r="G322" s="121">
        <v>740</v>
      </c>
    </row>
    <row r="323" spans="1:7" x14ac:dyDescent="0.25">
      <c r="A323" s="34"/>
      <c r="B323" s="55"/>
      <c r="C323" s="121"/>
      <c r="E323" s="34">
        <v>42649</v>
      </c>
      <c r="F323" s="55" t="s">
        <v>308</v>
      </c>
      <c r="G323" s="121">
        <v>5440</v>
      </c>
    </row>
    <row r="324" spans="1:7" ht="30" x14ac:dyDescent="0.25">
      <c r="A324" s="34">
        <v>42653</v>
      </c>
      <c r="B324" s="55" t="s">
        <v>47</v>
      </c>
      <c r="C324" s="121">
        <v>7800</v>
      </c>
      <c r="E324" s="34">
        <v>42661</v>
      </c>
      <c r="F324" s="55" t="s">
        <v>310</v>
      </c>
      <c r="G324" s="121">
        <v>600</v>
      </c>
    </row>
    <row r="325" spans="1:7" x14ac:dyDescent="0.25">
      <c r="A325" s="34"/>
      <c r="B325" s="55"/>
      <c r="C325" s="121"/>
      <c r="E325" s="34">
        <v>42660</v>
      </c>
      <c r="F325" s="55" t="s">
        <v>58</v>
      </c>
      <c r="G325" s="121">
        <v>10000</v>
      </c>
    </row>
    <row r="326" spans="1:7" x14ac:dyDescent="0.25">
      <c r="A326" s="34"/>
      <c r="B326" s="55"/>
      <c r="C326" s="121"/>
      <c r="E326" s="34">
        <v>42674</v>
      </c>
      <c r="F326" s="55" t="s">
        <v>326</v>
      </c>
      <c r="G326" s="121">
        <v>29411</v>
      </c>
    </row>
    <row r="327" spans="1:7" ht="15.75" thickBot="1" x14ac:dyDescent="0.3">
      <c r="A327" s="60" t="s">
        <v>11</v>
      </c>
      <c r="B327" s="52"/>
      <c r="C327" s="59">
        <v>46191</v>
      </c>
      <c r="E327" s="60" t="s">
        <v>11</v>
      </c>
      <c r="F327" s="52"/>
      <c r="G327" s="59">
        <v>46191</v>
      </c>
    </row>
    <row r="328" spans="1:7" ht="15.75" thickTop="1" x14ac:dyDescent="0.25">
      <c r="F328"/>
    </row>
    <row r="329" spans="1:7" ht="15.75" thickBot="1" x14ac:dyDescent="0.3">
      <c r="A329" s="52"/>
      <c r="B329" s="48">
        <v>42675</v>
      </c>
      <c r="C329" s="59"/>
      <c r="E329" s="60"/>
      <c r="F329" s="48">
        <v>42675</v>
      </c>
      <c r="G329" s="59"/>
    </row>
    <row r="330" spans="1:7" ht="30.75" thickTop="1" x14ac:dyDescent="0.25">
      <c r="A330" s="34">
        <v>42675</v>
      </c>
      <c r="B330" s="55" t="s">
        <v>325</v>
      </c>
      <c r="C330" s="121">
        <v>29411</v>
      </c>
      <c r="E330" s="34">
        <v>42676</v>
      </c>
      <c r="F330" s="55" t="s">
        <v>273</v>
      </c>
      <c r="G330" s="121">
        <v>500</v>
      </c>
    </row>
    <row r="331" spans="1:7" x14ac:dyDescent="0.25">
      <c r="A331" s="34"/>
      <c r="B331" s="55"/>
      <c r="C331" s="121"/>
      <c r="E331" s="34">
        <v>42681</v>
      </c>
      <c r="F331" s="55" t="s">
        <v>311</v>
      </c>
      <c r="G331" s="121">
        <v>1750</v>
      </c>
    </row>
    <row r="332" spans="1:7" x14ac:dyDescent="0.25">
      <c r="A332" s="34">
        <v>42684</v>
      </c>
      <c r="B332" s="55" t="s">
        <v>47</v>
      </c>
      <c r="C332" s="121">
        <v>7000</v>
      </c>
      <c r="E332" s="34">
        <v>42691</v>
      </c>
      <c r="F332" s="55" t="s">
        <v>312</v>
      </c>
      <c r="G332" s="121">
        <v>495</v>
      </c>
    </row>
    <row r="333" spans="1:7" ht="30" x14ac:dyDescent="0.25">
      <c r="A333" s="34"/>
      <c r="B333" s="55"/>
      <c r="C333" s="121"/>
      <c r="E333" s="34">
        <v>42702</v>
      </c>
      <c r="F333" s="55" t="s">
        <v>313</v>
      </c>
      <c r="G333" s="121">
        <v>2000</v>
      </c>
    </row>
    <row r="334" spans="1:7" x14ac:dyDescent="0.25">
      <c r="A334" s="34"/>
      <c r="B334" s="55"/>
      <c r="C334" s="121"/>
      <c r="E334" s="34">
        <v>42704</v>
      </c>
      <c r="F334" s="55" t="s">
        <v>326</v>
      </c>
      <c r="G334" s="121">
        <v>31666</v>
      </c>
    </row>
    <row r="335" spans="1:7" ht="15.75" thickBot="1" x14ac:dyDescent="0.3">
      <c r="A335" s="60" t="s">
        <v>11</v>
      </c>
      <c r="B335" s="52"/>
      <c r="C335" s="59">
        <v>36411</v>
      </c>
      <c r="E335" s="60" t="s">
        <v>11</v>
      </c>
      <c r="F335" s="52"/>
      <c r="G335" s="59">
        <v>36411</v>
      </c>
    </row>
    <row r="336" spans="1:7" ht="15.75" thickTop="1" x14ac:dyDescent="0.25">
      <c r="F336"/>
    </row>
    <row r="337" spans="1:7" ht="15.75" thickBot="1" x14ac:dyDescent="0.3">
      <c r="A337" s="52"/>
      <c r="B337" s="48">
        <v>42705</v>
      </c>
      <c r="C337" s="59"/>
      <c r="E337" s="60"/>
      <c r="F337" s="48">
        <v>42705</v>
      </c>
      <c r="G337" s="59"/>
    </row>
    <row r="338" spans="1:7" ht="15.75" thickTop="1" x14ac:dyDescent="0.25">
      <c r="A338" s="34">
        <v>42705</v>
      </c>
      <c r="B338" s="55" t="s">
        <v>325</v>
      </c>
      <c r="C338" s="121">
        <v>31666</v>
      </c>
      <c r="E338" s="34">
        <v>42706</v>
      </c>
      <c r="F338" s="55" t="s">
        <v>314</v>
      </c>
      <c r="G338" s="121">
        <v>4560</v>
      </c>
    </row>
    <row r="339" spans="1:7" x14ac:dyDescent="0.25">
      <c r="A339" s="34">
        <v>42714</v>
      </c>
      <c r="B339" s="55" t="s">
        <v>47</v>
      </c>
      <c r="C339" s="121">
        <v>7200</v>
      </c>
      <c r="E339" s="34">
        <v>42723</v>
      </c>
      <c r="F339" s="55" t="s">
        <v>58</v>
      </c>
      <c r="G339" s="121">
        <v>5000</v>
      </c>
    </row>
    <row r="340" spans="1:7" x14ac:dyDescent="0.25">
      <c r="E340" s="34">
        <v>42735</v>
      </c>
      <c r="F340" s="55" t="s">
        <v>326</v>
      </c>
      <c r="G340" s="121">
        <v>29306</v>
      </c>
    </row>
    <row r="341" spans="1:7" ht="15.75" thickBot="1" x14ac:dyDescent="0.3">
      <c r="A341" s="60" t="s">
        <v>11</v>
      </c>
      <c r="B341" s="52"/>
      <c r="C341" s="59">
        <v>38866</v>
      </c>
      <c r="E341" s="60" t="s">
        <v>11</v>
      </c>
      <c r="F341" s="52"/>
      <c r="G341" s="59">
        <v>38866</v>
      </c>
    </row>
    <row r="342" spans="1:7" ht="15.75" thickTop="1" x14ac:dyDescent="0.25">
      <c r="F342"/>
    </row>
    <row r="343" spans="1:7" ht="15.75" thickBot="1" x14ac:dyDescent="0.3">
      <c r="A343" s="52"/>
      <c r="B343" s="48">
        <v>42736</v>
      </c>
      <c r="C343" s="59"/>
      <c r="E343" s="60"/>
      <c r="F343" s="48">
        <v>42736</v>
      </c>
      <c r="G343" s="59"/>
    </row>
    <row r="344" spans="1:7" ht="15.75" thickTop="1" x14ac:dyDescent="0.25">
      <c r="A344" s="34">
        <v>42736</v>
      </c>
      <c r="B344" s="55" t="s">
        <v>325</v>
      </c>
      <c r="C344" s="121">
        <v>29306</v>
      </c>
      <c r="E344" s="34">
        <v>42739</v>
      </c>
      <c r="F344" s="55" t="s">
        <v>315</v>
      </c>
      <c r="G344" s="121">
        <v>4620</v>
      </c>
    </row>
    <row r="345" spans="1:7" x14ac:dyDescent="0.25">
      <c r="A345" s="34"/>
      <c r="B345" s="55"/>
      <c r="C345" s="121"/>
      <c r="E345" s="34">
        <v>42745</v>
      </c>
      <c r="F345" s="55" t="s">
        <v>316</v>
      </c>
      <c r="G345" s="121">
        <v>250</v>
      </c>
    </row>
    <row r="346" spans="1:7" x14ac:dyDescent="0.25">
      <c r="A346" s="34">
        <v>42745</v>
      </c>
      <c r="B346" s="55" t="s">
        <v>47</v>
      </c>
      <c r="C346" s="121">
        <v>7310</v>
      </c>
      <c r="E346" s="34">
        <v>42765</v>
      </c>
      <c r="F346" s="55" t="s">
        <v>58</v>
      </c>
      <c r="G346" s="121">
        <v>9080</v>
      </c>
    </row>
    <row r="347" spans="1:7" x14ac:dyDescent="0.25">
      <c r="A347" s="34"/>
      <c r="B347" s="55"/>
      <c r="C347" s="121"/>
      <c r="E347" s="34">
        <v>42766</v>
      </c>
      <c r="F347" s="55" t="s">
        <v>326</v>
      </c>
      <c r="G347" s="121">
        <v>22666</v>
      </c>
    </row>
    <row r="348" spans="1:7" ht="15.75" thickBot="1" x14ac:dyDescent="0.3">
      <c r="A348" s="60" t="s">
        <v>11</v>
      </c>
      <c r="B348" s="52"/>
      <c r="C348" s="59">
        <v>36616</v>
      </c>
      <c r="E348" s="60" t="s">
        <v>11</v>
      </c>
      <c r="F348" s="52"/>
      <c r="G348" s="59">
        <v>36616</v>
      </c>
    </row>
    <row r="349" spans="1:7" ht="15.75" thickTop="1" x14ac:dyDescent="0.25">
      <c r="F349"/>
    </row>
    <row r="350" spans="1:7" ht="15.75" thickBot="1" x14ac:dyDescent="0.3">
      <c r="A350" s="52"/>
      <c r="B350" s="48">
        <v>42767</v>
      </c>
      <c r="C350" s="59"/>
      <c r="E350" s="60"/>
      <c r="F350" s="48">
        <v>42767</v>
      </c>
      <c r="G350" s="59"/>
    </row>
    <row r="351" spans="1:7" ht="15.75" customHeight="1" thickTop="1" x14ac:dyDescent="0.25">
      <c r="A351" s="34">
        <v>42767</v>
      </c>
      <c r="B351" s="55" t="s">
        <v>325</v>
      </c>
      <c r="C351" s="121">
        <v>22666</v>
      </c>
      <c r="E351" s="34">
        <v>42767</v>
      </c>
      <c r="F351" s="55" t="s">
        <v>320</v>
      </c>
      <c r="G351" s="121">
        <v>2139</v>
      </c>
    </row>
    <row r="352" spans="1:7" x14ac:dyDescent="0.25">
      <c r="A352" s="34"/>
      <c r="B352" s="55"/>
      <c r="C352" s="121"/>
      <c r="E352" s="34">
        <v>42768</v>
      </c>
      <c r="F352" s="55" t="s">
        <v>317</v>
      </c>
      <c r="G352" s="121">
        <v>4100</v>
      </c>
    </row>
    <row r="353" spans="1:7" x14ac:dyDescent="0.25">
      <c r="A353" s="34">
        <v>42771</v>
      </c>
      <c r="B353" s="55" t="s">
        <v>319</v>
      </c>
      <c r="C353" s="121">
        <v>4100</v>
      </c>
      <c r="E353" s="34">
        <v>42769</v>
      </c>
      <c r="F353" s="55" t="s">
        <v>318</v>
      </c>
      <c r="G353" s="121">
        <v>50</v>
      </c>
    </row>
    <row r="354" spans="1:7" ht="30" x14ac:dyDescent="0.25">
      <c r="A354" s="34">
        <v>42776</v>
      </c>
      <c r="B354" s="55" t="s">
        <v>47</v>
      </c>
      <c r="C354" s="121">
        <v>6800</v>
      </c>
      <c r="E354" s="34">
        <v>42770</v>
      </c>
      <c r="F354" s="55" t="s">
        <v>321</v>
      </c>
      <c r="G354" s="121">
        <v>5000</v>
      </c>
    </row>
    <row r="355" spans="1:7" x14ac:dyDescent="0.25">
      <c r="A355" s="34"/>
      <c r="B355" s="55"/>
      <c r="C355" s="121"/>
      <c r="E355" s="34">
        <v>42771</v>
      </c>
      <c r="F355" s="55" t="s">
        <v>322</v>
      </c>
      <c r="G355" s="121">
        <v>1000</v>
      </c>
    </row>
    <row r="356" spans="1:7" ht="30" x14ac:dyDescent="0.25">
      <c r="A356" s="1">
        <v>42771</v>
      </c>
      <c r="B356" t="s">
        <v>51</v>
      </c>
      <c r="C356" s="121">
        <v>2070</v>
      </c>
      <c r="E356" s="34">
        <v>42786</v>
      </c>
      <c r="F356" s="55" t="s">
        <v>438</v>
      </c>
      <c r="G356" s="121">
        <v>400</v>
      </c>
    </row>
    <row r="357" spans="1:7" ht="30" x14ac:dyDescent="0.25">
      <c r="A357" s="34"/>
      <c r="B357" s="55"/>
      <c r="C357" s="121"/>
      <c r="E357" s="34">
        <v>42774</v>
      </c>
      <c r="F357" s="55" t="s">
        <v>439</v>
      </c>
      <c r="G357" s="121">
        <v>4100</v>
      </c>
    </row>
    <row r="358" spans="1:7" x14ac:dyDescent="0.25">
      <c r="E358" s="1">
        <v>42783</v>
      </c>
      <c r="F358" t="s">
        <v>440</v>
      </c>
      <c r="G358" s="121">
        <v>2070</v>
      </c>
    </row>
    <row r="359" spans="1:7" x14ac:dyDescent="0.25">
      <c r="A359" s="1"/>
      <c r="E359" s="34">
        <v>42794</v>
      </c>
      <c r="F359" s="55" t="s">
        <v>326</v>
      </c>
      <c r="G359" s="121">
        <v>16777</v>
      </c>
    </row>
    <row r="360" spans="1:7" ht="15.75" thickBot="1" x14ac:dyDescent="0.3">
      <c r="A360" s="60" t="s">
        <v>11</v>
      </c>
      <c r="B360" s="52"/>
      <c r="C360" s="59">
        <v>35636</v>
      </c>
      <c r="E360" s="60" t="s">
        <v>11</v>
      </c>
      <c r="F360" s="52"/>
      <c r="G360" s="59">
        <v>35636</v>
      </c>
    </row>
    <row r="361" spans="1:7" ht="15.75" thickTop="1" x14ac:dyDescent="0.25">
      <c r="A361" s="34"/>
      <c r="B361" s="55"/>
      <c r="C361" s="121"/>
      <c r="E361" s="34"/>
      <c r="F361" s="55"/>
      <c r="G361" s="121"/>
    </row>
    <row r="362" spans="1:7" ht="15.75" thickBot="1" x14ac:dyDescent="0.3">
      <c r="A362" s="52"/>
      <c r="B362" s="48">
        <v>42795</v>
      </c>
      <c r="C362" s="59"/>
      <c r="E362" s="60"/>
      <c r="F362" s="48">
        <v>42795</v>
      </c>
      <c r="G362" s="59"/>
    </row>
    <row r="363" spans="1:7" ht="15.75" thickTop="1" x14ac:dyDescent="0.25">
      <c r="A363" s="34">
        <v>42795</v>
      </c>
      <c r="B363" s="55" t="s">
        <v>325</v>
      </c>
      <c r="C363" s="121">
        <v>16777</v>
      </c>
      <c r="E363" s="34">
        <v>42798</v>
      </c>
      <c r="F363" s="55" t="s">
        <v>441</v>
      </c>
      <c r="G363" s="121">
        <v>4420</v>
      </c>
    </row>
    <row r="364" spans="1:7" x14ac:dyDescent="0.25">
      <c r="A364" s="34"/>
      <c r="B364" s="55"/>
      <c r="C364" s="121"/>
      <c r="E364" s="34">
        <v>42807</v>
      </c>
      <c r="F364" s="55" t="s">
        <v>442</v>
      </c>
      <c r="G364" s="121">
        <v>400</v>
      </c>
    </row>
    <row r="365" spans="1:7" x14ac:dyDescent="0.25">
      <c r="A365" s="34">
        <v>42799</v>
      </c>
      <c r="B365" s="55" t="s">
        <v>461</v>
      </c>
      <c r="C365" s="121">
        <v>307</v>
      </c>
      <c r="E365" s="34">
        <v>42806</v>
      </c>
      <c r="F365" s="55" t="s">
        <v>443</v>
      </c>
      <c r="G365" s="121">
        <v>430</v>
      </c>
    </row>
    <row r="366" spans="1:7" ht="30" x14ac:dyDescent="0.25">
      <c r="A366" s="34">
        <v>42804</v>
      </c>
      <c r="B366" s="55" t="s">
        <v>47</v>
      </c>
      <c r="C366" s="121">
        <v>7830</v>
      </c>
      <c r="E366" s="34">
        <v>42805</v>
      </c>
      <c r="F366" s="55" t="s">
        <v>444</v>
      </c>
      <c r="G366" s="121">
        <v>100</v>
      </c>
    </row>
    <row r="367" spans="1:7" x14ac:dyDescent="0.25">
      <c r="A367" s="34"/>
      <c r="B367" s="55"/>
      <c r="C367" s="121"/>
      <c r="E367" s="34">
        <v>42809</v>
      </c>
      <c r="F367" s="55" t="s">
        <v>445</v>
      </c>
      <c r="G367" s="121">
        <v>50</v>
      </c>
    </row>
    <row r="368" spans="1:7" x14ac:dyDescent="0.25">
      <c r="A368" s="1"/>
      <c r="E368" s="34">
        <v>42796</v>
      </c>
      <c r="F368" s="55" t="s">
        <v>446</v>
      </c>
      <c r="G368" s="121">
        <v>100</v>
      </c>
    </row>
    <row r="369" spans="1:7" x14ac:dyDescent="0.25">
      <c r="A369" s="34"/>
      <c r="B369" s="55"/>
      <c r="C369" s="121"/>
      <c r="E369" s="34">
        <v>42825</v>
      </c>
      <c r="F369" s="55" t="s">
        <v>326</v>
      </c>
      <c r="G369" s="121">
        <f>G370-SUM(G363:G368)</f>
        <v>19414</v>
      </c>
    </row>
    <row r="370" spans="1:7" ht="15.75" thickBot="1" x14ac:dyDescent="0.3">
      <c r="A370" s="60" t="s">
        <v>11</v>
      </c>
      <c r="B370" s="52"/>
      <c r="C370" s="59">
        <v>24914</v>
      </c>
      <c r="E370" s="60" t="s">
        <v>11</v>
      </c>
      <c r="F370" s="52"/>
      <c r="G370" s="59">
        <f>C370</f>
        <v>24914</v>
      </c>
    </row>
    <row r="371" spans="1:7" ht="15.75" thickTop="1" x14ac:dyDescent="0.25"/>
  </sheetData>
  <mergeCells count="2">
    <mergeCell ref="A1:C1"/>
    <mergeCell ref="E1:G1"/>
  </mergeCells>
  <pageMargins left="0.7" right="0.7" top="0.75" bottom="0.75" header="0.3" footer="0.3"/>
  <pageSetup paperSize="9" scale="58" orientation="portrait" r:id="rId1"/>
  <headerFooter>
    <oddHeader>&amp;C&amp;"-,Bold"&amp;20Cash Book</oddHeader>
    <oddFooter xml:space="preserve">&amp;C&amp;"-,Bold"Purva-Vihar Residency Association,         &amp;"-,Regular"
Plot no. 16, Sr. No. 29, Chaitanyanagar, Near Kalanagar, Dhankawadi, Pune - 411043.   </oddFooter>
  </headerFooter>
  <rowBreaks count="3" manualBreakCount="3">
    <brk id="166" max="16383" man="1"/>
    <brk id="274" max="16383" man="1"/>
    <brk id="34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3"/>
  <sheetViews>
    <sheetView view="pageBreakPreview" topLeftCell="A224" zoomScale="60" zoomScaleNormal="100" zoomScalePageLayoutView="85" workbookViewId="0">
      <selection activeCell="D282" sqref="D282"/>
    </sheetView>
  </sheetViews>
  <sheetFormatPr defaultRowHeight="15" x14ac:dyDescent="0.25"/>
  <cols>
    <col min="2" max="2" width="10.42578125" style="29" bestFit="1" customWidth="1"/>
    <col min="3" max="3" width="45.5703125" style="29" bestFit="1" customWidth="1"/>
    <col min="4" max="4" width="13.42578125" style="32" bestFit="1" customWidth="1"/>
  </cols>
  <sheetData>
    <row r="1" spans="2:4" ht="18" thickBot="1" x14ac:dyDescent="0.35">
      <c r="C1" s="4" t="s">
        <v>223</v>
      </c>
      <c r="D1" s="4"/>
    </row>
    <row r="2" spans="2:4" ht="15.75" thickTop="1" x14ac:dyDescent="0.25"/>
    <row r="3" spans="2:4" ht="15.75" thickBot="1" x14ac:dyDescent="0.3">
      <c r="B3" s="52"/>
      <c r="C3" s="48">
        <v>41518</v>
      </c>
      <c r="D3" s="59"/>
    </row>
    <row r="4" spans="2:4" ht="15.75" thickTop="1" x14ac:dyDescent="0.25"/>
    <row r="5" spans="2:4" ht="15.75" thickBot="1" x14ac:dyDescent="0.3">
      <c r="B5" s="56" t="s">
        <v>2</v>
      </c>
      <c r="C5" s="56" t="s">
        <v>45</v>
      </c>
      <c r="D5" s="56" t="s">
        <v>46</v>
      </c>
    </row>
    <row r="6" spans="2:4" ht="15.75" thickTop="1" x14ac:dyDescent="0.25">
      <c r="B6" s="30">
        <v>41547</v>
      </c>
      <c r="C6" s="29" t="s">
        <v>47</v>
      </c>
      <c r="D6" s="32">
        <v>7000</v>
      </c>
    </row>
    <row r="7" spans="2:4" x14ac:dyDescent="0.25">
      <c r="B7" s="30">
        <v>41537</v>
      </c>
      <c r="C7" s="29" t="s">
        <v>52</v>
      </c>
      <c r="D7" s="32">
        <v>400</v>
      </c>
    </row>
    <row r="8" spans="2:4" ht="15.75" thickBot="1" x14ac:dyDescent="0.3">
      <c r="B8" s="52" t="s">
        <v>11</v>
      </c>
      <c r="C8" s="48"/>
      <c r="D8" s="59">
        <v>7400</v>
      </c>
    </row>
    <row r="9" spans="2:4" ht="15.75" thickTop="1" x14ac:dyDescent="0.25">
      <c r="B9" s="30"/>
    </row>
    <row r="10" spans="2:4" ht="15.75" thickBot="1" x14ac:dyDescent="0.3">
      <c r="B10" s="52"/>
      <c r="C10" s="48">
        <v>41548</v>
      </c>
      <c r="D10" s="59"/>
    </row>
    <row r="11" spans="2:4" ht="15.75" thickTop="1" x14ac:dyDescent="0.25">
      <c r="B11" s="31">
        <v>41578</v>
      </c>
      <c r="C11" s="54" t="s">
        <v>47</v>
      </c>
      <c r="D11" s="33">
        <v>9220</v>
      </c>
    </row>
    <row r="12" spans="2:4" ht="15.75" thickBot="1" x14ac:dyDescent="0.3">
      <c r="B12" s="61" t="s">
        <v>11</v>
      </c>
      <c r="C12" s="62"/>
      <c r="D12" s="63">
        <v>9220</v>
      </c>
    </row>
    <row r="13" spans="2:4" ht="15.75" thickTop="1" x14ac:dyDescent="0.25">
      <c r="B13" s="30"/>
    </row>
    <row r="14" spans="2:4" ht="15.75" thickBot="1" x14ac:dyDescent="0.3">
      <c r="B14" s="56"/>
      <c r="C14" s="57">
        <v>41579</v>
      </c>
      <c r="D14" s="50"/>
    </row>
    <row r="15" spans="2:4" ht="15.75" thickTop="1" x14ac:dyDescent="0.25">
      <c r="B15" s="31">
        <v>41599</v>
      </c>
      <c r="C15" s="54" t="s">
        <v>48</v>
      </c>
      <c r="D15" s="33">
        <v>6550</v>
      </c>
    </row>
    <row r="16" spans="2:4" x14ac:dyDescent="0.25">
      <c r="B16" s="31">
        <v>41591</v>
      </c>
      <c r="C16" s="54" t="s">
        <v>52</v>
      </c>
      <c r="D16" s="33">
        <v>400</v>
      </c>
    </row>
    <row r="17" spans="2:4" x14ac:dyDescent="0.25">
      <c r="B17" s="31">
        <v>41608</v>
      </c>
      <c r="C17" s="54" t="s">
        <v>47</v>
      </c>
      <c r="D17" s="33">
        <v>8615</v>
      </c>
    </row>
    <row r="18" spans="2:4" ht="15.75" thickBot="1" x14ac:dyDescent="0.3">
      <c r="B18" s="61" t="s">
        <v>11</v>
      </c>
      <c r="C18" s="62"/>
      <c r="D18" s="63">
        <v>15565</v>
      </c>
    </row>
    <row r="19" spans="2:4" ht="15.75" thickTop="1" x14ac:dyDescent="0.25">
      <c r="B19" s="30"/>
    </row>
    <row r="20" spans="2:4" ht="15.75" thickBot="1" x14ac:dyDescent="0.3">
      <c r="B20" s="49"/>
      <c r="C20" s="57">
        <v>41609</v>
      </c>
      <c r="D20" s="50"/>
    </row>
    <row r="21" spans="2:4" ht="15.75" thickTop="1" x14ac:dyDescent="0.25">
      <c r="B21" s="31">
        <v>41639</v>
      </c>
      <c r="C21" s="54" t="s">
        <v>47</v>
      </c>
      <c r="D21" s="33">
        <v>7300</v>
      </c>
    </row>
    <row r="22" spans="2:4" ht="15.75" thickBot="1" x14ac:dyDescent="0.3">
      <c r="B22" s="61" t="s">
        <v>11</v>
      </c>
      <c r="C22" s="62"/>
      <c r="D22" s="63">
        <v>7300</v>
      </c>
    </row>
    <row r="23" spans="2:4" ht="15.75" thickTop="1" x14ac:dyDescent="0.25">
      <c r="B23" s="30"/>
    </row>
    <row r="24" spans="2:4" ht="15.75" thickBot="1" x14ac:dyDescent="0.3">
      <c r="B24" s="49"/>
      <c r="C24" s="57">
        <v>41640</v>
      </c>
      <c r="D24" s="50"/>
    </row>
    <row r="25" spans="2:4" ht="15.75" thickTop="1" x14ac:dyDescent="0.25">
      <c r="B25" s="31">
        <v>41670</v>
      </c>
      <c r="C25" s="54" t="s">
        <v>47</v>
      </c>
      <c r="D25" s="33">
        <v>6700</v>
      </c>
    </row>
    <row r="26" spans="2:4" ht="15.75" thickBot="1" x14ac:dyDescent="0.3">
      <c r="B26" s="61" t="s">
        <v>11</v>
      </c>
      <c r="C26" s="62"/>
      <c r="D26" s="63">
        <v>6700</v>
      </c>
    </row>
    <row r="27" spans="2:4" ht="15.75" thickTop="1" x14ac:dyDescent="0.25">
      <c r="B27" s="30"/>
    </row>
    <row r="28" spans="2:4" ht="15.75" thickBot="1" x14ac:dyDescent="0.3">
      <c r="B28" s="56"/>
      <c r="C28" s="57">
        <v>41671</v>
      </c>
      <c r="D28" s="50"/>
    </row>
    <row r="29" spans="2:4" ht="15.75" thickTop="1" x14ac:dyDescent="0.25">
      <c r="B29" s="31">
        <v>41678</v>
      </c>
      <c r="C29" s="54" t="s">
        <v>52</v>
      </c>
      <c r="D29" s="33">
        <v>400</v>
      </c>
    </row>
    <row r="30" spans="2:4" x14ac:dyDescent="0.25">
      <c r="B30" s="31">
        <v>41698</v>
      </c>
      <c r="C30" s="54" t="s">
        <v>47</v>
      </c>
      <c r="D30" s="33">
        <v>8330</v>
      </c>
    </row>
    <row r="31" spans="2:4" ht="15.75" thickBot="1" x14ac:dyDescent="0.3">
      <c r="B31" s="61" t="s">
        <v>11</v>
      </c>
      <c r="C31" s="62"/>
      <c r="D31" s="63">
        <v>8730</v>
      </c>
    </row>
    <row r="32" spans="2:4" ht="15.75" thickTop="1" x14ac:dyDescent="0.25"/>
    <row r="33" spans="2:4" ht="15.75" thickBot="1" x14ac:dyDescent="0.3">
      <c r="B33" s="56"/>
      <c r="C33" s="57">
        <v>41699</v>
      </c>
      <c r="D33" s="50"/>
    </row>
    <row r="34" spans="2:4" ht="15.75" thickTop="1" x14ac:dyDescent="0.25">
      <c r="B34" s="31">
        <v>41729</v>
      </c>
      <c r="C34" s="54" t="s">
        <v>47</v>
      </c>
      <c r="D34" s="33">
        <v>8560</v>
      </c>
    </row>
    <row r="35" spans="2:4" ht="15.75" thickBot="1" x14ac:dyDescent="0.3">
      <c r="B35" s="61" t="s">
        <v>11</v>
      </c>
      <c r="C35" s="62"/>
      <c r="D35" s="63">
        <v>8560</v>
      </c>
    </row>
    <row r="36" spans="2:4" ht="15.75" thickTop="1" x14ac:dyDescent="0.25">
      <c r="B36" s="68"/>
      <c r="C36" s="69"/>
      <c r="D36" s="70"/>
    </row>
    <row r="37" spans="2:4" ht="15.75" thickBot="1" x14ac:dyDescent="0.3">
      <c r="B37" s="74" t="s">
        <v>327</v>
      </c>
      <c r="C37" s="75"/>
      <c r="D37" s="76">
        <f>SUM(D35,D31,D26,D22,D18,D12,D8)</f>
        <v>63475</v>
      </c>
    </row>
    <row r="38" spans="2:4" ht="15.75" thickTop="1" x14ac:dyDescent="0.25">
      <c r="B38" s="68"/>
      <c r="C38" s="69"/>
      <c r="D38" s="70"/>
    </row>
    <row r="39" spans="2:4" ht="30.75" thickBot="1" x14ac:dyDescent="0.3">
      <c r="B39" s="74" t="s">
        <v>431</v>
      </c>
      <c r="C39" s="75"/>
      <c r="D39" s="76">
        <v>112885</v>
      </c>
    </row>
    <row r="40" spans="2:4" ht="15.75" thickTop="1" x14ac:dyDescent="0.25">
      <c r="B40" s="68"/>
      <c r="C40" s="69"/>
      <c r="D40" s="70"/>
    </row>
    <row r="41" spans="2:4" x14ac:dyDescent="0.25">
      <c r="B41" s="68"/>
      <c r="C41" s="69"/>
      <c r="D41" s="70"/>
    </row>
    <row r="42" spans="2:4" x14ac:dyDescent="0.25">
      <c r="B42" s="68"/>
      <c r="C42" s="69"/>
      <c r="D42" s="70"/>
    </row>
    <row r="43" spans="2:4" x14ac:dyDescent="0.25">
      <c r="B43" s="68"/>
      <c r="C43" s="69"/>
      <c r="D43" s="70"/>
    </row>
    <row r="44" spans="2:4" x14ac:dyDescent="0.25">
      <c r="B44" s="68"/>
      <c r="C44" s="69"/>
      <c r="D44" s="70"/>
    </row>
    <row r="45" spans="2:4" ht="18" thickBot="1" x14ac:dyDescent="0.35">
      <c r="B45" s="68"/>
      <c r="C45" s="4" t="s">
        <v>224</v>
      </c>
      <c r="D45" s="70"/>
    </row>
    <row r="46" spans="2:4" ht="15.75" thickTop="1" x14ac:dyDescent="0.25">
      <c r="B46" s="30"/>
    </row>
    <row r="47" spans="2:4" ht="15.75" thickBot="1" x14ac:dyDescent="0.3">
      <c r="B47" s="49"/>
      <c r="C47" s="57">
        <v>41730</v>
      </c>
      <c r="D47" s="50"/>
    </row>
    <row r="48" spans="2:4" ht="15.75" thickTop="1" x14ac:dyDescent="0.25">
      <c r="B48" s="30"/>
    </row>
    <row r="49" spans="2:4" ht="15.75" thickBot="1" x14ac:dyDescent="0.3">
      <c r="B49" s="56" t="s">
        <v>2</v>
      </c>
      <c r="C49" s="56" t="s">
        <v>45</v>
      </c>
      <c r="D49" s="56" t="s">
        <v>46</v>
      </c>
    </row>
    <row r="50" spans="2:4" ht="15.75" thickTop="1" x14ac:dyDescent="0.25">
      <c r="B50" s="31">
        <v>41758</v>
      </c>
      <c r="C50" s="54" t="s">
        <v>49</v>
      </c>
      <c r="D50" s="33">
        <v>1200</v>
      </c>
    </row>
    <row r="51" spans="2:4" x14ac:dyDescent="0.25">
      <c r="B51" s="31">
        <v>41759</v>
      </c>
      <c r="C51" s="54" t="s">
        <v>47</v>
      </c>
      <c r="D51" s="33">
        <v>6499</v>
      </c>
    </row>
    <row r="52" spans="2:4" x14ac:dyDescent="0.25">
      <c r="B52" s="31">
        <v>41758</v>
      </c>
      <c r="C52" s="54" t="s">
        <v>50</v>
      </c>
      <c r="D52" s="33">
        <v>2200</v>
      </c>
    </row>
    <row r="53" spans="2:4" x14ac:dyDescent="0.25">
      <c r="B53" s="31">
        <v>41758</v>
      </c>
      <c r="C53" s="54" t="s">
        <v>51</v>
      </c>
      <c r="D53" s="33">
        <v>2200</v>
      </c>
    </row>
    <row r="54" spans="2:4" ht="15.75" thickBot="1" x14ac:dyDescent="0.3">
      <c r="B54" s="61" t="s">
        <v>11</v>
      </c>
      <c r="C54" s="62"/>
      <c r="D54" s="63">
        <v>12099</v>
      </c>
    </row>
    <row r="55" spans="2:4" ht="15.75" thickTop="1" x14ac:dyDescent="0.25"/>
    <row r="56" spans="2:4" ht="15.75" thickBot="1" x14ac:dyDescent="0.3">
      <c r="B56" s="56"/>
      <c r="C56" s="57">
        <v>41760</v>
      </c>
      <c r="D56" s="50"/>
    </row>
    <row r="57" spans="2:4" ht="15.75" thickTop="1" x14ac:dyDescent="0.25">
      <c r="B57" s="31">
        <v>41790</v>
      </c>
      <c r="C57" s="54" t="s">
        <v>47</v>
      </c>
      <c r="D57" s="33">
        <v>14511</v>
      </c>
    </row>
    <row r="58" spans="2:4" x14ac:dyDescent="0.25">
      <c r="B58" s="31">
        <v>41760</v>
      </c>
      <c r="C58" s="54" t="s">
        <v>52</v>
      </c>
      <c r="D58" s="33">
        <v>400</v>
      </c>
    </row>
    <row r="59" spans="2:4" ht="15.75" thickBot="1" x14ac:dyDescent="0.3">
      <c r="B59" s="61" t="s">
        <v>11</v>
      </c>
      <c r="C59" s="62"/>
      <c r="D59" s="63">
        <v>14911</v>
      </c>
    </row>
    <row r="60" spans="2:4" ht="15.75" thickTop="1" x14ac:dyDescent="0.25"/>
    <row r="61" spans="2:4" ht="15.75" thickBot="1" x14ac:dyDescent="0.3">
      <c r="B61" s="56"/>
      <c r="C61" s="57">
        <v>41791</v>
      </c>
      <c r="D61" s="50"/>
    </row>
    <row r="62" spans="2:4" ht="15.75" thickTop="1" x14ac:dyDescent="0.25">
      <c r="B62" s="31">
        <v>41820</v>
      </c>
      <c r="C62" s="54" t="s">
        <v>47</v>
      </c>
      <c r="D62" s="33">
        <v>9000</v>
      </c>
    </row>
    <row r="63" spans="2:4" ht="15.75" thickBot="1" x14ac:dyDescent="0.3">
      <c r="B63" s="61" t="s">
        <v>11</v>
      </c>
      <c r="C63" s="62"/>
      <c r="D63" s="63">
        <v>9000</v>
      </c>
    </row>
    <row r="64" spans="2:4" ht="15.75" thickTop="1" x14ac:dyDescent="0.25"/>
    <row r="65" spans="2:4" ht="15.75" thickBot="1" x14ac:dyDescent="0.3">
      <c r="B65" s="56"/>
      <c r="C65" s="57">
        <v>41821</v>
      </c>
      <c r="D65" s="50"/>
    </row>
    <row r="66" spans="2:4" ht="15.75" thickTop="1" x14ac:dyDescent="0.25">
      <c r="B66" s="31">
        <v>41851</v>
      </c>
      <c r="C66" s="54" t="s">
        <v>47</v>
      </c>
      <c r="D66" s="33">
        <v>7000</v>
      </c>
    </row>
    <row r="67" spans="2:4" x14ac:dyDescent="0.25">
      <c r="B67" s="31">
        <v>41830</v>
      </c>
      <c r="C67" s="54" t="s">
        <v>52</v>
      </c>
      <c r="D67" s="33">
        <v>600</v>
      </c>
    </row>
    <row r="68" spans="2:4" x14ac:dyDescent="0.25">
      <c r="B68" s="31">
        <v>41839</v>
      </c>
      <c r="C68" s="54" t="s">
        <v>53</v>
      </c>
      <c r="D68" s="33">
        <v>3530</v>
      </c>
    </row>
    <row r="69" spans="2:4" ht="15.75" thickBot="1" x14ac:dyDescent="0.3">
      <c r="B69" s="61" t="s">
        <v>11</v>
      </c>
      <c r="C69" s="62"/>
      <c r="D69" s="63">
        <v>11130</v>
      </c>
    </row>
    <row r="70" spans="2:4" ht="15.75" thickTop="1" x14ac:dyDescent="0.25"/>
    <row r="71" spans="2:4" ht="15.75" thickBot="1" x14ac:dyDescent="0.3">
      <c r="B71" s="49"/>
      <c r="C71" s="57">
        <v>41852</v>
      </c>
      <c r="D71" s="50"/>
    </row>
    <row r="72" spans="2:4" ht="15.75" thickTop="1" x14ac:dyDescent="0.25">
      <c r="B72" s="31">
        <v>41872</v>
      </c>
      <c r="C72" s="54" t="s">
        <v>47</v>
      </c>
      <c r="D72" s="33">
        <v>7710</v>
      </c>
    </row>
    <row r="73" spans="2:4" ht="15.75" thickBot="1" x14ac:dyDescent="0.3">
      <c r="B73" s="61" t="s">
        <v>11</v>
      </c>
      <c r="C73" s="62"/>
      <c r="D73" s="63">
        <v>7710</v>
      </c>
    </row>
    <row r="74" spans="2:4" ht="15.75" thickTop="1" x14ac:dyDescent="0.25">
      <c r="B74" s="30"/>
    </row>
    <row r="75" spans="2:4" ht="15.75" thickBot="1" x14ac:dyDescent="0.3">
      <c r="B75" s="56"/>
      <c r="C75" s="57">
        <v>41883</v>
      </c>
      <c r="D75" s="50"/>
    </row>
    <row r="76" spans="2:4" ht="15.75" thickTop="1" x14ac:dyDescent="0.25">
      <c r="B76" s="31">
        <v>41912</v>
      </c>
      <c r="C76" s="54" t="s">
        <v>47</v>
      </c>
      <c r="D76" s="33">
        <v>6710</v>
      </c>
    </row>
    <row r="77" spans="2:4" ht="15.75" thickBot="1" x14ac:dyDescent="0.3">
      <c r="B77" s="61" t="s">
        <v>11</v>
      </c>
      <c r="C77" s="62"/>
      <c r="D77" s="63">
        <v>6710</v>
      </c>
    </row>
    <row r="78" spans="2:4" ht="15.75" thickTop="1" x14ac:dyDescent="0.25"/>
    <row r="79" spans="2:4" ht="15.75" thickBot="1" x14ac:dyDescent="0.3">
      <c r="B79" s="56"/>
      <c r="C79" s="57">
        <v>41913</v>
      </c>
      <c r="D79" s="50"/>
    </row>
    <row r="80" spans="2:4" ht="15.75" thickTop="1" x14ac:dyDescent="0.25">
      <c r="B80" s="31">
        <v>41943</v>
      </c>
      <c r="C80" s="54" t="s">
        <v>47</v>
      </c>
      <c r="D80" s="33">
        <v>7400</v>
      </c>
    </row>
    <row r="81" spans="2:4" x14ac:dyDescent="0.25">
      <c r="B81" s="31">
        <v>41929</v>
      </c>
      <c r="C81" s="54" t="s">
        <v>52</v>
      </c>
      <c r="D81" s="33">
        <v>600</v>
      </c>
    </row>
    <row r="82" spans="2:4" ht="15.75" thickBot="1" x14ac:dyDescent="0.3">
      <c r="B82" s="61" t="s">
        <v>11</v>
      </c>
      <c r="C82" s="62"/>
      <c r="D82" s="63">
        <v>8000</v>
      </c>
    </row>
    <row r="83" spans="2:4" ht="15.75" thickTop="1" x14ac:dyDescent="0.25">
      <c r="B83" s="30"/>
    </row>
    <row r="84" spans="2:4" ht="15.75" thickBot="1" x14ac:dyDescent="0.3">
      <c r="B84" s="49"/>
      <c r="C84" s="57">
        <v>41944</v>
      </c>
      <c r="D84" s="50"/>
    </row>
    <row r="85" spans="2:4" ht="15.75" thickTop="1" x14ac:dyDescent="0.25">
      <c r="B85" s="31">
        <v>41969</v>
      </c>
      <c r="C85" s="54" t="s">
        <v>47</v>
      </c>
      <c r="D85" s="33">
        <v>6710</v>
      </c>
    </row>
    <row r="86" spans="2:4" ht="15.75" thickBot="1" x14ac:dyDescent="0.3">
      <c r="B86" s="61" t="s">
        <v>11</v>
      </c>
      <c r="C86" s="62"/>
      <c r="D86" s="63">
        <v>6710</v>
      </c>
    </row>
    <row r="87" spans="2:4" ht="15.75" thickTop="1" x14ac:dyDescent="0.25">
      <c r="B87" s="68"/>
      <c r="C87" s="69"/>
      <c r="D87" s="70"/>
    </row>
    <row r="88" spans="2:4" x14ac:dyDescent="0.25">
      <c r="B88" s="68"/>
      <c r="C88" s="69"/>
      <c r="D88" s="70"/>
    </row>
    <row r="89" spans="2:4" x14ac:dyDescent="0.25">
      <c r="B89" s="30"/>
    </row>
    <row r="90" spans="2:4" ht="15.75" thickBot="1" x14ac:dyDescent="0.3">
      <c r="B90" s="49"/>
      <c r="C90" s="57">
        <v>41974</v>
      </c>
      <c r="D90" s="50"/>
    </row>
    <row r="91" spans="2:4" ht="15.75" thickTop="1" x14ac:dyDescent="0.25">
      <c r="B91" s="31">
        <v>42004</v>
      </c>
      <c r="C91" s="54" t="s">
        <v>47</v>
      </c>
      <c r="D91" s="33">
        <v>6100</v>
      </c>
    </row>
    <row r="92" spans="2:4" ht="15.75" thickBot="1" x14ac:dyDescent="0.3">
      <c r="B92" s="61" t="s">
        <v>11</v>
      </c>
      <c r="C92" s="62"/>
      <c r="D92" s="63">
        <v>6100</v>
      </c>
    </row>
    <row r="93" spans="2:4" ht="15.75" thickTop="1" x14ac:dyDescent="0.25">
      <c r="B93" s="30"/>
    </row>
    <row r="94" spans="2:4" ht="15.75" thickBot="1" x14ac:dyDescent="0.3">
      <c r="B94" s="49"/>
      <c r="C94" s="57">
        <v>42005</v>
      </c>
      <c r="D94" s="50"/>
    </row>
    <row r="95" spans="2:4" ht="15.75" thickTop="1" x14ac:dyDescent="0.25">
      <c r="B95" s="31">
        <v>42035</v>
      </c>
      <c r="C95" s="54" t="s">
        <v>47</v>
      </c>
      <c r="D95" s="33">
        <v>7000</v>
      </c>
    </row>
    <row r="96" spans="2:4" ht="15.75" thickBot="1" x14ac:dyDescent="0.3">
      <c r="B96" s="61" t="s">
        <v>11</v>
      </c>
      <c r="C96" s="62"/>
      <c r="D96" s="63">
        <v>7000</v>
      </c>
    </row>
    <row r="97" spans="2:4" ht="15.75" thickTop="1" x14ac:dyDescent="0.25">
      <c r="B97" s="30"/>
    </row>
    <row r="98" spans="2:4" ht="15.75" thickBot="1" x14ac:dyDescent="0.3">
      <c r="B98" s="49"/>
      <c r="C98" s="57">
        <v>42036</v>
      </c>
      <c r="D98" s="50"/>
    </row>
    <row r="99" spans="2:4" ht="15.75" thickTop="1" x14ac:dyDescent="0.25">
      <c r="B99" s="31">
        <v>42063</v>
      </c>
      <c r="C99" s="54" t="s">
        <v>47</v>
      </c>
      <c r="D99" s="33">
        <v>6100</v>
      </c>
    </row>
    <row r="100" spans="2:4" x14ac:dyDescent="0.25">
      <c r="B100" s="31">
        <v>42036</v>
      </c>
      <c r="C100" s="54" t="s">
        <v>52</v>
      </c>
      <c r="D100" s="33">
        <v>1000</v>
      </c>
    </row>
    <row r="101" spans="2:4" ht="15.75" thickBot="1" x14ac:dyDescent="0.3">
      <c r="B101" s="61" t="s">
        <v>11</v>
      </c>
      <c r="C101" s="62"/>
      <c r="D101" s="63">
        <v>7100</v>
      </c>
    </row>
    <row r="102" spans="2:4" ht="15.75" thickTop="1" x14ac:dyDescent="0.25"/>
    <row r="103" spans="2:4" ht="15.75" thickBot="1" x14ac:dyDescent="0.3">
      <c r="B103" s="49"/>
      <c r="C103" s="57">
        <v>42064</v>
      </c>
      <c r="D103" s="50"/>
    </row>
    <row r="104" spans="2:4" ht="15.75" thickTop="1" x14ac:dyDescent="0.25">
      <c r="B104" s="31">
        <v>42085</v>
      </c>
      <c r="C104" s="54" t="s">
        <v>47</v>
      </c>
      <c r="D104" s="33">
        <v>10010</v>
      </c>
    </row>
    <row r="105" spans="2:4" ht="15.75" thickBot="1" x14ac:dyDescent="0.3">
      <c r="B105" s="61" t="s">
        <v>11</v>
      </c>
      <c r="C105" s="62"/>
      <c r="D105" s="63">
        <v>10010</v>
      </c>
    </row>
    <row r="106" spans="2:4" ht="15.75" thickTop="1" x14ac:dyDescent="0.25">
      <c r="B106" s="68"/>
      <c r="C106" s="69"/>
      <c r="D106" s="70"/>
    </row>
    <row r="107" spans="2:4" ht="15.75" thickBot="1" x14ac:dyDescent="0.3">
      <c r="B107" s="74" t="s">
        <v>327</v>
      </c>
      <c r="C107" s="75"/>
      <c r="D107" s="76">
        <f>SUM(D105,D101,D96,D92,D86,D82,D77,D73,D69,D63,D59,D54)</f>
        <v>106480</v>
      </c>
    </row>
    <row r="108" spans="2:4" ht="15.75" thickTop="1" x14ac:dyDescent="0.25">
      <c r="B108" s="68"/>
      <c r="C108" s="69"/>
      <c r="D108" s="70"/>
    </row>
    <row r="109" spans="2:4" x14ac:dyDescent="0.25">
      <c r="B109" s="68"/>
      <c r="C109" s="69"/>
      <c r="D109" s="70"/>
    </row>
    <row r="110" spans="2:4" x14ac:dyDescent="0.25">
      <c r="B110" s="68"/>
      <c r="C110" s="69"/>
      <c r="D110" s="70"/>
    </row>
    <row r="111" spans="2:4" x14ac:dyDescent="0.25">
      <c r="B111" s="68"/>
      <c r="C111" s="69"/>
      <c r="D111" s="70"/>
    </row>
    <row r="112" spans="2:4" x14ac:dyDescent="0.25">
      <c r="B112" s="68"/>
      <c r="C112" s="69"/>
      <c r="D112" s="70"/>
    </row>
    <row r="113" spans="2:4" x14ac:dyDescent="0.25">
      <c r="B113" s="68"/>
      <c r="C113" s="69"/>
      <c r="D113" s="70"/>
    </row>
    <row r="114" spans="2:4" x14ac:dyDescent="0.25">
      <c r="B114" s="68"/>
      <c r="C114" s="69"/>
      <c r="D114" s="70"/>
    </row>
    <row r="115" spans="2:4" x14ac:dyDescent="0.25">
      <c r="B115" s="68"/>
      <c r="C115" s="69"/>
      <c r="D115" s="70"/>
    </row>
    <row r="116" spans="2:4" x14ac:dyDescent="0.25">
      <c r="B116" s="68"/>
      <c r="C116" s="69"/>
      <c r="D116" s="70"/>
    </row>
    <row r="117" spans="2:4" x14ac:dyDescent="0.25">
      <c r="B117" s="68"/>
      <c r="C117" s="69"/>
      <c r="D117" s="70"/>
    </row>
    <row r="118" spans="2:4" x14ac:dyDescent="0.25">
      <c r="B118" s="68"/>
      <c r="C118" s="69"/>
      <c r="D118" s="70"/>
    </row>
    <row r="119" spans="2:4" x14ac:dyDescent="0.25">
      <c r="B119" s="68"/>
      <c r="C119" s="69"/>
      <c r="D119" s="70"/>
    </row>
    <row r="120" spans="2:4" x14ac:dyDescent="0.25">
      <c r="B120" s="68"/>
      <c r="C120" s="69"/>
      <c r="D120" s="70"/>
    </row>
    <row r="121" spans="2:4" x14ac:dyDescent="0.25">
      <c r="B121" s="68"/>
      <c r="C121" s="69"/>
      <c r="D121" s="70"/>
    </row>
    <row r="122" spans="2:4" x14ac:dyDescent="0.25">
      <c r="B122" s="68"/>
      <c r="C122" s="69"/>
      <c r="D122" s="70"/>
    </row>
    <row r="123" spans="2:4" x14ac:dyDescent="0.25">
      <c r="B123" s="68"/>
      <c r="C123" s="69"/>
      <c r="D123" s="70"/>
    </row>
    <row r="124" spans="2:4" x14ac:dyDescent="0.25">
      <c r="B124" s="68"/>
      <c r="C124" s="69"/>
      <c r="D124" s="70"/>
    </row>
    <row r="125" spans="2:4" x14ac:dyDescent="0.25">
      <c r="B125" s="68"/>
      <c r="C125" s="69"/>
      <c r="D125" s="70"/>
    </row>
    <row r="126" spans="2:4" x14ac:dyDescent="0.25">
      <c r="B126" s="68"/>
      <c r="C126" s="69"/>
      <c r="D126" s="70"/>
    </row>
    <row r="127" spans="2:4" x14ac:dyDescent="0.25">
      <c r="B127" s="68"/>
      <c r="C127" s="69"/>
      <c r="D127" s="70"/>
    </row>
    <row r="128" spans="2:4" x14ac:dyDescent="0.25">
      <c r="B128" s="68"/>
      <c r="C128" s="69"/>
      <c r="D128" s="70"/>
    </row>
    <row r="129" spans="2:4" x14ac:dyDescent="0.25">
      <c r="B129" s="68"/>
      <c r="C129" s="69"/>
      <c r="D129" s="70"/>
    </row>
    <row r="130" spans="2:4" x14ac:dyDescent="0.25">
      <c r="B130" s="68"/>
      <c r="C130" s="69"/>
      <c r="D130" s="70"/>
    </row>
    <row r="131" spans="2:4" x14ac:dyDescent="0.25">
      <c r="B131" s="68"/>
      <c r="C131" s="69"/>
      <c r="D131" s="70"/>
    </row>
    <row r="132" spans="2:4" x14ac:dyDescent="0.25">
      <c r="B132" s="68"/>
      <c r="C132" s="69"/>
      <c r="D132" s="70"/>
    </row>
    <row r="133" spans="2:4" x14ac:dyDescent="0.25">
      <c r="B133" s="68"/>
      <c r="C133" s="69"/>
      <c r="D133" s="70"/>
    </row>
    <row r="134" spans="2:4" x14ac:dyDescent="0.25">
      <c r="B134" s="68"/>
      <c r="C134" s="69"/>
      <c r="D134" s="70"/>
    </row>
    <row r="135" spans="2:4" x14ac:dyDescent="0.25">
      <c r="B135" s="68"/>
      <c r="C135" s="69"/>
      <c r="D135" s="70"/>
    </row>
    <row r="136" spans="2:4" ht="18" thickBot="1" x14ac:dyDescent="0.35">
      <c r="B136" s="68"/>
      <c r="C136" s="4" t="s">
        <v>225</v>
      </c>
      <c r="D136" s="70"/>
    </row>
    <row r="137" spans="2:4" ht="15.75" thickTop="1" x14ac:dyDescent="0.25"/>
    <row r="138" spans="2:4" ht="15.75" thickBot="1" x14ac:dyDescent="0.3">
      <c r="B138" s="56"/>
      <c r="C138" s="57">
        <v>42095</v>
      </c>
      <c r="D138" s="50"/>
    </row>
    <row r="139" spans="2:4" ht="15.75" thickTop="1" x14ac:dyDescent="0.25">
      <c r="B139" s="30"/>
    </row>
    <row r="140" spans="2:4" x14ac:dyDescent="0.25">
      <c r="B140" s="64" t="s">
        <v>2</v>
      </c>
      <c r="C140" s="65" t="s">
        <v>45</v>
      </c>
      <c r="D140" s="66" t="s">
        <v>46</v>
      </c>
    </row>
    <row r="141" spans="2:4" x14ac:dyDescent="0.25">
      <c r="B141" s="31">
        <v>42106</v>
      </c>
      <c r="C141" s="54" t="s">
        <v>49</v>
      </c>
      <c r="D141" s="33">
        <v>2200</v>
      </c>
    </row>
    <row r="142" spans="2:4" x14ac:dyDescent="0.25">
      <c r="B142" s="31">
        <v>42124</v>
      </c>
      <c r="C142" s="54" t="s">
        <v>47</v>
      </c>
      <c r="D142" s="33">
        <v>7880</v>
      </c>
    </row>
    <row r="143" spans="2:4" x14ac:dyDescent="0.25">
      <c r="B143" s="31">
        <v>42095</v>
      </c>
      <c r="C143" s="54" t="s">
        <v>51</v>
      </c>
      <c r="D143" s="33">
        <v>2200</v>
      </c>
    </row>
    <row r="144" spans="2:4" x14ac:dyDescent="0.25">
      <c r="B144" s="31">
        <v>42095</v>
      </c>
      <c r="C144" s="54" t="s">
        <v>408</v>
      </c>
      <c r="D144" s="33">
        <v>2400</v>
      </c>
    </row>
    <row r="145" spans="2:4" ht="15.75" thickBot="1" x14ac:dyDescent="0.3">
      <c r="B145" s="61" t="s">
        <v>11</v>
      </c>
      <c r="C145" s="62"/>
      <c r="D145" s="63">
        <f>SUM(D141:D144)</f>
        <v>14680</v>
      </c>
    </row>
    <row r="146" spans="2:4" ht="15.75" thickTop="1" x14ac:dyDescent="0.25">
      <c r="B146" s="30"/>
    </row>
    <row r="147" spans="2:4" ht="15.75" thickBot="1" x14ac:dyDescent="0.3">
      <c r="B147" s="49"/>
      <c r="C147" s="57">
        <v>42125</v>
      </c>
      <c r="D147" s="50"/>
    </row>
    <row r="148" spans="2:4" ht="15.75" thickTop="1" x14ac:dyDescent="0.25">
      <c r="B148" s="31">
        <v>42155</v>
      </c>
      <c r="C148" s="54" t="s">
        <v>47</v>
      </c>
      <c r="D148" s="33">
        <v>7830</v>
      </c>
    </row>
    <row r="149" spans="2:4" ht="15.75" thickBot="1" x14ac:dyDescent="0.3">
      <c r="B149" s="61" t="s">
        <v>11</v>
      </c>
      <c r="C149" s="62"/>
      <c r="D149" s="63">
        <v>7830</v>
      </c>
    </row>
    <row r="150" spans="2:4" ht="15.75" thickTop="1" x14ac:dyDescent="0.25">
      <c r="B150" s="30"/>
    </row>
    <row r="151" spans="2:4" ht="15.75" thickBot="1" x14ac:dyDescent="0.3">
      <c r="B151" s="49"/>
      <c r="C151" s="57">
        <v>42156</v>
      </c>
      <c r="D151" s="50"/>
    </row>
    <row r="152" spans="2:4" ht="15.75" thickTop="1" x14ac:dyDescent="0.25">
      <c r="B152" s="31">
        <v>42185</v>
      </c>
      <c r="C152" s="54" t="s">
        <v>47</v>
      </c>
      <c r="D152" s="33">
        <v>8810</v>
      </c>
    </row>
    <row r="153" spans="2:4" ht="15.75" thickBot="1" x14ac:dyDescent="0.3">
      <c r="B153" s="61" t="s">
        <v>11</v>
      </c>
      <c r="C153" s="62"/>
      <c r="D153" s="63">
        <v>8810</v>
      </c>
    </row>
    <row r="154" spans="2:4" ht="15.75" thickTop="1" x14ac:dyDescent="0.25">
      <c r="B154" s="30"/>
    </row>
    <row r="155" spans="2:4" ht="15.75" thickBot="1" x14ac:dyDescent="0.3">
      <c r="B155" s="49"/>
      <c r="C155" s="57">
        <v>42186</v>
      </c>
      <c r="D155" s="50"/>
    </row>
    <row r="156" spans="2:4" ht="15.75" thickTop="1" x14ac:dyDescent="0.25">
      <c r="B156" s="31">
        <v>42216</v>
      </c>
      <c r="C156" s="54" t="s">
        <v>47</v>
      </c>
      <c r="D156" s="33">
        <v>6720</v>
      </c>
    </row>
    <row r="157" spans="2:4" ht="15.75" thickBot="1" x14ac:dyDescent="0.3">
      <c r="B157" s="61" t="s">
        <v>11</v>
      </c>
      <c r="C157" s="62"/>
      <c r="D157" s="63">
        <v>6720</v>
      </c>
    </row>
    <row r="158" spans="2:4" ht="15.75" thickTop="1" x14ac:dyDescent="0.25">
      <c r="B158" s="30"/>
    </row>
    <row r="159" spans="2:4" ht="15.75" thickBot="1" x14ac:dyDescent="0.3">
      <c r="B159" s="49"/>
      <c r="C159" s="57">
        <v>42217</v>
      </c>
      <c r="D159" s="50"/>
    </row>
    <row r="160" spans="2:4" ht="15.75" thickTop="1" x14ac:dyDescent="0.25">
      <c r="B160" s="31">
        <v>42247</v>
      </c>
      <c r="C160" s="54" t="s">
        <v>47</v>
      </c>
      <c r="D160" s="33">
        <v>7630</v>
      </c>
    </row>
    <row r="161" spans="2:4" ht="15.75" thickBot="1" x14ac:dyDescent="0.3">
      <c r="B161" s="61" t="s">
        <v>11</v>
      </c>
      <c r="C161" s="62"/>
      <c r="D161" s="63">
        <v>7630</v>
      </c>
    </row>
    <row r="162" spans="2:4" ht="15.75" thickTop="1" x14ac:dyDescent="0.25"/>
    <row r="163" spans="2:4" ht="15.75" thickBot="1" x14ac:dyDescent="0.3">
      <c r="B163" s="49"/>
      <c r="C163" s="57">
        <v>42248</v>
      </c>
      <c r="D163" s="50"/>
    </row>
    <row r="164" spans="2:4" ht="15.75" thickTop="1" x14ac:dyDescent="0.25">
      <c r="B164" s="31">
        <v>42277</v>
      </c>
      <c r="C164" s="54" t="s">
        <v>47</v>
      </c>
      <c r="D164" s="33">
        <v>7500</v>
      </c>
    </row>
    <row r="165" spans="2:4" ht="15.75" thickBot="1" x14ac:dyDescent="0.3">
      <c r="B165" s="61" t="s">
        <v>11</v>
      </c>
      <c r="C165" s="62"/>
      <c r="D165" s="63">
        <v>7500</v>
      </c>
    </row>
    <row r="166" spans="2:4" ht="15.75" thickTop="1" x14ac:dyDescent="0.25"/>
    <row r="167" spans="2:4" ht="15.75" thickBot="1" x14ac:dyDescent="0.3">
      <c r="B167" s="49"/>
      <c r="C167" s="57">
        <v>42278</v>
      </c>
      <c r="D167" s="50"/>
    </row>
    <row r="168" spans="2:4" ht="15.75" thickTop="1" x14ac:dyDescent="0.25">
      <c r="B168" s="31">
        <v>42307</v>
      </c>
      <c r="C168" s="54" t="s">
        <v>47</v>
      </c>
      <c r="D168" s="33">
        <v>7100</v>
      </c>
    </row>
    <row r="169" spans="2:4" ht="15.75" thickBot="1" x14ac:dyDescent="0.3">
      <c r="B169" s="61" t="s">
        <v>11</v>
      </c>
      <c r="C169" s="62"/>
      <c r="D169" s="63">
        <v>7100</v>
      </c>
    </row>
    <row r="170" spans="2:4" ht="15.75" thickTop="1" x14ac:dyDescent="0.25"/>
    <row r="171" spans="2:4" ht="15.75" thickBot="1" x14ac:dyDescent="0.3">
      <c r="B171" s="49"/>
      <c r="C171" s="57">
        <v>42309</v>
      </c>
      <c r="D171" s="50"/>
    </row>
    <row r="172" spans="2:4" ht="15.75" thickTop="1" x14ac:dyDescent="0.25">
      <c r="B172" s="31">
        <v>42338</v>
      </c>
      <c r="C172" s="54" t="s">
        <v>47</v>
      </c>
      <c r="D172" s="33">
        <v>7100</v>
      </c>
    </row>
    <row r="173" spans="2:4" ht="15.75" thickBot="1" x14ac:dyDescent="0.3">
      <c r="B173" s="61" t="s">
        <v>11</v>
      </c>
      <c r="C173" s="62"/>
      <c r="D173" s="63">
        <v>7100</v>
      </c>
    </row>
    <row r="174" spans="2:4" ht="15.75" thickTop="1" x14ac:dyDescent="0.25"/>
    <row r="175" spans="2:4" ht="15.75" thickBot="1" x14ac:dyDescent="0.3">
      <c r="B175" s="49"/>
      <c r="C175" s="57">
        <v>42339</v>
      </c>
      <c r="D175" s="50"/>
    </row>
    <row r="176" spans="2:4" ht="15.75" thickTop="1" x14ac:dyDescent="0.25">
      <c r="B176" s="31">
        <v>42348</v>
      </c>
      <c r="C176" s="54" t="s">
        <v>47</v>
      </c>
      <c r="D176" s="33">
        <v>11420</v>
      </c>
    </row>
    <row r="177" spans="2:4" ht="15.75" thickBot="1" x14ac:dyDescent="0.3">
      <c r="B177" s="61" t="s">
        <v>11</v>
      </c>
      <c r="C177" s="62"/>
      <c r="D177" s="63">
        <v>11420</v>
      </c>
    </row>
    <row r="178" spans="2:4" ht="15.75" thickTop="1" x14ac:dyDescent="0.25">
      <c r="B178" s="68"/>
      <c r="C178" s="69"/>
      <c r="D178" s="70"/>
    </row>
    <row r="180" spans="2:4" ht="15.75" thickBot="1" x14ac:dyDescent="0.3">
      <c r="B180" s="49"/>
      <c r="C180" s="57">
        <v>42370</v>
      </c>
      <c r="D180" s="50"/>
    </row>
    <row r="181" spans="2:4" ht="15.75" thickTop="1" x14ac:dyDescent="0.25">
      <c r="B181" s="31">
        <v>42379</v>
      </c>
      <c r="C181" s="54" t="s">
        <v>47</v>
      </c>
      <c r="D181" s="33">
        <v>6500</v>
      </c>
    </row>
    <row r="182" spans="2:4" ht="15.75" thickBot="1" x14ac:dyDescent="0.3">
      <c r="B182" s="61" t="s">
        <v>11</v>
      </c>
      <c r="C182" s="62"/>
      <c r="D182" s="63">
        <v>6500</v>
      </c>
    </row>
    <row r="183" spans="2:4" ht="15.75" thickTop="1" x14ac:dyDescent="0.25"/>
    <row r="184" spans="2:4" ht="15.75" thickBot="1" x14ac:dyDescent="0.3">
      <c r="B184" s="49"/>
      <c r="C184" s="57">
        <v>42401</v>
      </c>
      <c r="D184" s="50"/>
    </row>
    <row r="185" spans="2:4" ht="15.75" thickTop="1" x14ac:dyDescent="0.25">
      <c r="B185" s="31">
        <v>42410</v>
      </c>
      <c r="C185" s="54" t="s">
        <v>47</v>
      </c>
      <c r="D185" s="33">
        <v>6400</v>
      </c>
    </row>
    <row r="186" spans="2:4" ht="15.75" thickBot="1" x14ac:dyDescent="0.3">
      <c r="B186" s="61" t="s">
        <v>11</v>
      </c>
      <c r="C186" s="62"/>
      <c r="D186" s="63">
        <v>6400</v>
      </c>
    </row>
    <row r="187" spans="2:4" ht="15.75" thickTop="1" x14ac:dyDescent="0.25"/>
    <row r="188" spans="2:4" ht="15.75" thickBot="1" x14ac:dyDescent="0.3">
      <c r="B188" s="49"/>
      <c r="C188" s="57">
        <v>42430</v>
      </c>
      <c r="D188" s="50"/>
    </row>
    <row r="189" spans="2:4" ht="15.75" thickTop="1" x14ac:dyDescent="0.25">
      <c r="B189" s="31">
        <v>42439</v>
      </c>
      <c r="C189" s="54" t="s">
        <v>47</v>
      </c>
      <c r="D189" s="33">
        <v>8150</v>
      </c>
    </row>
    <row r="190" spans="2:4" x14ac:dyDescent="0.25">
      <c r="B190" s="71">
        <v>42460</v>
      </c>
      <c r="C190" s="54" t="s">
        <v>328</v>
      </c>
      <c r="D190" s="33">
        <v>-2400</v>
      </c>
    </row>
    <row r="191" spans="2:4" ht="15.75" thickBot="1" x14ac:dyDescent="0.3">
      <c r="B191" s="61" t="s">
        <v>11</v>
      </c>
      <c r="C191" s="62"/>
      <c r="D191" s="63">
        <f>SUM(D189:D190)</f>
        <v>5750</v>
      </c>
    </row>
    <row r="192" spans="2:4" ht="15.75" thickTop="1" x14ac:dyDescent="0.25">
      <c r="B192" s="68"/>
      <c r="C192" s="69"/>
      <c r="D192" s="70"/>
    </row>
    <row r="193" spans="2:4" ht="15.75" thickBot="1" x14ac:dyDescent="0.3">
      <c r="B193" s="74" t="s">
        <v>327</v>
      </c>
      <c r="C193" s="75"/>
      <c r="D193" s="76">
        <f>SUM(D191,D186,D182,D177,D173,D169,D165,D161,D157,D153,D149,D145)</f>
        <v>97440</v>
      </c>
    </row>
    <row r="194" spans="2:4" ht="15.75" thickTop="1" x14ac:dyDescent="0.25">
      <c r="B194" s="68"/>
      <c r="C194" s="69"/>
      <c r="D194" s="70"/>
    </row>
    <row r="195" spans="2:4" x14ac:dyDescent="0.25">
      <c r="B195" s="68"/>
      <c r="C195" s="69"/>
      <c r="D195" s="70"/>
    </row>
    <row r="196" spans="2:4" x14ac:dyDescent="0.25">
      <c r="B196" s="68"/>
      <c r="C196" s="69"/>
      <c r="D196" s="70"/>
    </row>
    <row r="197" spans="2:4" x14ac:dyDescent="0.25">
      <c r="B197" s="68"/>
      <c r="C197" s="69"/>
      <c r="D197" s="70"/>
    </row>
    <row r="198" spans="2:4" x14ac:dyDescent="0.25">
      <c r="B198" s="68"/>
      <c r="C198" s="69"/>
      <c r="D198" s="70"/>
    </row>
    <row r="199" spans="2:4" x14ac:dyDescent="0.25">
      <c r="B199" s="68"/>
      <c r="C199" s="69"/>
      <c r="D199" s="70"/>
    </row>
    <row r="200" spans="2:4" x14ac:dyDescent="0.25">
      <c r="B200" s="68"/>
      <c r="C200" s="69"/>
      <c r="D200" s="70"/>
    </row>
    <row r="201" spans="2:4" x14ac:dyDescent="0.25">
      <c r="B201" s="68"/>
      <c r="C201" s="69"/>
      <c r="D201" s="70"/>
    </row>
    <row r="202" spans="2:4" x14ac:dyDescent="0.25">
      <c r="B202" s="68"/>
      <c r="C202" s="69"/>
      <c r="D202" s="70"/>
    </row>
    <row r="203" spans="2:4" x14ac:dyDescent="0.25">
      <c r="B203" s="68"/>
      <c r="C203" s="69"/>
      <c r="D203" s="70"/>
    </row>
    <row r="204" spans="2:4" x14ac:dyDescent="0.25">
      <c r="B204" s="68"/>
      <c r="C204" s="69"/>
      <c r="D204" s="70"/>
    </row>
    <row r="205" spans="2:4" x14ac:dyDescent="0.25">
      <c r="B205" s="68"/>
      <c r="C205" s="69"/>
      <c r="D205" s="70"/>
    </row>
    <row r="206" spans="2:4" x14ac:dyDescent="0.25">
      <c r="B206" s="68"/>
      <c r="C206" s="69"/>
      <c r="D206" s="70"/>
    </row>
    <row r="207" spans="2:4" x14ac:dyDescent="0.25">
      <c r="B207" s="68"/>
      <c r="C207" s="69"/>
      <c r="D207" s="70"/>
    </row>
    <row r="208" spans="2:4" x14ac:dyDescent="0.25">
      <c r="B208" s="68"/>
      <c r="C208" s="69"/>
      <c r="D208" s="70"/>
    </row>
    <row r="209" spans="2:4" x14ac:dyDescent="0.25">
      <c r="B209" s="68"/>
      <c r="C209" s="69"/>
      <c r="D209" s="70"/>
    </row>
    <row r="210" spans="2:4" x14ac:dyDescent="0.25">
      <c r="B210" s="68"/>
      <c r="C210" s="69"/>
      <c r="D210" s="70"/>
    </row>
    <row r="211" spans="2:4" x14ac:dyDescent="0.25">
      <c r="B211" s="68"/>
      <c r="C211" s="69"/>
      <c r="D211" s="70"/>
    </row>
    <row r="212" spans="2:4" x14ac:dyDescent="0.25">
      <c r="B212" s="68"/>
      <c r="C212" s="69"/>
      <c r="D212" s="70"/>
    </row>
    <row r="213" spans="2:4" x14ac:dyDescent="0.25">
      <c r="B213" s="68"/>
      <c r="C213" s="69"/>
      <c r="D213" s="70"/>
    </row>
    <row r="214" spans="2:4" x14ac:dyDescent="0.25">
      <c r="B214" s="68"/>
      <c r="C214" s="69"/>
      <c r="D214" s="70"/>
    </row>
    <row r="215" spans="2:4" x14ac:dyDescent="0.25">
      <c r="B215" s="68"/>
      <c r="C215" s="69"/>
      <c r="D215" s="70"/>
    </row>
    <row r="216" spans="2:4" x14ac:dyDescent="0.25">
      <c r="B216" s="68"/>
      <c r="C216" s="69"/>
      <c r="D216" s="70"/>
    </row>
    <row r="217" spans="2:4" x14ac:dyDescent="0.25">
      <c r="B217" s="68"/>
      <c r="C217" s="69"/>
      <c r="D217" s="70"/>
    </row>
    <row r="218" spans="2:4" x14ac:dyDescent="0.25">
      <c r="B218" s="68"/>
      <c r="C218" s="69"/>
      <c r="D218" s="70"/>
    </row>
    <row r="219" spans="2:4" x14ac:dyDescent="0.25">
      <c r="B219" s="68"/>
      <c r="C219" s="69"/>
      <c r="D219" s="70"/>
    </row>
    <row r="220" spans="2:4" x14ac:dyDescent="0.25">
      <c r="B220" s="68"/>
      <c r="C220" s="69"/>
      <c r="D220" s="70"/>
    </row>
    <row r="221" spans="2:4" x14ac:dyDescent="0.25">
      <c r="B221" s="68"/>
      <c r="C221" s="69"/>
      <c r="D221" s="70"/>
    </row>
    <row r="222" spans="2:4" x14ac:dyDescent="0.25">
      <c r="B222" s="68"/>
      <c r="C222" s="69"/>
      <c r="D222" s="70"/>
    </row>
    <row r="223" spans="2:4" x14ac:dyDescent="0.25">
      <c r="B223" s="68"/>
      <c r="C223" s="69"/>
      <c r="D223" s="70"/>
    </row>
    <row r="224" spans="2:4" x14ac:dyDescent="0.25">
      <c r="B224" s="68"/>
      <c r="C224" s="69"/>
      <c r="D224" s="70"/>
    </row>
    <row r="225" spans="2:4" x14ac:dyDescent="0.25">
      <c r="B225" s="68"/>
      <c r="C225" s="69"/>
      <c r="D225" s="70"/>
    </row>
    <row r="226" spans="2:4" ht="18" thickBot="1" x14ac:dyDescent="0.35">
      <c r="B226" s="68"/>
      <c r="C226" s="4" t="s">
        <v>226</v>
      </c>
      <c r="D226" s="70"/>
    </row>
    <row r="227" spans="2:4" ht="15.75" thickTop="1" x14ac:dyDescent="0.25"/>
    <row r="228" spans="2:4" ht="15.75" thickBot="1" x14ac:dyDescent="0.3">
      <c r="B228" s="49"/>
      <c r="C228" s="57">
        <v>42461</v>
      </c>
      <c r="D228" s="50"/>
    </row>
    <row r="229" spans="2:4" ht="16.5" thickTop="1" thickBot="1" x14ac:dyDescent="0.3">
      <c r="B229" s="49" t="s">
        <v>2</v>
      </c>
      <c r="C229" s="57" t="s">
        <v>45</v>
      </c>
      <c r="D229" s="50" t="s">
        <v>46</v>
      </c>
    </row>
    <row r="230" spans="2:4" ht="15.75" thickTop="1" x14ac:dyDescent="0.25">
      <c r="B230" s="31">
        <v>42470</v>
      </c>
      <c r="C230" s="54" t="s">
        <v>49</v>
      </c>
      <c r="D230" s="33">
        <v>3300</v>
      </c>
    </row>
    <row r="231" spans="2:4" x14ac:dyDescent="0.25">
      <c r="B231" s="31">
        <v>42470</v>
      </c>
      <c r="C231" s="54" t="s">
        <v>47</v>
      </c>
      <c r="D231" s="33">
        <v>8010</v>
      </c>
    </row>
    <row r="232" spans="2:4" x14ac:dyDescent="0.25">
      <c r="B232" s="31">
        <v>42470</v>
      </c>
      <c r="C232" s="54" t="s">
        <v>52</v>
      </c>
      <c r="D232" s="33">
        <v>2030</v>
      </c>
    </row>
    <row r="233" spans="2:4" ht="15.75" thickBot="1" x14ac:dyDescent="0.3">
      <c r="B233" s="49" t="s">
        <v>11</v>
      </c>
      <c r="C233" s="49"/>
      <c r="D233" s="50">
        <v>13340</v>
      </c>
    </row>
    <row r="234" spans="2:4" ht="15.75" thickTop="1" x14ac:dyDescent="0.25"/>
    <row r="235" spans="2:4" ht="15.75" thickBot="1" x14ac:dyDescent="0.3">
      <c r="B235" s="49"/>
      <c r="C235" s="57">
        <v>42491</v>
      </c>
      <c r="D235" s="50"/>
    </row>
    <row r="236" spans="2:4" ht="15.75" thickTop="1" x14ac:dyDescent="0.25">
      <c r="B236" s="31">
        <v>42500</v>
      </c>
      <c r="C236" s="54" t="s">
        <v>47</v>
      </c>
      <c r="D236" s="33">
        <v>6500</v>
      </c>
    </row>
    <row r="237" spans="2:4" ht="15.75" thickBot="1" x14ac:dyDescent="0.3">
      <c r="B237" s="61" t="s">
        <v>11</v>
      </c>
      <c r="C237" s="62"/>
      <c r="D237" s="63">
        <v>6500</v>
      </c>
    </row>
    <row r="238" spans="2:4" ht="15.75" thickTop="1" x14ac:dyDescent="0.25"/>
    <row r="239" spans="2:4" ht="15.75" thickBot="1" x14ac:dyDescent="0.3">
      <c r="B239" s="49"/>
      <c r="C239" s="57">
        <v>42522</v>
      </c>
      <c r="D239" s="50"/>
    </row>
    <row r="240" spans="2:4" ht="15.75" thickTop="1" x14ac:dyDescent="0.25">
      <c r="B240" s="31">
        <v>42537</v>
      </c>
      <c r="C240" s="54" t="s">
        <v>47</v>
      </c>
      <c r="D240" s="33">
        <v>6920</v>
      </c>
    </row>
    <row r="241" spans="2:4" ht="15.75" thickBot="1" x14ac:dyDescent="0.3">
      <c r="B241" s="61" t="s">
        <v>11</v>
      </c>
      <c r="C241" s="62"/>
      <c r="D241" s="63">
        <v>6920</v>
      </c>
    </row>
    <row r="242" spans="2:4" ht="15.75" thickTop="1" x14ac:dyDescent="0.25"/>
    <row r="243" spans="2:4" ht="15.75" thickBot="1" x14ac:dyDescent="0.3">
      <c r="B243" s="49"/>
      <c r="C243" s="57">
        <v>42552</v>
      </c>
      <c r="D243" s="50"/>
    </row>
    <row r="244" spans="2:4" ht="15.75" thickTop="1" x14ac:dyDescent="0.25">
      <c r="B244" s="31">
        <v>42582</v>
      </c>
      <c r="C244" s="54" t="s">
        <v>47</v>
      </c>
      <c r="D244" s="33">
        <v>7700</v>
      </c>
    </row>
    <row r="245" spans="2:4" ht="15.75" thickBot="1" x14ac:dyDescent="0.3">
      <c r="B245" s="61" t="s">
        <v>11</v>
      </c>
      <c r="C245" s="62"/>
      <c r="D245" s="63">
        <v>7700</v>
      </c>
    </row>
    <row r="246" spans="2:4" ht="15.75" thickTop="1" x14ac:dyDescent="0.25"/>
    <row r="247" spans="2:4" ht="15.75" thickBot="1" x14ac:dyDescent="0.3">
      <c r="B247" s="49"/>
      <c r="C247" s="57">
        <v>42583</v>
      </c>
      <c r="D247" s="50"/>
    </row>
    <row r="248" spans="2:4" ht="15.75" thickTop="1" x14ac:dyDescent="0.25">
      <c r="B248" s="31">
        <v>42592</v>
      </c>
      <c r="C248" s="54" t="s">
        <v>47</v>
      </c>
      <c r="D248" s="33">
        <v>12970</v>
      </c>
    </row>
    <row r="249" spans="2:4" ht="15.75" thickBot="1" x14ac:dyDescent="0.3">
      <c r="B249" s="61" t="s">
        <v>11</v>
      </c>
      <c r="C249" s="62"/>
      <c r="D249" s="63">
        <v>12970</v>
      </c>
    </row>
    <row r="250" spans="2:4" ht="15.75" thickTop="1" x14ac:dyDescent="0.25"/>
    <row r="251" spans="2:4" ht="15.75" thickBot="1" x14ac:dyDescent="0.3">
      <c r="B251" s="49"/>
      <c r="C251" s="57">
        <v>42614</v>
      </c>
      <c r="D251" s="50"/>
    </row>
    <row r="252" spans="2:4" ht="15.75" thickTop="1" x14ac:dyDescent="0.25">
      <c r="B252" s="31">
        <v>42623</v>
      </c>
      <c r="C252" s="54" t="s">
        <v>47</v>
      </c>
      <c r="D252" s="33">
        <v>6800</v>
      </c>
    </row>
    <row r="253" spans="2:4" ht="15.75" thickBot="1" x14ac:dyDescent="0.3">
      <c r="B253" s="61" t="s">
        <v>11</v>
      </c>
      <c r="C253" s="62"/>
      <c r="D253" s="63">
        <v>6800</v>
      </c>
    </row>
    <row r="254" spans="2:4" ht="15.75" thickTop="1" x14ac:dyDescent="0.25"/>
    <row r="255" spans="2:4" ht="15.75" thickBot="1" x14ac:dyDescent="0.3">
      <c r="B255" s="49"/>
      <c r="C255" s="57">
        <v>42644</v>
      </c>
      <c r="D255" s="50"/>
    </row>
    <row r="256" spans="2:4" ht="15.75" thickTop="1" x14ac:dyDescent="0.25">
      <c r="B256" s="31">
        <v>42653</v>
      </c>
      <c r="C256" s="54" t="s">
        <v>47</v>
      </c>
      <c r="D256" s="33">
        <v>7800</v>
      </c>
    </row>
    <row r="257" spans="2:4" ht="15.75" thickBot="1" x14ac:dyDescent="0.3">
      <c r="B257" s="61" t="s">
        <v>11</v>
      </c>
      <c r="C257" s="62"/>
      <c r="D257" s="63">
        <v>7800</v>
      </c>
    </row>
    <row r="258" spans="2:4" ht="15.75" thickTop="1" x14ac:dyDescent="0.25"/>
    <row r="259" spans="2:4" ht="15.75" thickBot="1" x14ac:dyDescent="0.3">
      <c r="B259" s="49"/>
      <c r="C259" s="57">
        <v>42675</v>
      </c>
      <c r="D259" s="50"/>
    </row>
    <row r="260" spans="2:4" ht="15.75" thickTop="1" x14ac:dyDescent="0.25">
      <c r="B260" s="31">
        <v>42684</v>
      </c>
      <c r="C260" s="54" t="s">
        <v>47</v>
      </c>
      <c r="D260" s="33">
        <v>7000</v>
      </c>
    </row>
    <row r="261" spans="2:4" ht="15.75" thickBot="1" x14ac:dyDescent="0.3">
      <c r="B261" s="61" t="s">
        <v>11</v>
      </c>
      <c r="C261" s="62"/>
      <c r="D261" s="63">
        <v>7000</v>
      </c>
    </row>
    <row r="262" spans="2:4" ht="15.75" thickTop="1" x14ac:dyDescent="0.25"/>
    <row r="263" spans="2:4" ht="15.75" thickBot="1" x14ac:dyDescent="0.3">
      <c r="B263" s="49"/>
      <c r="C263" s="57">
        <v>42705</v>
      </c>
      <c r="D263" s="50"/>
    </row>
    <row r="264" spans="2:4" ht="15.75" thickTop="1" x14ac:dyDescent="0.25">
      <c r="B264" s="31">
        <v>42714</v>
      </c>
      <c r="C264" s="54" t="s">
        <v>47</v>
      </c>
      <c r="D264" s="33">
        <v>7200</v>
      </c>
    </row>
    <row r="265" spans="2:4" ht="15.75" thickBot="1" x14ac:dyDescent="0.3">
      <c r="B265" s="49" t="s">
        <v>11</v>
      </c>
      <c r="C265" s="49"/>
      <c r="D265" s="50">
        <v>7200</v>
      </c>
    </row>
    <row r="266" spans="2:4" ht="15.75" thickTop="1" x14ac:dyDescent="0.25"/>
    <row r="267" spans="2:4" ht="15.75" thickBot="1" x14ac:dyDescent="0.3">
      <c r="B267" s="49"/>
      <c r="C267" s="57">
        <v>42736</v>
      </c>
      <c r="D267" s="50"/>
    </row>
    <row r="268" spans="2:4" ht="15.75" thickTop="1" x14ac:dyDescent="0.25">
      <c r="B268" s="31">
        <v>42745</v>
      </c>
      <c r="C268" s="54" t="s">
        <v>47</v>
      </c>
      <c r="D268" s="33">
        <v>7310</v>
      </c>
    </row>
    <row r="269" spans="2:4" ht="15.75" thickBot="1" x14ac:dyDescent="0.3">
      <c r="B269" s="61" t="s">
        <v>11</v>
      </c>
      <c r="C269" s="62"/>
      <c r="D269" s="63">
        <v>7310</v>
      </c>
    </row>
    <row r="270" spans="2:4" ht="15.75" thickTop="1" x14ac:dyDescent="0.25"/>
    <row r="271" spans="2:4" ht="15.75" thickBot="1" x14ac:dyDescent="0.3">
      <c r="B271" s="49"/>
      <c r="C271" s="57">
        <v>42767</v>
      </c>
      <c r="D271" s="50"/>
    </row>
    <row r="272" spans="2:4" ht="15.75" thickTop="1" x14ac:dyDescent="0.25">
      <c r="B272" s="31">
        <v>42771</v>
      </c>
      <c r="C272" s="54" t="s">
        <v>319</v>
      </c>
      <c r="D272" s="33">
        <v>4100</v>
      </c>
    </row>
    <row r="273" spans="2:4" x14ac:dyDescent="0.25">
      <c r="B273" s="31">
        <v>42771</v>
      </c>
      <c r="C273" s="54" t="s">
        <v>51</v>
      </c>
      <c r="D273" s="33">
        <v>2070</v>
      </c>
    </row>
    <row r="274" spans="2:4" x14ac:dyDescent="0.25">
      <c r="B274" s="31">
        <v>42776</v>
      </c>
      <c r="C274" s="54" t="s">
        <v>47</v>
      </c>
      <c r="D274" s="33">
        <v>6800</v>
      </c>
    </row>
    <row r="275" spans="2:4" ht="15.75" thickBot="1" x14ac:dyDescent="0.3">
      <c r="B275" s="49" t="s">
        <v>11</v>
      </c>
      <c r="C275" s="49"/>
      <c r="D275" s="50">
        <f>SUM(D272:D274)</f>
        <v>12970</v>
      </c>
    </row>
    <row r="276" spans="2:4" ht="15.75" thickTop="1" x14ac:dyDescent="0.25"/>
    <row r="277" spans="2:4" ht="15.75" thickBot="1" x14ac:dyDescent="0.3">
      <c r="B277" s="49"/>
      <c r="C277" s="57">
        <v>42795</v>
      </c>
      <c r="D277" s="50"/>
    </row>
    <row r="278" spans="2:4" ht="15.75" thickTop="1" x14ac:dyDescent="0.25">
      <c r="B278" s="31">
        <v>42804</v>
      </c>
      <c r="C278" s="54" t="s">
        <v>47</v>
      </c>
      <c r="D278" s="33">
        <v>7830</v>
      </c>
    </row>
    <row r="279" spans="2:4" x14ac:dyDescent="0.25">
      <c r="B279" s="72"/>
      <c r="C279" s="67"/>
      <c r="D279" s="73"/>
    </row>
    <row r="280" spans="2:4" ht="15.75" thickBot="1" x14ac:dyDescent="0.3">
      <c r="B280" s="49" t="s">
        <v>11</v>
      </c>
      <c r="C280" s="49"/>
      <c r="D280" s="50">
        <f>SUM(D278:D279)</f>
        <v>7830</v>
      </c>
    </row>
    <row r="281" spans="2:4" ht="15.75" thickTop="1" x14ac:dyDescent="0.25"/>
    <row r="282" spans="2:4" ht="15.75" thickBot="1" x14ac:dyDescent="0.3">
      <c r="B282" s="74" t="s">
        <v>327</v>
      </c>
      <c r="C282" s="75"/>
      <c r="D282" s="76">
        <f>SUM(D280,D275,D269,D265,D261,D257,D253,D249,D245,D241,D237,D233)</f>
        <v>104340</v>
      </c>
    </row>
    <row r="283" spans="2:4" ht="15.75" thickTop="1" x14ac:dyDescent="0.25"/>
  </sheetData>
  <pageMargins left="0.7" right="0.7" top="0.75" bottom="0.75" header="0.3" footer="0.3"/>
  <pageSetup orientation="portrait" r:id="rId1"/>
  <headerFooter>
    <oddHeader>&amp;C&amp;"-,Bold"&amp;20Income Report</oddHeader>
    <oddFooter>&amp;C&amp;"-,Bold"Purva-Vihar Residency Association,         &amp;"-,Regular"
Plot no. 16, Sr. No. 29, Chaitanyanagar, Near Kalanagar, Dhankawadi, Pune - 411043.          &amp;R&amp;P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3:C11"/>
  <sheetViews>
    <sheetView view="pageLayout" zoomScaleNormal="100" workbookViewId="0">
      <selection activeCell="B6" sqref="B6"/>
    </sheetView>
  </sheetViews>
  <sheetFormatPr defaultRowHeight="15" x14ac:dyDescent="0.25"/>
  <cols>
    <col min="1" max="1" width="10.5703125" style="2" customWidth="1"/>
    <col min="2" max="2" width="61.28515625" bestFit="1" customWidth="1"/>
    <col min="3" max="3" width="11.5703125" style="6" bestFit="1" customWidth="1"/>
  </cols>
  <sheetData>
    <row r="3" spans="1:3" x14ac:dyDescent="0.25">
      <c r="A3" s="2" t="s">
        <v>2</v>
      </c>
      <c r="B3" t="s">
        <v>45</v>
      </c>
      <c r="C3" s="6" t="s">
        <v>46</v>
      </c>
    </row>
    <row r="4" spans="1:3" x14ac:dyDescent="0.25">
      <c r="A4" s="47">
        <v>41586</v>
      </c>
      <c r="B4" t="s">
        <v>238</v>
      </c>
      <c r="C4" s="6">
        <v>500</v>
      </c>
    </row>
    <row r="5" spans="1:3" x14ac:dyDescent="0.25">
      <c r="A5" s="47">
        <v>41675</v>
      </c>
      <c r="B5" t="s">
        <v>114</v>
      </c>
      <c r="C5" s="6">
        <v>1750</v>
      </c>
    </row>
    <row r="6" spans="1:3" x14ac:dyDescent="0.25">
      <c r="A6" s="47">
        <v>41919</v>
      </c>
      <c r="B6" t="s">
        <v>113</v>
      </c>
      <c r="C6" s="6">
        <v>1200</v>
      </c>
    </row>
    <row r="7" spans="1:3" x14ac:dyDescent="0.25">
      <c r="A7" s="47">
        <v>41951</v>
      </c>
      <c r="B7" t="s">
        <v>238</v>
      </c>
      <c r="C7" s="6">
        <v>500</v>
      </c>
    </row>
    <row r="8" spans="1:3" x14ac:dyDescent="0.25">
      <c r="A8" s="47">
        <v>42320</v>
      </c>
      <c r="B8" t="s">
        <v>238</v>
      </c>
      <c r="C8" s="6">
        <v>500</v>
      </c>
    </row>
    <row r="9" spans="1:3" x14ac:dyDescent="0.25">
      <c r="A9" s="47">
        <v>42676</v>
      </c>
      <c r="B9" t="s">
        <v>238</v>
      </c>
      <c r="C9" s="6">
        <v>500</v>
      </c>
    </row>
    <row r="10" spans="1:3" x14ac:dyDescent="0.25">
      <c r="A10" s="47"/>
    </row>
    <row r="11" spans="1:3" x14ac:dyDescent="0.25">
      <c r="A11" s="2" t="s">
        <v>11</v>
      </c>
      <c r="C11" s="6">
        <f>SUBTOTAL(109,Table1[[ Amount]])</f>
        <v>4950</v>
      </c>
    </row>
  </sheetData>
  <pageMargins left="0.7" right="0.7" top="0.75" bottom="0.75" header="0.3" footer="0.3"/>
  <pageSetup orientation="portrait" r:id="rId1"/>
  <headerFooter>
    <oddHeader>&amp;C&amp;"-,Bold"&amp;20Sundry Expenses</oddHeader>
    <oddFooter xml:space="preserve">&amp;C&amp;"-,Bold"Purva-Vihar Residency Association,         &amp;"-,Regular"
Plot no. 16, Sr. No. 29, Chaitanyanagar, Near Kalanagar, Dhankawadi, Pune - 411043.         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1:D62"/>
  <sheetViews>
    <sheetView view="pageLayout" topLeftCell="A46" zoomScaleNormal="100" workbookViewId="0">
      <selection activeCell="D62" sqref="D62"/>
    </sheetView>
  </sheetViews>
  <sheetFormatPr defaultRowHeight="15" x14ac:dyDescent="0.25"/>
  <cols>
    <col min="2" max="2" width="15.5703125" style="35" customWidth="1"/>
    <col min="3" max="3" width="45.5703125" bestFit="1" customWidth="1"/>
    <col min="4" max="4" width="11.5703125" style="6" bestFit="1" customWidth="1"/>
  </cols>
  <sheetData>
    <row r="1" spans="2:4" ht="18" thickBot="1" x14ac:dyDescent="0.35">
      <c r="C1" s="4" t="s">
        <v>223</v>
      </c>
    </row>
    <row r="2" spans="2:4" ht="15.75" thickTop="1" x14ac:dyDescent="0.25"/>
    <row r="3" spans="2:4" x14ac:dyDescent="0.25">
      <c r="B3" s="35" t="s">
        <v>2</v>
      </c>
      <c r="C3" t="s">
        <v>45</v>
      </c>
      <c r="D3" s="6" t="s">
        <v>46</v>
      </c>
    </row>
    <row r="4" spans="2:4" x14ac:dyDescent="0.25">
      <c r="B4" s="36">
        <v>41588</v>
      </c>
      <c r="C4" t="s">
        <v>115</v>
      </c>
      <c r="D4" s="6">
        <v>3610</v>
      </c>
    </row>
    <row r="5" spans="2:4" x14ac:dyDescent="0.25">
      <c r="B5" s="36">
        <v>41622</v>
      </c>
      <c r="C5" t="s">
        <v>266</v>
      </c>
      <c r="D5" s="6">
        <v>4620</v>
      </c>
    </row>
    <row r="6" spans="2:4" x14ac:dyDescent="0.25">
      <c r="B6" s="36">
        <v>41650</v>
      </c>
      <c r="C6" t="s">
        <v>267</v>
      </c>
      <c r="D6" s="6">
        <v>5040</v>
      </c>
    </row>
    <row r="7" spans="2:4" x14ac:dyDescent="0.25">
      <c r="B7" s="36">
        <v>41683</v>
      </c>
      <c r="C7" t="s">
        <v>265</v>
      </c>
      <c r="D7" s="6">
        <v>1930</v>
      </c>
    </row>
    <row r="8" spans="2:4" x14ac:dyDescent="0.25">
      <c r="B8" s="36">
        <v>41708</v>
      </c>
      <c r="C8" t="s">
        <v>269</v>
      </c>
      <c r="D8" s="6">
        <v>3810</v>
      </c>
    </row>
    <row r="9" spans="2:4" x14ac:dyDescent="0.25">
      <c r="B9" s="36"/>
    </row>
    <row r="10" spans="2:4" x14ac:dyDescent="0.25">
      <c r="B10" s="35" t="s">
        <v>11</v>
      </c>
      <c r="D10" s="6">
        <f>SUBTOTAL(109,Table122[[ Amount]])</f>
        <v>19010</v>
      </c>
    </row>
    <row r="12" spans="2:4" ht="18" thickBot="1" x14ac:dyDescent="0.35">
      <c r="C12" s="4" t="s">
        <v>224</v>
      </c>
    </row>
    <row r="13" spans="2:4" ht="15.75" thickTop="1" x14ac:dyDescent="0.25"/>
    <row r="14" spans="2:4" x14ac:dyDescent="0.25">
      <c r="B14" s="38" t="s">
        <v>2</v>
      </c>
      <c r="C14" s="39" t="s">
        <v>45</v>
      </c>
      <c r="D14" s="40" t="s">
        <v>46</v>
      </c>
    </row>
    <row r="15" spans="2:4" x14ac:dyDescent="0.25">
      <c r="B15" s="41">
        <v>41755</v>
      </c>
      <c r="C15" s="11" t="s">
        <v>268</v>
      </c>
      <c r="D15" s="42">
        <v>2250</v>
      </c>
    </row>
    <row r="16" spans="2:4" x14ac:dyDescent="0.25">
      <c r="B16" s="41">
        <v>41768</v>
      </c>
      <c r="C16" s="11" t="s">
        <v>116</v>
      </c>
      <c r="D16" s="42">
        <v>4200</v>
      </c>
    </row>
    <row r="17" spans="2:4" x14ac:dyDescent="0.25">
      <c r="B17" s="41">
        <v>41799</v>
      </c>
      <c r="C17" s="11" t="s">
        <v>270</v>
      </c>
      <c r="D17" s="42">
        <v>3530</v>
      </c>
    </row>
    <row r="18" spans="2:4" x14ac:dyDescent="0.25">
      <c r="B18" s="41">
        <v>41830</v>
      </c>
      <c r="C18" s="11" t="s">
        <v>271</v>
      </c>
      <c r="D18" s="42">
        <v>3060</v>
      </c>
    </row>
    <row r="19" spans="2:4" x14ac:dyDescent="0.25">
      <c r="B19" s="41">
        <v>41860</v>
      </c>
      <c r="C19" s="11" t="s">
        <v>272</v>
      </c>
      <c r="D19" s="42">
        <v>2970</v>
      </c>
    </row>
    <row r="20" spans="2:4" x14ac:dyDescent="0.25">
      <c r="B20" s="41">
        <v>41887</v>
      </c>
      <c r="C20" s="11" t="s">
        <v>117</v>
      </c>
      <c r="D20" s="42">
        <v>3920</v>
      </c>
    </row>
    <row r="21" spans="2:4" x14ac:dyDescent="0.25">
      <c r="B21" s="41">
        <v>41923</v>
      </c>
      <c r="C21" s="11" t="s">
        <v>118</v>
      </c>
      <c r="D21" s="42">
        <v>3500</v>
      </c>
    </row>
    <row r="22" spans="2:4" x14ac:dyDescent="0.25">
      <c r="B22" s="41">
        <v>41944</v>
      </c>
      <c r="C22" s="11" t="s">
        <v>119</v>
      </c>
      <c r="D22" s="42">
        <v>3510</v>
      </c>
    </row>
    <row r="23" spans="2:4" x14ac:dyDescent="0.25">
      <c r="B23" s="41">
        <v>41976</v>
      </c>
      <c r="C23" s="11" t="s">
        <v>120</v>
      </c>
      <c r="D23" s="42">
        <v>3730</v>
      </c>
    </row>
    <row r="24" spans="2:4" x14ac:dyDescent="0.25">
      <c r="B24" s="41">
        <v>42037</v>
      </c>
      <c r="C24" s="11" t="s">
        <v>121</v>
      </c>
      <c r="D24" s="42">
        <v>4150</v>
      </c>
    </row>
    <row r="25" spans="2:4" x14ac:dyDescent="0.25">
      <c r="B25" s="43">
        <v>42062</v>
      </c>
      <c r="C25" s="44" t="s">
        <v>122</v>
      </c>
      <c r="D25" s="45">
        <v>7850</v>
      </c>
    </row>
    <row r="26" spans="2:4" x14ac:dyDescent="0.25">
      <c r="B26" s="46" t="s">
        <v>11</v>
      </c>
      <c r="C26" s="44"/>
      <c r="D26" s="45">
        <f>SUBTOTAL(109,Table125[[ Amount]])</f>
        <v>42670</v>
      </c>
    </row>
    <row r="27" spans="2:4" x14ac:dyDescent="0.25">
      <c r="B27" s="37"/>
      <c r="C27" s="8"/>
      <c r="D27" s="18"/>
    </row>
    <row r="28" spans="2:4" ht="18" thickBot="1" x14ac:dyDescent="0.35">
      <c r="C28" s="4" t="s">
        <v>225</v>
      </c>
    </row>
    <row r="29" spans="2:4" ht="15.75" thickTop="1" x14ac:dyDescent="0.25"/>
    <row r="30" spans="2:4" x14ac:dyDescent="0.25">
      <c r="B30" s="35" t="s">
        <v>2</v>
      </c>
      <c r="C30" t="s">
        <v>45</v>
      </c>
      <c r="D30" s="6" t="s">
        <v>46</v>
      </c>
    </row>
    <row r="31" spans="2:4" x14ac:dyDescent="0.25">
      <c r="B31" s="36">
        <v>42097</v>
      </c>
      <c r="C31" t="s">
        <v>123</v>
      </c>
      <c r="D31" s="6">
        <v>3440</v>
      </c>
    </row>
    <row r="32" spans="2:4" x14ac:dyDescent="0.25">
      <c r="B32" s="36">
        <v>42130</v>
      </c>
      <c r="C32" t="s">
        <v>124</v>
      </c>
      <c r="D32" s="6">
        <v>3780</v>
      </c>
    </row>
    <row r="33" spans="2:4" x14ac:dyDescent="0.25">
      <c r="B33" s="36">
        <v>42159</v>
      </c>
      <c r="C33" t="s">
        <v>125</v>
      </c>
      <c r="D33" s="6">
        <v>3420</v>
      </c>
    </row>
    <row r="34" spans="2:4" x14ac:dyDescent="0.25">
      <c r="B34" s="36">
        <v>42183</v>
      </c>
      <c r="C34" t="s">
        <v>126</v>
      </c>
      <c r="D34" s="6">
        <v>4010</v>
      </c>
    </row>
    <row r="35" spans="2:4" x14ac:dyDescent="0.25">
      <c r="B35" s="36">
        <v>42191</v>
      </c>
      <c r="C35" t="s">
        <v>259</v>
      </c>
      <c r="D35" s="6">
        <v>3970</v>
      </c>
    </row>
    <row r="36" spans="2:4" x14ac:dyDescent="0.25">
      <c r="B36" s="36">
        <v>42230</v>
      </c>
      <c r="C36" t="s">
        <v>260</v>
      </c>
      <c r="D36" s="6">
        <v>3690</v>
      </c>
    </row>
    <row r="37" spans="2:4" x14ac:dyDescent="0.25">
      <c r="B37" s="36">
        <v>42262</v>
      </c>
      <c r="C37" t="s">
        <v>261</v>
      </c>
      <c r="D37" s="6">
        <v>4050</v>
      </c>
    </row>
    <row r="38" spans="2:4" x14ac:dyDescent="0.25">
      <c r="B38" s="36">
        <v>42291</v>
      </c>
      <c r="C38" t="s">
        <v>262</v>
      </c>
      <c r="D38" s="6">
        <v>3080</v>
      </c>
    </row>
    <row r="39" spans="2:4" x14ac:dyDescent="0.25">
      <c r="B39" s="36">
        <v>42310</v>
      </c>
      <c r="C39" t="s">
        <v>127</v>
      </c>
      <c r="D39" s="6">
        <v>4360</v>
      </c>
    </row>
    <row r="40" spans="2:4" x14ac:dyDescent="0.25">
      <c r="B40" s="36">
        <v>42343</v>
      </c>
      <c r="C40" t="s">
        <v>128</v>
      </c>
      <c r="D40" s="6">
        <v>4650</v>
      </c>
    </row>
    <row r="41" spans="2:4" x14ac:dyDescent="0.25">
      <c r="B41" s="36">
        <v>42374</v>
      </c>
      <c r="C41" t="s">
        <v>129</v>
      </c>
      <c r="D41" s="6">
        <v>3790</v>
      </c>
    </row>
    <row r="42" spans="2:4" x14ac:dyDescent="0.25">
      <c r="B42" s="36">
        <v>42404</v>
      </c>
      <c r="C42" t="s">
        <v>130</v>
      </c>
      <c r="D42" s="6">
        <v>4430</v>
      </c>
    </row>
    <row r="43" spans="2:4" x14ac:dyDescent="0.25">
      <c r="B43" s="36">
        <v>42431</v>
      </c>
      <c r="C43" t="s">
        <v>131</v>
      </c>
      <c r="D43" s="6">
        <v>3660</v>
      </c>
    </row>
    <row r="44" spans="2:4" x14ac:dyDescent="0.25">
      <c r="B44" s="35" t="s">
        <v>11</v>
      </c>
      <c r="D44" s="6">
        <f>SUBTOTAL(109,Table123[[ Amount]])</f>
        <v>50330</v>
      </c>
    </row>
    <row r="45" spans="2:4" x14ac:dyDescent="0.25">
      <c r="B45" s="36"/>
    </row>
    <row r="46" spans="2:4" x14ac:dyDescent="0.25">
      <c r="B46" s="36"/>
    </row>
    <row r="47" spans="2:4" ht="18" thickBot="1" x14ac:dyDescent="0.35">
      <c r="B47" s="36"/>
      <c r="C47" s="4" t="s">
        <v>226</v>
      </c>
    </row>
    <row r="48" spans="2:4" ht="15.75" thickTop="1" x14ac:dyDescent="0.25">
      <c r="B48" s="36"/>
    </row>
    <row r="49" spans="2:4" x14ac:dyDescent="0.25">
      <c r="B49" s="36" t="s">
        <v>2</v>
      </c>
      <c r="C49" t="s">
        <v>45</v>
      </c>
      <c r="D49" s="6" t="s">
        <v>46</v>
      </c>
    </row>
    <row r="50" spans="2:4" x14ac:dyDescent="0.25">
      <c r="B50" s="36">
        <v>42465</v>
      </c>
      <c r="C50" t="s">
        <v>132</v>
      </c>
      <c r="D50" s="6">
        <v>5210</v>
      </c>
    </row>
    <row r="51" spans="2:4" x14ac:dyDescent="0.25">
      <c r="B51" s="36">
        <v>42493</v>
      </c>
      <c r="C51" t="s">
        <v>133</v>
      </c>
      <c r="D51" s="6">
        <v>4410</v>
      </c>
    </row>
    <row r="52" spans="2:4" x14ac:dyDescent="0.25">
      <c r="B52" s="36">
        <v>42506</v>
      </c>
      <c r="C52" t="s">
        <v>134</v>
      </c>
      <c r="D52" s="6">
        <v>4540</v>
      </c>
    </row>
    <row r="53" spans="2:4" x14ac:dyDescent="0.25">
      <c r="B53" s="36">
        <v>42567</v>
      </c>
      <c r="C53" t="s">
        <v>135</v>
      </c>
      <c r="D53" s="6">
        <v>4300</v>
      </c>
    </row>
    <row r="54" spans="2:4" x14ac:dyDescent="0.25">
      <c r="B54" s="36">
        <v>42585</v>
      </c>
      <c r="C54" t="s">
        <v>136</v>
      </c>
      <c r="D54" s="6">
        <v>3970</v>
      </c>
    </row>
    <row r="55" spans="2:4" x14ac:dyDescent="0.25">
      <c r="B55" s="36">
        <v>42616</v>
      </c>
      <c r="C55" t="s">
        <v>137</v>
      </c>
      <c r="D55" s="6">
        <v>5290</v>
      </c>
    </row>
    <row r="56" spans="2:4" x14ac:dyDescent="0.25">
      <c r="B56" s="36">
        <v>42649</v>
      </c>
      <c r="C56" t="s">
        <v>138</v>
      </c>
      <c r="D56" s="6">
        <v>5440</v>
      </c>
    </row>
    <row r="57" spans="2:4" x14ac:dyDescent="0.25">
      <c r="B57" s="36">
        <v>42681</v>
      </c>
      <c r="C57" t="s">
        <v>139</v>
      </c>
      <c r="D57" s="6">
        <v>1750</v>
      </c>
    </row>
    <row r="58" spans="2:4" x14ac:dyDescent="0.25">
      <c r="B58" s="36">
        <v>42706</v>
      </c>
      <c r="C58" t="s">
        <v>140</v>
      </c>
      <c r="D58" s="6">
        <v>4560</v>
      </c>
    </row>
    <row r="59" spans="2:4" x14ac:dyDescent="0.25">
      <c r="B59" s="36">
        <v>42739</v>
      </c>
      <c r="C59" t="s">
        <v>263</v>
      </c>
      <c r="D59" s="6">
        <v>4620</v>
      </c>
    </row>
    <row r="60" spans="2:4" x14ac:dyDescent="0.25">
      <c r="B60" s="36">
        <v>42768</v>
      </c>
      <c r="C60" t="s">
        <v>264</v>
      </c>
      <c r="D60" s="6">
        <v>4100</v>
      </c>
    </row>
    <row r="61" spans="2:4" x14ac:dyDescent="0.25">
      <c r="B61" s="36">
        <v>42798</v>
      </c>
      <c r="C61" t="s">
        <v>454</v>
      </c>
      <c r="D61" s="6">
        <v>4420</v>
      </c>
    </row>
    <row r="62" spans="2:4" x14ac:dyDescent="0.25">
      <c r="B62" s="35" t="s">
        <v>11</v>
      </c>
      <c r="D62" s="6">
        <f>SUBTOTAL(109,Table124[[ Amount]])</f>
        <v>52610</v>
      </c>
    </row>
  </sheetData>
  <pageMargins left="0.7" right="0.7" top="0.75" bottom="0.75" header="0.3" footer="0.3"/>
  <pageSetup orientation="portrait" r:id="rId1"/>
  <headerFooter>
    <oddHeader>&amp;C&amp;"-,Bold"&amp;20Electricity Report</oddHeader>
    <oddFooter xml:space="preserve">&amp;C&amp;"-,Bold"Purva-Vihar Residency Association,         &amp;"-,Regular"
Plot no. 16, Sr. No. 29, Chaitanyanagar, Near Kalanagar, Dhankawadi, Pune - 411043.          </oddFooter>
  </headerFooter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Tally (2)</vt:lpstr>
      <vt:lpstr>Maintenance Report Till Mar 16</vt:lpstr>
      <vt:lpstr>Maintenance FY 16-17</vt:lpstr>
      <vt:lpstr>Disputes</vt:lpstr>
      <vt:lpstr>Bank Statememt</vt:lpstr>
      <vt:lpstr>Cash Report</vt:lpstr>
      <vt:lpstr>Income Report</vt:lpstr>
      <vt:lpstr>Sundry Expenses</vt:lpstr>
      <vt:lpstr>Electricity Report</vt:lpstr>
      <vt:lpstr>Repairs &amp; Maintenance</vt:lpstr>
      <vt:lpstr>Printing &amp; Stationary</vt:lpstr>
      <vt:lpstr>Salary &amp; Wedges</vt:lpstr>
      <vt:lpstr>'Bank Statememt'!Print_Area</vt:lpstr>
      <vt:lpstr>'Maintenance Report Till Mar 16'!Print_Area</vt:lpstr>
      <vt:lpstr>'Tally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2017-05-01T13:46:35Z</dcterms:modified>
</cp:coreProperties>
</file>