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40"/>
  </bookViews>
  <sheets>
    <sheet name="Bank" sheetId="1" r:id="rId1"/>
    <sheet name="Bank Statememt" sheetId="7" r:id="rId2"/>
    <sheet name="MSEB" sheetId="5" r:id="rId3"/>
    <sheet name="Salary" sheetId="4" r:id="rId4"/>
  </sheets>
  <definedNames>
    <definedName name="_xlnm.Print_Area" localSheetId="1">'Bank Statememt'!$A$1:$J$129</definedName>
    <definedName name="_xlnm.Print_Area" localSheetId="3">Salary!$A$1:$H$48</definedName>
  </definedNames>
  <calcPr calcId="152511"/>
</workbook>
</file>

<file path=xl/calcChain.xml><?xml version="1.0" encoding="utf-8"?>
<calcChain xmlns="http://schemas.openxmlformats.org/spreadsheetml/2006/main">
  <c r="H11" i="4" l="1"/>
  <c r="H35" i="4"/>
  <c r="H146" i="7"/>
  <c r="C146" i="7"/>
  <c r="H139" i="7"/>
  <c r="C139" i="7"/>
  <c r="H134" i="7"/>
  <c r="C134" i="7"/>
  <c r="H129" i="7"/>
  <c r="C129" i="7"/>
  <c r="H119" i="7"/>
  <c r="C119" i="7"/>
  <c r="H114" i="7"/>
  <c r="C114" i="7"/>
  <c r="H109" i="7"/>
  <c r="C109" i="7"/>
  <c r="H103" i="7"/>
  <c r="C103" i="7"/>
  <c r="H97" i="7"/>
  <c r="C97" i="7"/>
  <c r="H92" i="7"/>
  <c r="C92" i="7"/>
  <c r="H87" i="7"/>
  <c r="C87" i="7"/>
  <c r="H81" i="7"/>
  <c r="C81" i="7"/>
  <c r="H76" i="7"/>
  <c r="C76" i="7"/>
  <c r="H70" i="7"/>
  <c r="C70" i="7"/>
  <c r="H65" i="7"/>
  <c r="C65" i="7"/>
  <c r="H57" i="7"/>
  <c r="C57" i="7"/>
  <c r="H52" i="7"/>
  <c r="C52" i="7"/>
  <c r="H47" i="7"/>
  <c r="C47" i="7"/>
  <c r="H40" i="7"/>
  <c r="C40" i="7"/>
  <c r="H33" i="7"/>
  <c r="C33" i="7"/>
  <c r="H22" i="7"/>
  <c r="C22" i="7"/>
  <c r="H10" i="7"/>
  <c r="C10" i="7"/>
  <c r="H16" i="7"/>
  <c r="C16" i="7"/>
  <c r="C4" i="7"/>
  <c r="H4" i="7"/>
  <c r="I56" i="1"/>
  <c r="I57" i="1" s="1"/>
  <c r="I58" i="1" s="1"/>
  <c r="K6" i="1" l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</calcChain>
</file>

<file path=xl/sharedStrings.xml><?xml version="1.0" encoding="utf-8"?>
<sst xmlns="http://schemas.openxmlformats.org/spreadsheetml/2006/main" count="362" uniqueCount="78">
  <si>
    <t>Date</t>
  </si>
  <si>
    <t>Description</t>
  </si>
  <si>
    <t>Mode</t>
  </si>
  <si>
    <t>Cheque Number</t>
  </si>
  <si>
    <t>Balance</t>
  </si>
  <si>
    <t>Withdrawal</t>
  </si>
  <si>
    <t>Deposit</t>
  </si>
  <si>
    <t>To Cash Housrao Waghmode</t>
  </si>
  <si>
    <t>Cash</t>
  </si>
  <si>
    <t>Cheque</t>
  </si>
  <si>
    <t>Opening Balance</t>
  </si>
  <si>
    <t>To TRF 201/7238, PurvaVihar</t>
  </si>
  <si>
    <t>I/W CLG MSEDCL</t>
  </si>
  <si>
    <t>I/W Rtn: 14-52-175693-Dt:07/01/15-Rtn CH</t>
  </si>
  <si>
    <t>By Cash</t>
  </si>
  <si>
    <t>MSEDCL</t>
  </si>
  <si>
    <t>By CLG Rembhotkar SB Instr: 310456</t>
  </si>
  <si>
    <t>Chq Issue charge for 178931-178940</t>
  </si>
  <si>
    <t>By INT CR. 1-10-14 to 31-03-15</t>
  </si>
  <si>
    <t>FD CLSTD Tr: 201/7238/1</t>
  </si>
  <si>
    <t>By CLG MN Kirve Instr: 6444/Bank</t>
  </si>
  <si>
    <t>By CLG AG Rathod Instr: 599883/Bank</t>
  </si>
  <si>
    <t>By CLG MN Kirve Instr: 6445/Bank</t>
  </si>
  <si>
    <t>TO TRF INT AMT REVERSE</t>
  </si>
  <si>
    <t>By INT CR. 1-10-15 to 31-03-16</t>
  </si>
  <si>
    <t>Chq Issue charge for 189321-189330</t>
  </si>
  <si>
    <t>By INT CR. 1-4-15 to 30-09-15</t>
  </si>
  <si>
    <t>By CLG Manish S Rembotkar Instr:331641</t>
  </si>
  <si>
    <t>By INT CR. 01-4-16 to 30-06-16</t>
  </si>
  <si>
    <t>Chq Issue Charge For 195181-195190</t>
  </si>
  <si>
    <t>To TRF SB INT REV UPTO 30-06-2016</t>
  </si>
  <si>
    <t>By Int CR 01-07-16 to 30-09-16</t>
  </si>
  <si>
    <t>Salary For</t>
  </si>
  <si>
    <t>Amount Paid</t>
  </si>
  <si>
    <t>Closing Balance</t>
  </si>
  <si>
    <t>Credit Statement</t>
  </si>
  <si>
    <t>Debit Statement</t>
  </si>
  <si>
    <t>Amount</t>
  </si>
  <si>
    <t>Desciption</t>
  </si>
  <si>
    <t>Total</t>
  </si>
  <si>
    <t>By INT CR. 1-10-14 to 31-03-15-Cash:</t>
  </si>
  <si>
    <t>To Cash Housrao Waghmode-Cheque:178931</t>
  </si>
  <si>
    <t>To Cash Housrao Waghmode-Cheque:178932</t>
  </si>
  <si>
    <t>To Cash Housrao Waghmode-Cheque:178933</t>
  </si>
  <si>
    <t>To Cash Housrao Waghmode-Cheque:171098</t>
  </si>
  <si>
    <t>To TRF 201/7238, PurvaVihar-Cheque:171100</t>
  </si>
  <si>
    <t>I/W CLG MSEDCL-Cheque:175691</t>
  </si>
  <si>
    <t>To Cash Housrao Waghmode-Cheque:175692</t>
  </si>
  <si>
    <t>I/W Rtn: 14-52-175693-Dt:07/01/15-Rtn CH-Cash:</t>
  </si>
  <si>
    <t>To Cash Housrao Waghmode-Cheque:175694</t>
  </si>
  <si>
    <t>MSEDCL-Cheque:175695</t>
  </si>
  <si>
    <t>To Cash Housrao Waghmode-Cheque:175696</t>
  </si>
  <si>
    <t>I/W CLG MSEDCL-Cheque:175697</t>
  </si>
  <si>
    <t>To Cash Housrao Waghmode-Cheque:175698</t>
  </si>
  <si>
    <t>TO TRF INT AMT REVERSE-Cash:</t>
  </si>
  <si>
    <t>To Cash Housrao Waghmode-Cheque:175699</t>
  </si>
  <si>
    <t>To Cash Housrao Waghmode-Cheque:175700</t>
  </si>
  <si>
    <t>To Cash Housrao Waghmode-Cheque:178934</t>
  </si>
  <si>
    <t>To Cash Housrao Waghmode-Cheque:178935</t>
  </si>
  <si>
    <t>To Cash Housrao Waghmode-Cheque:178936</t>
  </si>
  <si>
    <t>To Cash Housrao Waghmode-Cheque:178937</t>
  </si>
  <si>
    <t>To Cash Housrao Waghmode-Cheque:178938</t>
  </si>
  <si>
    <t>To Cash Housrao Waghmode-Cheque:178939</t>
  </si>
  <si>
    <t>To Cash Housrao Waghmode-Cheque:178940</t>
  </si>
  <si>
    <t>To Cash Housrao Waghmode-Cheque:189321</t>
  </si>
  <si>
    <t>To Cash Housrao Waghmode-Cheque:189322</t>
  </si>
  <si>
    <t>To Cash Housrao Waghmode-Cheque:189323</t>
  </si>
  <si>
    <t>To Cash Housrao Waghmode-Cheque:189324</t>
  </si>
  <si>
    <t>To Cash Housrao Waghmode-Cheque:189327</t>
  </si>
  <si>
    <t>To Cash Housrao Waghmode-Cheque:189328</t>
  </si>
  <si>
    <t>To Cash Housrao Waghmode-Cheque:189329</t>
  </si>
  <si>
    <t>To Cash Housrao Waghmode-Cheque:189330</t>
  </si>
  <si>
    <t>To  Housrao Waghmode</t>
  </si>
  <si>
    <t>To  Housrao Waghmode - Diwali Bonus</t>
  </si>
  <si>
    <t>Salary Statement For FY 2014-15</t>
  </si>
  <si>
    <t>Salary Statement For FY 2015-16</t>
  </si>
  <si>
    <t>FY 15-16</t>
  </si>
  <si>
    <t>FY 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</si>
</sst>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[$-409]mmmm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0" borderId="7" applyNumberFormat="0" applyFill="0" applyAlignment="0" applyProtection="0"/>
    <xf numFmtId="0" fontId="2" fillId="5" borderId="8" applyNumberFormat="0" applyAlignment="0" applyProtection="0"/>
    <xf numFmtId="0" fontId="3" fillId="0" borderId="9" applyNumberFormat="0" applyFill="0" applyAlignment="0" applyProtection="0"/>
    <xf numFmtId="0" fontId="5" fillId="6" borderId="0" applyNumberFormat="0" applyBorder="0" applyAlignment="0" applyProtection="0"/>
    <xf numFmtId="0" fontId="6" fillId="7" borderId="12" applyNumberFormat="0" applyFont="0" applyAlignment="0" applyProtection="0"/>
  </cellStyleXfs>
  <cellXfs count="60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2" borderId="0" xfId="1" applyNumberFormat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0" fillId="0" borderId="5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0" fillId="0" borderId="3" xfId="0" applyNumberFormat="1" applyFont="1" applyBorder="1"/>
    <xf numFmtId="164" fontId="3" fillId="0" borderId="6" xfId="0" applyNumberFormat="1" applyFont="1" applyBorder="1"/>
    <xf numFmtId="14" fontId="4" fillId="0" borderId="7" xfId="2" applyNumberFormat="1" applyAlignment="1">
      <alignment horizontal="center" vertical="center"/>
    </xf>
    <xf numFmtId="0" fontId="4" fillId="0" borderId="7" xfId="2"/>
    <xf numFmtId="164" fontId="4" fillId="0" borderId="7" xfId="2" applyNumberFormat="1"/>
    <xf numFmtId="14" fontId="3" fillId="0" borderId="9" xfId="4" applyNumberFormat="1" applyAlignment="1">
      <alignment horizontal="center" vertical="center"/>
    </xf>
    <xf numFmtId="0" fontId="3" fillId="0" borderId="9" xfId="4"/>
    <xf numFmtId="164" fontId="3" fillId="0" borderId="9" xfId="4" applyNumberFormat="1"/>
    <xf numFmtId="165" fontId="3" fillId="0" borderId="9" xfId="4" applyNumberForma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164" fontId="0" fillId="0" borderId="0" xfId="0" applyNumberFormat="1" applyFont="1" applyBorder="1"/>
    <xf numFmtId="0" fontId="3" fillId="0" borderId="10" xfId="0" applyFont="1" applyBorder="1"/>
    <xf numFmtId="0" fontId="3" fillId="0" borderId="4" xfId="0" applyFont="1" applyBorder="1"/>
    <xf numFmtId="164" fontId="3" fillId="0" borderId="4" xfId="0" applyNumberFormat="1" applyFont="1" applyBorder="1"/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wrapText="1"/>
    </xf>
    <xf numFmtId="14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wrapText="1"/>
    </xf>
    <xf numFmtId="165" fontId="0" fillId="0" borderId="11" xfId="0" applyNumberFormat="1" applyFont="1" applyFill="1" applyBorder="1" applyAlignment="1">
      <alignment horizontal="center" vertical="center" wrapText="1"/>
    </xf>
    <xf numFmtId="165" fontId="0" fillId="0" borderId="5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left" vertical="center" wrapText="1"/>
    </xf>
    <xf numFmtId="165" fontId="0" fillId="0" borderId="11" xfId="0" applyNumberFormat="1" applyFont="1" applyFill="1" applyBorder="1" applyAlignment="1">
      <alignment horizontal="left" vertical="center" wrapText="1"/>
    </xf>
    <xf numFmtId="0" fontId="5" fillId="6" borderId="5" xfId="5" applyBorder="1" applyAlignment="1">
      <alignment horizontal="center" vertical="center" wrapText="1"/>
    </xf>
    <xf numFmtId="0" fontId="5" fillId="6" borderId="5" xfId="5" applyBorder="1" applyAlignment="1">
      <alignment wrapText="1"/>
    </xf>
    <xf numFmtId="0" fontId="5" fillId="6" borderId="11" xfId="5" applyBorder="1" applyAlignment="1">
      <alignment horizontal="left" vertical="center" wrapText="1"/>
    </xf>
    <xf numFmtId="164" fontId="5" fillId="6" borderId="5" xfId="5" applyNumberFormat="1" applyBorder="1" applyAlignment="1">
      <alignment horizontal="center" vertical="center" wrapText="1"/>
    </xf>
    <xf numFmtId="0" fontId="5" fillId="6" borderId="11" xfId="5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5" xfId="5" applyBorder="1" applyAlignment="1">
      <alignment horizontal="center" wrapText="1"/>
    </xf>
    <xf numFmtId="14" fontId="2" fillId="5" borderId="8" xfId="3" applyNumberFormat="1" applyAlignment="1">
      <alignment horizontal="center" vertical="center"/>
    </xf>
    <xf numFmtId="0" fontId="2" fillId="5" borderId="8" xfId="3" applyAlignment="1">
      <alignment horizontal="center" wrapText="1"/>
    </xf>
    <xf numFmtId="0" fontId="0" fillId="7" borderId="12" xfId="6" applyFont="1"/>
  </cellXfs>
  <cellStyles count="7">
    <cellStyle name="Accent1" xfId="5" builtinId="29"/>
    <cellStyle name="Check Cell" xfId="3" builtinId="23"/>
    <cellStyle name="Heading 2" xfId="2" builtinId="17"/>
    <cellStyle name="Neutral" xfId="1" builtinId="28"/>
    <cellStyle name="Normal" xfId="0" builtinId="0"/>
    <cellStyle name="Note" xfId="6" builtinId="10"/>
    <cellStyle name="Total" xfId="4" builtinId="25"/>
  </cellStyles>
  <dxfs count="3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textRotation="0" wrapText="1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/>
        <bottom/>
      </border>
    </dxf>
    <dxf>
      <alignment textRotation="0" wrapText="1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alignment horizontal="general" textRotation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Bank" displayName="Bank" ref="C4:I93" totalsRowShown="0" headerRowDxfId="30">
  <autoFilter ref="C4:I93"/>
  <tableColumns count="7">
    <tableColumn id="1" name="Date" dataDxfId="29"/>
    <tableColumn id="2" name="Description"/>
    <tableColumn id="3" name="Cheque Number" dataDxfId="28"/>
    <tableColumn id="4" name="Mode"/>
    <tableColumn id="5" name="Withdrawal" dataDxfId="27"/>
    <tableColumn id="6" name="Deposit" dataDxfId="26"/>
    <tableColumn id="7" name="Balanc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4:H11" totalsRowCount="1" headerRowDxfId="24" dataDxfId="22" headerRowBorderDxfId="23" tableBorderDxfId="21" totalsRowBorderDxfId="20" totalsRowCellStyle="Accent1">
  <autoFilter ref="C4:H10"/>
  <tableColumns count="6">
    <tableColumn id="1" name="Date" totalsRowLabel="Total" totalsRowDxfId="19" dataCellStyle="Accent1"/>
    <tableColumn id="2" name="Description" totalsRowDxfId="18" dataCellStyle="Accent1"/>
    <tableColumn id="3" name="Salary For" totalsRowDxfId="17" dataCellStyle="Accent1"/>
    <tableColumn id="5" name="Mode" dataDxfId="16" totalsRowDxfId="15" dataCellStyle="Accent1"/>
    <tableColumn id="4" name="Cheque Number" totalsRowDxfId="14" dataCellStyle="Accent1"/>
    <tableColumn id="6" name="Amount Paid" totalsRowFunction="sum" totalsRowDxfId="13" dataCellStyle="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C15:H35" totalsRowCount="1" headerRowDxfId="12" dataDxfId="10" totalsRowDxfId="8" headerRowBorderDxfId="11" tableBorderDxfId="9" totalsRowBorderDxfId="7" totalsRowCellStyle="Accent1">
  <autoFilter ref="C15:H34"/>
  <tableColumns count="6">
    <tableColumn id="1" name="Date" totalsRowLabel="Total" totalsRowDxfId="6" dataCellStyle="Accent1"/>
    <tableColumn id="2" name="Description" totalsRowDxfId="5" dataCellStyle="Accent1"/>
    <tableColumn id="3" name="Salary For" totalsRowDxfId="4" dataCellStyle="Accent1"/>
    <tableColumn id="4" name="Mode" dataDxfId="3" totalsRowDxfId="2" dataCellStyle="Accent1"/>
    <tableColumn id="5" name="Cheque Number" totalsRowDxfId="1" dataCellStyle="Accent1"/>
    <tableColumn id="6" name="Amount Paid" totalsRowFunction="sum" totalsRowDxfId="0" dataCellStyle="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7"/>
  <sheetViews>
    <sheetView tabSelected="1" topLeftCell="A36" workbookViewId="0">
      <selection activeCell="E64" sqref="E64"/>
    </sheetView>
  </sheetViews>
  <sheetFormatPr defaultRowHeight="15" x14ac:dyDescent="0.25"/>
  <cols>
    <col min="3" max="3" width="12.5703125" customWidth="1"/>
    <col min="4" max="4" width="25.140625" customWidth="1"/>
    <col min="5" max="5" width="17.7109375" customWidth="1"/>
    <col min="7" max="7" width="13.140625" customWidth="1"/>
    <col min="8" max="9" width="13.28515625" bestFit="1" customWidth="1"/>
  </cols>
  <sheetData>
    <row r="1" spans="3:11" x14ac:dyDescent="0.25">
      <c r="K1" t="s">
        <v>8</v>
      </c>
    </row>
    <row r="2" spans="3:11" x14ac:dyDescent="0.25">
      <c r="K2" t="s">
        <v>9</v>
      </c>
    </row>
    <row r="3" spans="3:11" ht="9.75" customHeight="1" x14ac:dyDescent="0.25"/>
    <row r="4" spans="3:11" ht="20.25" customHeight="1" x14ac:dyDescent="0.25">
      <c r="C4" s="2" t="s">
        <v>0</v>
      </c>
      <c r="D4" s="2" t="s">
        <v>1</v>
      </c>
      <c r="E4" s="2" t="s">
        <v>3</v>
      </c>
      <c r="F4" s="2" t="s">
        <v>2</v>
      </c>
      <c r="G4" s="2" t="s">
        <v>5</v>
      </c>
      <c r="H4" s="2" t="s">
        <v>6</v>
      </c>
      <c r="I4" s="2" t="s">
        <v>4</v>
      </c>
    </row>
    <row r="5" spans="3:11" x14ac:dyDescent="0.25">
      <c r="C5" s="1"/>
      <c r="D5" s="2" t="s">
        <v>10</v>
      </c>
      <c r="E5" s="2"/>
      <c r="F5" s="2"/>
      <c r="G5" s="3"/>
      <c r="H5" s="3"/>
      <c r="I5" s="3">
        <v>117579.3</v>
      </c>
    </row>
    <row r="6" spans="3:11" x14ac:dyDescent="0.25">
      <c r="C6" s="1">
        <v>41953</v>
      </c>
      <c r="D6" t="s">
        <v>7</v>
      </c>
      <c r="E6" s="2">
        <v>171098</v>
      </c>
      <c r="F6" t="s">
        <v>9</v>
      </c>
      <c r="G6" s="3">
        <v>1500</v>
      </c>
      <c r="H6" s="3"/>
      <c r="I6" s="3">
        <f>I5-Bank[[#This Row],[Withdrawal]]+Bank[[#This Row],[Deposit]]</f>
        <v>116079.3</v>
      </c>
      <c r="K6">
        <f>Bank[[#This Row],[Balance]]+Bank[[#This Row],[Withdrawal]]</f>
        <v>117579.3</v>
      </c>
    </row>
    <row r="7" spans="3:11" x14ac:dyDescent="0.25">
      <c r="C7" s="1">
        <v>41963</v>
      </c>
      <c r="D7" t="s">
        <v>11</v>
      </c>
      <c r="E7" s="2">
        <v>171100</v>
      </c>
      <c r="F7" t="s">
        <v>9</v>
      </c>
      <c r="G7" s="3">
        <v>110000</v>
      </c>
      <c r="H7" s="3"/>
      <c r="I7" s="3">
        <f>I6-Bank[[#This Row],[Withdrawal]]+Bank[[#This Row],[Deposit]]</f>
        <v>6079.3000000000029</v>
      </c>
    </row>
    <row r="8" spans="3:11" x14ac:dyDescent="0.25">
      <c r="C8" s="1">
        <v>41981</v>
      </c>
      <c r="D8" t="s">
        <v>12</v>
      </c>
      <c r="E8" s="2">
        <v>175691</v>
      </c>
      <c r="F8" t="s">
        <v>9</v>
      </c>
      <c r="G8" s="3">
        <v>3730</v>
      </c>
      <c r="H8" s="3"/>
      <c r="I8" s="3">
        <f>I7-Bank[[#This Row],[Withdrawal]]+Bank[[#This Row],[Deposit]]</f>
        <v>2349.3000000000029</v>
      </c>
    </row>
    <row r="9" spans="3:11" x14ac:dyDescent="0.25">
      <c r="C9" s="1">
        <v>41983</v>
      </c>
      <c r="D9" t="s">
        <v>7</v>
      </c>
      <c r="E9" s="2">
        <v>175692</v>
      </c>
      <c r="F9" t="s">
        <v>9</v>
      </c>
      <c r="G9" s="3">
        <v>1500</v>
      </c>
      <c r="H9" s="3"/>
      <c r="I9" s="3">
        <f>I8-Bank[[#This Row],[Withdrawal]]+Bank[[#This Row],[Deposit]]</f>
        <v>849.30000000000291</v>
      </c>
    </row>
    <row r="10" spans="3:11" x14ac:dyDescent="0.25">
      <c r="C10" s="1">
        <v>42011</v>
      </c>
      <c r="D10" t="s">
        <v>13</v>
      </c>
      <c r="E10" s="2"/>
      <c r="F10" t="s">
        <v>8</v>
      </c>
      <c r="G10" s="3">
        <v>25</v>
      </c>
      <c r="H10" s="3"/>
      <c r="I10" s="3">
        <f>I9-Bank[[#This Row],[Withdrawal]]+Bank[[#This Row],[Deposit]]</f>
        <v>824.30000000000291</v>
      </c>
    </row>
    <row r="11" spans="3:11" x14ac:dyDescent="0.25">
      <c r="C11" s="1">
        <v>42017</v>
      </c>
      <c r="D11" t="s">
        <v>14</v>
      </c>
      <c r="E11" s="2"/>
      <c r="F11" t="s">
        <v>8</v>
      </c>
      <c r="G11" s="3"/>
      <c r="H11" s="3">
        <v>9000</v>
      </c>
      <c r="I11" s="3">
        <f>I10-Bank[[#This Row],[Withdrawal]]+Bank[[#This Row],[Deposit]]</f>
        <v>9824.3000000000029</v>
      </c>
    </row>
    <row r="12" spans="3:11" x14ac:dyDescent="0.25">
      <c r="C12" s="1">
        <v>42017</v>
      </c>
      <c r="D12" t="s">
        <v>7</v>
      </c>
      <c r="E12" s="2">
        <v>175694</v>
      </c>
      <c r="F12" t="s">
        <v>9</v>
      </c>
      <c r="G12" s="3">
        <v>1500</v>
      </c>
      <c r="H12" s="3"/>
      <c r="I12" s="3">
        <f>I11-Bank[[#This Row],[Withdrawal]]+Bank[[#This Row],[Deposit]]</f>
        <v>8324.3000000000029</v>
      </c>
    </row>
    <row r="13" spans="3:11" x14ac:dyDescent="0.25">
      <c r="C13" s="1">
        <v>42031</v>
      </c>
      <c r="D13" t="s">
        <v>14</v>
      </c>
      <c r="E13" s="2"/>
      <c r="F13" t="s">
        <v>8</v>
      </c>
      <c r="G13" s="3"/>
      <c r="H13" s="3">
        <v>5500</v>
      </c>
      <c r="I13" s="3">
        <f>I12-Bank[[#This Row],[Withdrawal]]+Bank[[#This Row],[Deposit]]</f>
        <v>13824.300000000003</v>
      </c>
    </row>
    <row r="14" spans="3:11" x14ac:dyDescent="0.25">
      <c r="C14" s="1">
        <v>42040</v>
      </c>
      <c r="D14" t="s">
        <v>15</v>
      </c>
      <c r="E14" s="2">
        <v>175695</v>
      </c>
      <c r="F14" t="s">
        <v>9</v>
      </c>
      <c r="G14" s="3">
        <v>4150</v>
      </c>
      <c r="H14" s="3"/>
      <c r="I14" s="3">
        <f>I13-Bank[[#This Row],[Withdrawal]]+Bank[[#This Row],[Deposit]]</f>
        <v>9674.3000000000029</v>
      </c>
    </row>
    <row r="15" spans="3:11" x14ac:dyDescent="0.25">
      <c r="C15" s="1">
        <v>42045</v>
      </c>
      <c r="D15" t="s">
        <v>7</v>
      </c>
      <c r="E15" s="2">
        <v>175696</v>
      </c>
      <c r="F15" t="s">
        <v>9</v>
      </c>
      <c r="G15" s="3">
        <v>1500</v>
      </c>
      <c r="H15" s="3"/>
      <c r="I15" s="3">
        <f>I14-Bank[[#This Row],[Withdrawal]]+Bank[[#This Row],[Deposit]]</f>
        <v>8174.3000000000029</v>
      </c>
    </row>
    <row r="16" spans="3:11" x14ac:dyDescent="0.25">
      <c r="C16" s="1">
        <v>42061</v>
      </c>
      <c r="D16" t="s">
        <v>14</v>
      </c>
      <c r="E16" s="2"/>
      <c r="F16" t="s">
        <v>8</v>
      </c>
      <c r="G16" s="3"/>
      <c r="H16" s="3">
        <v>6000</v>
      </c>
      <c r="I16" s="3">
        <f>I15-Bank[[#This Row],[Withdrawal]]+Bank[[#This Row],[Deposit]]</f>
        <v>14174.300000000003</v>
      </c>
    </row>
    <row r="17" spans="2:9" x14ac:dyDescent="0.25">
      <c r="C17" s="1">
        <v>42062</v>
      </c>
      <c r="D17" t="s">
        <v>16</v>
      </c>
      <c r="E17" s="2"/>
      <c r="F17" t="s">
        <v>9</v>
      </c>
      <c r="G17" s="3"/>
      <c r="H17" s="3">
        <v>1000</v>
      </c>
      <c r="I17" s="3">
        <f>I16-Bank[[#This Row],[Withdrawal]]+Bank[[#This Row],[Deposit]]</f>
        <v>15174.300000000003</v>
      </c>
    </row>
    <row r="18" spans="2:9" x14ac:dyDescent="0.25">
      <c r="C18" s="1">
        <v>42063</v>
      </c>
      <c r="D18" t="s">
        <v>17</v>
      </c>
      <c r="E18" s="2"/>
      <c r="F18" t="s">
        <v>8</v>
      </c>
      <c r="G18" s="3">
        <v>20</v>
      </c>
      <c r="H18" s="3"/>
      <c r="I18" s="3">
        <f>I17-Bank[[#This Row],[Withdrawal]]+Bank[[#This Row],[Deposit]]</f>
        <v>15154.300000000003</v>
      </c>
    </row>
    <row r="19" spans="2:9" x14ac:dyDescent="0.25">
      <c r="C19" s="1">
        <v>42067</v>
      </c>
      <c r="D19" t="s">
        <v>12</v>
      </c>
      <c r="E19" s="2">
        <v>175697</v>
      </c>
      <c r="F19" t="s">
        <v>9</v>
      </c>
      <c r="G19" s="3">
        <v>7850</v>
      </c>
      <c r="H19" s="3"/>
      <c r="I19" s="3">
        <f>I18-Bank[[#This Row],[Withdrawal]]+Bank[[#This Row],[Deposit]]</f>
        <v>7304.3000000000029</v>
      </c>
    </row>
    <row r="20" spans="2:9" x14ac:dyDescent="0.25">
      <c r="C20" s="1">
        <v>42073</v>
      </c>
      <c r="D20" t="s">
        <v>7</v>
      </c>
      <c r="E20" s="2">
        <v>175698</v>
      </c>
      <c r="F20" t="s">
        <v>9</v>
      </c>
      <c r="G20" s="3">
        <v>1500</v>
      </c>
      <c r="H20" s="3"/>
      <c r="I20" s="3">
        <f>I19-Bank[[#This Row],[Withdrawal]]+Bank[[#This Row],[Deposit]]</f>
        <v>5804.3000000000029</v>
      </c>
    </row>
    <row r="21" spans="2:9" x14ac:dyDescent="0.25">
      <c r="C21" s="1">
        <v>42094</v>
      </c>
      <c r="D21" t="s">
        <v>18</v>
      </c>
      <c r="E21" s="2"/>
      <c r="F21" t="s">
        <v>8</v>
      </c>
      <c r="G21" s="3"/>
      <c r="H21" s="3">
        <v>597</v>
      </c>
      <c r="I21" s="3">
        <f>I20-Bank[[#This Row],[Withdrawal]]+Bank[[#This Row],[Deposit]]</f>
        <v>6401.3000000000029</v>
      </c>
    </row>
    <row r="22" spans="2:9" x14ac:dyDescent="0.25">
      <c r="C22" s="1">
        <v>42094</v>
      </c>
      <c r="D22" t="s">
        <v>23</v>
      </c>
      <c r="E22" s="2"/>
      <c r="F22" t="s">
        <v>8</v>
      </c>
      <c r="G22" s="3">
        <v>597</v>
      </c>
      <c r="H22" s="3"/>
      <c r="I22" s="3">
        <f>I21-Bank[[#This Row],[Withdrawal]]+Bank[[#This Row],[Deposit]]</f>
        <v>5804.3000000000029</v>
      </c>
    </row>
    <row r="23" spans="2:9" x14ac:dyDescent="0.25">
      <c r="B23" s="59" t="s">
        <v>76</v>
      </c>
      <c r="C23" s="1">
        <v>42101</v>
      </c>
      <c r="D23" t="s">
        <v>19</v>
      </c>
      <c r="E23" s="2"/>
      <c r="F23" t="s">
        <v>8</v>
      </c>
      <c r="G23" s="3"/>
      <c r="H23" s="3">
        <v>113751</v>
      </c>
      <c r="I23" s="3">
        <f>I22-Bank[[#This Row],[Withdrawal]]+Bank[[#This Row],[Deposit]]</f>
        <v>119555.3</v>
      </c>
    </row>
    <row r="24" spans="2:9" x14ac:dyDescent="0.25">
      <c r="C24" s="1">
        <v>42103</v>
      </c>
      <c r="D24" t="s">
        <v>20</v>
      </c>
      <c r="E24" s="2"/>
      <c r="F24" t="s">
        <v>9</v>
      </c>
      <c r="G24" s="3"/>
      <c r="H24" s="3">
        <v>2200</v>
      </c>
      <c r="I24" s="3">
        <f>I23-Bank[[#This Row],[Withdrawal]]+Bank[[#This Row],[Deposit]]</f>
        <v>121755.3</v>
      </c>
    </row>
    <row r="25" spans="2:9" x14ac:dyDescent="0.25">
      <c r="C25" s="1">
        <v>42103</v>
      </c>
      <c r="D25" t="s">
        <v>21</v>
      </c>
      <c r="E25" s="2"/>
      <c r="F25" t="s">
        <v>9</v>
      </c>
      <c r="G25" s="3"/>
      <c r="H25" s="3">
        <v>2200</v>
      </c>
      <c r="I25" s="3">
        <f>I24-Bank[[#This Row],[Withdrawal]]+Bank[[#This Row],[Deposit]]</f>
        <v>123955.3</v>
      </c>
    </row>
    <row r="26" spans="2:9" x14ac:dyDescent="0.25">
      <c r="C26" s="1">
        <v>42107</v>
      </c>
      <c r="D26" t="s">
        <v>7</v>
      </c>
      <c r="E26" s="2">
        <v>175699</v>
      </c>
      <c r="F26" t="s">
        <v>9</v>
      </c>
      <c r="G26" s="3">
        <v>1500</v>
      </c>
      <c r="H26" s="3"/>
      <c r="I26" s="4">
        <f>I25-Bank[[#This Row],[Withdrawal]]+Bank[[#This Row],[Deposit]]</f>
        <v>122455.3</v>
      </c>
    </row>
    <row r="27" spans="2:9" x14ac:dyDescent="0.25">
      <c r="C27" s="1">
        <v>42135</v>
      </c>
      <c r="D27" t="s">
        <v>7</v>
      </c>
      <c r="E27" s="2">
        <v>175700</v>
      </c>
      <c r="F27" t="s">
        <v>9</v>
      </c>
      <c r="G27" s="3">
        <v>1500</v>
      </c>
      <c r="H27" s="3"/>
      <c r="I27" s="3">
        <f>I26-Bank[[#This Row],[Withdrawal]]+Bank[[#This Row],[Deposit]]</f>
        <v>120955.3</v>
      </c>
    </row>
    <row r="28" spans="2:9" x14ac:dyDescent="0.25">
      <c r="C28" s="1">
        <v>42158</v>
      </c>
      <c r="D28" t="s">
        <v>7</v>
      </c>
      <c r="E28" s="2">
        <v>178931</v>
      </c>
      <c r="F28" t="s">
        <v>9</v>
      </c>
      <c r="G28" s="3">
        <v>1500</v>
      </c>
      <c r="H28" s="3"/>
      <c r="I28" s="3">
        <f>I27-Bank[[#This Row],[Withdrawal]]+Bank[[#This Row],[Deposit]]</f>
        <v>119455.3</v>
      </c>
    </row>
    <row r="29" spans="2:9" x14ac:dyDescent="0.25">
      <c r="C29" s="1">
        <v>42208</v>
      </c>
      <c r="D29" t="s">
        <v>7</v>
      </c>
      <c r="E29" s="2">
        <v>178932</v>
      </c>
      <c r="F29" t="s">
        <v>9</v>
      </c>
      <c r="G29" s="3">
        <v>1500</v>
      </c>
      <c r="H29" s="3"/>
      <c r="I29" s="3">
        <f>I28-Bank[[#This Row],[Withdrawal]]+Bank[[#This Row],[Deposit]]</f>
        <v>117955.3</v>
      </c>
    </row>
    <row r="30" spans="2:9" x14ac:dyDescent="0.25">
      <c r="C30" s="1">
        <v>42223</v>
      </c>
      <c r="D30" t="s">
        <v>7</v>
      </c>
      <c r="E30" s="2">
        <v>178933</v>
      </c>
      <c r="F30" t="s">
        <v>9</v>
      </c>
      <c r="G30" s="3">
        <v>1500</v>
      </c>
      <c r="H30" s="3"/>
      <c r="I30" s="3">
        <f>I29-Bank[[#This Row],[Withdrawal]]+Bank[[#This Row],[Deposit]]</f>
        <v>116455.3</v>
      </c>
    </row>
    <row r="31" spans="2:9" x14ac:dyDescent="0.25">
      <c r="C31" s="1">
        <v>42262</v>
      </c>
      <c r="D31" t="s">
        <v>7</v>
      </c>
      <c r="E31" s="2">
        <v>178934</v>
      </c>
      <c r="F31" t="s">
        <v>9</v>
      </c>
      <c r="G31" s="3">
        <v>1500</v>
      </c>
      <c r="H31" s="3"/>
      <c r="I31" s="3">
        <f>I30-Bank[[#This Row],[Withdrawal]]+Bank[[#This Row],[Deposit]]</f>
        <v>114955.3</v>
      </c>
    </row>
    <row r="32" spans="2:9" x14ac:dyDescent="0.25">
      <c r="C32" s="1">
        <v>42262</v>
      </c>
      <c r="D32" t="s">
        <v>14</v>
      </c>
      <c r="E32" s="2"/>
      <c r="F32" t="s">
        <v>8</v>
      </c>
      <c r="G32" s="3"/>
      <c r="H32" s="3">
        <v>6000</v>
      </c>
      <c r="I32" s="3">
        <f>I31-Bank[[#This Row],[Withdrawal]]+Bank[[#This Row],[Deposit]]</f>
        <v>120955.3</v>
      </c>
    </row>
    <row r="33" spans="2:9" x14ac:dyDescent="0.25">
      <c r="C33" s="1">
        <v>42277</v>
      </c>
      <c r="D33" t="s">
        <v>26</v>
      </c>
      <c r="E33" s="2"/>
      <c r="F33" t="s">
        <v>8</v>
      </c>
      <c r="G33" s="3"/>
      <c r="H33" s="3">
        <v>2032</v>
      </c>
      <c r="I33" s="3">
        <f>I32-Bank[[#This Row],[Withdrawal]]+Bank[[#This Row],[Deposit]]</f>
        <v>122987.3</v>
      </c>
    </row>
    <row r="34" spans="2:9" x14ac:dyDescent="0.25">
      <c r="C34" s="1">
        <v>42277</v>
      </c>
      <c r="D34" t="s">
        <v>23</v>
      </c>
      <c r="E34" s="2"/>
      <c r="F34" t="s">
        <v>8</v>
      </c>
      <c r="G34" s="3">
        <v>2032</v>
      </c>
      <c r="H34" s="3"/>
      <c r="I34" s="3">
        <f>I33-Bank[[#This Row],[Withdrawal]]+Bank[[#This Row],[Deposit]]</f>
        <v>120955.3</v>
      </c>
    </row>
    <row r="35" spans="2:9" x14ac:dyDescent="0.25">
      <c r="C35" s="1">
        <v>42289</v>
      </c>
      <c r="D35" t="s">
        <v>7</v>
      </c>
      <c r="E35" s="2">
        <v>178935</v>
      </c>
      <c r="F35" t="s">
        <v>9</v>
      </c>
      <c r="G35" s="3">
        <v>1500</v>
      </c>
      <c r="H35" s="3"/>
      <c r="I35" s="3">
        <f>I34-Bank[[#This Row],[Withdrawal]]+Bank[[#This Row],[Deposit]]</f>
        <v>119455.3</v>
      </c>
    </row>
    <row r="36" spans="2:9" x14ac:dyDescent="0.25">
      <c r="C36" s="1">
        <v>42318</v>
      </c>
      <c r="D36" t="s">
        <v>7</v>
      </c>
      <c r="E36" s="2">
        <v>178936</v>
      </c>
      <c r="F36" t="s">
        <v>9</v>
      </c>
      <c r="G36" s="3">
        <v>1500</v>
      </c>
      <c r="H36" s="3"/>
      <c r="I36" s="3">
        <f>I35-Bank[[#This Row],[Withdrawal]]+Bank[[#This Row],[Deposit]]</f>
        <v>117955.3</v>
      </c>
    </row>
    <row r="37" spans="2:9" x14ac:dyDescent="0.25">
      <c r="C37" s="1">
        <v>42318</v>
      </c>
      <c r="D37" t="s">
        <v>7</v>
      </c>
      <c r="E37" s="2">
        <v>178937</v>
      </c>
      <c r="F37" t="s">
        <v>9</v>
      </c>
      <c r="G37" s="3">
        <v>1500</v>
      </c>
      <c r="H37" s="3"/>
      <c r="I37" s="3">
        <f>I36-Bank[[#This Row],[Withdrawal]]+Bank[[#This Row],[Deposit]]</f>
        <v>116455.3</v>
      </c>
    </row>
    <row r="38" spans="2:9" x14ac:dyDescent="0.25">
      <c r="C38" s="1">
        <v>42352</v>
      </c>
      <c r="D38" t="s">
        <v>7</v>
      </c>
      <c r="E38" s="2">
        <v>178938</v>
      </c>
      <c r="F38" t="s">
        <v>9</v>
      </c>
      <c r="G38" s="3">
        <v>1500</v>
      </c>
      <c r="H38" s="3"/>
      <c r="I38" s="3">
        <f>I37-Bank[[#This Row],[Withdrawal]]+Bank[[#This Row],[Deposit]]</f>
        <v>114955.3</v>
      </c>
    </row>
    <row r="39" spans="2:9" x14ac:dyDescent="0.25">
      <c r="C39" s="1">
        <v>42381</v>
      </c>
      <c r="D39" t="s">
        <v>7</v>
      </c>
      <c r="E39" s="2">
        <v>178939</v>
      </c>
      <c r="F39" t="s">
        <v>9</v>
      </c>
      <c r="G39" s="3">
        <v>1500</v>
      </c>
      <c r="H39" s="3"/>
      <c r="I39" s="3">
        <f>I38-Bank[[#This Row],[Withdrawal]]+Bank[[#This Row],[Deposit]]</f>
        <v>113455.3</v>
      </c>
    </row>
    <row r="40" spans="2:9" x14ac:dyDescent="0.25">
      <c r="C40" s="1">
        <v>42389</v>
      </c>
      <c r="D40" t="s">
        <v>14</v>
      </c>
      <c r="E40" s="2"/>
      <c r="F40" t="s">
        <v>8</v>
      </c>
      <c r="G40" s="3"/>
      <c r="H40" s="3">
        <v>9000</v>
      </c>
      <c r="I40" s="3">
        <f>I39-Bank[[#This Row],[Withdrawal]]+Bank[[#This Row],[Deposit]]</f>
        <v>122455.3</v>
      </c>
    </row>
    <row r="41" spans="2:9" x14ac:dyDescent="0.25">
      <c r="C41" s="1">
        <v>42412</v>
      </c>
      <c r="D41" t="s">
        <v>7</v>
      </c>
      <c r="E41" s="2">
        <v>178940</v>
      </c>
      <c r="F41" t="s">
        <v>9</v>
      </c>
      <c r="G41" s="3">
        <v>1500</v>
      </c>
      <c r="H41" s="3"/>
      <c r="I41" s="3">
        <f>I40-Bank[[#This Row],[Withdrawal]]+Bank[[#This Row],[Deposit]]</f>
        <v>120955.3</v>
      </c>
    </row>
    <row r="42" spans="2:9" x14ac:dyDescent="0.25">
      <c r="C42" s="1">
        <v>42412</v>
      </c>
      <c r="D42" t="s">
        <v>25</v>
      </c>
      <c r="E42" s="2"/>
      <c r="F42" t="s">
        <v>8</v>
      </c>
      <c r="G42" s="3">
        <v>20</v>
      </c>
      <c r="H42" s="3"/>
      <c r="I42" s="3">
        <f>I41-Bank[[#This Row],[Withdrawal]]+Bank[[#This Row],[Deposit]]</f>
        <v>120935.3</v>
      </c>
    </row>
    <row r="43" spans="2:9" x14ac:dyDescent="0.25">
      <c r="C43" s="1">
        <v>42440</v>
      </c>
      <c r="D43" t="s">
        <v>7</v>
      </c>
      <c r="E43" s="2">
        <v>189321</v>
      </c>
      <c r="F43" t="s">
        <v>9</v>
      </c>
      <c r="G43" s="3">
        <v>1500</v>
      </c>
      <c r="H43" s="3"/>
      <c r="I43" s="3">
        <f>I42-Bank[[#This Row],[Withdrawal]]+Bank[[#This Row],[Deposit]]</f>
        <v>119435.3</v>
      </c>
    </row>
    <row r="44" spans="2:9" x14ac:dyDescent="0.25">
      <c r="C44" s="1">
        <v>42460</v>
      </c>
      <c r="D44" t="s">
        <v>24</v>
      </c>
      <c r="E44" s="2"/>
      <c r="F44" t="s">
        <v>8</v>
      </c>
      <c r="G44" s="3"/>
      <c r="H44" s="3">
        <v>2081</v>
      </c>
      <c r="I44" s="3">
        <f>I43-Bank[[#This Row],[Withdrawal]]+Bank[[#This Row],[Deposit]]</f>
        <v>121516.3</v>
      </c>
    </row>
    <row r="45" spans="2:9" x14ac:dyDescent="0.25">
      <c r="C45" s="1">
        <v>42460</v>
      </c>
      <c r="D45" t="s">
        <v>23</v>
      </c>
      <c r="E45" s="2"/>
      <c r="F45" t="s">
        <v>8</v>
      </c>
      <c r="G45" s="3">
        <v>2081</v>
      </c>
      <c r="H45" s="3"/>
      <c r="I45" s="3">
        <f>I44-Bank[[#This Row],[Withdrawal]]+Bank[[#This Row],[Deposit]]</f>
        <v>119435.3</v>
      </c>
    </row>
    <row r="46" spans="2:9" x14ac:dyDescent="0.25">
      <c r="B46" s="59" t="s">
        <v>77</v>
      </c>
      <c r="C46" s="1">
        <v>42472</v>
      </c>
      <c r="D46" t="s">
        <v>7</v>
      </c>
      <c r="E46" s="2">
        <v>189322</v>
      </c>
      <c r="F46" t="s">
        <v>9</v>
      </c>
      <c r="G46" s="3">
        <v>1500</v>
      </c>
      <c r="H46" s="3"/>
      <c r="I46" s="3">
        <f>I45-Bank[[#This Row],[Withdrawal]]+Bank[[#This Row],[Deposit]]</f>
        <v>117935.3</v>
      </c>
    </row>
    <row r="47" spans="2:9" x14ac:dyDescent="0.25">
      <c r="C47" s="1">
        <v>42473</v>
      </c>
      <c r="D47" t="s">
        <v>22</v>
      </c>
      <c r="E47" s="2"/>
      <c r="F47" t="s">
        <v>9</v>
      </c>
      <c r="G47" s="3"/>
      <c r="H47" s="3">
        <v>3300</v>
      </c>
      <c r="I47" s="4">
        <f>I46-Bank[[#This Row],[Withdrawal]]+Bank[[#This Row],[Deposit]]</f>
        <v>121235.3</v>
      </c>
    </row>
    <row r="48" spans="2:9" x14ac:dyDescent="0.25">
      <c r="C48" s="1">
        <v>42500</v>
      </c>
      <c r="D48" t="s">
        <v>7</v>
      </c>
      <c r="E48" s="2">
        <v>189323</v>
      </c>
      <c r="F48" t="s">
        <v>9</v>
      </c>
      <c r="G48" s="3">
        <v>1500</v>
      </c>
      <c r="H48" s="3"/>
      <c r="I48" s="3">
        <f>I47-Bank[[#This Row],[Withdrawal]]+Bank[[#This Row],[Deposit]]</f>
        <v>119735.3</v>
      </c>
    </row>
    <row r="49" spans="3:9" x14ac:dyDescent="0.25">
      <c r="C49" s="1">
        <v>42534</v>
      </c>
      <c r="D49" t="s">
        <v>14</v>
      </c>
      <c r="E49" s="2"/>
      <c r="F49" t="s">
        <v>8</v>
      </c>
      <c r="G49" s="3"/>
      <c r="H49" s="3">
        <v>5000</v>
      </c>
      <c r="I49" s="3">
        <f>I48-Bank[[#This Row],[Withdrawal]]+Bank[[#This Row],[Deposit]]</f>
        <v>124735.3</v>
      </c>
    </row>
    <row r="50" spans="3:9" x14ac:dyDescent="0.25">
      <c r="C50" s="1">
        <v>42534</v>
      </c>
      <c r="D50" t="s">
        <v>7</v>
      </c>
      <c r="E50" s="2">
        <v>189324</v>
      </c>
      <c r="F50" t="s">
        <v>9</v>
      </c>
      <c r="G50" s="3">
        <v>1500</v>
      </c>
      <c r="H50" s="3"/>
      <c r="I50" s="3">
        <f>I49-Bank[[#This Row],[Withdrawal]]+Bank[[#This Row],[Deposit]]</f>
        <v>123235.3</v>
      </c>
    </row>
    <row r="51" spans="3:9" x14ac:dyDescent="0.25">
      <c r="C51" s="1">
        <v>42536</v>
      </c>
      <c r="D51" t="s">
        <v>27</v>
      </c>
      <c r="E51" s="2"/>
      <c r="F51" t="s">
        <v>9</v>
      </c>
      <c r="G51" s="3"/>
      <c r="H51" s="3">
        <v>2030</v>
      </c>
      <c r="I51" s="3">
        <f>I50-Bank[[#This Row],[Withdrawal]]+Bank[[#This Row],[Deposit]]</f>
        <v>125265.3</v>
      </c>
    </row>
    <row r="52" spans="3:9" x14ac:dyDescent="0.25">
      <c r="C52" s="1">
        <v>42551</v>
      </c>
      <c r="D52" t="s">
        <v>28</v>
      </c>
      <c r="E52" s="2"/>
      <c r="F52" t="s">
        <v>8</v>
      </c>
      <c r="G52" s="3"/>
      <c r="H52" s="3">
        <v>1208</v>
      </c>
      <c r="I52" s="3">
        <f>I51-Bank[[#This Row],[Withdrawal]]+Bank[[#This Row],[Deposit]]</f>
        <v>126473.3</v>
      </c>
    </row>
    <row r="53" spans="3:9" x14ac:dyDescent="0.25">
      <c r="C53" s="1">
        <v>42562</v>
      </c>
      <c r="D53" t="s">
        <v>7</v>
      </c>
      <c r="E53" s="2">
        <v>189327</v>
      </c>
      <c r="F53" t="s">
        <v>9</v>
      </c>
      <c r="G53" s="3">
        <v>1500</v>
      </c>
      <c r="H53" s="3"/>
      <c r="I53" s="3">
        <f>I52-Bank[[#This Row],[Withdrawal]]+Bank[[#This Row],[Deposit]]</f>
        <v>124973.3</v>
      </c>
    </row>
    <row r="54" spans="3:9" x14ac:dyDescent="0.25">
      <c r="C54" s="1">
        <v>42592</v>
      </c>
      <c r="D54" t="s">
        <v>7</v>
      </c>
      <c r="E54" s="2">
        <v>189328</v>
      </c>
      <c r="F54" t="s">
        <v>9</v>
      </c>
      <c r="G54" s="3">
        <v>1500</v>
      </c>
      <c r="H54" s="3"/>
      <c r="I54" s="3">
        <f>I53-Bank[[#This Row],[Withdrawal]]+Bank[[#This Row],[Deposit]]</f>
        <v>123473.3</v>
      </c>
    </row>
    <row r="55" spans="3:9" x14ac:dyDescent="0.25">
      <c r="C55" s="1">
        <v>42625</v>
      </c>
      <c r="D55" t="s">
        <v>7</v>
      </c>
      <c r="E55" s="2">
        <v>189329</v>
      </c>
      <c r="F55" t="s">
        <v>9</v>
      </c>
      <c r="G55" s="3">
        <v>1500</v>
      </c>
      <c r="H55" s="3"/>
      <c r="I55" s="3">
        <f>I54-Bank[[#This Row],[Withdrawal]]+Bank[[#This Row],[Deposit]]</f>
        <v>121973.3</v>
      </c>
    </row>
    <row r="56" spans="3:9" x14ac:dyDescent="0.25">
      <c r="C56" s="1">
        <v>42630</v>
      </c>
      <c r="D56" t="s">
        <v>30</v>
      </c>
      <c r="E56" s="2"/>
      <c r="F56" t="s">
        <v>8</v>
      </c>
      <c r="G56" s="3">
        <v>15</v>
      </c>
      <c r="H56" s="3"/>
      <c r="I56" s="3">
        <f>I55-Bank[[#This Row],[Withdrawal]]+Bank[[#This Row],[Deposit]]</f>
        <v>121958.3</v>
      </c>
    </row>
    <row r="57" spans="3:9" x14ac:dyDescent="0.25">
      <c r="C57" s="1">
        <v>42643</v>
      </c>
      <c r="D57" t="s">
        <v>31</v>
      </c>
      <c r="E57" s="2"/>
      <c r="F57" t="s">
        <v>8</v>
      </c>
      <c r="G57" s="3"/>
      <c r="H57" s="3">
        <v>1250</v>
      </c>
      <c r="I57" s="3">
        <f>I56-Bank[[#This Row],[Withdrawal]]+Bank[[#This Row],[Deposit]]</f>
        <v>123208.3</v>
      </c>
    </row>
    <row r="58" spans="3:9" x14ac:dyDescent="0.25">
      <c r="C58" s="1">
        <v>42643</v>
      </c>
      <c r="D58" t="s">
        <v>23</v>
      </c>
      <c r="E58" s="2"/>
      <c r="F58" t="s">
        <v>8</v>
      </c>
      <c r="G58" s="3">
        <v>1250</v>
      </c>
      <c r="H58" s="3"/>
      <c r="I58" s="3">
        <f>I57-Bank[[#This Row],[Withdrawal]]+Bank[[#This Row],[Deposit]]</f>
        <v>121958.3</v>
      </c>
    </row>
    <row r="59" spans="3:9" x14ac:dyDescent="0.25">
      <c r="C59" s="1">
        <v>42658</v>
      </c>
      <c r="D59" t="s">
        <v>7</v>
      </c>
      <c r="E59" s="2">
        <v>189330</v>
      </c>
      <c r="F59" t="s">
        <v>9</v>
      </c>
      <c r="G59" s="3">
        <v>1500</v>
      </c>
      <c r="H59" s="3"/>
      <c r="I59" s="3">
        <f>I58-Bank[[#This Row],[Withdrawal]]+Bank[[#This Row],[Deposit]]</f>
        <v>120458.3</v>
      </c>
    </row>
    <row r="60" spans="3:9" x14ac:dyDescent="0.25">
      <c r="C60" s="1">
        <v>42658</v>
      </c>
      <c r="D60" t="s">
        <v>29</v>
      </c>
      <c r="E60" s="2"/>
      <c r="F60" t="s">
        <v>8</v>
      </c>
      <c r="G60" s="3">
        <v>20</v>
      </c>
      <c r="H60" s="3"/>
      <c r="I60" s="3">
        <f>I59-Bank[[#This Row],[Withdrawal]]+Bank[[#This Row],[Deposit]]</f>
        <v>120438.3</v>
      </c>
    </row>
    <row r="61" spans="3:9" x14ac:dyDescent="0.25">
      <c r="C61" s="1">
        <v>42660</v>
      </c>
      <c r="D61" t="s">
        <v>14</v>
      </c>
      <c r="E61" s="2"/>
      <c r="F61" t="s">
        <v>8</v>
      </c>
      <c r="G61" s="3"/>
      <c r="H61" s="3">
        <v>10000</v>
      </c>
      <c r="I61" s="3">
        <f>I60-Bank[[#This Row],[Withdrawal]]+Bank[[#This Row],[Deposit]]</f>
        <v>130438.3</v>
      </c>
    </row>
    <row r="62" spans="3:9" x14ac:dyDescent="0.25">
      <c r="C62" s="1"/>
      <c r="E62" s="2"/>
      <c r="G62" s="3"/>
      <c r="H62" s="3"/>
      <c r="I62" s="3">
        <f>I61-Bank[[#This Row],[Withdrawal]]+Bank[[#This Row],[Deposit]]</f>
        <v>130438.3</v>
      </c>
    </row>
    <row r="63" spans="3:9" x14ac:dyDescent="0.25">
      <c r="C63" s="1"/>
      <c r="E63" s="2"/>
      <c r="G63" s="3"/>
      <c r="H63" s="3"/>
      <c r="I63" s="3">
        <f>I62-Bank[[#This Row],[Withdrawal]]+Bank[[#This Row],[Deposit]]</f>
        <v>130438.3</v>
      </c>
    </row>
    <row r="64" spans="3:9" x14ac:dyDescent="0.25">
      <c r="C64" s="1"/>
      <c r="E64" s="2"/>
      <c r="G64" s="3"/>
      <c r="H64" s="3"/>
      <c r="I64" s="3">
        <f>I63-Bank[[#This Row],[Withdrawal]]+Bank[[#This Row],[Deposit]]</f>
        <v>130438.3</v>
      </c>
    </row>
    <row r="65" spans="3:9" x14ac:dyDescent="0.25">
      <c r="C65" s="1"/>
      <c r="E65" s="2"/>
      <c r="G65" s="3"/>
      <c r="H65" s="3"/>
      <c r="I65" s="3">
        <f>I64-Bank[[#This Row],[Withdrawal]]+Bank[[#This Row],[Deposit]]</f>
        <v>130438.3</v>
      </c>
    </row>
    <row r="66" spans="3:9" x14ac:dyDescent="0.25">
      <c r="C66" s="1"/>
      <c r="E66" s="2"/>
      <c r="G66" s="3"/>
      <c r="H66" s="3"/>
      <c r="I66" s="3">
        <f>I65-Bank[[#This Row],[Withdrawal]]+Bank[[#This Row],[Deposit]]</f>
        <v>130438.3</v>
      </c>
    </row>
    <row r="67" spans="3:9" x14ac:dyDescent="0.25">
      <c r="C67" s="1"/>
      <c r="E67" s="2"/>
      <c r="G67" s="3"/>
      <c r="H67" s="3"/>
      <c r="I67" s="3">
        <f>I66-Bank[[#This Row],[Withdrawal]]+Bank[[#This Row],[Deposit]]</f>
        <v>130438.3</v>
      </c>
    </row>
    <row r="68" spans="3:9" x14ac:dyDescent="0.25">
      <c r="C68" s="1"/>
      <c r="E68" s="2"/>
      <c r="G68" s="3"/>
      <c r="H68" s="3"/>
      <c r="I68" s="3">
        <f>I67-Bank[[#This Row],[Withdrawal]]+Bank[[#This Row],[Deposit]]</f>
        <v>130438.3</v>
      </c>
    </row>
    <row r="69" spans="3:9" x14ac:dyDescent="0.25">
      <c r="C69" s="1"/>
      <c r="E69" s="2"/>
      <c r="G69" s="3"/>
      <c r="H69" s="3"/>
      <c r="I69" s="3">
        <f>I68-Bank[[#This Row],[Withdrawal]]+Bank[[#This Row],[Deposit]]</f>
        <v>130438.3</v>
      </c>
    </row>
    <row r="70" spans="3:9" x14ac:dyDescent="0.25">
      <c r="C70" s="1"/>
      <c r="E70" s="2"/>
      <c r="G70" s="3"/>
      <c r="H70" s="3"/>
      <c r="I70" s="3">
        <f>I69-Bank[[#This Row],[Withdrawal]]+Bank[[#This Row],[Deposit]]</f>
        <v>130438.3</v>
      </c>
    </row>
    <row r="71" spans="3:9" x14ac:dyDescent="0.25">
      <c r="C71" s="1"/>
      <c r="E71" s="2"/>
      <c r="G71" s="3"/>
      <c r="H71" s="3"/>
      <c r="I71" s="3">
        <f>I70-Bank[[#This Row],[Withdrawal]]+Bank[[#This Row],[Deposit]]</f>
        <v>130438.3</v>
      </c>
    </row>
    <row r="72" spans="3:9" x14ac:dyDescent="0.25">
      <c r="C72" s="1"/>
      <c r="E72" s="2"/>
      <c r="G72" s="3"/>
      <c r="H72" s="3"/>
      <c r="I72" s="3">
        <f>I71-Bank[[#This Row],[Withdrawal]]+Bank[[#This Row],[Deposit]]</f>
        <v>130438.3</v>
      </c>
    </row>
    <row r="73" spans="3:9" x14ac:dyDescent="0.25">
      <c r="C73" s="1"/>
      <c r="E73" s="2"/>
      <c r="G73" s="3"/>
      <c r="H73" s="3"/>
      <c r="I73" s="3">
        <f>I72-Bank[[#This Row],[Withdrawal]]+Bank[[#This Row],[Deposit]]</f>
        <v>130438.3</v>
      </c>
    </row>
    <row r="74" spans="3:9" x14ac:dyDescent="0.25">
      <c r="C74" s="1"/>
      <c r="E74" s="2"/>
      <c r="G74" s="3"/>
      <c r="H74" s="3"/>
      <c r="I74" s="3">
        <f>I73-Bank[[#This Row],[Withdrawal]]+Bank[[#This Row],[Deposit]]</f>
        <v>130438.3</v>
      </c>
    </row>
    <row r="75" spans="3:9" x14ac:dyDescent="0.25">
      <c r="C75" s="1"/>
      <c r="E75" s="2"/>
      <c r="G75" s="3"/>
      <c r="H75" s="3"/>
      <c r="I75" s="3">
        <f>I74-Bank[[#This Row],[Withdrawal]]+Bank[[#This Row],[Deposit]]</f>
        <v>130438.3</v>
      </c>
    </row>
    <row r="76" spans="3:9" x14ac:dyDescent="0.25">
      <c r="C76" s="1"/>
      <c r="E76" s="2"/>
      <c r="G76" s="3"/>
      <c r="H76" s="3"/>
      <c r="I76" s="3">
        <f>I75-Bank[[#This Row],[Withdrawal]]+Bank[[#This Row],[Deposit]]</f>
        <v>130438.3</v>
      </c>
    </row>
    <row r="77" spans="3:9" x14ac:dyDescent="0.25">
      <c r="C77" s="1"/>
      <c r="E77" s="2"/>
      <c r="G77" s="3"/>
      <c r="H77" s="3"/>
      <c r="I77" s="3">
        <f>I76-Bank[[#This Row],[Withdrawal]]+Bank[[#This Row],[Deposit]]</f>
        <v>130438.3</v>
      </c>
    </row>
    <row r="78" spans="3:9" x14ac:dyDescent="0.25">
      <c r="C78" s="1"/>
      <c r="E78" s="2"/>
      <c r="G78" s="3"/>
      <c r="H78" s="3"/>
      <c r="I78" s="3">
        <f>I77-Bank[[#This Row],[Withdrawal]]+Bank[[#This Row],[Deposit]]</f>
        <v>130438.3</v>
      </c>
    </row>
    <row r="79" spans="3:9" x14ac:dyDescent="0.25">
      <c r="C79" s="1"/>
      <c r="E79" s="2"/>
      <c r="G79" s="3"/>
      <c r="H79" s="3"/>
      <c r="I79" s="3">
        <f>I78-Bank[[#This Row],[Withdrawal]]+Bank[[#This Row],[Deposit]]</f>
        <v>130438.3</v>
      </c>
    </row>
    <row r="80" spans="3:9" x14ac:dyDescent="0.25">
      <c r="C80" s="1"/>
      <c r="E80" s="2"/>
      <c r="G80" s="3"/>
      <c r="H80" s="3"/>
      <c r="I80" s="3">
        <f>I79-Bank[[#This Row],[Withdrawal]]+Bank[[#This Row],[Deposit]]</f>
        <v>130438.3</v>
      </c>
    </row>
    <row r="81" spans="3:9" x14ac:dyDescent="0.25">
      <c r="C81" s="1"/>
      <c r="E81" s="2"/>
      <c r="G81" s="3"/>
      <c r="H81" s="3"/>
      <c r="I81" s="3">
        <f>I80-Bank[[#This Row],[Withdrawal]]+Bank[[#This Row],[Deposit]]</f>
        <v>130438.3</v>
      </c>
    </row>
    <row r="82" spans="3:9" x14ac:dyDescent="0.25">
      <c r="C82" s="1"/>
      <c r="E82" s="2"/>
      <c r="G82" s="3"/>
      <c r="H82" s="3"/>
      <c r="I82" s="3">
        <f>I81-Bank[[#This Row],[Withdrawal]]+Bank[[#This Row],[Deposit]]</f>
        <v>130438.3</v>
      </c>
    </row>
    <row r="83" spans="3:9" x14ac:dyDescent="0.25">
      <c r="C83" s="1"/>
      <c r="E83" s="2"/>
      <c r="G83" s="3"/>
      <c r="H83" s="3"/>
      <c r="I83" s="3">
        <f>I82-Bank[[#This Row],[Withdrawal]]+Bank[[#This Row],[Deposit]]</f>
        <v>130438.3</v>
      </c>
    </row>
    <row r="84" spans="3:9" x14ac:dyDescent="0.25">
      <c r="C84" s="1"/>
      <c r="E84" s="2"/>
      <c r="G84" s="3"/>
      <c r="H84" s="3"/>
      <c r="I84" s="3">
        <f>I83-Bank[[#This Row],[Withdrawal]]+Bank[[#This Row],[Deposit]]</f>
        <v>130438.3</v>
      </c>
    </row>
    <row r="85" spans="3:9" x14ac:dyDescent="0.25">
      <c r="C85" s="1"/>
      <c r="E85" s="2"/>
      <c r="G85" s="3"/>
      <c r="H85" s="3"/>
      <c r="I85" s="3">
        <f>I84-Bank[[#This Row],[Withdrawal]]+Bank[[#This Row],[Deposit]]</f>
        <v>130438.3</v>
      </c>
    </row>
    <row r="86" spans="3:9" x14ac:dyDescent="0.25">
      <c r="C86" s="1"/>
      <c r="E86" s="2"/>
      <c r="G86" s="3"/>
      <c r="H86" s="3"/>
      <c r="I86" s="3">
        <f>I85-Bank[[#This Row],[Withdrawal]]+Bank[[#This Row],[Deposit]]</f>
        <v>130438.3</v>
      </c>
    </row>
    <row r="87" spans="3:9" x14ac:dyDescent="0.25">
      <c r="C87" s="1"/>
      <c r="E87" s="2"/>
      <c r="G87" s="3"/>
      <c r="H87" s="3"/>
      <c r="I87" s="3">
        <f>I86-Bank[[#This Row],[Withdrawal]]+Bank[[#This Row],[Deposit]]</f>
        <v>130438.3</v>
      </c>
    </row>
    <row r="88" spans="3:9" x14ac:dyDescent="0.25">
      <c r="C88" s="1"/>
      <c r="E88" s="2"/>
      <c r="G88" s="3"/>
      <c r="H88" s="3"/>
      <c r="I88" s="3">
        <f>I87-Bank[[#This Row],[Withdrawal]]+Bank[[#This Row],[Deposit]]</f>
        <v>130438.3</v>
      </c>
    </row>
    <row r="89" spans="3:9" x14ac:dyDescent="0.25">
      <c r="C89" s="1"/>
      <c r="E89" s="2"/>
      <c r="G89" s="3"/>
      <c r="H89" s="3"/>
      <c r="I89" s="3">
        <f>I88-Bank[[#This Row],[Withdrawal]]+Bank[[#This Row],[Deposit]]</f>
        <v>130438.3</v>
      </c>
    </row>
    <row r="90" spans="3:9" x14ac:dyDescent="0.25">
      <c r="C90" s="1"/>
      <c r="E90" s="2"/>
      <c r="G90" s="3"/>
      <c r="H90" s="3"/>
      <c r="I90" s="3">
        <f>I89-Bank[[#This Row],[Withdrawal]]+Bank[[#This Row],[Deposit]]</f>
        <v>130438.3</v>
      </c>
    </row>
    <row r="91" spans="3:9" x14ac:dyDescent="0.25">
      <c r="C91" s="1"/>
      <c r="E91" s="2"/>
      <c r="G91" s="3"/>
      <c r="H91" s="3"/>
      <c r="I91" s="3">
        <f>I90-Bank[[#This Row],[Withdrawal]]+Bank[[#This Row],[Deposit]]</f>
        <v>130438.3</v>
      </c>
    </row>
    <row r="92" spans="3:9" x14ac:dyDescent="0.25">
      <c r="C92" s="1"/>
      <c r="E92" s="2"/>
      <c r="G92" s="3"/>
      <c r="H92" s="3"/>
      <c r="I92" s="3">
        <f>I91-Bank[[#This Row],[Withdrawal]]+Bank[[#This Row],[Deposit]]</f>
        <v>130438.3</v>
      </c>
    </row>
    <row r="93" spans="3:9" x14ac:dyDescent="0.25">
      <c r="C93" s="1"/>
      <c r="E93" s="2"/>
      <c r="G93" s="3"/>
      <c r="H93" s="3"/>
      <c r="I93" s="3">
        <f>I92-Bank[[#This Row],[Withdrawal]]+Bank[[#This Row],[Deposit]]</f>
        <v>130438.3</v>
      </c>
    </row>
    <row r="94" spans="3:9" x14ac:dyDescent="0.25">
      <c r="C94" s="1"/>
      <c r="E94" s="2"/>
    </row>
    <row r="95" spans="3:9" x14ac:dyDescent="0.25">
      <c r="C95" s="1"/>
      <c r="E95" s="2"/>
    </row>
    <row r="96" spans="3:9" x14ac:dyDescent="0.25">
      <c r="C96" s="1"/>
      <c r="E96" s="2"/>
    </row>
    <row r="97" spans="3:5" x14ac:dyDescent="0.25">
      <c r="C97" s="1"/>
      <c r="E97" s="2"/>
    </row>
    <row r="98" spans="3:5" x14ac:dyDescent="0.25">
      <c r="C98" s="1"/>
    </row>
    <row r="99" spans="3:5" x14ac:dyDescent="0.25">
      <c r="C99" s="1"/>
    </row>
    <row r="100" spans="3:5" x14ac:dyDescent="0.25">
      <c r="C100" s="1"/>
    </row>
    <row r="101" spans="3:5" x14ac:dyDescent="0.25">
      <c r="C101" s="1"/>
    </row>
    <row r="102" spans="3:5" x14ac:dyDescent="0.25">
      <c r="C102" s="1"/>
    </row>
    <row r="103" spans="3:5" x14ac:dyDescent="0.25">
      <c r="C103" s="1"/>
    </row>
    <row r="104" spans="3:5" x14ac:dyDescent="0.25">
      <c r="C104" s="1"/>
    </row>
    <row r="105" spans="3:5" x14ac:dyDescent="0.25">
      <c r="C105" s="1"/>
    </row>
    <row r="106" spans="3:5" x14ac:dyDescent="0.25">
      <c r="C106" s="1"/>
    </row>
    <row r="107" spans="3:5" x14ac:dyDescent="0.25">
      <c r="C107" s="1"/>
    </row>
    <row r="108" spans="3:5" x14ac:dyDescent="0.25">
      <c r="C108" s="1"/>
    </row>
    <row r="109" spans="3:5" x14ac:dyDescent="0.25">
      <c r="C109" s="1"/>
    </row>
    <row r="110" spans="3:5" x14ac:dyDescent="0.25">
      <c r="C110" s="1"/>
    </row>
    <row r="111" spans="3:5" x14ac:dyDescent="0.25">
      <c r="C111" s="1"/>
    </row>
    <row r="112" spans="3:5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</sheetData>
  <dataValidations disablePrompts="1" count="1">
    <dataValidation type="list" allowBlank="1" showInputMessage="1" showErrorMessage="1" sqref="F5:F93">
      <formula1>$K$1:$K$2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showWhiteSpace="0" view="pageLayout" topLeftCell="B126" zoomScaleNormal="100" workbookViewId="0">
      <selection activeCell="E126" sqref="E126"/>
    </sheetView>
  </sheetViews>
  <sheetFormatPr defaultRowHeight="15" x14ac:dyDescent="0.25"/>
  <cols>
    <col min="1" max="1" width="3.7109375" hidden="1" customWidth="1"/>
    <col min="2" max="2" width="10.42578125" style="10" bestFit="1" customWidth="1"/>
    <col min="3" max="3" width="32.28515625" style="11" customWidth="1"/>
    <col min="4" max="4" width="1.5703125" style="11" bestFit="1" customWidth="1"/>
    <col min="5" max="5" width="13.28515625" style="24" bestFit="1" customWidth="1"/>
    <col min="6" max="6" width="6.5703125" customWidth="1"/>
    <col min="7" max="7" width="12.42578125" style="10" customWidth="1"/>
    <col min="8" max="8" width="38" style="11" customWidth="1"/>
    <col min="9" max="9" width="1.5703125" style="11" customWidth="1"/>
    <col min="10" max="10" width="12.85546875" style="24" customWidth="1"/>
  </cols>
  <sheetData>
    <row r="1" spans="2:10" ht="15.75" thickBot="1" x14ac:dyDescent="0.3"/>
    <row r="2" spans="2:10" ht="16.5" thickTop="1" thickBot="1" x14ac:dyDescent="0.3">
      <c r="B2" s="57" t="s">
        <v>35</v>
      </c>
      <c r="C2" s="57"/>
      <c r="D2" s="57"/>
      <c r="E2" s="57"/>
      <c r="G2" s="57" t="s">
        <v>36</v>
      </c>
      <c r="H2" s="57"/>
      <c r="I2" s="57"/>
      <c r="J2" s="57"/>
    </row>
    <row r="3" spans="2:10" ht="18.75" thickTop="1" thickBot="1" x14ac:dyDescent="0.35">
      <c r="B3" s="26" t="s">
        <v>0</v>
      </c>
      <c r="C3" s="27" t="s">
        <v>1</v>
      </c>
      <c r="D3" s="27"/>
      <c r="E3" s="28" t="s">
        <v>37</v>
      </c>
      <c r="G3" s="26" t="s">
        <v>0</v>
      </c>
      <c r="H3" s="27" t="s">
        <v>38</v>
      </c>
      <c r="I3" s="27"/>
      <c r="J3" s="28" t="s">
        <v>37</v>
      </c>
    </row>
    <row r="4" spans="2:10" ht="16.5" thickTop="1" thickBot="1" x14ac:dyDescent="0.3">
      <c r="B4" s="29"/>
      <c r="C4" s="32">
        <f>B5</f>
        <v>41944</v>
      </c>
      <c r="D4" s="30"/>
      <c r="E4" s="31"/>
      <c r="G4" s="29"/>
      <c r="H4" s="32">
        <f>G5</f>
        <v>41953</v>
      </c>
      <c r="I4" s="30"/>
      <c r="J4" s="31"/>
    </row>
    <row r="5" spans="2:10" ht="15.75" thickTop="1" x14ac:dyDescent="0.25">
      <c r="B5" s="10">
        <v>41944</v>
      </c>
      <c r="C5" s="11" t="s">
        <v>10</v>
      </c>
      <c r="E5" s="24">
        <v>117579.3</v>
      </c>
      <c r="G5" s="10">
        <v>41953</v>
      </c>
      <c r="H5" s="11" t="s">
        <v>44</v>
      </c>
      <c r="J5" s="24">
        <v>1500</v>
      </c>
    </row>
    <row r="6" spans="2:10" x14ac:dyDescent="0.25">
      <c r="G6" s="10">
        <v>41963</v>
      </c>
      <c r="H6" s="11" t="s">
        <v>45</v>
      </c>
      <c r="J6" s="24">
        <v>110000</v>
      </c>
    </row>
    <row r="7" spans="2:10" ht="15.75" thickBot="1" x14ac:dyDescent="0.3">
      <c r="G7" s="10">
        <v>41973</v>
      </c>
      <c r="H7" s="11" t="s">
        <v>34</v>
      </c>
      <c r="J7" s="24">
        <v>6079.3000000000029</v>
      </c>
    </row>
    <row r="8" spans="2:10" ht="15.75" thickTop="1" x14ac:dyDescent="0.25">
      <c r="B8" s="23" t="s">
        <v>39</v>
      </c>
      <c r="C8" s="23"/>
      <c r="D8" s="23"/>
      <c r="E8" s="25">
        <v>117579.3</v>
      </c>
      <c r="G8" s="23" t="s">
        <v>39</v>
      </c>
      <c r="H8" s="23"/>
      <c r="I8" s="23"/>
      <c r="J8" s="25">
        <v>117579.3</v>
      </c>
    </row>
    <row r="10" spans="2:10" ht="15.75" thickBot="1" x14ac:dyDescent="0.3">
      <c r="B10" s="29"/>
      <c r="C10" s="32">
        <f>B11</f>
        <v>41974</v>
      </c>
      <c r="D10" s="30"/>
      <c r="E10" s="31"/>
      <c r="G10" s="29"/>
      <c r="H10" s="32">
        <f>G11</f>
        <v>41981</v>
      </c>
      <c r="I10" s="30"/>
      <c r="J10" s="31"/>
    </row>
    <row r="11" spans="2:10" ht="15.75" thickTop="1" x14ac:dyDescent="0.25">
      <c r="B11" s="10">
        <v>41974</v>
      </c>
      <c r="C11" s="11" t="s">
        <v>10</v>
      </c>
      <c r="E11" s="24">
        <v>6079.3000000000029</v>
      </c>
      <c r="G11" s="10">
        <v>41981</v>
      </c>
      <c r="H11" s="11" t="s">
        <v>46</v>
      </c>
      <c r="J11" s="24">
        <v>3730</v>
      </c>
    </row>
    <row r="12" spans="2:10" x14ac:dyDescent="0.25">
      <c r="G12" s="10">
        <v>41983</v>
      </c>
      <c r="H12" s="11" t="s">
        <v>47</v>
      </c>
      <c r="J12" s="24">
        <v>1500</v>
      </c>
    </row>
    <row r="13" spans="2:10" ht="15.75" thickBot="1" x14ac:dyDescent="0.3">
      <c r="G13" s="10">
        <v>42004</v>
      </c>
      <c r="H13" s="11" t="s">
        <v>34</v>
      </c>
      <c r="J13" s="24">
        <v>849.30000000000291</v>
      </c>
    </row>
    <row r="14" spans="2:10" ht="15.75" thickTop="1" x14ac:dyDescent="0.25">
      <c r="B14" s="23" t="s">
        <v>39</v>
      </c>
      <c r="C14" s="23"/>
      <c r="D14" s="23"/>
      <c r="E14" s="25">
        <v>6079.3000000000029</v>
      </c>
      <c r="G14" s="23" t="s">
        <v>39</v>
      </c>
      <c r="H14" s="23"/>
      <c r="I14" s="23"/>
      <c r="J14" s="25">
        <v>6079.3000000000029</v>
      </c>
    </row>
    <row r="16" spans="2:10" ht="15.75" thickBot="1" x14ac:dyDescent="0.3">
      <c r="B16" s="29"/>
      <c r="C16" s="32">
        <f>B17</f>
        <v>42005</v>
      </c>
      <c r="D16" s="30"/>
      <c r="E16" s="31"/>
      <c r="G16" s="29"/>
      <c r="H16" s="32">
        <f>G17</f>
        <v>42011</v>
      </c>
      <c r="I16" s="30"/>
      <c r="J16" s="31"/>
    </row>
    <row r="17" spans="2:10" ht="15.75" thickTop="1" x14ac:dyDescent="0.25">
      <c r="B17" s="10">
        <v>42005</v>
      </c>
      <c r="C17" s="11" t="s">
        <v>10</v>
      </c>
      <c r="E17" s="24">
        <v>849.30000000000291</v>
      </c>
      <c r="G17" s="10">
        <v>42011</v>
      </c>
      <c r="H17" s="11" t="s">
        <v>48</v>
      </c>
      <c r="J17" s="24">
        <v>25</v>
      </c>
    </row>
    <row r="18" spans="2:10" x14ac:dyDescent="0.25">
      <c r="B18" s="10">
        <v>42017</v>
      </c>
      <c r="C18" s="11" t="s">
        <v>14</v>
      </c>
      <c r="E18" s="24">
        <v>9000</v>
      </c>
      <c r="G18" s="10">
        <v>42017</v>
      </c>
      <c r="H18" s="11" t="s">
        <v>49</v>
      </c>
      <c r="J18" s="24">
        <v>1500</v>
      </c>
    </row>
    <row r="19" spans="2:10" ht="15.75" thickBot="1" x14ac:dyDescent="0.3">
      <c r="B19" s="10">
        <v>42031</v>
      </c>
      <c r="C19" s="11" t="s">
        <v>14</v>
      </c>
      <c r="E19" s="24">
        <v>5500</v>
      </c>
      <c r="G19" s="10">
        <v>42035</v>
      </c>
      <c r="H19" s="11" t="s">
        <v>34</v>
      </c>
      <c r="J19" s="24">
        <v>13824.300000000003</v>
      </c>
    </row>
    <row r="20" spans="2:10" ht="15.75" thickTop="1" x14ac:dyDescent="0.25">
      <c r="B20" s="23" t="s">
        <v>39</v>
      </c>
      <c r="C20" s="23"/>
      <c r="D20" s="23"/>
      <c r="E20" s="25">
        <v>15349.300000000003</v>
      </c>
      <c r="G20" s="23" t="s">
        <v>39</v>
      </c>
      <c r="H20" s="23"/>
      <c r="I20" s="23"/>
      <c r="J20" s="25">
        <v>15349.300000000003</v>
      </c>
    </row>
    <row r="22" spans="2:10" ht="15.75" thickBot="1" x14ac:dyDescent="0.3">
      <c r="B22" s="29"/>
      <c r="C22" s="32">
        <f>B23</f>
        <v>42036</v>
      </c>
      <c r="D22" s="30"/>
      <c r="E22" s="31"/>
      <c r="G22" s="29"/>
      <c r="H22" s="32">
        <f>G23</f>
        <v>42040</v>
      </c>
      <c r="I22" s="30"/>
      <c r="J22" s="31"/>
    </row>
    <row r="23" spans="2:10" ht="15.75" thickTop="1" x14ac:dyDescent="0.25">
      <c r="B23" s="10">
        <v>42036</v>
      </c>
      <c r="C23" s="11" t="s">
        <v>10</v>
      </c>
      <c r="E23" s="24">
        <v>13824.300000000003</v>
      </c>
      <c r="G23" s="10">
        <v>42040</v>
      </c>
      <c r="H23" s="11" t="s">
        <v>50</v>
      </c>
      <c r="J23" s="24">
        <v>4150</v>
      </c>
    </row>
    <row r="24" spans="2:10" x14ac:dyDescent="0.25">
      <c r="B24" s="10">
        <v>42061</v>
      </c>
      <c r="C24" s="11" t="s">
        <v>14</v>
      </c>
      <c r="E24" s="24">
        <v>6000</v>
      </c>
      <c r="G24" s="10">
        <v>42045</v>
      </c>
      <c r="H24" s="11" t="s">
        <v>51</v>
      </c>
      <c r="J24" s="24">
        <v>1500</v>
      </c>
    </row>
    <row r="25" spans="2:10" x14ac:dyDescent="0.25">
      <c r="B25" s="10">
        <v>42062</v>
      </c>
      <c r="C25" s="11" t="s">
        <v>16</v>
      </c>
      <c r="E25" s="24">
        <v>1000</v>
      </c>
      <c r="G25" s="10">
        <v>42063</v>
      </c>
      <c r="H25" s="11" t="s">
        <v>17</v>
      </c>
      <c r="J25" s="24">
        <v>20</v>
      </c>
    </row>
    <row r="26" spans="2:10" ht="15.75" thickBot="1" x14ac:dyDescent="0.3">
      <c r="G26" s="10">
        <v>42063</v>
      </c>
      <c r="H26" s="11" t="s">
        <v>34</v>
      </c>
      <c r="J26" s="24">
        <v>15154.300000000003</v>
      </c>
    </row>
    <row r="27" spans="2:10" ht="15.75" thickTop="1" x14ac:dyDescent="0.25">
      <c r="B27" s="23" t="s">
        <v>39</v>
      </c>
      <c r="C27" s="23"/>
      <c r="D27" s="23"/>
      <c r="E27" s="25">
        <v>20824.300000000003</v>
      </c>
      <c r="G27" s="23" t="s">
        <v>39</v>
      </c>
      <c r="H27" s="23"/>
      <c r="I27" s="23"/>
      <c r="J27" s="25">
        <v>20824.300000000003</v>
      </c>
    </row>
    <row r="28" spans="2:10" x14ac:dyDescent="0.25">
      <c r="B28" s="36"/>
      <c r="C28" s="37"/>
      <c r="D28" s="37"/>
      <c r="E28" s="38"/>
      <c r="G28" s="36"/>
      <c r="H28" s="37"/>
      <c r="I28" s="37"/>
      <c r="J28" s="38"/>
    </row>
    <row r="29" spans="2:10" x14ac:dyDescent="0.25">
      <c r="B29" s="36"/>
      <c r="C29" s="37"/>
      <c r="D29" s="37"/>
      <c r="E29" s="38"/>
      <c r="G29" s="36"/>
      <c r="H29" s="37"/>
      <c r="I29" s="37"/>
      <c r="J29" s="38"/>
    </row>
    <row r="31" spans="2:10" x14ac:dyDescent="0.25">
      <c r="B31" s="33"/>
      <c r="C31" s="34"/>
      <c r="D31" s="34"/>
      <c r="E31" s="35"/>
      <c r="G31" s="33"/>
      <c r="H31" s="34"/>
      <c r="I31" s="34"/>
      <c r="J31" s="35"/>
    </row>
    <row r="32" spans="2:10" x14ac:dyDescent="0.25">
      <c r="B32" s="33"/>
      <c r="C32" s="34"/>
      <c r="D32" s="34"/>
      <c r="E32" s="35"/>
      <c r="G32" s="33"/>
      <c r="H32" s="34"/>
      <c r="I32" s="34"/>
      <c r="J32" s="35"/>
    </row>
    <row r="33" spans="2:10" ht="15.75" thickBot="1" x14ac:dyDescent="0.3">
      <c r="B33" s="29"/>
      <c r="C33" s="32">
        <f>B34</f>
        <v>42064</v>
      </c>
      <c r="D33" s="30"/>
      <c r="E33" s="31"/>
      <c r="G33" s="29"/>
      <c r="H33" s="32">
        <f>G34</f>
        <v>42067</v>
      </c>
      <c r="I33" s="30"/>
      <c r="J33" s="31"/>
    </row>
    <row r="34" spans="2:10" ht="15.75" thickTop="1" x14ac:dyDescent="0.25">
      <c r="B34" s="10">
        <v>42064</v>
      </c>
      <c r="C34" s="11" t="s">
        <v>10</v>
      </c>
      <c r="E34" s="24">
        <v>15154.300000000003</v>
      </c>
      <c r="G34" s="10">
        <v>42067</v>
      </c>
      <c r="H34" s="11" t="s">
        <v>52</v>
      </c>
      <c r="J34" s="24">
        <v>7850</v>
      </c>
    </row>
    <row r="35" spans="2:10" x14ac:dyDescent="0.25">
      <c r="B35" s="10">
        <v>42094</v>
      </c>
      <c r="C35" s="11" t="s">
        <v>40</v>
      </c>
      <c r="E35" s="24">
        <v>597</v>
      </c>
      <c r="G35" s="10">
        <v>42073</v>
      </c>
      <c r="H35" s="11" t="s">
        <v>53</v>
      </c>
      <c r="J35" s="24">
        <v>1500</v>
      </c>
    </row>
    <row r="36" spans="2:10" x14ac:dyDescent="0.25">
      <c r="G36" s="10">
        <v>42094</v>
      </c>
      <c r="H36" s="11" t="s">
        <v>54</v>
      </c>
      <c r="J36" s="24">
        <v>597</v>
      </c>
    </row>
    <row r="37" spans="2:10" ht="15.75" thickBot="1" x14ac:dyDescent="0.3">
      <c r="G37" s="10">
        <v>42094</v>
      </c>
      <c r="H37" s="11" t="s">
        <v>34</v>
      </c>
      <c r="J37" s="24">
        <v>5804.3000000000029</v>
      </c>
    </row>
    <row r="38" spans="2:10" ht="15.75" thickTop="1" x14ac:dyDescent="0.25">
      <c r="B38" s="23" t="s">
        <v>39</v>
      </c>
      <c r="C38" s="23"/>
      <c r="D38" s="23"/>
      <c r="E38" s="25">
        <v>15751.300000000003</v>
      </c>
      <c r="G38" s="23" t="s">
        <v>39</v>
      </c>
      <c r="H38" s="23"/>
      <c r="I38" s="23"/>
      <c r="J38" s="25">
        <v>15751.300000000003</v>
      </c>
    </row>
    <row r="40" spans="2:10" ht="15.75" thickBot="1" x14ac:dyDescent="0.3">
      <c r="B40" s="29"/>
      <c r="C40" s="32">
        <f>B41</f>
        <v>42095</v>
      </c>
      <c r="D40" s="30"/>
      <c r="E40" s="31"/>
      <c r="G40" s="29"/>
      <c r="H40" s="32">
        <f>G41</f>
        <v>42107</v>
      </c>
      <c r="I40" s="30"/>
      <c r="J40" s="31"/>
    </row>
    <row r="41" spans="2:10" ht="15.75" thickTop="1" x14ac:dyDescent="0.25">
      <c r="B41" s="10">
        <v>42095</v>
      </c>
      <c r="C41" s="11" t="s">
        <v>10</v>
      </c>
      <c r="E41" s="24">
        <v>5804.3000000000029</v>
      </c>
      <c r="G41" s="10">
        <v>42107</v>
      </c>
      <c r="H41" s="11" t="s">
        <v>55</v>
      </c>
      <c r="J41" s="24">
        <v>1500</v>
      </c>
    </row>
    <row r="42" spans="2:10" x14ac:dyDescent="0.25">
      <c r="B42" s="10">
        <v>42101</v>
      </c>
      <c r="C42" s="11" t="s">
        <v>19</v>
      </c>
      <c r="E42" s="24">
        <v>113751</v>
      </c>
      <c r="G42" s="10">
        <v>42124</v>
      </c>
      <c r="H42" s="11" t="s">
        <v>34</v>
      </c>
      <c r="J42" s="24">
        <v>122455.3</v>
      </c>
    </row>
    <row r="43" spans="2:10" x14ac:dyDescent="0.25">
      <c r="B43" s="10">
        <v>42103</v>
      </c>
      <c r="C43" s="11" t="s">
        <v>20</v>
      </c>
      <c r="E43" s="24">
        <v>2200</v>
      </c>
    </row>
    <row r="44" spans="2:10" ht="15.75" thickBot="1" x14ac:dyDescent="0.3">
      <c r="B44" s="10">
        <v>42103</v>
      </c>
      <c r="C44" s="11" t="s">
        <v>21</v>
      </c>
      <c r="E44" s="24">
        <v>2200</v>
      </c>
    </row>
    <row r="45" spans="2:10" ht="15.75" thickTop="1" x14ac:dyDescent="0.25">
      <c r="B45" s="23" t="s">
        <v>39</v>
      </c>
      <c r="C45" s="23"/>
      <c r="D45" s="23"/>
      <c r="E45" s="25">
        <v>123955.3</v>
      </c>
      <c r="G45" s="23" t="s">
        <v>39</v>
      </c>
      <c r="H45" s="23"/>
      <c r="I45" s="23"/>
      <c r="J45" s="25">
        <v>123955.3</v>
      </c>
    </row>
    <row r="47" spans="2:10" ht="15.75" thickBot="1" x14ac:dyDescent="0.3">
      <c r="B47" s="29"/>
      <c r="C47" s="32">
        <f>B48</f>
        <v>42125</v>
      </c>
      <c r="D47" s="30"/>
      <c r="E47" s="31"/>
      <c r="G47" s="29"/>
      <c r="H47" s="32">
        <f>G48</f>
        <v>42135</v>
      </c>
      <c r="I47" s="30"/>
      <c r="J47" s="31"/>
    </row>
    <row r="48" spans="2:10" ht="15.75" thickTop="1" x14ac:dyDescent="0.25">
      <c r="B48" s="10">
        <v>42125</v>
      </c>
      <c r="C48" s="11" t="s">
        <v>10</v>
      </c>
      <c r="E48" s="24">
        <v>122455.3</v>
      </c>
      <c r="G48" s="10">
        <v>42135</v>
      </c>
      <c r="H48" s="11" t="s">
        <v>56</v>
      </c>
      <c r="J48" s="24">
        <v>1500</v>
      </c>
    </row>
    <row r="49" spans="2:10" ht="15.75" thickBot="1" x14ac:dyDescent="0.3">
      <c r="G49" s="10">
        <v>42155</v>
      </c>
      <c r="H49" s="11" t="s">
        <v>34</v>
      </c>
      <c r="J49" s="24">
        <v>120955.3</v>
      </c>
    </row>
    <row r="50" spans="2:10" ht="15.75" thickTop="1" x14ac:dyDescent="0.25">
      <c r="B50" s="23" t="s">
        <v>39</v>
      </c>
      <c r="C50" s="23"/>
      <c r="D50" s="23"/>
      <c r="E50" s="25">
        <v>122455.3</v>
      </c>
      <c r="G50" s="23" t="s">
        <v>39</v>
      </c>
      <c r="H50" s="23"/>
      <c r="I50" s="23"/>
      <c r="J50" s="25">
        <v>122455.3</v>
      </c>
    </row>
    <row r="52" spans="2:10" ht="15.75" thickBot="1" x14ac:dyDescent="0.3">
      <c r="B52" s="29"/>
      <c r="C52" s="32">
        <f>B53</f>
        <v>42156</v>
      </c>
      <c r="D52" s="30"/>
      <c r="E52" s="31"/>
      <c r="G52" s="29"/>
      <c r="H52" s="32">
        <f>G53</f>
        <v>42158</v>
      </c>
      <c r="I52" s="30"/>
      <c r="J52" s="31"/>
    </row>
    <row r="53" spans="2:10" ht="15.75" thickTop="1" x14ac:dyDescent="0.25">
      <c r="B53" s="10">
        <v>42156</v>
      </c>
      <c r="C53" s="11" t="s">
        <v>10</v>
      </c>
      <c r="E53" s="24">
        <v>120955.3</v>
      </c>
      <c r="G53" s="10">
        <v>42158</v>
      </c>
      <c r="H53" s="11" t="s">
        <v>41</v>
      </c>
      <c r="J53" s="24">
        <v>1500</v>
      </c>
    </row>
    <row r="54" spans="2:10" ht="15.75" thickBot="1" x14ac:dyDescent="0.3">
      <c r="G54" s="10">
        <v>42185</v>
      </c>
      <c r="H54" s="11" t="s">
        <v>34</v>
      </c>
      <c r="J54" s="24">
        <v>119455.3</v>
      </c>
    </row>
    <row r="55" spans="2:10" ht="15.75" thickTop="1" x14ac:dyDescent="0.25">
      <c r="B55" s="23" t="s">
        <v>39</v>
      </c>
      <c r="C55" s="23"/>
      <c r="D55" s="23"/>
      <c r="E55" s="25">
        <v>120955.3</v>
      </c>
      <c r="G55" s="23" t="s">
        <v>39</v>
      </c>
      <c r="H55" s="23"/>
      <c r="I55" s="23"/>
      <c r="J55" s="25">
        <v>120955.3</v>
      </c>
    </row>
    <row r="57" spans="2:10" ht="15.75" thickBot="1" x14ac:dyDescent="0.3">
      <c r="B57" s="29"/>
      <c r="C57" s="32">
        <f>B58</f>
        <v>42186</v>
      </c>
      <c r="D57" s="30"/>
      <c r="E57" s="31"/>
      <c r="G57" s="29"/>
      <c r="H57" s="32">
        <f>G58</f>
        <v>42208</v>
      </c>
      <c r="I57" s="30"/>
      <c r="J57" s="31"/>
    </row>
    <row r="58" spans="2:10" ht="15.75" thickTop="1" x14ac:dyDescent="0.25">
      <c r="B58" s="10">
        <v>42186</v>
      </c>
      <c r="C58" s="11" t="s">
        <v>10</v>
      </c>
      <c r="E58" s="24">
        <v>119455.3</v>
      </c>
      <c r="G58" s="10">
        <v>42208</v>
      </c>
      <c r="H58" s="11" t="s">
        <v>42</v>
      </c>
      <c r="J58" s="24">
        <v>1500</v>
      </c>
    </row>
    <row r="59" spans="2:10" ht="15.75" thickBot="1" x14ac:dyDescent="0.3">
      <c r="G59" s="10">
        <v>42216</v>
      </c>
      <c r="H59" s="11" t="s">
        <v>34</v>
      </c>
      <c r="J59" s="24">
        <v>117955.3</v>
      </c>
    </row>
    <row r="60" spans="2:10" ht="15.75" thickTop="1" x14ac:dyDescent="0.25">
      <c r="B60" s="23" t="s">
        <v>39</v>
      </c>
      <c r="C60" s="23"/>
      <c r="D60" s="23"/>
      <c r="E60" s="25">
        <v>119455.3</v>
      </c>
      <c r="G60" s="23" t="s">
        <v>39</v>
      </c>
      <c r="H60" s="23"/>
      <c r="I60" s="23"/>
      <c r="J60" s="25">
        <v>119455.3</v>
      </c>
    </row>
    <row r="62" spans="2:10" x14ac:dyDescent="0.25">
      <c r="B62" s="33"/>
      <c r="C62" s="34"/>
      <c r="D62" s="34"/>
      <c r="E62" s="35"/>
      <c r="G62" s="33"/>
      <c r="H62" s="34"/>
      <c r="I62" s="34"/>
      <c r="J62" s="35"/>
    </row>
    <row r="63" spans="2:10" x14ac:dyDescent="0.25">
      <c r="B63" s="33"/>
      <c r="C63" s="34"/>
      <c r="D63" s="34"/>
      <c r="E63" s="35"/>
      <c r="G63" s="33"/>
      <c r="H63" s="34"/>
      <c r="I63" s="34"/>
      <c r="J63" s="35"/>
    </row>
    <row r="64" spans="2:10" x14ac:dyDescent="0.25">
      <c r="B64" s="33"/>
      <c r="C64" s="34"/>
      <c r="D64" s="34"/>
      <c r="E64" s="35"/>
      <c r="G64" s="33"/>
      <c r="H64" s="34"/>
      <c r="I64" s="34"/>
      <c r="J64" s="35"/>
    </row>
    <row r="65" spans="2:10" ht="15.75" thickBot="1" x14ac:dyDescent="0.3">
      <c r="B65" s="29"/>
      <c r="C65" s="32">
        <f>B66</f>
        <v>42217</v>
      </c>
      <c r="D65" s="30"/>
      <c r="E65" s="31"/>
      <c r="G65" s="29"/>
      <c r="H65" s="32">
        <f>G66</f>
        <v>42223</v>
      </c>
      <c r="I65" s="30"/>
      <c r="J65" s="31"/>
    </row>
    <row r="66" spans="2:10" ht="15.75" thickTop="1" x14ac:dyDescent="0.25">
      <c r="B66" s="10">
        <v>42217</v>
      </c>
      <c r="C66" s="11" t="s">
        <v>10</v>
      </c>
      <c r="E66" s="24">
        <v>117955.3</v>
      </c>
      <c r="G66" s="10">
        <v>42223</v>
      </c>
      <c r="H66" s="11" t="s">
        <v>43</v>
      </c>
      <c r="J66" s="24">
        <v>1500</v>
      </c>
    </row>
    <row r="67" spans="2:10" ht="15.75" thickBot="1" x14ac:dyDescent="0.3">
      <c r="G67" s="10">
        <v>42247</v>
      </c>
      <c r="H67" s="11" t="s">
        <v>34</v>
      </c>
      <c r="J67" s="24">
        <v>116455.3</v>
      </c>
    </row>
    <row r="68" spans="2:10" ht="15.75" thickTop="1" x14ac:dyDescent="0.25">
      <c r="B68" s="23" t="s">
        <v>39</v>
      </c>
      <c r="C68" s="23"/>
      <c r="D68" s="23"/>
      <c r="E68" s="25">
        <v>117955.3</v>
      </c>
      <c r="G68" s="23" t="s">
        <v>39</v>
      </c>
      <c r="H68" s="23"/>
      <c r="I68" s="23"/>
      <c r="J68" s="25">
        <v>117955.3</v>
      </c>
    </row>
    <row r="70" spans="2:10" ht="15.75" thickBot="1" x14ac:dyDescent="0.3">
      <c r="B70" s="29"/>
      <c r="C70" s="32">
        <f>B71</f>
        <v>42248</v>
      </c>
      <c r="D70" s="30"/>
      <c r="E70" s="31"/>
      <c r="G70" s="29"/>
      <c r="H70" s="32">
        <f>G71</f>
        <v>42262</v>
      </c>
      <c r="I70" s="30"/>
      <c r="J70" s="31"/>
    </row>
    <row r="71" spans="2:10" ht="15.75" thickTop="1" x14ac:dyDescent="0.25">
      <c r="B71" s="10">
        <v>42248</v>
      </c>
      <c r="C71" s="11" t="s">
        <v>10</v>
      </c>
      <c r="E71" s="24">
        <v>116455.3</v>
      </c>
      <c r="G71" s="10">
        <v>42262</v>
      </c>
      <c r="H71" s="11" t="s">
        <v>57</v>
      </c>
      <c r="J71" s="24">
        <v>1500</v>
      </c>
    </row>
    <row r="72" spans="2:10" x14ac:dyDescent="0.25">
      <c r="B72" s="10">
        <v>42262</v>
      </c>
      <c r="C72" s="11" t="s">
        <v>14</v>
      </c>
      <c r="E72" s="24">
        <v>6000</v>
      </c>
      <c r="G72" s="10">
        <v>42277</v>
      </c>
      <c r="H72" s="11" t="s">
        <v>23</v>
      </c>
      <c r="J72" s="24">
        <v>2032</v>
      </c>
    </row>
    <row r="73" spans="2:10" ht="15.75" thickBot="1" x14ac:dyDescent="0.3">
      <c r="B73" s="10">
        <v>42277</v>
      </c>
      <c r="C73" s="11" t="s">
        <v>26</v>
      </c>
      <c r="E73" s="24">
        <v>2032</v>
      </c>
      <c r="G73" s="10">
        <v>42277</v>
      </c>
      <c r="H73" s="11" t="s">
        <v>34</v>
      </c>
      <c r="J73" s="24">
        <v>120955.3</v>
      </c>
    </row>
    <row r="74" spans="2:10" ht="15.75" thickTop="1" x14ac:dyDescent="0.25">
      <c r="B74" s="23" t="s">
        <v>39</v>
      </c>
      <c r="C74" s="23"/>
      <c r="D74" s="23"/>
      <c r="E74" s="25">
        <v>124487.3</v>
      </c>
      <c r="G74" s="23" t="s">
        <v>39</v>
      </c>
      <c r="H74" s="23"/>
      <c r="I74" s="23"/>
      <c r="J74" s="25">
        <v>124487.3</v>
      </c>
    </row>
    <row r="76" spans="2:10" ht="15.75" thickBot="1" x14ac:dyDescent="0.3">
      <c r="B76" s="29"/>
      <c r="C76" s="32">
        <f>B77</f>
        <v>42278</v>
      </c>
      <c r="D76" s="30"/>
      <c r="E76" s="31"/>
      <c r="G76" s="29"/>
      <c r="H76" s="32">
        <f>G77</f>
        <v>42289</v>
      </c>
      <c r="I76" s="30"/>
      <c r="J76" s="31"/>
    </row>
    <row r="77" spans="2:10" ht="15.75" thickTop="1" x14ac:dyDescent="0.25">
      <c r="B77" s="10">
        <v>42278</v>
      </c>
      <c r="C77" s="11" t="s">
        <v>10</v>
      </c>
      <c r="E77" s="24">
        <v>120955.3</v>
      </c>
      <c r="G77" s="10">
        <v>42289</v>
      </c>
      <c r="H77" s="11" t="s">
        <v>58</v>
      </c>
      <c r="J77" s="24">
        <v>1500</v>
      </c>
    </row>
    <row r="78" spans="2:10" ht="15.75" thickBot="1" x14ac:dyDescent="0.3">
      <c r="G78" s="10">
        <v>42308</v>
      </c>
      <c r="H78" s="11" t="s">
        <v>34</v>
      </c>
      <c r="J78" s="24">
        <v>119455.3</v>
      </c>
    </row>
    <row r="79" spans="2:10" ht="15.75" thickTop="1" x14ac:dyDescent="0.25">
      <c r="B79" s="23" t="s">
        <v>39</v>
      </c>
      <c r="C79" s="23"/>
      <c r="D79" s="23"/>
      <c r="E79" s="25">
        <v>120955.3</v>
      </c>
      <c r="G79" s="23" t="s">
        <v>39</v>
      </c>
      <c r="H79" s="23"/>
      <c r="I79" s="23"/>
      <c r="J79" s="25">
        <v>120955.3</v>
      </c>
    </row>
    <row r="81" spans="2:10" ht="15.75" thickBot="1" x14ac:dyDescent="0.3">
      <c r="B81" s="29"/>
      <c r="C81" s="32">
        <f>B82</f>
        <v>42309</v>
      </c>
      <c r="D81" s="30"/>
      <c r="E81" s="31"/>
      <c r="G81" s="29"/>
      <c r="H81" s="32">
        <f>G82</f>
        <v>42318</v>
      </c>
      <c r="I81" s="30"/>
      <c r="J81" s="31"/>
    </row>
    <row r="82" spans="2:10" ht="15.75" thickTop="1" x14ac:dyDescent="0.25">
      <c r="B82" s="10">
        <v>42309</v>
      </c>
      <c r="C82" s="11" t="s">
        <v>10</v>
      </c>
      <c r="E82" s="24">
        <v>119455.3</v>
      </c>
      <c r="G82" s="10">
        <v>42318</v>
      </c>
      <c r="H82" s="11" t="s">
        <v>59</v>
      </c>
      <c r="J82" s="24">
        <v>1500</v>
      </c>
    </row>
    <row r="83" spans="2:10" x14ac:dyDescent="0.25">
      <c r="G83" s="10">
        <v>42318</v>
      </c>
      <c r="H83" s="11" t="s">
        <v>60</v>
      </c>
      <c r="J83" s="24">
        <v>1500</v>
      </c>
    </row>
    <row r="84" spans="2:10" ht="15.75" thickBot="1" x14ac:dyDescent="0.3">
      <c r="G84" s="10">
        <v>42338</v>
      </c>
      <c r="H84" s="11" t="s">
        <v>34</v>
      </c>
      <c r="J84" s="24">
        <v>116455.3</v>
      </c>
    </row>
    <row r="85" spans="2:10" ht="15.75" thickTop="1" x14ac:dyDescent="0.25">
      <c r="B85" s="23" t="s">
        <v>39</v>
      </c>
      <c r="C85" s="23"/>
      <c r="D85" s="23"/>
      <c r="E85" s="25">
        <v>119455.3</v>
      </c>
      <c r="G85" s="23" t="s">
        <v>39</v>
      </c>
      <c r="H85" s="23"/>
      <c r="I85" s="23"/>
      <c r="J85" s="25">
        <v>119455.3</v>
      </c>
    </row>
    <row r="87" spans="2:10" ht="15.75" thickBot="1" x14ac:dyDescent="0.3">
      <c r="B87" s="29"/>
      <c r="C87" s="32">
        <f>B88</f>
        <v>42339</v>
      </c>
      <c r="D87" s="30"/>
      <c r="E87" s="31"/>
      <c r="G87" s="29"/>
      <c r="H87" s="32">
        <f>G88</f>
        <v>42352</v>
      </c>
      <c r="I87" s="30"/>
      <c r="J87" s="31"/>
    </row>
    <row r="88" spans="2:10" ht="15.75" thickTop="1" x14ac:dyDescent="0.25">
      <c r="B88" s="10">
        <v>42339</v>
      </c>
      <c r="C88" s="11" t="s">
        <v>10</v>
      </c>
      <c r="E88" s="24">
        <v>116455.3</v>
      </c>
      <c r="G88" s="10">
        <v>42352</v>
      </c>
      <c r="H88" s="11" t="s">
        <v>61</v>
      </c>
      <c r="J88" s="24">
        <v>1500</v>
      </c>
    </row>
    <row r="89" spans="2:10" ht="15.75" thickBot="1" x14ac:dyDescent="0.3">
      <c r="G89" s="10">
        <v>42369</v>
      </c>
      <c r="H89" s="11" t="s">
        <v>34</v>
      </c>
      <c r="J89" s="24">
        <v>114955.3</v>
      </c>
    </row>
    <row r="90" spans="2:10" ht="15.75" thickTop="1" x14ac:dyDescent="0.25">
      <c r="B90" s="23" t="s">
        <v>39</v>
      </c>
      <c r="C90" s="23"/>
      <c r="D90" s="23"/>
      <c r="E90" s="25">
        <v>116455.3</v>
      </c>
      <c r="G90" s="23" t="s">
        <v>39</v>
      </c>
      <c r="H90" s="23"/>
      <c r="I90" s="23"/>
      <c r="J90" s="25">
        <v>116455.3</v>
      </c>
    </row>
    <row r="92" spans="2:10" ht="15.75" thickBot="1" x14ac:dyDescent="0.3">
      <c r="B92" s="29"/>
      <c r="C92" s="32">
        <f>B93</f>
        <v>42370</v>
      </c>
      <c r="D92" s="30"/>
      <c r="E92" s="31"/>
      <c r="G92" s="29"/>
      <c r="H92" s="32">
        <f>G93</f>
        <v>42381</v>
      </c>
      <c r="I92" s="30"/>
      <c r="J92" s="31"/>
    </row>
    <row r="93" spans="2:10" ht="15.75" thickTop="1" x14ac:dyDescent="0.25">
      <c r="B93" s="10">
        <v>42370</v>
      </c>
      <c r="C93" s="11" t="s">
        <v>10</v>
      </c>
      <c r="E93" s="24">
        <v>114955.3</v>
      </c>
      <c r="G93" s="10">
        <v>42381</v>
      </c>
      <c r="H93" s="11" t="s">
        <v>62</v>
      </c>
      <c r="J93" s="24">
        <v>1500</v>
      </c>
    </row>
    <row r="94" spans="2:10" ht="15.75" thickBot="1" x14ac:dyDescent="0.3">
      <c r="B94" s="10">
        <v>42389</v>
      </c>
      <c r="C94" s="11" t="s">
        <v>14</v>
      </c>
      <c r="E94" s="24">
        <v>9000</v>
      </c>
      <c r="G94" s="10">
        <v>42400</v>
      </c>
      <c r="H94" s="11" t="s">
        <v>34</v>
      </c>
      <c r="J94" s="24">
        <v>122455.3</v>
      </c>
    </row>
    <row r="95" spans="2:10" ht="15.75" thickTop="1" x14ac:dyDescent="0.25">
      <c r="B95" s="23" t="s">
        <v>39</v>
      </c>
      <c r="C95" s="23"/>
      <c r="D95" s="23"/>
      <c r="E95" s="25">
        <v>123955.3</v>
      </c>
      <c r="G95" s="23" t="s">
        <v>39</v>
      </c>
      <c r="H95" s="23"/>
      <c r="I95" s="23"/>
      <c r="J95" s="25">
        <v>123955.3</v>
      </c>
    </row>
    <row r="97" spans="2:10" ht="15.75" thickBot="1" x14ac:dyDescent="0.3">
      <c r="B97" s="29"/>
      <c r="C97" s="32">
        <f>B98</f>
        <v>42401</v>
      </c>
      <c r="D97" s="30"/>
      <c r="E97" s="31"/>
      <c r="G97" s="29"/>
      <c r="H97" s="32">
        <f>G98</f>
        <v>42412</v>
      </c>
      <c r="I97" s="30"/>
      <c r="J97" s="31"/>
    </row>
    <row r="98" spans="2:10" ht="15.75" thickTop="1" x14ac:dyDescent="0.25">
      <c r="B98" s="10">
        <v>42401</v>
      </c>
      <c r="C98" s="11" t="s">
        <v>10</v>
      </c>
      <c r="E98" s="24">
        <v>122455.3</v>
      </c>
      <c r="G98" s="10">
        <v>42412</v>
      </c>
      <c r="H98" s="11" t="s">
        <v>63</v>
      </c>
      <c r="J98" s="24">
        <v>1500</v>
      </c>
    </row>
    <row r="99" spans="2:10" x14ac:dyDescent="0.25">
      <c r="G99" s="10">
        <v>42412</v>
      </c>
      <c r="H99" s="11" t="s">
        <v>25</v>
      </c>
      <c r="J99" s="24">
        <v>20</v>
      </c>
    </row>
    <row r="100" spans="2:10" ht="15.75" thickBot="1" x14ac:dyDescent="0.3">
      <c r="G100" s="10">
        <v>42429</v>
      </c>
      <c r="H100" s="11" t="s">
        <v>34</v>
      </c>
      <c r="J100" s="24">
        <v>120935.3</v>
      </c>
    </row>
    <row r="101" spans="2:10" ht="15.75" thickTop="1" x14ac:dyDescent="0.25">
      <c r="B101" s="23" t="s">
        <v>39</v>
      </c>
      <c r="C101" s="23"/>
      <c r="D101" s="23"/>
      <c r="E101" s="25">
        <v>122455.3</v>
      </c>
      <c r="G101" s="23" t="s">
        <v>39</v>
      </c>
      <c r="H101" s="23"/>
      <c r="I101" s="23"/>
      <c r="J101" s="25">
        <v>122455.3</v>
      </c>
    </row>
    <row r="103" spans="2:10" ht="15.75" thickBot="1" x14ac:dyDescent="0.3">
      <c r="B103" s="29"/>
      <c r="C103" s="32">
        <f>B104</f>
        <v>42430</v>
      </c>
      <c r="D103" s="30"/>
      <c r="E103" s="31"/>
      <c r="G103" s="29"/>
      <c r="H103" s="32">
        <f>G104</f>
        <v>42440</v>
      </c>
      <c r="I103" s="30"/>
      <c r="J103" s="31"/>
    </row>
    <row r="104" spans="2:10" ht="15.75" thickTop="1" x14ac:dyDescent="0.25">
      <c r="B104" s="10">
        <v>42430</v>
      </c>
      <c r="C104" s="11" t="s">
        <v>10</v>
      </c>
      <c r="E104" s="24">
        <v>120935.3</v>
      </c>
      <c r="G104" s="10">
        <v>42440</v>
      </c>
      <c r="H104" s="11" t="s">
        <v>64</v>
      </c>
      <c r="J104" s="24">
        <v>1500</v>
      </c>
    </row>
    <row r="105" spans="2:10" x14ac:dyDescent="0.25">
      <c r="B105" s="10">
        <v>42460</v>
      </c>
      <c r="C105" s="11" t="s">
        <v>24</v>
      </c>
      <c r="E105" s="24">
        <v>2081</v>
      </c>
      <c r="G105" s="10">
        <v>42460</v>
      </c>
      <c r="H105" s="11" t="s">
        <v>23</v>
      </c>
      <c r="J105" s="24">
        <v>2081</v>
      </c>
    </row>
    <row r="106" spans="2:10" ht="15.75" thickBot="1" x14ac:dyDescent="0.3">
      <c r="G106" s="10">
        <v>42460</v>
      </c>
      <c r="H106" s="11" t="s">
        <v>34</v>
      </c>
      <c r="J106" s="24">
        <v>119435.3</v>
      </c>
    </row>
    <row r="107" spans="2:10" ht="15.75" thickTop="1" x14ac:dyDescent="0.25">
      <c r="B107" s="23" t="s">
        <v>39</v>
      </c>
      <c r="C107" s="23"/>
      <c r="D107" s="23"/>
      <c r="E107" s="25">
        <v>123016.3</v>
      </c>
      <c r="G107" s="23" t="s">
        <v>39</v>
      </c>
      <c r="H107" s="23"/>
      <c r="I107" s="23"/>
      <c r="J107" s="25">
        <v>123016.3</v>
      </c>
    </row>
    <row r="109" spans="2:10" ht="15.75" thickBot="1" x14ac:dyDescent="0.3">
      <c r="B109" s="29"/>
      <c r="C109" s="32">
        <f>B110</f>
        <v>42461</v>
      </c>
      <c r="D109" s="30"/>
      <c r="E109" s="31"/>
      <c r="G109" s="29"/>
      <c r="H109" s="32">
        <f>G110</f>
        <v>42472</v>
      </c>
      <c r="I109" s="30"/>
      <c r="J109" s="31"/>
    </row>
    <row r="110" spans="2:10" ht="15.75" thickTop="1" x14ac:dyDescent="0.25">
      <c r="B110" s="10">
        <v>42461</v>
      </c>
      <c r="C110" s="11" t="s">
        <v>10</v>
      </c>
      <c r="E110" s="24">
        <v>119435.3</v>
      </c>
      <c r="G110" s="10">
        <v>42472</v>
      </c>
      <c r="H110" s="11" t="s">
        <v>65</v>
      </c>
      <c r="J110" s="24">
        <v>1500</v>
      </c>
    </row>
    <row r="111" spans="2:10" ht="15.75" thickBot="1" x14ac:dyDescent="0.3">
      <c r="B111" s="10">
        <v>42473</v>
      </c>
      <c r="C111" s="11" t="s">
        <v>22</v>
      </c>
      <c r="E111" s="24">
        <v>3300</v>
      </c>
      <c r="G111" s="10">
        <v>42490</v>
      </c>
      <c r="H111" s="11" t="s">
        <v>34</v>
      </c>
      <c r="J111" s="24">
        <v>121235.3</v>
      </c>
    </row>
    <row r="112" spans="2:10" ht="15.75" thickTop="1" x14ac:dyDescent="0.25">
      <c r="B112" s="23" t="s">
        <v>39</v>
      </c>
      <c r="C112" s="23"/>
      <c r="D112" s="23"/>
      <c r="E112" s="25">
        <v>122735.3</v>
      </c>
      <c r="G112" s="23" t="s">
        <v>39</v>
      </c>
      <c r="H112" s="23"/>
      <c r="I112" s="23"/>
      <c r="J112" s="25">
        <v>122735.3</v>
      </c>
    </row>
    <row r="114" spans="2:10" ht="15.75" thickBot="1" x14ac:dyDescent="0.3">
      <c r="B114" s="29"/>
      <c r="C114" s="32">
        <f>B115</f>
        <v>42491</v>
      </c>
      <c r="D114" s="30"/>
      <c r="E114" s="31"/>
      <c r="G114" s="29"/>
      <c r="H114" s="32">
        <f>G115</f>
        <v>42500</v>
      </c>
      <c r="I114" s="30"/>
      <c r="J114" s="31"/>
    </row>
    <row r="115" spans="2:10" ht="15.75" thickTop="1" x14ac:dyDescent="0.25">
      <c r="B115" s="10">
        <v>42491</v>
      </c>
      <c r="C115" s="11" t="s">
        <v>10</v>
      </c>
      <c r="E115" s="24">
        <v>121235.3</v>
      </c>
      <c r="G115" s="10">
        <v>42500</v>
      </c>
      <c r="H115" s="11" t="s">
        <v>66</v>
      </c>
      <c r="J115" s="24">
        <v>1500</v>
      </c>
    </row>
    <row r="116" spans="2:10" ht="15.75" thickBot="1" x14ac:dyDescent="0.3">
      <c r="G116" s="10">
        <v>42521</v>
      </c>
      <c r="H116" s="11" t="s">
        <v>34</v>
      </c>
      <c r="J116" s="24">
        <v>119735.3</v>
      </c>
    </row>
    <row r="117" spans="2:10" ht="15.75" thickTop="1" x14ac:dyDescent="0.25">
      <c r="B117" s="23" t="s">
        <v>39</v>
      </c>
      <c r="C117" s="23"/>
      <c r="D117" s="23"/>
      <c r="E117" s="25">
        <v>121235.3</v>
      </c>
      <c r="G117" s="23" t="s">
        <v>39</v>
      </c>
      <c r="H117" s="23"/>
      <c r="I117" s="23"/>
      <c r="J117" s="25">
        <v>121235.3</v>
      </c>
    </row>
    <row r="119" spans="2:10" ht="15.75" thickBot="1" x14ac:dyDescent="0.3">
      <c r="B119" s="29"/>
      <c r="C119" s="32">
        <f>B120</f>
        <v>42522</v>
      </c>
      <c r="D119" s="30"/>
      <c r="E119" s="31"/>
      <c r="G119" s="29"/>
      <c r="H119" s="32">
        <f>G120</f>
        <v>42534</v>
      </c>
      <c r="I119" s="30"/>
      <c r="J119" s="31"/>
    </row>
    <row r="120" spans="2:10" ht="15.75" thickTop="1" x14ac:dyDescent="0.25">
      <c r="B120" s="10">
        <v>42522</v>
      </c>
      <c r="C120" s="11" t="s">
        <v>10</v>
      </c>
      <c r="E120" s="24">
        <v>119735.3</v>
      </c>
      <c r="G120" s="10">
        <v>42534</v>
      </c>
      <c r="H120" s="11" t="s">
        <v>67</v>
      </c>
      <c r="J120" s="24">
        <v>1500</v>
      </c>
    </row>
    <row r="121" spans="2:10" x14ac:dyDescent="0.25">
      <c r="B121" s="10">
        <v>42534</v>
      </c>
      <c r="C121" s="11" t="s">
        <v>14</v>
      </c>
      <c r="E121" s="24">
        <v>5000</v>
      </c>
      <c r="G121" s="10">
        <v>42551</v>
      </c>
      <c r="H121" s="11" t="s">
        <v>34</v>
      </c>
      <c r="J121" s="24">
        <v>126473.3</v>
      </c>
    </row>
    <row r="122" spans="2:10" x14ac:dyDescent="0.25">
      <c r="B122" s="10">
        <v>42536</v>
      </c>
      <c r="C122" s="11" t="s">
        <v>27</v>
      </c>
      <c r="E122" s="24">
        <v>2030</v>
      </c>
    </row>
    <row r="123" spans="2:10" ht="15.75" thickBot="1" x14ac:dyDescent="0.3">
      <c r="B123" s="10">
        <v>42551</v>
      </c>
      <c r="C123" s="11" t="s">
        <v>28</v>
      </c>
      <c r="E123" s="24">
        <v>1208</v>
      </c>
    </row>
    <row r="124" spans="2:10" ht="15.75" thickTop="1" x14ac:dyDescent="0.25">
      <c r="B124" s="23" t="s">
        <v>39</v>
      </c>
      <c r="C124" s="23"/>
      <c r="D124" s="23"/>
      <c r="E124" s="25">
        <v>127973.3</v>
      </c>
      <c r="G124" s="23" t="s">
        <v>39</v>
      </c>
      <c r="H124" s="23"/>
      <c r="I124" s="23"/>
      <c r="J124" s="25">
        <v>127973.3</v>
      </c>
    </row>
    <row r="126" spans="2:10" x14ac:dyDescent="0.25">
      <c r="B126" s="33"/>
      <c r="C126" s="34"/>
      <c r="D126" s="34"/>
      <c r="E126" s="35"/>
      <c r="G126" s="33"/>
      <c r="H126" s="34"/>
      <c r="I126" s="34"/>
      <c r="J126" s="35"/>
    </row>
    <row r="127" spans="2:10" x14ac:dyDescent="0.25">
      <c r="B127" s="33"/>
      <c r="C127" s="34"/>
      <c r="D127" s="34"/>
      <c r="E127" s="35"/>
      <c r="G127" s="33"/>
      <c r="H127" s="34"/>
      <c r="I127" s="34"/>
      <c r="J127" s="35"/>
    </row>
    <row r="128" spans="2:10" x14ac:dyDescent="0.25">
      <c r="B128" s="33"/>
      <c r="C128" s="34"/>
      <c r="D128" s="34"/>
      <c r="E128" s="35"/>
      <c r="G128" s="33"/>
      <c r="H128" s="34"/>
      <c r="I128" s="34"/>
      <c r="J128" s="35"/>
    </row>
    <row r="129" spans="2:10" ht="15.75" thickBot="1" x14ac:dyDescent="0.3">
      <c r="B129" s="29"/>
      <c r="C129" s="32">
        <f>B130</f>
        <v>42552</v>
      </c>
      <c r="D129" s="30"/>
      <c r="E129" s="31"/>
      <c r="G129" s="29"/>
      <c r="H129" s="32">
        <f>G130</f>
        <v>42562</v>
      </c>
      <c r="I129" s="30"/>
      <c r="J129" s="31"/>
    </row>
    <row r="130" spans="2:10" ht="15.75" thickTop="1" x14ac:dyDescent="0.25">
      <c r="B130" s="10">
        <v>42552</v>
      </c>
      <c r="C130" s="11" t="s">
        <v>10</v>
      </c>
      <c r="E130" s="24">
        <v>126473.3</v>
      </c>
      <c r="G130" s="10">
        <v>42562</v>
      </c>
      <c r="H130" s="11" t="s">
        <v>68</v>
      </c>
      <c r="J130" s="24">
        <v>1500</v>
      </c>
    </row>
    <row r="131" spans="2:10" ht="15.75" thickBot="1" x14ac:dyDescent="0.3">
      <c r="G131" s="10">
        <v>42582</v>
      </c>
      <c r="H131" s="11" t="s">
        <v>34</v>
      </c>
      <c r="J131" s="24">
        <v>124973.3</v>
      </c>
    </row>
    <row r="132" spans="2:10" ht="15.75" thickTop="1" x14ac:dyDescent="0.25">
      <c r="B132" s="23" t="s">
        <v>39</v>
      </c>
      <c r="C132" s="23"/>
      <c r="D132" s="23"/>
      <c r="E132" s="25">
        <v>126473.3</v>
      </c>
      <c r="G132" s="23" t="s">
        <v>39</v>
      </c>
      <c r="H132" s="23"/>
      <c r="I132" s="23"/>
      <c r="J132" s="25">
        <v>126473.3</v>
      </c>
    </row>
    <row r="134" spans="2:10" ht="15.75" thickBot="1" x14ac:dyDescent="0.3">
      <c r="B134" s="29"/>
      <c r="C134" s="32">
        <f>B135</f>
        <v>42583</v>
      </c>
      <c r="D134" s="30"/>
      <c r="E134" s="31"/>
      <c r="G134" s="29"/>
      <c r="H134" s="32">
        <f>G135</f>
        <v>42592</v>
      </c>
      <c r="I134" s="30"/>
      <c r="J134" s="31"/>
    </row>
    <row r="135" spans="2:10" ht="15.75" thickTop="1" x14ac:dyDescent="0.25">
      <c r="B135" s="10">
        <v>42583</v>
      </c>
      <c r="C135" s="11" t="s">
        <v>10</v>
      </c>
      <c r="E135" s="24">
        <v>124973.3</v>
      </c>
      <c r="G135" s="10">
        <v>42592</v>
      </c>
      <c r="H135" s="11" t="s">
        <v>69</v>
      </c>
      <c r="J135" s="24">
        <v>1500</v>
      </c>
    </row>
    <row r="136" spans="2:10" ht="15.75" thickBot="1" x14ac:dyDescent="0.3">
      <c r="G136" s="10">
        <v>42613</v>
      </c>
      <c r="H136" s="11" t="s">
        <v>34</v>
      </c>
      <c r="J136" s="24">
        <v>123473.3</v>
      </c>
    </row>
    <row r="137" spans="2:10" ht="15.75" thickTop="1" x14ac:dyDescent="0.25">
      <c r="B137" s="23" t="s">
        <v>39</v>
      </c>
      <c r="C137" s="23"/>
      <c r="D137" s="23"/>
      <c r="E137" s="25">
        <v>124973.3</v>
      </c>
      <c r="G137" s="23" t="s">
        <v>39</v>
      </c>
      <c r="H137" s="23"/>
      <c r="I137" s="23"/>
      <c r="J137" s="25">
        <v>124973.3</v>
      </c>
    </row>
    <row r="139" spans="2:10" ht="15.75" thickBot="1" x14ac:dyDescent="0.3">
      <c r="B139" s="29"/>
      <c r="C139" s="32">
        <f>B140</f>
        <v>42614</v>
      </c>
      <c r="D139" s="30"/>
      <c r="E139" s="31"/>
      <c r="G139" s="29"/>
      <c r="H139" s="32">
        <f>G140</f>
        <v>42625</v>
      </c>
      <c r="I139" s="30"/>
      <c r="J139" s="31"/>
    </row>
    <row r="140" spans="2:10" ht="15.75" thickTop="1" x14ac:dyDescent="0.25">
      <c r="B140" s="10">
        <v>42614</v>
      </c>
      <c r="C140" s="11" t="s">
        <v>10</v>
      </c>
      <c r="E140" s="24">
        <v>123473.3</v>
      </c>
      <c r="G140" s="10">
        <v>42625</v>
      </c>
      <c r="H140" s="11" t="s">
        <v>70</v>
      </c>
      <c r="J140" s="24">
        <v>1500</v>
      </c>
    </row>
    <row r="141" spans="2:10" x14ac:dyDescent="0.25">
      <c r="B141" s="10">
        <v>42643</v>
      </c>
      <c r="C141" s="11" t="s">
        <v>31</v>
      </c>
      <c r="E141" s="24">
        <v>1250</v>
      </c>
      <c r="G141" s="10">
        <v>42630</v>
      </c>
      <c r="H141" s="11" t="s">
        <v>30</v>
      </c>
      <c r="J141" s="24">
        <v>15</v>
      </c>
    </row>
    <row r="142" spans="2:10" x14ac:dyDescent="0.25">
      <c r="G142" s="10">
        <v>42643</v>
      </c>
      <c r="H142" s="11" t="s">
        <v>23</v>
      </c>
      <c r="J142" s="24">
        <v>1250</v>
      </c>
    </row>
    <row r="143" spans="2:10" ht="15.75" thickBot="1" x14ac:dyDescent="0.3">
      <c r="G143" s="10">
        <v>42643</v>
      </c>
      <c r="H143" s="11" t="s">
        <v>34</v>
      </c>
      <c r="J143" s="24">
        <v>121958.3</v>
      </c>
    </row>
    <row r="144" spans="2:10" ht="15.75" thickTop="1" x14ac:dyDescent="0.25">
      <c r="B144" s="23" t="s">
        <v>39</v>
      </c>
      <c r="C144" s="23"/>
      <c r="D144" s="23"/>
      <c r="E144" s="25">
        <v>124723.3</v>
      </c>
      <c r="G144" s="23" t="s">
        <v>39</v>
      </c>
      <c r="H144" s="23"/>
      <c r="I144" s="23"/>
      <c r="J144" s="25">
        <v>124723.3</v>
      </c>
    </row>
    <row r="146" spans="2:10" ht="15.75" thickBot="1" x14ac:dyDescent="0.3">
      <c r="B146" s="29"/>
      <c r="C146" s="32">
        <f>B147</f>
        <v>42644</v>
      </c>
      <c r="D146" s="30"/>
      <c r="E146" s="31"/>
      <c r="G146" s="29"/>
      <c r="H146" s="32">
        <f>G147</f>
        <v>42658</v>
      </c>
      <c r="I146" s="30"/>
      <c r="J146" s="31"/>
    </row>
    <row r="147" spans="2:10" ht="15.75" thickTop="1" x14ac:dyDescent="0.25">
      <c r="B147" s="10">
        <v>42644</v>
      </c>
      <c r="C147" s="11" t="s">
        <v>10</v>
      </c>
      <c r="E147" s="24">
        <v>121958.3</v>
      </c>
      <c r="G147" s="10">
        <v>42658</v>
      </c>
      <c r="H147" s="11" t="s">
        <v>71</v>
      </c>
      <c r="J147" s="24">
        <v>1500</v>
      </c>
    </row>
    <row r="148" spans="2:10" x14ac:dyDescent="0.25">
      <c r="B148" s="10">
        <v>42660</v>
      </c>
      <c r="C148" s="11" t="s">
        <v>14</v>
      </c>
      <c r="E148" s="24">
        <v>10000</v>
      </c>
      <c r="G148" s="10">
        <v>42658</v>
      </c>
      <c r="H148" s="11" t="s">
        <v>29</v>
      </c>
      <c r="J148" s="24">
        <v>20</v>
      </c>
    </row>
    <row r="149" spans="2:10" ht="15.75" thickBot="1" x14ac:dyDescent="0.3">
      <c r="G149" s="10">
        <v>42674</v>
      </c>
      <c r="H149" s="11" t="s">
        <v>34</v>
      </c>
      <c r="J149" s="24">
        <v>130438.3</v>
      </c>
    </row>
    <row r="150" spans="2:10" ht="15.75" thickTop="1" x14ac:dyDescent="0.25">
      <c r="B150" s="23" t="s">
        <v>39</v>
      </c>
      <c r="C150" s="23"/>
      <c r="D150" s="23"/>
      <c r="E150" s="25">
        <v>131958.29999999999</v>
      </c>
      <c r="G150" s="23" t="s">
        <v>39</v>
      </c>
      <c r="H150" s="23"/>
      <c r="I150" s="23"/>
      <c r="J150" s="25">
        <v>131958.29999999999</v>
      </c>
    </row>
  </sheetData>
  <mergeCells count="2">
    <mergeCell ref="B2:E2"/>
    <mergeCell ref="G2:J2"/>
  </mergeCells>
  <pageMargins left="0.7" right="0.7" top="0.75" bottom="0.75" header="0.3" footer="0.3"/>
  <pageSetup paperSize="9" orientation="landscape" r:id="rId1"/>
  <headerFooter>
    <oddHeader>&amp;C&amp;"-,Bold"&amp;14Bank Book</oddHeader>
    <oddFooter>&amp;C&amp;K01+048Purva-Vihar Society, Sr. No. 29, Dhankawadi, Pune-43.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L17" sqref="L17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8.28515625" bestFit="1" customWidth="1"/>
    <col min="5" max="5" width="7.85546875" bestFit="1" customWidth="1"/>
    <col min="6" max="7" width="10.5703125" bestFit="1" customWidth="1"/>
  </cols>
  <sheetData>
    <row r="3" spans="2:7" ht="30" x14ac:dyDescent="0.25">
      <c r="B3" s="15" t="s">
        <v>0</v>
      </c>
      <c r="C3" s="16" t="s">
        <v>1</v>
      </c>
      <c r="D3" s="16" t="s">
        <v>3</v>
      </c>
      <c r="E3" s="16" t="s">
        <v>2</v>
      </c>
      <c r="F3" s="16" t="s">
        <v>33</v>
      </c>
      <c r="G3" s="17" t="s">
        <v>4</v>
      </c>
    </row>
    <row r="4" spans="2:7" x14ac:dyDescent="0.25">
      <c r="B4" s="5">
        <v>41981</v>
      </c>
      <c r="C4" s="6" t="s">
        <v>12</v>
      </c>
      <c r="D4" s="7">
        <v>175691</v>
      </c>
      <c r="E4" s="6" t="s">
        <v>9</v>
      </c>
      <c r="F4" s="8">
        <v>3730</v>
      </c>
      <c r="G4" s="9">
        <v>2349.3000000000029</v>
      </c>
    </row>
    <row r="5" spans="2:7" x14ac:dyDescent="0.25">
      <c r="B5" s="10">
        <v>42040</v>
      </c>
      <c r="C5" s="11" t="s">
        <v>15</v>
      </c>
      <c r="D5" s="12">
        <v>175695</v>
      </c>
      <c r="E5" s="11" t="s">
        <v>9</v>
      </c>
      <c r="F5" s="13">
        <v>4150</v>
      </c>
      <c r="G5" s="14">
        <v>9674.3000000000029</v>
      </c>
    </row>
    <row r="6" spans="2:7" x14ac:dyDescent="0.25">
      <c r="B6" s="5">
        <v>42067</v>
      </c>
      <c r="C6" s="6" t="s">
        <v>12</v>
      </c>
      <c r="D6" s="7">
        <v>175697</v>
      </c>
      <c r="E6" s="6" t="s">
        <v>9</v>
      </c>
      <c r="F6" s="8">
        <v>7850</v>
      </c>
      <c r="G6" s="9">
        <v>7304.3000000000029</v>
      </c>
    </row>
  </sheetData>
  <dataValidations count="1">
    <dataValidation type="list" allowBlank="1" showInputMessage="1" showErrorMessage="1" sqref="E4:E6">
      <formula1>$J$1:$J$2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view="pageLayout" zoomScaleNormal="100" workbookViewId="0">
      <selection activeCell="F1" sqref="F1"/>
    </sheetView>
  </sheetViews>
  <sheetFormatPr defaultRowHeight="15" x14ac:dyDescent="0.25"/>
  <cols>
    <col min="1" max="1" width="1.28515625" customWidth="1"/>
    <col min="2" max="2" width="0.5703125" customWidth="1"/>
    <col min="3" max="3" width="10.42578125" bestFit="1" customWidth="1"/>
    <col min="4" max="4" width="27.140625" customWidth="1"/>
    <col min="5" max="5" width="16.28515625" customWidth="1"/>
    <col min="6" max="6" width="9.42578125" style="55" customWidth="1"/>
    <col min="7" max="7" width="8.28515625" customWidth="1"/>
    <col min="8" max="8" width="16.7109375" customWidth="1"/>
    <col min="9" max="9" width="13.28515625" bestFit="1" customWidth="1"/>
  </cols>
  <sheetData>
    <row r="1" spans="3:8" ht="15.75" thickBot="1" x14ac:dyDescent="0.3"/>
    <row r="2" spans="3:8" ht="15" customHeight="1" thickTop="1" thickBot="1" x14ac:dyDescent="0.3">
      <c r="D2" s="58" t="s">
        <v>74</v>
      </c>
      <c r="E2" s="58"/>
      <c r="F2" s="58"/>
    </row>
    <row r="3" spans="3:8" ht="15.75" thickTop="1" x14ac:dyDescent="0.25"/>
    <row r="4" spans="3:8" ht="30" x14ac:dyDescent="0.25">
      <c r="C4" s="19" t="s">
        <v>0</v>
      </c>
      <c r="D4" s="19" t="s">
        <v>1</v>
      </c>
      <c r="E4" s="19" t="s">
        <v>32</v>
      </c>
      <c r="F4" s="19" t="s">
        <v>2</v>
      </c>
      <c r="G4" s="19" t="s">
        <v>3</v>
      </c>
      <c r="H4" s="19" t="s">
        <v>33</v>
      </c>
    </row>
    <row r="5" spans="3:8" x14ac:dyDescent="0.25">
      <c r="C5" s="39">
        <v>41953</v>
      </c>
      <c r="D5" s="40" t="s">
        <v>72</v>
      </c>
      <c r="E5" s="41">
        <v>41913</v>
      </c>
      <c r="F5" s="43" t="s">
        <v>9</v>
      </c>
      <c r="G5" s="21">
        <v>171098</v>
      </c>
      <c r="H5" s="18">
        <v>1500</v>
      </c>
    </row>
    <row r="6" spans="3:8" x14ac:dyDescent="0.25">
      <c r="C6" s="39">
        <v>41983</v>
      </c>
      <c r="D6" s="40" t="s">
        <v>72</v>
      </c>
      <c r="E6" s="41">
        <v>41944</v>
      </c>
      <c r="F6" s="43" t="s">
        <v>9</v>
      </c>
      <c r="G6" s="21">
        <v>175692</v>
      </c>
      <c r="H6" s="18">
        <v>1500</v>
      </c>
    </row>
    <row r="7" spans="3:8" x14ac:dyDescent="0.25">
      <c r="C7" s="39">
        <v>42017</v>
      </c>
      <c r="D7" s="40" t="s">
        <v>72</v>
      </c>
      <c r="E7" s="41">
        <v>41974</v>
      </c>
      <c r="F7" s="43" t="s">
        <v>9</v>
      </c>
      <c r="G7" s="21">
        <v>175694</v>
      </c>
      <c r="H7" s="18">
        <v>1500</v>
      </c>
    </row>
    <row r="8" spans="3:8" x14ac:dyDescent="0.25">
      <c r="C8" s="39">
        <v>42045</v>
      </c>
      <c r="D8" s="40" t="s">
        <v>72</v>
      </c>
      <c r="E8" s="41">
        <v>42005</v>
      </c>
      <c r="F8" s="43" t="s">
        <v>9</v>
      </c>
      <c r="G8" s="21">
        <v>175696</v>
      </c>
      <c r="H8" s="18">
        <v>1500</v>
      </c>
    </row>
    <row r="9" spans="3:8" x14ac:dyDescent="0.25">
      <c r="C9" s="39">
        <v>42073</v>
      </c>
      <c r="D9" s="40" t="s">
        <v>72</v>
      </c>
      <c r="E9" s="41">
        <v>42036</v>
      </c>
      <c r="F9" s="43" t="s">
        <v>9</v>
      </c>
      <c r="G9" s="21">
        <v>175698</v>
      </c>
      <c r="H9" s="18">
        <v>1500</v>
      </c>
    </row>
    <row r="10" spans="3:8" x14ac:dyDescent="0.25">
      <c r="C10" s="44">
        <v>42107</v>
      </c>
      <c r="D10" s="45" t="s">
        <v>72</v>
      </c>
      <c r="E10" s="46">
        <v>42064</v>
      </c>
      <c r="F10" s="47" t="s">
        <v>9</v>
      </c>
      <c r="G10" s="22">
        <v>175699</v>
      </c>
      <c r="H10" s="20">
        <v>1500</v>
      </c>
    </row>
    <row r="11" spans="3:8" x14ac:dyDescent="0.25">
      <c r="C11" s="50" t="s">
        <v>39</v>
      </c>
      <c r="D11" s="51"/>
      <c r="E11" s="54"/>
      <c r="F11" s="50"/>
      <c r="G11" s="50"/>
      <c r="H11" s="53">
        <f>SUBTOTAL(109,Table3[Amount Paid])</f>
        <v>9000</v>
      </c>
    </row>
    <row r="12" spans="3:8" ht="15.75" thickBot="1" x14ac:dyDescent="0.3">
      <c r="C12" s="39"/>
      <c r="D12" s="40"/>
      <c r="E12" s="41"/>
      <c r="F12" s="43"/>
      <c r="G12" s="21"/>
      <c r="H12" s="18"/>
    </row>
    <row r="13" spans="3:8" ht="15" customHeight="1" thickTop="1" thickBot="1" x14ac:dyDescent="0.3">
      <c r="D13" s="58" t="s">
        <v>75</v>
      </c>
      <c r="E13" s="58"/>
      <c r="F13" s="58"/>
    </row>
    <row r="14" spans="3:8" ht="15.75" thickTop="1" x14ac:dyDescent="0.25">
      <c r="C14" s="39"/>
      <c r="D14" s="40"/>
      <c r="E14" s="41"/>
      <c r="F14" s="42"/>
      <c r="G14" s="21"/>
      <c r="H14" s="18"/>
    </row>
    <row r="15" spans="3:8" ht="30" x14ac:dyDescent="0.25">
      <c r="C15" s="19" t="s">
        <v>0</v>
      </c>
      <c r="D15" s="19" t="s">
        <v>1</v>
      </c>
      <c r="E15" s="19" t="s">
        <v>32</v>
      </c>
      <c r="F15" s="19" t="s">
        <v>2</v>
      </c>
      <c r="G15" s="19" t="s">
        <v>3</v>
      </c>
      <c r="H15" s="19" t="s">
        <v>33</v>
      </c>
    </row>
    <row r="16" spans="3:8" x14ac:dyDescent="0.25">
      <c r="C16" s="39">
        <v>42135</v>
      </c>
      <c r="D16" s="40" t="s">
        <v>72</v>
      </c>
      <c r="E16" s="48">
        <v>42095</v>
      </c>
      <c r="F16" s="21" t="s">
        <v>9</v>
      </c>
      <c r="G16" s="21">
        <v>175700</v>
      </c>
      <c r="H16" s="18">
        <v>1500</v>
      </c>
    </row>
    <row r="17" spans="3:8" x14ac:dyDescent="0.25">
      <c r="C17" s="39">
        <v>42158</v>
      </c>
      <c r="D17" s="40" t="s">
        <v>72</v>
      </c>
      <c r="E17" s="48">
        <v>42125</v>
      </c>
      <c r="F17" s="21" t="s">
        <v>9</v>
      </c>
      <c r="G17" s="21">
        <v>178931</v>
      </c>
      <c r="H17" s="18">
        <v>1500</v>
      </c>
    </row>
    <row r="18" spans="3:8" x14ac:dyDescent="0.25">
      <c r="C18" s="39">
        <v>42208</v>
      </c>
      <c r="D18" s="40" t="s">
        <v>72</v>
      </c>
      <c r="E18" s="48">
        <v>42156</v>
      </c>
      <c r="F18" s="21" t="s">
        <v>9</v>
      </c>
      <c r="G18" s="21">
        <v>178932</v>
      </c>
      <c r="H18" s="18">
        <v>1500</v>
      </c>
    </row>
    <row r="19" spans="3:8" x14ac:dyDescent="0.25">
      <c r="C19" s="39">
        <v>42223</v>
      </c>
      <c r="D19" s="40" t="s">
        <v>72</v>
      </c>
      <c r="E19" s="48">
        <v>42186</v>
      </c>
      <c r="F19" s="21" t="s">
        <v>9</v>
      </c>
      <c r="G19" s="21">
        <v>178933</v>
      </c>
      <c r="H19" s="18">
        <v>1500</v>
      </c>
    </row>
    <row r="20" spans="3:8" x14ac:dyDescent="0.25">
      <c r="C20" s="39">
        <v>42262</v>
      </c>
      <c r="D20" s="40" t="s">
        <v>72</v>
      </c>
      <c r="E20" s="48">
        <v>42217</v>
      </c>
      <c r="F20" s="21" t="s">
        <v>9</v>
      </c>
      <c r="G20" s="21">
        <v>178934</v>
      </c>
      <c r="H20" s="18">
        <v>1500</v>
      </c>
    </row>
    <row r="21" spans="3:8" x14ac:dyDescent="0.25">
      <c r="C21" s="39">
        <v>42289</v>
      </c>
      <c r="D21" s="40" t="s">
        <v>72</v>
      </c>
      <c r="E21" s="48">
        <v>42248</v>
      </c>
      <c r="F21" s="21" t="s">
        <v>9</v>
      </c>
      <c r="G21" s="21">
        <v>178935</v>
      </c>
      <c r="H21" s="18">
        <v>1500</v>
      </c>
    </row>
    <row r="22" spans="3:8" x14ac:dyDescent="0.25">
      <c r="C22" s="39">
        <v>42318</v>
      </c>
      <c r="D22" s="40" t="s">
        <v>72</v>
      </c>
      <c r="E22" s="48">
        <v>42278</v>
      </c>
      <c r="F22" s="21" t="s">
        <v>9</v>
      </c>
      <c r="G22" s="21">
        <v>178936</v>
      </c>
      <c r="H22" s="18">
        <v>1500</v>
      </c>
    </row>
    <row r="23" spans="3:8" ht="30" x14ac:dyDescent="0.25">
      <c r="C23" s="39">
        <v>42318</v>
      </c>
      <c r="D23" s="40" t="s">
        <v>73</v>
      </c>
      <c r="E23" s="48">
        <v>42278</v>
      </c>
      <c r="F23" s="21" t="s">
        <v>9</v>
      </c>
      <c r="G23" s="21">
        <v>178937</v>
      </c>
      <c r="H23" s="18">
        <v>1500</v>
      </c>
    </row>
    <row r="24" spans="3:8" x14ac:dyDescent="0.25">
      <c r="C24" s="39">
        <v>42352</v>
      </c>
      <c r="D24" s="40" t="s">
        <v>72</v>
      </c>
      <c r="E24" s="48">
        <v>42309</v>
      </c>
      <c r="F24" s="21" t="s">
        <v>9</v>
      </c>
      <c r="G24" s="21">
        <v>178938</v>
      </c>
      <c r="H24" s="18">
        <v>1500</v>
      </c>
    </row>
    <row r="25" spans="3:8" x14ac:dyDescent="0.25">
      <c r="C25" s="39">
        <v>42381</v>
      </c>
      <c r="D25" s="40" t="s">
        <v>72</v>
      </c>
      <c r="E25" s="48">
        <v>42339</v>
      </c>
      <c r="F25" s="21" t="s">
        <v>9</v>
      </c>
      <c r="G25" s="21">
        <v>178939</v>
      </c>
      <c r="H25" s="18">
        <v>1500</v>
      </c>
    </row>
    <row r="26" spans="3:8" x14ac:dyDescent="0.25">
      <c r="C26" s="39">
        <v>42412</v>
      </c>
      <c r="D26" s="40" t="s">
        <v>72</v>
      </c>
      <c r="E26" s="48">
        <v>42370</v>
      </c>
      <c r="F26" s="21" t="s">
        <v>9</v>
      </c>
      <c r="G26" s="21">
        <v>178940</v>
      </c>
      <c r="H26" s="18">
        <v>1500</v>
      </c>
    </row>
    <row r="27" spans="3:8" x14ac:dyDescent="0.25">
      <c r="C27" s="39">
        <v>42440</v>
      </c>
      <c r="D27" s="40" t="s">
        <v>72</v>
      </c>
      <c r="E27" s="48">
        <v>42401</v>
      </c>
      <c r="F27" s="21" t="s">
        <v>9</v>
      </c>
      <c r="G27" s="21">
        <v>189321</v>
      </c>
      <c r="H27" s="18">
        <v>1500</v>
      </c>
    </row>
    <row r="28" spans="3:8" x14ac:dyDescent="0.25">
      <c r="C28" s="39">
        <v>42472</v>
      </c>
      <c r="D28" s="40" t="s">
        <v>72</v>
      </c>
      <c r="E28" s="48">
        <v>42430</v>
      </c>
      <c r="F28" s="21" t="s">
        <v>9</v>
      </c>
      <c r="G28" s="21">
        <v>189322</v>
      </c>
      <c r="H28" s="18">
        <v>1500</v>
      </c>
    </row>
    <row r="29" spans="3:8" x14ac:dyDescent="0.25">
      <c r="C29" s="39">
        <v>42500</v>
      </c>
      <c r="D29" s="40" t="s">
        <v>72</v>
      </c>
      <c r="E29" s="48">
        <v>42461</v>
      </c>
      <c r="F29" s="21" t="s">
        <v>9</v>
      </c>
      <c r="G29" s="21">
        <v>189323</v>
      </c>
      <c r="H29" s="18">
        <v>1500</v>
      </c>
    </row>
    <row r="30" spans="3:8" x14ac:dyDescent="0.25">
      <c r="C30" s="39">
        <v>42534</v>
      </c>
      <c r="D30" s="40" t="s">
        <v>72</v>
      </c>
      <c r="E30" s="48">
        <v>42491</v>
      </c>
      <c r="F30" s="21" t="s">
        <v>9</v>
      </c>
      <c r="G30" s="21">
        <v>189324</v>
      </c>
      <c r="H30" s="18">
        <v>1500</v>
      </c>
    </row>
    <row r="31" spans="3:8" x14ac:dyDescent="0.25">
      <c r="C31" s="39">
        <v>42562</v>
      </c>
      <c r="D31" s="40" t="s">
        <v>72</v>
      </c>
      <c r="E31" s="48">
        <v>42522</v>
      </c>
      <c r="F31" s="21" t="s">
        <v>9</v>
      </c>
      <c r="G31" s="21">
        <v>189327</v>
      </c>
      <c r="H31" s="18">
        <v>1500</v>
      </c>
    </row>
    <row r="32" spans="3:8" x14ac:dyDescent="0.25">
      <c r="C32" s="39">
        <v>42592</v>
      </c>
      <c r="D32" s="40" t="s">
        <v>72</v>
      </c>
      <c r="E32" s="48">
        <v>42552</v>
      </c>
      <c r="F32" s="21" t="s">
        <v>9</v>
      </c>
      <c r="G32" s="21">
        <v>189328</v>
      </c>
      <c r="H32" s="18">
        <v>1500</v>
      </c>
    </row>
    <row r="33" spans="3:8" x14ac:dyDescent="0.25">
      <c r="C33" s="39">
        <v>42625</v>
      </c>
      <c r="D33" s="40" t="s">
        <v>72</v>
      </c>
      <c r="E33" s="48">
        <v>42583</v>
      </c>
      <c r="F33" s="21" t="s">
        <v>9</v>
      </c>
      <c r="G33" s="21">
        <v>189329</v>
      </c>
      <c r="H33" s="18">
        <v>1500</v>
      </c>
    </row>
    <row r="34" spans="3:8" x14ac:dyDescent="0.25">
      <c r="C34" s="44">
        <v>42658</v>
      </c>
      <c r="D34" s="45" t="s">
        <v>72</v>
      </c>
      <c r="E34" s="49">
        <v>42614</v>
      </c>
      <c r="F34" s="22" t="s">
        <v>9</v>
      </c>
      <c r="G34" s="22">
        <v>189330</v>
      </c>
      <c r="H34" s="20">
        <v>1500</v>
      </c>
    </row>
    <row r="35" spans="3:8" x14ac:dyDescent="0.25">
      <c r="C35" s="50" t="s">
        <v>39</v>
      </c>
      <c r="D35" s="51"/>
      <c r="E35" s="52"/>
      <c r="F35" s="56"/>
      <c r="G35" s="50"/>
      <c r="H35" s="53">
        <f>SUBTOTAL(109,Table1[Amount Paid])</f>
        <v>28500</v>
      </c>
    </row>
  </sheetData>
  <mergeCells count="2">
    <mergeCell ref="D13:F13"/>
    <mergeCell ref="D2:F2"/>
  </mergeCells>
  <dataValidations count="1">
    <dataValidation type="list" allowBlank="1" showInputMessage="1" showErrorMessage="1" sqref="F16:F34 F5:F10 F12">
      <formula1>$J$2:$J$3</formula1>
    </dataValidation>
  </dataValidations>
  <pageMargins left="0.7" right="0.7" top="0.75" bottom="0.75" header="0.3" footer="0.3"/>
  <pageSetup paperSize="9" scale="94" orientation="portrait" r:id="rId1"/>
  <colBreaks count="1" manualBreakCount="1">
    <brk id="8" max="47" man="1"/>
  </col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Bank</vt:lpstr>
      <vt:lpstr>Bank Statememt</vt:lpstr>
      <vt:lpstr>MSEB</vt:lpstr>
      <vt:lpstr>Salary</vt:lpstr>
      <vt:lpstr>'Bank Statememt'!Print_Area</vt:lpstr>
      <vt:lpstr>Salary!Print_Area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2017-03-12T13:05:38Z</dcterms:modified>
</cp:coreProperties>
</file>