
<file path=[Content_Types].xml><?xml version="1.0" encoding="utf-8"?>
<Types xmlns="http://schemas.openxmlformats.org/package/2006/content-types">
  <Default Extension="bin" ContentType="image/unknown"/>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3.xml" ContentType="application/vnd.openxmlformats-officedocument.drawing+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customXml/itemProps59.xml" ContentType="application/vnd.openxmlformats-officedocument.customXmlProperties+xml"/>
  <Override PartName="/customXml/itemProps60.xml" ContentType="application/vnd.openxmlformats-officedocument.customXmlProperties+xml"/>
  <Override PartName="/customXml/itemProps61.xml" ContentType="application/vnd.openxmlformats-officedocument.customXmlProperties+xml"/>
  <Override PartName="/customXml/itemProps62.xml" ContentType="application/vnd.openxmlformats-officedocument.customXmlProperties+xml"/>
  <Override PartName="/customXml/itemProps63.xml" ContentType="application/vnd.openxmlformats-officedocument.customXmlProperties+xml"/>
  <Override PartName="/customXml/itemProps64.xml" ContentType="application/vnd.openxmlformats-officedocument.customXmlProperties+xml"/>
  <Override PartName="/customXml/itemProps65.xml" ContentType="application/vnd.openxmlformats-officedocument.customXmlProperties+xml"/>
  <Override PartName="/customXml/itemProps66.xml" ContentType="application/vnd.openxmlformats-officedocument.customXmlProperties+xml"/>
  <Override PartName="/customXml/itemProps67.xml" ContentType="application/vnd.openxmlformats-officedocument.customXmlProperties+xml"/>
  <Override PartName="/customXml/itemProps6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https://d.docs.live.net/bec9b92e02b852c3/Desktop/DA Course/Project/"/>
    </mc:Choice>
  </mc:AlternateContent>
  <xr:revisionPtr revIDLastSave="0" documentId="14_{E448F536-76AB-4D70-98B2-98196204A91F}" xr6:coauthVersionLast="47" xr6:coauthVersionMax="47" xr10:uidLastSave="{00000000-0000-0000-0000-000000000000}"/>
  <bookViews>
    <workbookView xWindow="-108" yWindow="-108" windowWidth="23256" windowHeight="12456" xr2:uid="{C22B5A0E-6D32-4202-9C73-3991A80A6908}"/>
  </bookViews>
  <sheets>
    <sheet name="Dashboard 1 " sheetId="3" r:id="rId1"/>
    <sheet name="Dashboard 2" sheetId="2" r:id="rId2"/>
    <sheet name="Sheet4" sheetId="6" r:id="rId3"/>
  </sheets>
  <definedNames>
    <definedName name="Slicer_booking_status">#N/A</definedName>
    <definedName name="Slicer_city">#N/A</definedName>
    <definedName name="Slicer_date__Month">#N/A</definedName>
    <definedName name="Slicer_property_name">#N/A</definedName>
    <definedName name="Slicer_ratings_given">#N/A</definedName>
    <definedName name="Slicer_room_class">#N/A</definedName>
  </definedNames>
  <calcPr calcId="191029"/>
  <pivotCaches>
    <pivotCache cacheId="38" r:id="rId4"/>
    <pivotCache cacheId="41" r:id="rId5"/>
    <pivotCache cacheId="47" r:id="rId6"/>
    <pivotCache cacheId="50" r:id="rId7"/>
    <pivotCache cacheId="53" r:id="rId8"/>
    <pivotCache cacheId="56" r:id="rId9"/>
    <pivotCache cacheId="59" r:id="rId10"/>
    <pivotCache cacheId="62" r:id="rId11"/>
    <pivotCache cacheId="65" r:id="rId12"/>
    <pivotCache cacheId="68" r:id="rId13"/>
    <pivotCache cacheId="71" r:id="rId14"/>
    <pivotCache cacheId="74" r:id="rId15"/>
    <pivotCache cacheId="77" r:id="rId16"/>
    <pivotCache cacheId="80" r:id="rId17"/>
    <pivotCache cacheId="83" r:id="rId18"/>
    <pivotCache cacheId="86" r:id="rId19"/>
    <pivotCache cacheId="89" r:id="rId20"/>
    <pivotCache cacheId="92" r:id="rId21"/>
    <pivotCache cacheId="95" r:id="rId22"/>
    <pivotCache cacheId="98" r:id="rId23"/>
    <pivotCache cacheId="101" r:id="rId24"/>
    <pivotCache cacheId="104" r:id="rId25"/>
    <pivotCache cacheId="107" r:id="rId26"/>
    <pivotCache cacheId="110" r:id="rId27"/>
    <pivotCache cacheId="113" r:id="rId28"/>
    <pivotCache cacheId="116" r:id="rId29"/>
    <pivotCache cacheId="119" r:id="rId30"/>
    <pivotCache cacheId="122" r:id="rId31"/>
    <pivotCache cacheId="125" r:id="rId32"/>
  </pivotCaches>
  <extLst>
    <ext xmlns:x14="http://schemas.microsoft.com/office/spreadsheetml/2009/9/main" uri="{876F7934-8845-4945-9796-88D515C7AA90}">
      <x14:pivotCaches>
        <pivotCache cacheId="29" r:id="rId33"/>
      </x14:pivotCaches>
    </ext>
    <ext xmlns:x14="http://schemas.microsoft.com/office/spreadsheetml/2009/9/main" uri="{BBE1A952-AA13-448e-AADC-164F8A28A991}">
      <x14:slicerCaches>
        <x14:slicerCache r:id="rId34"/>
        <x14:slicerCache r:id="rId35"/>
        <x14:slicerCache r:id="rId36"/>
        <x14:slicerCache r:id="rId37"/>
        <x14:slicerCache r:id="rId38"/>
        <x14:slicerCache r:id="rId3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date_b7c1ce56-861e-4548-b1fa-3f80db13a183" name="dim_date" connection="Query - dim_date"/>
          <x15:modelTable id="dim_hotels_ac8c63a0-bcbe-441f-a9d7-2c607ee8ba27" name="dim_hotels" connection="Query - dim_hotels"/>
          <x15:modelTable id="dim_rooms_df3f06b7-c15a-47fe-a498-180c9d54aea9" name="dim_rooms" connection="Query - dim_rooms"/>
          <x15:modelTable id="fact_aggregated_bookings_d172db4f-a0c9-4271-b83a-485641e8007a" name="fact_aggregated_bookings" connection="Query - fact_aggregated_bookings"/>
          <x15:modelTable id="fact_bookings_47891953-0921-41c4-adaf-389271e1a2c8" name="fact_bookings" connection="Query - fact_bookings"/>
        </x15:modelTables>
        <x15:modelRelationships>
          <x15:modelRelationship fromTable="fact_aggregated_bookings" fromColumn="property_id" toTable="dim_hotels" toColumn="property_id"/>
          <x15:modelRelationship fromTable="fact_aggregated_bookings" fromColumn="room_category" toTable="dim_rooms" toColumn="room_id"/>
          <x15:modelRelationship fromTable="fact_aggregated_bookings" fromColumn="check_in_date" toTable="dim_date" toColumn="date"/>
          <x15:modelRelationship fromTable="fact_bookings" fromColumn="property_id" toTable="dim_hotels" toColumn="property_id"/>
          <x15:modelRelationship fromTable="fact_bookings" fromColumn="room_category" toTable="dim_rooms" toColumn="room_id"/>
          <x15:modelRelationship fromTable="fact_bookings" fromColumn="check_in_date" toTable="dim_date" toColumn="date"/>
        </x15:modelRelationships>
        <x15:extLst>
          <ext xmlns:x16="http://schemas.microsoft.com/office/spreadsheetml/2014/11/main" uri="{9835A34E-60A6-4A7C-AAB8-D5F71C897F49}">
            <x16:modelTimeGroupings>
              <x16:modelTimeGrouping tableName="dim_date" columnName="date" columnId="date">
                <x16:calculatedTimeColumn columnName="date (Month Index)" columnId="date (Month Index)" contentType="monthsindex" isSelected="1"/>
                <x16:calculatedTimeColumn columnName="date (Month)" columnId="date (Month)" contentType="months" isSelected="1"/>
              </x16:modelTimeGrouping>
              <x16:modelTimeGrouping tableName="fact_bookings" columnName="booking_date" columnId="booking_date">
                <x16:calculatedTimeColumn columnName="booking_date (Month Index)" columnId="booking_date (Month Index)" contentType="monthsindex" isSelected="1"/>
                <x16:calculatedTimeColumn columnName="booking_date (Month)" columnId="booking_date (Month)" contentType="months" isSelected="1"/>
              </x16:modelTimeGrouping>
              <x16:modelTimeGrouping tableName="dim_date" columnName="mmm yy" columnId="mmm yy">
                <x16:calculatedTimeColumn columnName="mmm yy (Month Index)" columnId="mmm yy (Month Index)" contentType="monthsindex" isSelected="1"/>
                <x16:calculatedTimeColumn columnName="mmm yy (Month)" columnId="mmm yy (Month)" contentType="months" isSelected="1"/>
              </x16:modelTimeGrouping>
              <x16:modelTimeGrouping tableName="fact_bookings" columnName="check_in_date" columnId="check_in_date">
                <x16:calculatedTimeColumn columnName="check_in_date (Month Index)" columnId="check_in_date (Month Index)" contentType="monthsindex" isSelected="1"/>
                <x16:calculatedTimeColumn columnName="check_in_date (Month)" columnId="check_in_date (Month)" contentType="months" isSelected="1"/>
              </x16:modelTimeGrouping>
            </x16:modelTimeGroupings>
          </ext>
        </x15:extLst>
      </x15:dataModel>
    </ext>
  </extLst>
</workbook>
</file>

<file path=xl/calcChain.xml><?xml version="1.0" encoding="utf-8"?>
<calcChain xmlns="http://schemas.openxmlformats.org/spreadsheetml/2006/main">
  <c r="CE6" i="2" l="1"/>
  <c r="CA6" i="2"/>
  <c r="CI8" i="2"/>
  <c r="BI6" i="2"/>
  <c r="AW6" i="2"/>
  <c r="BC5" i="2"/>
  <c r="AA6" i="2"/>
  <c r="AG10" i="2"/>
  <c r="AA12" i="2"/>
  <c r="F21" i="6"/>
  <c r="BO9" i="2"/>
  <c r="I21" i="6"/>
  <c r="A10" i="6"/>
  <c r="I24" i="6"/>
  <c r="BU9" i="2"/>
  <c r="AM10" i="2"/>
  <c r="AS6" i="2"/>
  <c r="F24" i="6"/>
  <c r="AM6" i="2"/>
  <c r="AS9"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748B3AD-D18A-4ADD-8535-D4FA638C9220}" name="Query - dim_date" description="Connection to the 'dim_date' query in the workbook." type="100" refreshedVersion="8" minRefreshableVersion="5">
    <extLst>
      <ext xmlns:x15="http://schemas.microsoft.com/office/spreadsheetml/2010/11/main" uri="{DE250136-89BD-433C-8126-D09CA5730AF9}">
        <x15:connection id="423371fc-bdb0-4109-b767-64c2752d2f86">
          <x15:oledbPr connection="Provider=Microsoft.Mashup.OleDb.1;Data Source=$Workbook$;Location=dim_date;Extended Properties=&quot;&quot;">
            <x15:dbTables>
              <x15:dbTable name="dim_date"/>
            </x15:dbTables>
          </x15:oledbPr>
        </x15:connection>
      </ext>
    </extLst>
  </connection>
  <connection id="2" xr16:uid="{0A05DCA4-CAC2-464F-8614-A4F0ABA0CBFB}" name="Query - dim_hotels" description="Connection to the 'dim_hotels' query in the workbook." type="100" refreshedVersion="8" minRefreshableVersion="5">
    <extLst>
      <ext xmlns:x15="http://schemas.microsoft.com/office/spreadsheetml/2010/11/main" uri="{DE250136-89BD-433C-8126-D09CA5730AF9}">
        <x15:connection id="6a652d1a-16ff-4faa-9e1a-dc195710d41b">
          <x15:oledbPr connection="Provider=Microsoft.Mashup.OleDb.1;Data Source=$Workbook$;Location=dim_hotels;Extended Properties=&quot;&quot;">
            <x15:dbTables>
              <x15:dbTable name="dim_hotels"/>
            </x15:dbTables>
          </x15:oledbPr>
        </x15:connection>
      </ext>
    </extLst>
  </connection>
  <connection id="3" xr16:uid="{9E7D33D2-4B22-4AE8-8A1E-9AAD18522FA2}" name="Query - dim_rooms" description="Connection to the 'dim_rooms' query in the workbook." type="100" refreshedVersion="8" minRefreshableVersion="5">
    <extLst>
      <ext xmlns:x15="http://schemas.microsoft.com/office/spreadsheetml/2010/11/main" uri="{DE250136-89BD-433C-8126-D09CA5730AF9}">
        <x15:connection id="b14a196f-b126-4015-8a6a-2739d8aad1d9"/>
      </ext>
    </extLst>
  </connection>
  <connection id="4" xr16:uid="{088C4359-06DE-4D06-8375-594D18A2838E}" name="Query - fact_aggregated_bookings" description="Connection to the 'fact_aggregated_bookings' query in the workbook." type="100" refreshedVersion="8" minRefreshableVersion="5">
    <extLst>
      <ext xmlns:x15="http://schemas.microsoft.com/office/spreadsheetml/2010/11/main" uri="{DE250136-89BD-433C-8126-D09CA5730AF9}">
        <x15:connection id="400e644b-8c2c-40c2-9e85-83b812f96f18">
          <x15:oledbPr connection="Provider=Microsoft.Mashup.OleDb.1;Data Source=$Workbook$;Location=fact_aggregated_bookings;Extended Properties=&quot;&quot;">
            <x15:dbTables>
              <x15:dbTable name="fact_aggregated_bookings"/>
            </x15:dbTables>
          </x15:oledbPr>
        </x15:connection>
      </ext>
    </extLst>
  </connection>
  <connection id="5" xr16:uid="{D52D7E50-0C2C-47D4-AF5F-0D3DBCDEDFF3}" name="Query - fact_bookings" description="Connection to the 'fact_bookings' query in the workbook." type="100" refreshedVersion="8" minRefreshableVersion="5">
    <extLst>
      <ext xmlns:x15="http://schemas.microsoft.com/office/spreadsheetml/2010/11/main" uri="{DE250136-89BD-433C-8126-D09CA5730AF9}">
        <x15:connection id="b959664c-9f8d-403a-8160-d81f913853ff">
          <x15:oledbPr connection="Provider=Microsoft.Mashup.OleDb.1;Data Source=$Workbook$;Location=fact_bookings;Extended Properties=&quot;&quot;">
            <x15:dbTables>
              <x15:dbTable name="fact_bookings"/>
            </x15:dbTables>
          </x15:oledbPr>
        </x15:connection>
      </ext>
    </extLst>
  </connection>
  <connection id="6" xr16:uid="{7FD96756-E4DD-45AC-A0A2-61AC2D7EBEE9}"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<sst xmlns="http://schemas.openxmlformats.org/spreadsheetml/2006/main" count="153" uniqueCount="54">
  <si>
    <t>Sum of revenue_realized</t>
  </si>
  <si>
    <t>Occupancy %</t>
  </si>
  <si>
    <t>Cancellation %</t>
  </si>
  <si>
    <t>Total Bookings</t>
  </si>
  <si>
    <t>Total Capacity</t>
  </si>
  <si>
    <t>Total successful bookings</t>
  </si>
  <si>
    <t>Average Ratings</t>
  </si>
  <si>
    <t>Utilized Capacity %</t>
  </si>
  <si>
    <t>Number of days</t>
  </si>
  <si>
    <t>Total_Cancelled_Bookings</t>
  </si>
  <si>
    <t>Total Checked Out</t>
  </si>
  <si>
    <t>Total NO Show</t>
  </si>
  <si>
    <t>Number of Days</t>
  </si>
  <si>
    <t>Row Labels</t>
  </si>
  <si>
    <t>Elite</t>
  </si>
  <si>
    <t>Column Labels</t>
  </si>
  <si>
    <t>Premium</t>
  </si>
  <si>
    <t>Presidential</t>
  </si>
  <si>
    <t>Standard</t>
  </si>
  <si>
    <t>Grand Total</t>
  </si>
  <si>
    <t>Atliq Bay</t>
  </si>
  <si>
    <t>W 19</t>
  </si>
  <si>
    <t>W 20</t>
  </si>
  <si>
    <t>W 21</t>
  </si>
  <si>
    <t>W 22</t>
  </si>
  <si>
    <t>Cancelled</t>
  </si>
  <si>
    <t>Checked Out</t>
  </si>
  <si>
    <t>No Show</t>
  </si>
  <si>
    <t>W 23</t>
  </si>
  <si>
    <t>Bangalore</t>
  </si>
  <si>
    <t>Delhi</t>
  </si>
  <si>
    <t>Hyderabad</t>
  </si>
  <si>
    <t>Mumbai</t>
  </si>
  <si>
    <t>Average of ratings_given</t>
  </si>
  <si>
    <t>direct offline</t>
  </si>
  <si>
    <t>direct online</t>
  </si>
  <si>
    <t>journey</t>
  </si>
  <si>
    <t>logtrip</t>
  </si>
  <si>
    <t>makeyourtrip</t>
  </si>
  <si>
    <t>others</t>
  </si>
  <si>
    <t>tripster</t>
  </si>
  <si>
    <t>Apr</t>
  </si>
  <si>
    <t>May</t>
  </si>
  <si>
    <t>Jun</t>
  </si>
  <si>
    <t>Jul</t>
  </si>
  <si>
    <t>weekeday</t>
  </si>
  <si>
    <t>weekend</t>
  </si>
  <si>
    <t>Count of booking_status</t>
  </si>
  <si>
    <t>Atliq Blu</t>
  </si>
  <si>
    <t>Atliq City</t>
  </si>
  <si>
    <t>Atliq Exotica</t>
  </si>
  <si>
    <t>Atliq Grands</t>
  </si>
  <si>
    <t>Atliq Palace</t>
  </si>
  <si>
    <t>Atliq Seasons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</si>
</sst>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B&quot;"/>
    <numFmt numFmtId="165" formatCode="0,&quot;K&quot;"/>
    <numFmt numFmtId="166" formatCode="0.0"/>
    <numFmt numFmtId="167" formatCode="0.0,&quot;K&quot;"/>
  </numFmts>
  <fonts count="2" x14ac:knownFonts="1">
    <font>
      <sz val="11"/>
      <color theme="1"/>
      <name val="Aptos Narrow"/>
      <family val="2"/>
      <scheme val="minor"/>
    </font>
    <font>
      <sz val="11"/>
      <color theme="1"/>
      <name val="Aptos Narrow"/>
      <family val="2"/>
      <scheme val="minor"/>
    </font>
  </fonts>
  <fills count="3">
    <fill>
      <patternFill patternType="none"/>
    </fill>
    <fill>
      <patternFill patternType="gray125"/>
    </fill>
    <fill>
      <patternFill patternType="solid">
        <fgColor theme="3" tint="0.89999084444715716"/>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164" fontId="0" fillId="0" borderId="0" xfId="0" applyNumberFormat="1"/>
    <xf numFmtId="0" fontId="0" fillId="0" borderId="0" xfId="0" pivotButton="1"/>
    <xf numFmtId="10" fontId="0" fillId="0" borderId="0" xfId="0" applyNumberFormat="1"/>
    <xf numFmtId="10" fontId="0" fillId="0" borderId="0" xfId="1" applyNumberFormat="1" applyFont="1"/>
    <xf numFmtId="2" fontId="0" fillId="0" borderId="0" xfId="0" applyNumberFormat="1"/>
    <xf numFmtId="2" fontId="0" fillId="0" borderId="0" xfId="1" applyNumberFormat="1" applyFont="1"/>
    <xf numFmtId="0" fontId="0" fillId="0" borderId="0" xfId="0" applyAlignment="1">
      <alignment horizontal="left"/>
    </xf>
    <xf numFmtId="0" fontId="0" fillId="2" borderId="0" xfId="0" applyFill="1"/>
    <xf numFmtId="9"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horizontal="left" indent="1"/>
    </xf>
    <xf numFmtId="0" fontId="0" fillId="0" borderId="0" xfId="0" applyNumberFormat="1"/>
  </cellXfs>
  <cellStyles count="2">
    <cellStyle name="Normal" xfId="0" builtinId="0"/>
    <cellStyle name="Percent" xfId="1" builtinId="5"/>
  </cellStyles>
  <dxfs count="113">
    <dxf>
      <numFmt numFmtId="1" formatCode="0"/>
    </dxf>
    <dxf>
      <numFmt numFmtId="1" formatCode="0"/>
    </dxf>
    <dxf>
      <numFmt numFmtId="1" formatCode="0"/>
    </dxf>
    <dxf>
      <numFmt numFmtId="1" formatCode="0"/>
    </dxf>
    <dxf>
      <numFmt numFmtId="166" formatCode="0.0"/>
    </dxf>
    <dxf>
      <numFmt numFmtId="167" formatCode="0.0,&quot;K&quot;"/>
    </dxf>
    <dxf>
      <numFmt numFmtId="167" formatCode="0.0,&quot;K&quot;"/>
    </dxf>
    <dxf>
      <numFmt numFmtId="0" formatCode="General"/>
    </dxf>
    <dxf>
      <numFmt numFmtId="0" formatCode="General"/>
    </dxf>
    <dxf>
      <numFmt numFmtId="0" formatCode="General"/>
    </dxf>
    <dxf>
      <numFmt numFmtId="14" formatCode="0.00%"/>
    </dxf>
    <dxf>
      <numFmt numFmtId="0" formatCode="General"/>
    </dxf>
    <dxf>
      <numFmt numFmtId="14" formatCode="0.00%"/>
    </dxf>
    <dxf>
      <numFmt numFmtId="13" formatCode="0%"/>
    </dxf>
    <dxf>
      <numFmt numFmtId="13" formatCode="0%"/>
    </dxf>
    <dxf>
      <numFmt numFmtId="13" formatCode="0%"/>
    </dxf>
    <dxf>
      <numFmt numFmtId="168" formatCode="#,##0.0"/>
    </dxf>
    <dxf>
      <numFmt numFmtId="165" formatCode="0,&quot;K&quot;"/>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14" formatCode="0.00%"/>
    </dxf>
    <dxf>
      <numFmt numFmtId="0" formatCode="General"/>
    </dxf>
    <dxf>
      <numFmt numFmtId="2" formatCode="0.00"/>
    </dxf>
    <dxf>
      <numFmt numFmtId="0" formatCode="General"/>
    </dxf>
    <dxf>
      <numFmt numFmtId="0" formatCode="General"/>
    </dxf>
    <dxf>
      <numFmt numFmtId="164" formatCode="0.00,,,&quot;B&quot;"/>
    </dxf>
    <dxf>
      <numFmt numFmtId="2" formatCode="0.00"/>
    </dxf>
    <dxf>
      <numFmt numFmtId="0" formatCode="General"/>
    </dxf>
    <dxf>
      <numFmt numFmtId="0" formatCode="General"/>
    </dxf>
    <dxf>
      <numFmt numFmtId="14" formatCode="0.00%"/>
    </dxf>
    <dxf>
      <numFmt numFmtId="14" formatCode="0.00%"/>
    </dxf>
    <dxf>
      <numFmt numFmtId="164" formatCode="0.00,,,&quot;B&quot;"/>
    </dxf>
    <dxf>
      <numFmt numFmtId="1" formatCode="0"/>
    </dxf>
    <dxf>
      <numFmt numFmtId="1" formatCode="0"/>
    </dxf>
    <dxf>
      <numFmt numFmtId="1" formatCode="0"/>
    </dxf>
    <dxf>
      <numFmt numFmtId="1" formatCode="0"/>
    </dxf>
    <dxf>
      <numFmt numFmtId="166" formatCode="0.0"/>
    </dxf>
    <dxf>
      <numFmt numFmtId="164" formatCode="0.00,,,&quot;B&quot;"/>
    </dxf>
    <dxf>
      <numFmt numFmtId="164" formatCode="0.00,,,&quot;B&quot;"/>
    </dxf>
    <dxf>
      <numFmt numFmtId="167" formatCode="0.0,&quot;K&quot;"/>
    </dxf>
    <dxf>
      <numFmt numFmtId="164" formatCode="0.00,,,&quot;B&quot;"/>
    </dxf>
    <dxf>
      <numFmt numFmtId="14" formatCode="0.00%"/>
    </dxf>
    <dxf>
      <numFmt numFmtId="0" formatCode="General"/>
    </dxf>
    <dxf>
      <numFmt numFmtId="14" formatCode="0.00%"/>
    </dxf>
    <dxf>
      <numFmt numFmtId="167" formatCode="0.0,&quot;K&quot;"/>
    </dxf>
    <dxf>
      <numFmt numFmtId="2" formatCode="0.00"/>
    </dxf>
    <dxf>
      <numFmt numFmtId="164" formatCode="0.00,,,&quot;B&quot;"/>
    </dxf>
    <dxf>
      <numFmt numFmtId="164" formatCode="0.00,,,&quot;B&quot;"/>
    </dxf>
    <dxf>
      <numFmt numFmtId="164" formatCode="0.00,,,&quot;B&quot;"/>
    </dxf>
    <dxf>
      <numFmt numFmtId="167" formatCode="0.0,&quot;K&quot;"/>
    </dxf>
    <dxf>
      <numFmt numFmtId="166" formatCode="0.0"/>
    </dxf>
    <dxf>
      <numFmt numFmtId="1" formatCode="0"/>
    </dxf>
    <dxf>
      <numFmt numFmtId="1" formatCode="0"/>
    </dxf>
    <dxf>
      <numFmt numFmtId="1" formatCode="0"/>
    </dxf>
    <dxf>
      <numFmt numFmtId="1" formatCode="0"/>
    </dxf>
    <dxf>
      <numFmt numFmtId="0" formatCode="General"/>
    </dxf>
    <dxf>
      <numFmt numFmtId="14" formatCode="0.00%"/>
    </dxf>
    <dxf>
      <numFmt numFmtId="0" formatCode="General"/>
    </dxf>
    <dxf>
      <numFmt numFmtId="13" formatCode="0%"/>
    </dxf>
    <dxf>
      <numFmt numFmtId="13" formatCode="0%"/>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13"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0,&quot;K&quot;"/>
    </dxf>
    <dxf>
      <numFmt numFmtId="168" formatCode="#,##0.0"/>
    </dxf>
    <dxf>
      <numFmt numFmtId="164" formatCode="0.00,,,&quot;B&quot;"/>
    </dxf>
    <dxf>
      <numFmt numFmtId="14" formatCode="0.00%"/>
    </dxf>
    <dxf>
      <numFmt numFmtId="0" formatCode="General"/>
    </dxf>
    <dxf>
      <numFmt numFmtId="164" formatCode="0.00,,,&quot;B&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4" formatCode="0.00%"/>
    </dxf>
    <dxf>
      <numFmt numFmtId="0" formatCode="General"/>
    </dxf>
    <dxf>
      <numFmt numFmtId="0" formatCode="General"/>
    </dxf>
    <dxf>
      <numFmt numFmtId="0" formatCode="General"/>
    </dxf>
    <dxf>
      <numFmt numFmtId="0" formatCode="General"/>
    </dxf>
    <dxf>
      <numFmt numFmtId="2" formatCode="0.00"/>
    </dxf>
    <dxf>
      <numFmt numFmtId="0" formatCode="General"/>
    </dxf>
  </dxfs>
  <tableStyles count="0" defaultTableStyle="TableStyleMedium2" defaultPivotStyle="PivotStyleLight16"/>
  <colors>
    <mruColors>
      <color rgb="FFB5B0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23.xml"/><Relationship Id="rId21" Type="http://schemas.openxmlformats.org/officeDocument/2006/relationships/pivotCacheDefinition" Target="pivotCache/pivotCacheDefinition18.xml"/><Relationship Id="rId42" Type="http://schemas.openxmlformats.org/officeDocument/2006/relationships/styles" Target="styles.xml"/><Relationship Id="rId47" Type="http://schemas.openxmlformats.org/officeDocument/2006/relationships/customXml" Target="../customXml/item2.xml"/><Relationship Id="rId63" Type="http://schemas.openxmlformats.org/officeDocument/2006/relationships/customXml" Target="../customXml/item18.xml"/><Relationship Id="rId68" Type="http://schemas.openxmlformats.org/officeDocument/2006/relationships/customXml" Target="../customXml/item23.xml"/><Relationship Id="rId84" Type="http://schemas.openxmlformats.org/officeDocument/2006/relationships/customXml" Target="../customXml/item39.xml"/><Relationship Id="rId89" Type="http://schemas.openxmlformats.org/officeDocument/2006/relationships/customXml" Target="../customXml/item44.xml"/><Relationship Id="rId112" Type="http://schemas.openxmlformats.org/officeDocument/2006/relationships/customXml" Target="../customXml/item67.xml"/><Relationship Id="rId16" Type="http://schemas.openxmlformats.org/officeDocument/2006/relationships/pivotCacheDefinition" Target="pivotCache/pivotCacheDefinition13.xml"/><Relationship Id="rId107" Type="http://schemas.openxmlformats.org/officeDocument/2006/relationships/customXml" Target="../customXml/item62.xml"/><Relationship Id="rId11" Type="http://schemas.openxmlformats.org/officeDocument/2006/relationships/pivotCacheDefinition" Target="pivotCache/pivotCacheDefinition8.xml"/><Relationship Id="rId32" Type="http://schemas.openxmlformats.org/officeDocument/2006/relationships/pivotCacheDefinition" Target="pivotCache/pivotCacheDefinition29.xml"/><Relationship Id="rId37" Type="http://schemas.microsoft.com/office/2007/relationships/slicerCache" Target="slicerCaches/slicerCache4.xml"/><Relationship Id="rId53" Type="http://schemas.openxmlformats.org/officeDocument/2006/relationships/customXml" Target="../customXml/item8.xml"/><Relationship Id="rId58" Type="http://schemas.openxmlformats.org/officeDocument/2006/relationships/customXml" Target="../customXml/item13.xml"/><Relationship Id="rId74" Type="http://schemas.openxmlformats.org/officeDocument/2006/relationships/customXml" Target="../customXml/item29.xml"/><Relationship Id="rId79" Type="http://schemas.openxmlformats.org/officeDocument/2006/relationships/customXml" Target="../customXml/item34.xml"/><Relationship Id="rId102" Type="http://schemas.openxmlformats.org/officeDocument/2006/relationships/customXml" Target="../customXml/item57.xml"/><Relationship Id="rId5" Type="http://schemas.openxmlformats.org/officeDocument/2006/relationships/pivotCacheDefinition" Target="pivotCache/pivotCacheDefinition2.xml"/><Relationship Id="rId90" Type="http://schemas.openxmlformats.org/officeDocument/2006/relationships/customXml" Target="../customXml/item45.xml"/><Relationship Id="rId95" Type="http://schemas.openxmlformats.org/officeDocument/2006/relationships/customXml" Target="../customXml/item50.xml"/><Relationship Id="rId22" Type="http://schemas.openxmlformats.org/officeDocument/2006/relationships/pivotCacheDefinition" Target="pivotCache/pivotCacheDefinition19.xml"/><Relationship Id="rId27" Type="http://schemas.openxmlformats.org/officeDocument/2006/relationships/pivotCacheDefinition" Target="pivotCache/pivotCacheDefinition24.xml"/><Relationship Id="rId43" Type="http://schemas.openxmlformats.org/officeDocument/2006/relationships/sharedStrings" Target="sharedStrings.xml"/><Relationship Id="rId48" Type="http://schemas.openxmlformats.org/officeDocument/2006/relationships/customXml" Target="../customXml/item3.xml"/><Relationship Id="rId64" Type="http://schemas.openxmlformats.org/officeDocument/2006/relationships/customXml" Target="../customXml/item19.xml"/><Relationship Id="rId69" Type="http://schemas.openxmlformats.org/officeDocument/2006/relationships/customXml" Target="../customXml/item24.xml"/><Relationship Id="rId113" Type="http://schemas.openxmlformats.org/officeDocument/2006/relationships/customXml" Target="../customXml/item68.xml"/><Relationship Id="rId80" Type="http://schemas.openxmlformats.org/officeDocument/2006/relationships/customXml" Target="../customXml/item35.xml"/><Relationship Id="rId85" Type="http://schemas.openxmlformats.org/officeDocument/2006/relationships/customXml" Target="../customXml/item40.xml"/><Relationship Id="rId12" Type="http://schemas.openxmlformats.org/officeDocument/2006/relationships/pivotCacheDefinition" Target="pivotCache/pivotCacheDefinition9.xml"/><Relationship Id="rId17" Type="http://schemas.openxmlformats.org/officeDocument/2006/relationships/pivotCacheDefinition" Target="pivotCache/pivotCacheDefinition14.xml"/><Relationship Id="rId33" Type="http://schemas.openxmlformats.org/officeDocument/2006/relationships/pivotCacheDefinition" Target="pivotCache/pivotCacheDefinition30.xml"/><Relationship Id="rId38" Type="http://schemas.microsoft.com/office/2007/relationships/slicerCache" Target="slicerCaches/slicerCache5.xml"/><Relationship Id="rId59" Type="http://schemas.openxmlformats.org/officeDocument/2006/relationships/customXml" Target="../customXml/item14.xml"/><Relationship Id="rId103" Type="http://schemas.openxmlformats.org/officeDocument/2006/relationships/customXml" Target="../customXml/item58.xml"/><Relationship Id="rId108" Type="http://schemas.openxmlformats.org/officeDocument/2006/relationships/customXml" Target="../customXml/item63.xml"/><Relationship Id="rId54" Type="http://schemas.openxmlformats.org/officeDocument/2006/relationships/customXml" Target="../customXml/item9.xml"/><Relationship Id="rId70" Type="http://schemas.openxmlformats.org/officeDocument/2006/relationships/customXml" Target="../customXml/item25.xml"/><Relationship Id="rId75" Type="http://schemas.openxmlformats.org/officeDocument/2006/relationships/customXml" Target="../customXml/item30.xml"/><Relationship Id="rId91" Type="http://schemas.openxmlformats.org/officeDocument/2006/relationships/customXml" Target="../customXml/item46.xml"/><Relationship Id="rId96" Type="http://schemas.openxmlformats.org/officeDocument/2006/relationships/customXml" Target="../customXml/item5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5" Type="http://schemas.openxmlformats.org/officeDocument/2006/relationships/pivotCacheDefinition" Target="pivotCache/pivotCacheDefinition12.xml"/><Relationship Id="rId23" Type="http://schemas.openxmlformats.org/officeDocument/2006/relationships/pivotCacheDefinition" Target="pivotCache/pivotCacheDefinition20.xml"/><Relationship Id="rId28" Type="http://schemas.openxmlformats.org/officeDocument/2006/relationships/pivotCacheDefinition" Target="pivotCache/pivotCacheDefinition25.xml"/><Relationship Id="rId36" Type="http://schemas.microsoft.com/office/2007/relationships/slicerCache" Target="slicerCaches/slicerCache3.xml"/><Relationship Id="rId49" Type="http://schemas.openxmlformats.org/officeDocument/2006/relationships/customXml" Target="../customXml/item4.xml"/><Relationship Id="rId57" Type="http://schemas.openxmlformats.org/officeDocument/2006/relationships/customXml" Target="../customXml/item12.xml"/><Relationship Id="rId106" Type="http://schemas.openxmlformats.org/officeDocument/2006/relationships/customXml" Target="../customXml/item61.xml"/><Relationship Id="rId10" Type="http://schemas.openxmlformats.org/officeDocument/2006/relationships/pivotCacheDefinition" Target="pivotCache/pivotCacheDefinition7.xml"/><Relationship Id="rId31" Type="http://schemas.openxmlformats.org/officeDocument/2006/relationships/pivotCacheDefinition" Target="pivotCache/pivotCacheDefinition28.xml"/><Relationship Id="rId44" Type="http://schemas.openxmlformats.org/officeDocument/2006/relationships/powerPivotData" Target="model/item.data"/><Relationship Id="rId52" Type="http://schemas.openxmlformats.org/officeDocument/2006/relationships/customXml" Target="../customXml/item7.xml"/><Relationship Id="rId60" Type="http://schemas.openxmlformats.org/officeDocument/2006/relationships/customXml" Target="../customXml/item15.xml"/><Relationship Id="rId65" Type="http://schemas.openxmlformats.org/officeDocument/2006/relationships/customXml" Target="../customXml/item20.xml"/><Relationship Id="rId73" Type="http://schemas.openxmlformats.org/officeDocument/2006/relationships/customXml" Target="../customXml/item28.xml"/><Relationship Id="rId78" Type="http://schemas.openxmlformats.org/officeDocument/2006/relationships/customXml" Target="../customXml/item33.xml"/><Relationship Id="rId81" Type="http://schemas.openxmlformats.org/officeDocument/2006/relationships/customXml" Target="../customXml/item36.xml"/><Relationship Id="rId86" Type="http://schemas.openxmlformats.org/officeDocument/2006/relationships/customXml" Target="../customXml/item41.xml"/><Relationship Id="rId94" Type="http://schemas.openxmlformats.org/officeDocument/2006/relationships/customXml" Target="../customXml/item49.xml"/><Relationship Id="rId99" Type="http://schemas.openxmlformats.org/officeDocument/2006/relationships/customXml" Target="../customXml/item54.xml"/><Relationship Id="rId101" Type="http://schemas.openxmlformats.org/officeDocument/2006/relationships/customXml" Target="../customXml/item56.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3" Type="http://schemas.openxmlformats.org/officeDocument/2006/relationships/pivotCacheDefinition" Target="pivotCache/pivotCacheDefinition10.xml"/><Relationship Id="rId18" Type="http://schemas.openxmlformats.org/officeDocument/2006/relationships/pivotCacheDefinition" Target="pivotCache/pivotCacheDefinition15.xml"/><Relationship Id="rId39" Type="http://schemas.microsoft.com/office/2007/relationships/slicerCache" Target="slicerCaches/slicerCache6.xml"/><Relationship Id="rId109" Type="http://schemas.openxmlformats.org/officeDocument/2006/relationships/customXml" Target="../customXml/item64.xml"/><Relationship Id="rId34" Type="http://schemas.microsoft.com/office/2007/relationships/slicerCache" Target="slicerCaches/slicerCache1.xml"/><Relationship Id="rId50" Type="http://schemas.openxmlformats.org/officeDocument/2006/relationships/customXml" Target="../customXml/item5.xml"/><Relationship Id="rId55" Type="http://schemas.openxmlformats.org/officeDocument/2006/relationships/customXml" Target="../customXml/item10.xml"/><Relationship Id="rId76" Type="http://schemas.openxmlformats.org/officeDocument/2006/relationships/customXml" Target="../customXml/item31.xml"/><Relationship Id="rId97" Type="http://schemas.openxmlformats.org/officeDocument/2006/relationships/customXml" Target="../customXml/item52.xml"/><Relationship Id="rId104" Type="http://schemas.openxmlformats.org/officeDocument/2006/relationships/customXml" Target="../customXml/item59.xml"/><Relationship Id="rId7" Type="http://schemas.openxmlformats.org/officeDocument/2006/relationships/pivotCacheDefinition" Target="pivotCache/pivotCacheDefinition4.xml"/><Relationship Id="rId71" Type="http://schemas.openxmlformats.org/officeDocument/2006/relationships/customXml" Target="../customXml/item26.xml"/><Relationship Id="rId92" Type="http://schemas.openxmlformats.org/officeDocument/2006/relationships/customXml" Target="../customXml/item47.xml"/><Relationship Id="rId2" Type="http://schemas.openxmlformats.org/officeDocument/2006/relationships/worksheet" Target="worksheets/sheet2.xml"/><Relationship Id="rId29" Type="http://schemas.openxmlformats.org/officeDocument/2006/relationships/pivotCacheDefinition" Target="pivotCache/pivotCacheDefinition26.xml"/><Relationship Id="rId24" Type="http://schemas.openxmlformats.org/officeDocument/2006/relationships/pivotCacheDefinition" Target="pivotCache/pivotCacheDefinition21.xml"/><Relationship Id="rId40" Type="http://schemas.openxmlformats.org/officeDocument/2006/relationships/theme" Target="theme/theme1.xml"/><Relationship Id="rId45" Type="http://schemas.openxmlformats.org/officeDocument/2006/relationships/calcChain" Target="calcChain.xml"/><Relationship Id="rId66" Type="http://schemas.openxmlformats.org/officeDocument/2006/relationships/customXml" Target="../customXml/item21.xml"/><Relationship Id="rId87" Type="http://schemas.openxmlformats.org/officeDocument/2006/relationships/customXml" Target="../customXml/item42.xml"/><Relationship Id="rId110" Type="http://schemas.openxmlformats.org/officeDocument/2006/relationships/customXml" Target="../customXml/item65.xml"/><Relationship Id="rId61" Type="http://schemas.openxmlformats.org/officeDocument/2006/relationships/customXml" Target="../customXml/item16.xml"/><Relationship Id="rId82" Type="http://schemas.openxmlformats.org/officeDocument/2006/relationships/customXml" Target="../customXml/item37.xml"/><Relationship Id="rId19" Type="http://schemas.openxmlformats.org/officeDocument/2006/relationships/pivotCacheDefinition" Target="pivotCache/pivotCacheDefinition16.xml"/><Relationship Id="rId14" Type="http://schemas.openxmlformats.org/officeDocument/2006/relationships/pivotCacheDefinition" Target="pivotCache/pivotCacheDefinition11.xml"/><Relationship Id="rId30" Type="http://schemas.openxmlformats.org/officeDocument/2006/relationships/pivotCacheDefinition" Target="pivotCache/pivotCacheDefinition27.xml"/><Relationship Id="rId35" Type="http://schemas.microsoft.com/office/2007/relationships/slicerCache" Target="slicerCaches/slicerCache2.xml"/><Relationship Id="rId56" Type="http://schemas.openxmlformats.org/officeDocument/2006/relationships/customXml" Target="../customXml/item11.xml"/><Relationship Id="rId77" Type="http://schemas.openxmlformats.org/officeDocument/2006/relationships/customXml" Target="../customXml/item32.xml"/><Relationship Id="rId100" Type="http://schemas.openxmlformats.org/officeDocument/2006/relationships/customXml" Target="../customXml/item55.xml"/><Relationship Id="rId105" Type="http://schemas.openxmlformats.org/officeDocument/2006/relationships/customXml" Target="../customXml/item60.xml"/><Relationship Id="rId8" Type="http://schemas.openxmlformats.org/officeDocument/2006/relationships/pivotCacheDefinition" Target="pivotCache/pivotCacheDefinition5.xml"/><Relationship Id="rId51" Type="http://schemas.openxmlformats.org/officeDocument/2006/relationships/customXml" Target="../customXml/item6.xml"/><Relationship Id="rId72" Type="http://schemas.openxmlformats.org/officeDocument/2006/relationships/customXml" Target="../customXml/item27.xml"/><Relationship Id="rId93" Type="http://schemas.openxmlformats.org/officeDocument/2006/relationships/customXml" Target="../customXml/item48.xml"/><Relationship Id="rId98" Type="http://schemas.openxmlformats.org/officeDocument/2006/relationships/customXml" Target="../customXml/item53.xml"/><Relationship Id="rId3" Type="http://schemas.openxmlformats.org/officeDocument/2006/relationships/worksheet" Target="worksheets/sheet3.xml"/><Relationship Id="rId25" Type="http://schemas.openxmlformats.org/officeDocument/2006/relationships/pivotCacheDefinition" Target="pivotCache/pivotCacheDefinition22.xml"/><Relationship Id="rId46" Type="http://schemas.openxmlformats.org/officeDocument/2006/relationships/customXml" Target="../customXml/item1.xml"/><Relationship Id="rId67" Type="http://schemas.openxmlformats.org/officeDocument/2006/relationships/customXml" Target="../customXml/item22.xml"/><Relationship Id="rId20" Type="http://schemas.openxmlformats.org/officeDocument/2006/relationships/pivotCacheDefinition" Target="pivotCache/pivotCacheDefinition17.xml"/><Relationship Id="rId41" Type="http://schemas.openxmlformats.org/officeDocument/2006/relationships/connections" Target="connections.xml"/><Relationship Id="rId62" Type="http://schemas.openxmlformats.org/officeDocument/2006/relationships/customXml" Target="../customXml/item17.xml"/><Relationship Id="rId83" Type="http://schemas.openxmlformats.org/officeDocument/2006/relationships/customXml" Target="../customXml/item38.xml"/><Relationship Id="rId88" Type="http://schemas.openxmlformats.org/officeDocument/2006/relationships/customXml" Target="../customXml/item43.xml"/><Relationship Id="rId111" Type="http://schemas.openxmlformats.org/officeDocument/2006/relationships/customXml" Target="../customXml/item6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Sheet4!$A$2:$A$6</c:f>
              <c:strCache>
                <c:ptCount val="4"/>
                <c:pt idx="0">
                  <c:v>Mumbai</c:v>
                </c:pt>
                <c:pt idx="1">
                  <c:v>Bangalore</c:v>
                </c:pt>
                <c:pt idx="2">
                  <c:v>Hyderabad</c:v>
                </c:pt>
                <c:pt idx="3">
                  <c:v>Delhi</c:v>
                </c:pt>
              </c:strCache>
            </c:strRef>
          </c:cat>
          <c:val>
            <c:numRef>
              <c:f>Sheet4!$B$2:$B$6</c:f>
              <c:numCache>
                <c:formatCode>0.00,,,"B"</c:formatCode>
                <c:ptCount val="4"/>
                <c:pt idx="0">
                  <c:v>668640991</c:v>
                </c:pt>
                <c:pt idx="1">
                  <c:v>420397050</c:v>
                </c:pt>
                <c:pt idx="2">
                  <c:v>325232870</c:v>
                </c:pt>
                <c:pt idx="3">
                  <c:v>294500318</c:v>
                </c:pt>
              </c:numCache>
            </c:numRef>
          </c:val>
          <c:extLst>
            <c:ext xmlns:c16="http://schemas.microsoft.com/office/drawing/2014/chart" uri="{C3380CC4-5D6E-409C-BE32-E72D297353CC}">
              <c16:uniqueId val="{00000000-8343-44D7-934F-E4AB3ABCDBB7}"/>
            </c:ext>
          </c:extLst>
        </c:ser>
        <c:dLbls>
          <c:dLblPos val="outEnd"/>
          <c:showLegendKey val="0"/>
          <c:showVal val="1"/>
          <c:showCatName val="0"/>
          <c:showSerName val="0"/>
          <c:showPercent val="0"/>
          <c:showBubbleSize val="0"/>
        </c:dLbls>
        <c:gapWidth val="182"/>
        <c:axId val="2108246688"/>
        <c:axId val="2108247168"/>
      </c:barChart>
      <c:catAx>
        <c:axId val="210824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7168"/>
        <c:crosses val="autoZero"/>
        <c:auto val="1"/>
        <c:lblAlgn val="ctr"/>
        <c:lblOffset val="100"/>
        <c:noMultiLvlLbl val="0"/>
      </c:catAx>
      <c:valAx>
        <c:axId val="2108247168"/>
        <c:scaling>
          <c:orientation val="minMax"/>
        </c:scaling>
        <c:delete val="0"/>
        <c:axPos val="b"/>
        <c:numFmt formatCode="0.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Sheet4!$E$1:$E$2</c:f>
              <c:strCache>
                <c:ptCount val="1"/>
                <c:pt idx="0">
                  <c:v>direct offline</c:v>
                </c:pt>
              </c:strCache>
            </c:strRef>
          </c:tx>
          <c:spPr>
            <a:solidFill>
              <a:schemeClr val="accent1"/>
            </a:solidFill>
            <a:ln>
              <a:noFill/>
            </a:ln>
            <a:effectLst/>
          </c:spPr>
          <c:invertIfNegative val="0"/>
          <c:cat>
            <c:strRef>
              <c:f>Sheet4!$D$3:$D$7</c:f>
              <c:strCache>
                <c:ptCount val="4"/>
                <c:pt idx="0">
                  <c:v>Delhi</c:v>
                </c:pt>
                <c:pt idx="1">
                  <c:v>Hyderabad</c:v>
                </c:pt>
                <c:pt idx="2">
                  <c:v>Mumbai</c:v>
                </c:pt>
                <c:pt idx="3">
                  <c:v>Bangalore</c:v>
                </c:pt>
              </c:strCache>
            </c:strRef>
          </c:cat>
          <c:val>
            <c:numRef>
              <c:f>Sheet4!$E$3:$E$7</c:f>
              <c:numCache>
                <c:formatCode>0.0</c:formatCode>
                <c:ptCount val="4"/>
                <c:pt idx="0">
                  <c:v>3.7549019607843137</c:v>
                </c:pt>
                <c:pt idx="1">
                  <c:v>3.6666666666666665</c:v>
                </c:pt>
                <c:pt idx="2">
                  <c:v>3.6707726763717807</c:v>
                </c:pt>
                <c:pt idx="3">
                  <c:v>3.4093567251461989</c:v>
                </c:pt>
              </c:numCache>
            </c:numRef>
          </c:val>
          <c:extLst>
            <c:ext xmlns:c16="http://schemas.microsoft.com/office/drawing/2014/chart" uri="{C3380CC4-5D6E-409C-BE32-E72D297353CC}">
              <c16:uniqueId val="{00000000-AA43-4506-8549-02F82F296253}"/>
            </c:ext>
          </c:extLst>
        </c:ser>
        <c:ser>
          <c:idx val="1"/>
          <c:order val="1"/>
          <c:tx>
            <c:strRef>
              <c:f>Sheet4!$F$1:$F$2</c:f>
              <c:strCache>
                <c:ptCount val="1"/>
                <c:pt idx="0">
                  <c:v>direct online</c:v>
                </c:pt>
              </c:strCache>
            </c:strRef>
          </c:tx>
          <c:spPr>
            <a:solidFill>
              <a:schemeClr val="accent2"/>
            </a:solidFill>
            <a:ln>
              <a:noFill/>
            </a:ln>
            <a:effectLst/>
          </c:spPr>
          <c:invertIfNegative val="0"/>
          <c:cat>
            <c:strRef>
              <c:f>Sheet4!$D$3:$D$7</c:f>
              <c:strCache>
                <c:ptCount val="4"/>
                <c:pt idx="0">
                  <c:v>Delhi</c:v>
                </c:pt>
                <c:pt idx="1">
                  <c:v>Hyderabad</c:v>
                </c:pt>
                <c:pt idx="2">
                  <c:v>Mumbai</c:v>
                </c:pt>
                <c:pt idx="3">
                  <c:v>Bangalore</c:v>
                </c:pt>
              </c:strCache>
            </c:strRef>
          </c:cat>
          <c:val>
            <c:numRef>
              <c:f>Sheet4!$F$3:$F$7</c:f>
              <c:numCache>
                <c:formatCode>0.0</c:formatCode>
                <c:ptCount val="4"/>
                <c:pt idx="0">
                  <c:v>3.7080078125</c:v>
                </c:pt>
                <c:pt idx="1">
                  <c:v>3.6872803935347855</c:v>
                </c:pt>
                <c:pt idx="2">
                  <c:v>3.6515406162464985</c:v>
                </c:pt>
                <c:pt idx="3">
                  <c:v>3.413593637020969</c:v>
                </c:pt>
              </c:numCache>
            </c:numRef>
          </c:val>
          <c:extLst>
            <c:ext xmlns:c16="http://schemas.microsoft.com/office/drawing/2014/chart" uri="{C3380CC4-5D6E-409C-BE32-E72D297353CC}">
              <c16:uniqueId val="{00000001-AA43-4506-8549-02F82F296253}"/>
            </c:ext>
          </c:extLst>
        </c:ser>
        <c:ser>
          <c:idx val="2"/>
          <c:order val="2"/>
          <c:tx>
            <c:strRef>
              <c:f>Sheet4!$G$1:$G$2</c:f>
              <c:strCache>
                <c:ptCount val="1"/>
                <c:pt idx="0">
                  <c:v>journey</c:v>
                </c:pt>
              </c:strCache>
            </c:strRef>
          </c:tx>
          <c:spPr>
            <a:solidFill>
              <a:schemeClr val="accent3"/>
            </a:solidFill>
            <a:ln>
              <a:noFill/>
            </a:ln>
            <a:effectLst/>
          </c:spPr>
          <c:invertIfNegative val="0"/>
          <c:cat>
            <c:strRef>
              <c:f>Sheet4!$D$3:$D$7</c:f>
              <c:strCache>
                <c:ptCount val="4"/>
                <c:pt idx="0">
                  <c:v>Delhi</c:v>
                </c:pt>
                <c:pt idx="1">
                  <c:v>Hyderabad</c:v>
                </c:pt>
                <c:pt idx="2">
                  <c:v>Mumbai</c:v>
                </c:pt>
                <c:pt idx="3">
                  <c:v>Bangalore</c:v>
                </c:pt>
              </c:strCache>
            </c:strRef>
          </c:cat>
          <c:val>
            <c:numRef>
              <c:f>Sheet4!$G$3:$G$7</c:f>
              <c:numCache>
                <c:formatCode>0.0</c:formatCode>
                <c:ptCount val="4"/>
                <c:pt idx="0">
                  <c:v>3.8297520661157023</c:v>
                </c:pt>
                <c:pt idx="1">
                  <c:v>3.6579234972677597</c:v>
                </c:pt>
                <c:pt idx="2">
                  <c:v>3.686725663716814</c:v>
                </c:pt>
                <c:pt idx="3">
                  <c:v>3.357843137254902</c:v>
                </c:pt>
              </c:numCache>
            </c:numRef>
          </c:val>
          <c:extLst>
            <c:ext xmlns:c16="http://schemas.microsoft.com/office/drawing/2014/chart" uri="{C3380CC4-5D6E-409C-BE32-E72D297353CC}">
              <c16:uniqueId val="{00000002-AA43-4506-8549-02F82F296253}"/>
            </c:ext>
          </c:extLst>
        </c:ser>
        <c:ser>
          <c:idx val="3"/>
          <c:order val="3"/>
          <c:tx>
            <c:strRef>
              <c:f>Sheet4!$H$1:$H$2</c:f>
              <c:strCache>
                <c:ptCount val="1"/>
                <c:pt idx="0">
                  <c:v>logtrip</c:v>
                </c:pt>
              </c:strCache>
            </c:strRef>
          </c:tx>
          <c:spPr>
            <a:solidFill>
              <a:schemeClr val="accent4"/>
            </a:solidFill>
            <a:ln>
              <a:noFill/>
            </a:ln>
            <a:effectLst/>
          </c:spPr>
          <c:invertIfNegative val="0"/>
          <c:cat>
            <c:strRef>
              <c:f>Sheet4!$D$3:$D$7</c:f>
              <c:strCache>
                <c:ptCount val="4"/>
                <c:pt idx="0">
                  <c:v>Delhi</c:v>
                </c:pt>
                <c:pt idx="1">
                  <c:v>Hyderabad</c:v>
                </c:pt>
                <c:pt idx="2">
                  <c:v>Mumbai</c:v>
                </c:pt>
                <c:pt idx="3">
                  <c:v>Bangalore</c:v>
                </c:pt>
              </c:strCache>
            </c:strRef>
          </c:cat>
          <c:val>
            <c:numRef>
              <c:f>Sheet4!$H$3:$H$7</c:f>
              <c:numCache>
                <c:formatCode>0.0</c:formatCode>
                <c:ptCount val="4"/>
                <c:pt idx="0">
                  <c:v>3.8005489478499541</c:v>
                </c:pt>
                <c:pt idx="1">
                  <c:v>3.6371951219512195</c:v>
                </c:pt>
                <c:pt idx="2">
                  <c:v>3.6737760542898692</c:v>
                </c:pt>
                <c:pt idx="3">
                  <c:v>3.4091843728581219</c:v>
                </c:pt>
              </c:numCache>
            </c:numRef>
          </c:val>
          <c:extLst>
            <c:ext xmlns:c16="http://schemas.microsoft.com/office/drawing/2014/chart" uri="{C3380CC4-5D6E-409C-BE32-E72D297353CC}">
              <c16:uniqueId val="{00000003-AA43-4506-8549-02F82F296253}"/>
            </c:ext>
          </c:extLst>
        </c:ser>
        <c:ser>
          <c:idx val="4"/>
          <c:order val="4"/>
          <c:tx>
            <c:strRef>
              <c:f>Sheet4!$I$1:$I$2</c:f>
              <c:strCache>
                <c:ptCount val="1"/>
                <c:pt idx="0">
                  <c:v>makeyourtrip</c:v>
                </c:pt>
              </c:strCache>
            </c:strRef>
          </c:tx>
          <c:spPr>
            <a:solidFill>
              <a:schemeClr val="accent5"/>
            </a:solidFill>
            <a:ln>
              <a:noFill/>
            </a:ln>
            <a:effectLst/>
          </c:spPr>
          <c:invertIfNegative val="0"/>
          <c:cat>
            <c:strRef>
              <c:f>Sheet4!$D$3:$D$7</c:f>
              <c:strCache>
                <c:ptCount val="4"/>
                <c:pt idx="0">
                  <c:v>Delhi</c:v>
                </c:pt>
                <c:pt idx="1">
                  <c:v>Hyderabad</c:v>
                </c:pt>
                <c:pt idx="2">
                  <c:v>Mumbai</c:v>
                </c:pt>
                <c:pt idx="3">
                  <c:v>Bangalore</c:v>
                </c:pt>
              </c:strCache>
            </c:strRef>
          </c:cat>
          <c:val>
            <c:numRef>
              <c:f>Sheet4!$I$3:$I$7</c:f>
              <c:numCache>
                <c:formatCode>0.0</c:formatCode>
                <c:ptCount val="4"/>
                <c:pt idx="0">
                  <c:v>3.7923444976076555</c:v>
                </c:pt>
                <c:pt idx="1">
                  <c:v>3.6704469646430953</c:v>
                </c:pt>
                <c:pt idx="2">
                  <c:v>3.6154273029966704</c:v>
                </c:pt>
                <c:pt idx="3">
                  <c:v>3.4116074837724324</c:v>
                </c:pt>
              </c:numCache>
            </c:numRef>
          </c:val>
          <c:extLst>
            <c:ext xmlns:c16="http://schemas.microsoft.com/office/drawing/2014/chart" uri="{C3380CC4-5D6E-409C-BE32-E72D297353CC}">
              <c16:uniqueId val="{00000004-AA43-4506-8549-02F82F296253}"/>
            </c:ext>
          </c:extLst>
        </c:ser>
        <c:ser>
          <c:idx val="5"/>
          <c:order val="5"/>
          <c:tx>
            <c:strRef>
              <c:f>Sheet4!$J$1:$J$2</c:f>
              <c:strCache>
                <c:ptCount val="1"/>
                <c:pt idx="0">
                  <c:v>others</c:v>
                </c:pt>
              </c:strCache>
            </c:strRef>
          </c:tx>
          <c:spPr>
            <a:solidFill>
              <a:schemeClr val="accent6"/>
            </a:solidFill>
            <a:ln>
              <a:noFill/>
            </a:ln>
            <a:effectLst/>
          </c:spPr>
          <c:invertIfNegative val="0"/>
          <c:cat>
            <c:strRef>
              <c:f>Sheet4!$D$3:$D$7</c:f>
              <c:strCache>
                <c:ptCount val="4"/>
                <c:pt idx="0">
                  <c:v>Delhi</c:v>
                </c:pt>
                <c:pt idx="1">
                  <c:v>Hyderabad</c:v>
                </c:pt>
                <c:pt idx="2">
                  <c:v>Mumbai</c:v>
                </c:pt>
                <c:pt idx="3">
                  <c:v>Bangalore</c:v>
                </c:pt>
              </c:strCache>
            </c:strRef>
          </c:cat>
          <c:val>
            <c:numRef>
              <c:f>Sheet4!$J$3:$J$7</c:f>
              <c:numCache>
                <c:formatCode>0.0</c:formatCode>
                <c:ptCount val="4"/>
                <c:pt idx="0">
                  <c:v>3.7830864787386527</c:v>
                </c:pt>
                <c:pt idx="1">
                  <c:v>3.6583557951482479</c:v>
                </c:pt>
                <c:pt idx="2">
                  <c:v>3.6455931080185553</c:v>
                </c:pt>
                <c:pt idx="3">
                  <c:v>3.4140453547915142</c:v>
                </c:pt>
              </c:numCache>
            </c:numRef>
          </c:val>
          <c:extLst>
            <c:ext xmlns:c16="http://schemas.microsoft.com/office/drawing/2014/chart" uri="{C3380CC4-5D6E-409C-BE32-E72D297353CC}">
              <c16:uniqueId val="{00000005-AA43-4506-8549-02F82F296253}"/>
            </c:ext>
          </c:extLst>
        </c:ser>
        <c:ser>
          <c:idx val="6"/>
          <c:order val="6"/>
          <c:tx>
            <c:strRef>
              <c:f>Sheet4!$K$1:$K$2</c:f>
              <c:strCache>
                <c:ptCount val="1"/>
                <c:pt idx="0">
                  <c:v>tripster</c:v>
                </c:pt>
              </c:strCache>
            </c:strRef>
          </c:tx>
          <c:spPr>
            <a:solidFill>
              <a:schemeClr val="accent1">
                <a:lumMod val="60000"/>
              </a:schemeClr>
            </a:solidFill>
            <a:ln>
              <a:noFill/>
            </a:ln>
            <a:effectLst/>
          </c:spPr>
          <c:invertIfNegative val="0"/>
          <c:cat>
            <c:strRef>
              <c:f>Sheet4!$D$3:$D$7</c:f>
              <c:strCache>
                <c:ptCount val="4"/>
                <c:pt idx="0">
                  <c:v>Delhi</c:v>
                </c:pt>
                <c:pt idx="1">
                  <c:v>Hyderabad</c:v>
                </c:pt>
                <c:pt idx="2">
                  <c:v>Mumbai</c:v>
                </c:pt>
                <c:pt idx="3">
                  <c:v>Bangalore</c:v>
                </c:pt>
              </c:strCache>
            </c:strRef>
          </c:cat>
          <c:val>
            <c:numRef>
              <c:f>Sheet4!$K$3:$K$7</c:f>
              <c:numCache>
                <c:formatCode>0.0</c:formatCode>
                <c:ptCount val="4"/>
                <c:pt idx="0">
                  <c:v>3.7596153846153846</c:v>
                </c:pt>
                <c:pt idx="1">
                  <c:v>3.6508704061895552</c:v>
                </c:pt>
                <c:pt idx="2">
                  <c:v>3.6911430734292203</c:v>
                </c:pt>
                <c:pt idx="3">
                  <c:v>3.3914373088685017</c:v>
                </c:pt>
              </c:numCache>
            </c:numRef>
          </c:val>
          <c:extLst>
            <c:ext xmlns:c16="http://schemas.microsoft.com/office/drawing/2014/chart" uri="{C3380CC4-5D6E-409C-BE32-E72D297353CC}">
              <c16:uniqueId val="{00000006-AA43-4506-8549-02F82F296253}"/>
            </c:ext>
          </c:extLst>
        </c:ser>
        <c:dLbls>
          <c:showLegendKey val="0"/>
          <c:showVal val="0"/>
          <c:showCatName val="0"/>
          <c:showSerName val="0"/>
          <c:showPercent val="0"/>
          <c:showBubbleSize val="0"/>
        </c:dLbls>
        <c:gapWidth val="219"/>
        <c:overlap val="-27"/>
        <c:axId val="639250448"/>
        <c:axId val="639244208"/>
      </c:barChart>
      <c:catAx>
        <c:axId val="6392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44208"/>
        <c:crosses val="autoZero"/>
        <c:auto val="1"/>
        <c:lblAlgn val="ctr"/>
        <c:lblOffset val="100"/>
        <c:noMultiLvlLbl val="0"/>
      </c:catAx>
      <c:valAx>
        <c:axId val="63924420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booking</a:t>
            </a:r>
            <a:r>
              <a:rPr lang="en-IN" baseline="0"/>
              <a:t> status</a:t>
            </a:r>
            <a:endParaRPr lang="en-IN"/>
          </a:p>
        </c:rich>
      </c:tx>
      <c:overlay val="0"/>
      <c:spPr>
        <a:noFill/>
        <a:ln>
          <a:noFill/>
        </a:ln>
        <a:effectLst/>
      </c:spPr>
    </c:title>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dLbls>
          <c:showLegendKey val="0"/>
          <c:showVal val="0"/>
          <c:showCatName val="0"/>
          <c:showSerName val="0"/>
          <c:showPercent val="0"/>
          <c:showBubbleSize val="0"/>
        </c:dLbls>
        <c:gapWidth val="219"/>
        <c:axId val="528657184"/>
        <c:axId val="528658144"/>
      </c:barChart>
      <c:catAx>
        <c:axId val="5286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58144"/>
        <c:crosses val="autoZero"/>
        <c:auto val="1"/>
        <c:lblAlgn val="ctr"/>
        <c:lblOffset val="100"/>
        <c:noMultiLvlLbl val="0"/>
      </c:catAx>
      <c:valAx>
        <c:axId val="5286581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57184"/>
        <c:crosses val="autoZero"/>
        <c:crossBetween val="between"/>
      </c:valAx>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(1).xlsx]Sheet4!PivotTable6</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wise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Sheet4!$Z$1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Sheet4!$Y$2:$Y$9</c:f>
              <c:strCache>
                <c:ptCount val="7"/>
                <c:pt idx="0">
                  <c:v>Atliq Palace</c:v>
                </c:pt>
                <c:pt idx="1">
                  <c:v>Atliq Exotica</c:v>
                </c:pt>
                <c:pt idx="2">
                  <c:v>Atliq City</c:v>
                </c:pt>
                <c:pt idx="3">
                  <c:v>Atliq Blu</c:v>
                </c:pt>
                <c:pt idx="4">
                  <c:v>Atliq Bay</c:v>
                </c:pt>
                <c:pt idx="5">
                  <c:v>Atliq Grands</c:v>
                </c:pt>
                <c:pt idx="6">
                  <c:v>Atliq Seasons</c:v>
                </c:pt>
              </c:strCache>
            </c:strRef>
          </c:cat>
          <c:val>
            <c:numRef>
              <c:f>Sheet4!$Z$2:$Z$9</c:f>
              <c:numCache>
                <c:formatCode>0.0,"K"</c:formatCode>
                <c:ptCount val="7"/>
                <c:pt idx="0">
                  <c:v>23625</c:v>
                </c:pt>
                <c:pt idx="1">
                  <c:v>23441</c:v>
                </c:pt>
                <c:pt idx="2">
                  <c:v>23323</c:v>
                </c:pt>
                <c:pt idx="3">
                  <c:v>21795</c:v>
                </c:pt>
                <c:pt idx="4">
                  <c:v>21389</c:v>
                </c:pt>
                <c:pt idx="5">
                  <c:v>17035</c:v>
                </c:pt>
                <c:pt idx="6">
                  <c:v>3982</c:v>
                </c:pt>
              </c:numCache>
            </c:numRef>
          </c:val>
          <c:smooth val="0"/>
          <c:extLst>
            <c:ext xmlns:c16="http://schemas.microsoft.com/office/drawing/2014/chart" uri="{C3380CC4-5D6E-409C-BE32-E72D297353CC}">
              <c16:uniqueId val="{00000000-8023-46E6-AD85-BF85EFE47A06}"/>
            </c:ext>
          </c:extLst>
        </c:ser>
        <c:dLbls>
          <c:dLblPos val="t"/>
          <c:showLegendKey val="0"/>
          <c:showVal val="1"/>
          <c:showCatName val="0"/>
          <c:showSerName val="0"/>
          <c:showPercent val="0"/>
          <c:showBubbleSize val="0"/>
        </c:dLbls>
        <c:marker val="1"/>
        <c:smooth val="0"/>
        <c:axId val="948835280"/>
        <c:axId val="948838640"/>
      </c:lineChart>
      <c:catAx>
        <c:axId val="9488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640"/>
        <c:crosses val="autoZero"/>
        <c:auto val="1"/>
        <c:lblAlgn val="ctr"/>
        <c:lblOffset val="100"/>
        <c:noMultiLvlLbl val="0"/>
      </c:catAx>
      <c:valAx>
        <c:axId val="9488386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(1).xlsx]Sheet4!PivotTable7</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Booking</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pivotFmt>
    </c:pivotFmts>
    <c:plotArea>
      <c:layout/>
      <c:pieChart>
        <c:varyColors val="1"/>
        <c:ser>
          <c:idx val="0"/>
          <c:order val="0"/>
          <c:tx>
            <c:strRef>
              <c:f>Sheet4!$AE$1:$AE$2</c:f>
              <c:strCache>
                <c:ptCount val="1"/>
                <c:pt idx="0">
                  <c:v>weekeday</c:v>
                </c:pt>
              </c:strCache>
            </c:strRef>
          </c:tx>
          <c:dPt>
            <c:idx val="0"/>
            <c:bubble3D val="0"/>
            <c:spPr>
              <a:solidFill>
                <a:schemeClr val="accent1"/>
              </a:solidFill>
              <a:ln>
                <a:noFill/>
              </a:ln>
              <a:effectLst/>
            </c:spPr>
            <c:extLst>
              <c:ext xmlns:c16="http://schemas.microsoft.com/office/drawing/2014/chart" uri="{C3380CC4-5D6E-409C-BE32-E72D297353CC}">
                <c16:uniqueId val="{00000001-1629-4FB1-8E02-8FC9FB63144D}"/>
              </c:ext>
            </c:extLst>
          </c:dPt>
          <c:dPt>
            <c:idx val="1"/>
            <c:bubble3D val="0"/>
            <c:spPr>
              <a:solidFill>
                <a:schemeClr val="accent2"/>
              </a:solidFill>
              <a:ln>
                <a:noFill/>
              </a:ln>
              <a:effectLst/>
            </c:spPr>
            <c:extLst>
              <c:ext xmlns:c16="http://schemas.microsoft.com/office/drawing/2014/chart" uri="{C3380CC4-5D6E-409C-BE32-E72D297353CC}">
                <c16:uniqueId val="{00000003-1629-4FB1-8E02-8FC9FB63144D}"/>
              </c:ext>
            </c:extLst>
          </c:dPt>
          <c:dPt>
            <c:idx val="2"/>
            <c:bubble3D val="0"/>
            <c:spPr>
              <a:solidFill>
                <a:schemeClr val="accent3"/>
              </a:solidFill>
              <a:ln>
                <a:noFill/>
              </a:ln>
              <a:effectLst/>
            </c:spPr>
            <c:extLst>
              <c:ext xmlns:c16="http://schemas.microsoft.com/office/drawing/2014/chart" uri="{C3380CC4-5D6E-409C-BE32-E72D297353CC}">
                <c16:uniqueId val="{00000005-1629-4FB1-8E02-8FC9FB6314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Sheet4!$AD$3:$AD$6</c:f>
              <c:strCache>
                <c:ptCount val="3"/>
                <c:pt idx="0">
                  <c:v>Cancelled</c:v>
                </c:pt>
                <c:pt idx="1">
                  <c:v>Checked Out</c:v>
                </c:pt>
                <c:pt idx="2">
                  <c:v>No Show</c:v>
                </c:pt>
              </c:strCache>
            </c:strRef>
          </c:cat>
          <c:val>
            <c:numRef>
              <c:f>Sheet4!$AE$3:$AE$6</c:f>
              <c:numCache>
                <c:formatCode>0.0,"K"</c:formatCode>
                <c:ptCount val="3"/>
                <c:pt idx="0">
                  <c:v>21123</c:v>
                </c:pt>
                <c:pt idx="1">
                  <c:v>59020</c:v>
                </c:pt>
                <c:pt idx="2">
                  <c:v>4222</c:v>
                </c:pt>
              </c:numCache>
            </c:numRef>
          </c:val>
          <c:extLst>
            <c:ext xmlns:c16="http://schemas.microsoft.com/office/drawing/2014/chart" uri="{C3380CC4-5D6E-409C-BE32-E72D297353CC}">
              <c16:uniqueId val="{00000000-DC95-4D50-9D9A-280FCFF610C7}"/>
            </c:ext>
          </c:extLst>
        </c:ser>
        <c:ser>
          <c:idx val="1"/>
          <c:order val="1"/>
          <c:tx>
            <c:strRef>
              <c:f>Sheet4!$AF$1:$AF$2</c:f>
              <c:strCache>
                <c:ptCount val="1"/>
                <c:pt idx="0">
                  <c:v>weekend</c:v>
                </c:pt>
              </c:strCache>
            </c:strRef>
          </c:tx>
          <c:dPt>
            <c:idx val="0"/>
            <c:bubble3D val="0"/>
            <c:spPr>
              <a:solidFill>
                <a:schemeClr val="accent1"/>
              </a:solidFill>
              <a:ln>
                <a:noFill/>
              </a:ln>
              <a:effectLst/>
            </c:spPr>
            <c:extLst>
              <c:ext xmlns:c16="http://schemas.microsoft.com/office/drawing/2014/chart" uri="{C3380CC4-5D6E-409C-BE32-E72D297353CC}">
                <c16:uniqueId val="{00000007-1629-4FB1-8E02-8FC9FB63144D}"/>
              </c:ext>
            </c:extLst>
          </c:dPt>
          <c:dPt>
            <c:idx val="1"/>
            <c:bubble3D val="0"/>
            <c:spPr>
              <a:solidFill>
                <a:schemeClr val="accent2"/>
              </a:solidFill>
              <a:ln>
                <a:noFill/>
              </a:ln>
              <a:effectLst/>
            </c:spPr>
            <c:extLst>
              <c:ext xmlns:c16="http://schemas.microsoft.com/office/drawing/2014/chart" uri="{C3380CC4-5D6E-409C-BE32-E72D297353CC}">
                <c16:uniqueId val="{00000009-1629-4FB1-8E02-8FC9FB63144D}"/>
              </c:ext>
            </c:extLst>
          </c:dPt>
          <c:dPt>
            <c:idx val="2"/>
            <c:bubble3D val="0"/>
            <c:spPr>
              <a:solidFill>
                <a:schemeClr val="accent3"/>
              </a:solidFill>
              <a:ln>
                <a:noFill/>
              </a:ln>
              <a:effectLst/>
            </c:spPr>
            <c:extLst>
              <c:ext xmlns:c16="http://schemas.microsoft.com/office/drawing/2014/chart" uri="{C3380CC4-5D6E-409C-BE32-E72D297353CC}">
                <c16:uniqueId val="{0000000B-1629-4FB1-8E02-8FC9FB6314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Sheet4!$AD$3:$AD$6</c:f>
              <c:strCache>
                <c:ptCount val="3"/>
                <c:pt idx="0">
                  <c:v>Cancelled</c:v>
                </c:pt>
                <c:pt idx="1">
                  <c:v>Checked Out</c:v>
                </c:pt>
                <c:pt idx="2">
                  <c:v>No Show</c:v>
                </c:pt>
              </c:strCache>
            </c:strRef>
          </c:cat>
          <c:val>
            <c:numRef>
              <c:f>Sheet4!$AF$3:$AF$6</c:f>
              <c:numCache>
                <c:formatCode>0.0,"K"</c:formatCode>
                <c:ptCount val="3"/>
                <c:pt idx="0">
                  <c:v>12297</c:v>
                </c:pt>
                <c:pt idx="1">
                  <c:v>35391</c:v>
                </c:pt>
                <c:pt idx="2">
                  <c:v>2537</c:v>
                </c:pt>
              </c:numCache>
            </c:numRef>
          </c:val>
          <c:extLst>
            <c:ext xmlns:c16="http://schemas.microsoft.com/office/drawing/2014/chart" uri="{C3380CC4-5D6E-409C-BE32-E72D297353CC}">
              <c16:uniqueId val="{0000000A-DC95-4D50-9D9A-280FCFF610C7}"/>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[Final_Dashboard 1 (1).xlsx]Dashboard 2!PivotTable26</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60170447514214E-2"/>
          <c:y val="0.18664705133873766"/>
          <c:w val="0.92856258929676339"/>
          <c:h val="0.72687982235560111"/>
        </c:manualLayout>
      </c:layout>
      <c:barChart>
        <c:barDir val="col"/>
        <c:grouping val="clustered"/>
        <c:varyColors val="0"/>
        <c:ser>
          <c:idx val="0"/>
          <c:order val="0"/>
          <c:tx>
            <c:strRef>
              <c:f>'Dashboard 2'!$AH$18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2'!$AG$19:$AG$23</c:f>
              <c:strCache>
                <c:ptCount val="4"/>
                <c:pt idx="0">
                  <c:v>Elite</c:v>
                </c:pt>
                <c:pt idx="1">
                  <c:v>Premium</c:v>
                </c:pt>
                <c:pt idx="2">
                  <c:v>Presidential</c:v>
                </c:pt>
                <c:pt idx="3">
                  <c:v>Standard</c:v>
                </c:pt>
              </c:strCache>
            </c:strRef>
          </c:cat>
          <c:val>
            <c:numRef>
              <c:f>'Dashboard 2'!$AH$19:$AH$23</c:f>
              <c:numCache>
                <c:formatCode>0.00,,,"B"</c:formatCode>
                <c:ptCount val="4"/>
                <c:pt idx="0">
                  <c:v>191179584</c:v>
                </c:pt>
                <c:pt idx="1">
                  <c:v>157458744</c:v>
                </c:pt>
                <c:pt idx="2">
                  <c:v>128159674</c:v>
                </c:pt>
                <c:pt idx="3">
                  <c:v>105132664</c:v>
                </c:pt>
              </c:numCache>
            </c:numRef>
          </c:val>
          <c:extLst>
            <c:ext xmlns:c16="http://schemas.microsoft.com/office/drawing/2014/chart" uri="{C3380CC4-5D6E-409C-BE32-E72D297353CC}">
              <c16:uniqueId val="{00000000-D458-40C1-97DC-F76AEBCFE453}"/>
            </c:ext>
          </c:extLst>
        </c:ser>
        <c:dLbls>
          <c:dLblPos val="inEnd"/>
          <c:showLegendKey val="0"/>
          <c:showVal val="1"/>
          <c:showCatName val="0"/>
          <c:showSerName val="0"/>
          <c:showPercent val="0"/>
          <c:showBubbleSize val="0"/>
        </c:dLbls>
        <c:gapWidth val="100"/>
        <c:overlap val="-24"/>
        <c:axId val="2115894032"/>
        <c:axId val="2115900152"/>
      </c:barChart>
      <c:catAx>
        <c:axId val="21158940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900152"/>
        <c:crosses val="autoZero"/>
        <c:auto val="1"/>
        <c:lblAlgn val="ctr"/>
        <c:lblOffset val="100"/>
        <c:noMultiLvlLbl val="0"/>
      </c:catAx>
      <c:valAx>
        <c:axId val="2115900152"/>
        <c:scaling>
          <c:orientation val="minMax"/>
        </c:scaling>
        <c:delete val="0"/>
        <c:axPos val="l"/>
        <c:majorGridlines>
          <c:spPr>
            <a:ln w="9525" cap="flat" cmpd="sng" algn="ctr">
              <a:solidFill>
                <a:schemeClr val="lt1">
                  <a:lumMod val="95000"/>
                  <a:alpha val="10000"/>
                </a:schemeClr>
              </a:solidFill>
              <a:round/>
            </a:ln>
            <a:effectLst/>
          </c:spPr>
        </c:majorGridlines>
        <c:numFmt formatCode="0.00,,,&quot;B&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58940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50000"/>
        <a:alpha val="90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(1).xlsx]Dashboard 2!PivotTable27</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Realisation % vs. Cancellation % by Booking Platform</a:t>
            </a:r>
          </a:p>
        </c:rich>
      </c:tx>
      <c:layout>
        <c:manualLayout>
          <c:xMode val="edge"/>
          <c:yMode val="edge"/>
          <c:x val="0.11901613155213651"/>
          <c:y val="1.986592844667992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178039809947746E-2"/>
          <c:y val="7.439005486008976E-2"/>
          <c:w val="0.80480266031054504"/>
          <c:h val="0.83617514395574899"/>
        </c:manualLayout>
      </c:layout>
      <c:barChart>
        <c:barDir val="col"/>
        <c:grouping val="clustered"/>
        <c:varyColors val="0"/>
        <c:ser>
          <c:idx val="0"/>
          <c:order val="0"/>
          <c:tx>
            <c:strRef>
              <c:f>'Dashboard 2'!$AH$29:$AH$30</c:f>
              <c:strCache>
                <c:ptCount val="1"/>
                <c:pt idx="0">
                  <c:v>Cancelled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Bangalore</c:v>
                </c:pt>
                <c:pt idx="1">
                  <c:v>Delhi</c:v>
                </c:pt>
                <c:pt idx="2">
                  <c:v>Hyderabad</c:v>
                </c:pt>
                <c:pt idx="3">
                  <c:v>Mumbai</c:v>
                </c:pt>
              </c:strCache>
            </c:strRef>
          </c:cat>
          <c:val>
            <c:numRef>
              <c:f>'Dashboard 2'!$AH$31:$AH$35</c:f>
              <c:numCache>
                <c:formatCode>0,"K"</c:formatCode>
                <c:ptCount val="4"/>
                <c:pt idx="0">
                  <c:v>2709</c:v>
                </c:pt>
                <c:pt idx="1">
                  <c:v>2109</c:v>
                </c:pt>
                <c:pt idx="2">
                  <c:v>2983</c:v>
                </c:pt>
                <c:pt idx="3">
                  <c:v>3646</c:v>
                </c:pt>
              </c:numCache>
            </c:numRef>
          </c:val>
          <c:extLst>
            <c:ext xmlns:c16="http://schemas.microsoft.com/office/drawing/2014/chart" uri="{C3380CC4-5D6E-409C-BE32-E72D297353CC}">
              <c16:uniqueId val="{00000000-4821-4A57-AD56-6C98BFC5E83E}"/>
            </c:ext>
          </c:extLst>
        </c:ser>
        <c:ser>
          <c:idx val="1"/>
          <c:order val="1"/>
          <c:tx>
            <c:strRef>
              <c:f>'Dashboard 2'!$AI$29:$AI$30</c:f>
              <c:strCache>
                <c:ptCount val="1"/>
                <c:pt idx="0">
                  <c:v>Checked Out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Bangalore</c:v>
                </c:pt>
                <c:pt idx="1">
                  <c:v>Delhi</c:v>
                </c:pt>
                <c:pt idx="2">
                  <c:v>Hyderabad</c:v>
                </c:pt>
                <c:pt idx="3">
                  <c:v>Mumbai</c:v>
                </c:pt>
              </c:strCache>
            </c:strRef>
          </c:cat>
          <c:val>
            <c:numRef>
              <c:f>'Dashboard 2'!$AI$31:$AI$35</c:f>
              <c:numCache>
                <c:formatCode>0,"K"</c:formatCode>
                <c:ptCount val="4"/>
                <c:pt idx="0">
                  <c:v>7633</c:v>
                </c:pt>
                <c:pt idx="1">
                  <c:v>5710</c:v>
                </c:pt>
                <c:pt idx="2">
                  <c:v>8328</c:v>
                </c:pt>
                <c:pt idx="3">
                  <c:v>10366</c:v>
                </c:pt>
              </c:numCache>
            </c:numRef>
          </c:val>
          <c:extLst>
            <c:ext xmlns:c16="http://schemas.microsoft.com/office/drawing/2014/chart" uri="{C3380CC4-5D6E-409C-BE32-E72D297353CC}">
              <c16:uniqueId val="{00000006-4821-4A57-AD56-6C98BFC5E83E}"/>
            </c:ext>
          </c:extLst>
        </c:ser>
        <c:ser>
          <c:idx val="2"/>
          <c:order val="2"/>
          <c:tx>
            <c:strRef>
              <c:f>'Dashboard 2'!$AJ$29:$AJ$30</c:f>
              <c:strCache>
                <c:ptCount val="1"/>
                <c:pt idx="0">
                  <c:v>No Show</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2'!$AG$31:$AG$35</c:f>
              <c:strCache>
                <c:ptCount val="4"/>
                <c:pt idx="0">
                  <c:v>Bangalore</c:v>
                </c:pt>
                <c:pt idx="1">
                  <c:v>Delhi</c:v>
                </c:pt>
                <c:pt idx="2">
                  <c:v>Hyderabad</c:v>
                </c:pt>
                <c:pt idx="3">
                  <c:v>Mumbai</c:v>
                </c:pt>
              </c:strCache>
            </c:strRef>
          </c:cat>
          <c:val>
            <c:numRef>
              <c:f>'Dashboard 2'!$AJ$31:$AJ$35</c:f>
              <c:numCache>
                <c:formatCode>0,"K"</c:formatCode>
                <c:ptCount val="4"/>
                <c:pt idx="0">
                  <c:v>596</c:v>
                </c:pt>
                <c:pt idx="1">
                  <c:v>410</c:v>
                </c:pt>
                <c:pt idx="2">
                  <c:v>627</c:v>
                </c:pt>
                <c:pt idx="3">
                  <c:v>765</c:v>
                </c:pt>
              </c:numCache>
            </c:numRef>
          </c:val>
          <c:extLst>
            <c:ext xmlns:c16="http://schemas.microsoft.com/office/drawing/2014/chart" uri="{C3380CC4-5D6E-409C-BE32-E72D297353CC}">
              <c16:uniqueId val="{00000007-4821-4A57-AD56-6C98BFC5E83E}"/>
            </c:ext>
          </c:extLst>
        </c:ser>
        <c:dLbls>
          <c:dLblPos val="outEnd"/>
          <c:showLegendKey val="0"/>
          <c:showVal val="1"/>
          <c:showCatName val="0"/>
          <c:showSerName val="0"/>
          <c:showPercent val="0"/>
          <c:showBubbleSize val="0"/>
        </c:dLbls>
        <c:gapWidth val="219"/>
        <c:overlap val="-27"/>
        <c:axId val="2116003832"/>
        <c:axId val="2115995552"/>
      </c:barChart>
      <c:catAx>
        <c:axId val="2116003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95552"/>
        <c:crosses val="autoZero"/>
        <c:auto val="1"/>
        <c:lblAlgn val="ctr"/>
        <c:lblOffset val="100"/>
        <c:noMultiLvlLbl val="0"/>
      </c:catAx>
      <c:valAx>
        <c:axId val="2115995552"/>
        <c:scaling>
          <c:orientation val="minMax"/>
        </c:scaling>
        <c:delete val="0"/>
        <c:axPos val="l"/>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003832"/>
        <c:crosses val="autoZero"/>
        <c:crossBetween val="between"/>
      </c:valAx>
      <c:spPr>
        <a:noFill/>
        <a:ln>
          <a:noFill/>
        </a:ln>
        <a:effectLst/>
      </c:spPr>
    </c:plotArea>
    <c:legend>
      <c:legendPos val="r"/>
      <c:layout>
        <c:manualLayout>
          <c:xMode val="edge"/>
          <c:yMode val="edge"/>
          <c:x val="0.83042973505962614"/>
          <c:y val="0.30410518071129783"/>
          <c:w val="0.15954023899058545"/>
          <c:h val="0.2431601722924433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(1).xlsx]Dashboard 2!PivotTable28</c:name>
    <c:fmtId val="24"/>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Weekly Occupancy %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645898130355837E-2"/>
          <c:y val="0.12189410853012966"/>
          <c:w val="0.91442440568859662"/>
          <c:h val="0.79402910469820875"/>
        </c:manualLayout>
      </c:layout>
      <c:lineChart>
        <c:grouping val="standard"/>
        <c:varyColors val="0"/>
        <c:ser>
          <c:idx val="0"/>
          <c:order val="0"/>
          <c:tx>
            <c:strRef>
              <c:f>'Dashboard 2'!$AO$19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2'!$AN$20:$AN$25</c:f>
              <c:strCache>
                <c:ptCount val="5"/>
                <c:pt idx="0">
                  <c:v>W 19</c:v>
                </c:pt>
                <c:pt idx="1">
                  <c:v>W 20</c:v>
                </c:pt>
                <c:pt idx="2">
                  <c:v>W 21</c:v>
                </c:pt>
                <c:pt idx="3">
                  <c:v>W 22</c:v>
                </c:pt>
                <c:pt idx="4">
                  <c:v>W 23</c:v>
                </c:pt>
              </c:strCache>
            </c:strRef>
          </c:cat>
          <c:val>
            <c:numRef>
              <c:f>'Dashboard 2'!$AO$20:$AO$25</c:f>
              <c:numCache>
                <c:formatCode>0%</c:formatCode>
                <c:ptCount val="5"/>
                <c:pt idx="0">
                  <c:v>0.61963155515370705</c:v>
                </c:pt>
                <c:pt idx="1">
                  <c:v>0.61923598553345394</c:v>
                </c:pt>
                <c:pt idx="2">
                  <c:v>0.51096292947558775</c:v>
                </c:pt>
                <c:pt idx="3">
                  <c:v>0.617879746835443</c:v>
                </c:pt>
                <c:pt idx="4">
                  <c:v>0.52518459915611815</c:v>
                </c:pt>
              </c:numCache>
            </c:numRef>
          </c:val>
          <c:smooth val="0"/>
          <c:extLst>
            <c:ext xmlns:c16="http://schemas.microsoft.com/office/drawing/2014/chart" uri="{C3380CC4-5D6E-409C-BE32-E72D297353CC}">
              <c16:uniqueId val="{00000000-1478-4906-AB53-9772423461E9}"/>
            </c:ext>
          </c:extLst>
        </c:ser>
        <c:dLbls>
          <c:dLblPos val="t"/>
          <c:showLegendKey val="0"/>
          <c:showVal val="1"/>
          <c:showCatName val="0"/>
          <c:showSerName val="0"/>
          <c:showPercent val="0"/>
          <c:showBubbleSize val="0"/>
        </c:dLbls>
        <c:marker val="1"/>
        <c:smooth val="0"/>
        <c:axId val="2038914360"/>
        <c:axId val="2038910400"/>
      </c:lineChart>
      <c:catAx>
        <c:axId val="20389143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10400"/>
        <c:crosses val="autoZero"/>
        <c:auto val="1"/>
        <c:lblAlgn val="ctr"/>
        <c:lblOffset val="100"/>
        <c:noMultiLvlLbl val="0"/>
      </c:catAx>
      <c:valAx>
        <c:axId val="203891040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8914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(1).xlsx]Dashboard 2!PivotTable26</c:name>
    <c:fmtId val="29"/>
  </c:pivotSource>
  <c:chart>
    <c:title>
      <c:tx>
        <c:rich>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r>
              <a:rPr lang="en-US">
                <a:solidFill>
                  <a:schemeClr val="tx1"/>
                </a:solidFill>
                <a:effectLst/>
              </a:rPr>
              <a:t>Revenue Share by Room Class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'Dashboard 2'!$AH$18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25E-408C-8614-59D1875320B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25E-408C-8614-59D1875320B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25E-408C-8614-59D1875320B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25E-408C-8614-59D1875320B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 2'!$AG$19:$AG$23</c:f>
              <c:strCache>
                <c:ptCount val="4"/>
                <c:pt idx="0">
                  <c:v>Elite</c:v>
                </c:pt>
                <c:pt idx="1">
                  <c:v>Premium</c:v>
                </c:pt>
                <c:pt idx="2">
                  <c:v>Presidential</c:v>
                </c:pt>
                <c:pt idx="3">
                  <c:v>Standard</c:v>
                </c:pt>
              </c:strCache>
            </c:strRef>
          </c:cat>
          <c:val>
            <c:numRef>
              <c:f>'Dashboard 2'!$AH$19:$AH$23</c:f>
              <c:numCache>
                <c:formatCode>0.00,,,"B"</c:formatCode>
                <c:ptCount val="4"/>
                <c:pt idx="0">
                  <c:v>191179584</c:v>
                </c:pt>
                <c:pt idx="1">
                  <c:v>157458744</c:v>
                </c:pt>
                <c:pt idx="2">
                  <c:v>128159674</c:v>
                </c:pt>
                <c:pt idx="3">
                  <c:v>105132664</c:v>
                </c:pt>
              </c:numCache>
            </c:numRef>
          </c:val>
          <c:extLst>
            <c:ext xmlns:c16="http://schemas.microsoft.com/office/drawing/2014/chart" uri="{C3380CC4-5D6E-409C-BE32-E72D297353CC}">
              <c16:uniqueId val="{00000008-5066-42EE-AED2-42322A317FE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6121899687083217"/>
          <c:y val="0.20562509144546628"/>
          <c:w val="0.14855843566346214"/>
          <c:h val="0.329813551327439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(1).xlsx]Dashboard 2!PivotTable29</c:name>
    <c:fmtId val="3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'Dashboard 2'!$AS$19:$AS$20</c:f>
              <c:strCache>
                <c:ptCount val="1"/>
                <c:pt idx="0">
                  <c:v>Elite</c:v>
                </c:pt>
              </c:strCache>
            </c:strRef>
          </c:tx>
          <c:spPr>
            <a:solidFill>
              <a:schemeClr val="accent1"/>
            </a:solidFill>
            <a:ln>
              <a:noFill/>
            </a:ln>
            <a:effectLst/>
          </c:spPr>
          <c:invertIfNegative val="0"/>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2'!$AS$21:$AS$28</c:f>
              <c:numCache>
                <c:formatCode>0%</c:formatCode>
                <c:ptCount val="7"/>
                <c:pt idx="0">
                  <c:v>0.57518610421836225</c:v>
                </c:pt>
                <c:pt idx="1">
                  <c:v>0.62714126807563964</c:v>
                </c:pt>
                <c:pt idx="2">
                  <c:v>0.60571193753852481</c:v>
                </c:pt>
                <c:pt idx="3">
                  <c:v>0.57693059628543497</c:v>
                </c:pt>
                <c:pt idx="4">
                  <c:v>0.53626172500571956</c:v>
                </c:pt>
                <c:pt idx="5">
                  <c:v>0.61145574855252272</c:v>
                </c:pt>
                <c:pt idx="6">
                  <c:v>0.45</c:v>
                </c:pt>
              </c:numCache>
            </c:numRef>
          </c:val>
          <c:extLst>
            <c:ext xmlns:c16="http://schemas.microsoft.com/office/drawing/2014/chart" uri="{C3380CC4-5D6E-409C-BE32-E72D297353CC}">
              <c16:uniqueId val="{00000000-EF7B-4677-9779-167796788D83}"/>
            </c:ext>
          </c:extLst>
        </c:ser>
        <c:ser>
          <c:idx val="1"/>
          <c:order val="1"/>
          <c:tx>
            <c:strRef>
              <c:f>'Dashboard 2'!$AT$19:$AT$20</c:f>
              <c:strCache>
                <c:ptCount val="1"/>
                <c:pt idx="0">
                  <c:v>Premium</c:v>
                </c:pt>
              </c:strCache>
            </c:strRef>
          </c:tx>
          <c:spPr>
            <a:solidFill>
              <a:schemeClr val="accent2"/>
            </a:solidFill>
            <a:ln>
              <a:noFill/>
            </a:ln>
            <a:effectLst/>
          </c:spPr>
          <c:invertIfNegative val="0"/>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2'!$AT$21:$AT$28</c:f>
              <c:numCache>
                <c:formatCode>0%</c:formatCode>
                <c:ptCount val="7"/>
                <c:pt idx="0">
                  <c:v>0.59442530535546512</c:v>
                </c:pt>
                <c:pt idx="1">
                  <c:v>0.63109128345916266</c:v>
                </c:pt>
                <c:pt idx="2">
                  <c:v>0.60043988269794724</c:v>
                </c:pt>
                <c:pt idx="3">
                  <c:v>0.58294930875576034</c:v>
                </c:pt>
                <c:pt idx="4">
                  <c:v>0.52478363493312352</c:v>
                </c:pt>
                <c:pt idx="5">
                  <c:v>0.58760997067448684</c:v>
                </c:pt>
                <c:pt idx="6">
                  <c:v>0.45430107526881719</c:v>
                </c:pt>
              </c:numCache>
            </c:numRef>
          </c:val>
          <c:extLst>
            <c:ext xmlns:c16="http://schemas.microsoft.com/office/drawing/2014/chart" uri="{C3380CC4-5D6E-409C-BE32-E72D297353CC}">
              <c16:uniqueId val="{0000000D-EF7B-4677-9779-167796788D83}"/>
            </c:ext>
          </c:extLst>
        </c:ser>
        <c:ser>
          <c:idx val="2"/>
          <c:order val="2"/>
          <c:tx>
            <c:strRef>
              <c:f>'Dashboard 2'!$AU$19:$AU$20</c:f>
              <c:strCache>
                <c:ptCount val="1"/>
                <c:pt idx="0">
                  <c:v>Presidential</c:v>
                </c:pt>
              </c:strCache>
            </c:strRef>
          </c:tx>
          <c:spPr>
            <a:solidFill>
              <a:schemeClr val="accent3"/>
            </a:solidFill>
            <a:ln>
              <a:noFill/>
            </a:ln>
            <a:effectLst/>
          </c:spPr>
          <c:invertIfNegative val="0"/>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2'!$AU$21:$AU$28</c:f>
              <c:numCache>
                <c:formatCode>0%</c:formatCode>
                <c:ptCount val="7"/>
                <c:pt idx="0">
                  <c:v>0.62342215988779803</c:v>
                </c:pt>
                <c:pt idx="1">
                  <c:v>0.6387096774193548</c:v>
                </c:pt>
                <c:pt idx="2">
                  <c:v>0.62365591397849462</c:v>
                </c:pt>
                <c:pt idx="3">
                  <c:v>0.59259259259259256</c:v>
                </c:pt>
                <c:pt idx="4">
                  <c:v>0.54928315412186379</c:v>
                </c:pt>
                <c:pt idx="5">
                  <c:v>0.61819143310417768</c:v>
                </c:pt>
                <c:pt idx="6">
                  <c:v>0.44212523719165087</c:v>
                </c:pt>
              </c:numCache>
            </c:numRef>
          </c:val>
          <c:extLst>
            <c:ext xmlns:c16="http://schemas.microsoft.com/office/drawing/2014/chart" uri="{C3380CC4-5D6E-409C-BE32-E72D297353CC}">
              <c16:uniqueId val="{0000000E-EF7B-4677-9779-167796788D83}"/>
            </c:ext>
          </c:extLst>
        </c:ser>
        <c:ser>
          <c:idx val="3"/>
          <c:order val="3"/>
          <c:tx>
            <c:strRef>
              <c:f>'Dashboard 2'!$AV$19:$AV$20</c:f>
              <c:strCache>
                <c:ptCount val="1"/>
                <c:pt idx="0">
                  <c:v>Standard</c:v>
                </c:pt>
              </c:strCache>
            </c:strRef>
          </c:tx>
          <c:spPr>
            <a:solidFill>
              <a:schemeClr val="accent4"/>
            </a:solidFill>
            <a:ln>
              <a:noFill/>
            </a:ln>
            <a:effectLst/>
          </c:spPr>
          <c:invertIfNegative val="0"/>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2'!$AV$21:$AV$28</c:f>
              <c:numCache>
                <c:formatCode>0%</c:formatCode>
                <c:ptCount val="7"/>
                <c:pt idx="0">
                  <c:v>0.59013282732447814</c:v>
                </c:pt>
                <c:pt idx="1">
                  <c:v>0.62003996574364828</c:v>
                </c:pt>
                <c:pt idx="2">
                  <c:v>0.5950372208436725</c:v>
                </c:pt>
                <c:pt idx="3">
                  <c:v>0.57157258064516125</c:v>
                </c:pt>
                <c:pt idx="4">
                  <c:v>0.53451266042317036</c:v>
                </c:pt>
                <c:pt idx="5">
                  <c:v>0.60687123000262255</c:v>
                </c:pt>
                <c:pt idx="6">
                  <c:v>0.44354838709677419</c:v>
                </c:pt>
              </c:numCache>
            </c:numRef>
          </c:val>
          <c:extLst>
            <c:ext xmlns:c16="http://schemas.microsoft.com/office/drawing/2014/chart" uri="{C3380CC4-5D6E-409C-BE32-E72D297353CC}">
              <c16:uniqueId val="{0000000F-EF7B-4677-9779-167796788D83}"/>
            </c:ext>
          </c:extLst>
        </c:ser>
        <c:dLbls>
          <c:showLegendKey val="0"/>
          <c:showVal val="0"/>
          <c:showCatName val="0"/>
          <c:showSerName val="0"/>
          <c:showPercent val="0"/>
          <c:showBubbleSize val="0"/>
        </c:dLbls>
        <c:gapWidth val="150"/>
        <c:overlap val="100"/>
        <c:axId val="2115859832"/>
        <c:axId val="2115867032"/>
      </c:barChart>
      <c:catAx>
        <c:axId val="211585983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67032"/>
        <c:crosses val="autoZero"/>
        <c:auto val="1"/>
        <c:lblAlgn val="ctr"/>
        <c:lblOffset val="100"/>
        <c:noMultiLvlLbl val="0"/>
      </c:catAx>
      <c:valAx>
        <c:axId val="2115867032"/>
        <c:scaling>
          <c:orientation val="minMax"/>
        </c:scaling>
        <c:delete val="0"/>
        <c:axPos val="b"/>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859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(1).xlsx]Dashboard 2!PivotTable29</c:name>
    <c:fmtId val="33"/>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a:solidFill>
                  <a:schemeClr val="tx1"/>
                </a:solidFill>
              </a:rPr>
              <a:t>Weekly Ocuppancy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4854229592882797E-2"/>
          <c:y val="2.6863293161307616E-2"/>
          <c:w val="0.85063383031296325"/>
          <c:h val="0.83079572035833638"/>
        </c:manualLayout>
      </c:layout>
      <c:areaChart>
        <c:grouping val="stacked"/>
        <c:varyColors val="0"/>
        <c:ser>
          <c:idx val="0"/>
          <c:order val="0"/>
          <c:tx>
            <c:strRef>
              <c:f>'Dashboard 2'!$AS$19:$AS$20</c:f>
              <c:strCache>
                <c:ptCount val="1"/>
                <c:pt idx="0">
                  <c:v>Elite</c:v>
                </c:pt>
              </c:strCache>
            </c:strRef>
          </c:tx>
          <c:spPr>
            <a:solidFill>
              <a:schemeClr val="accent1"/>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2'!$AS$21:$AS$28</c:f>
              <c:numCache>
                <c:formatCode>0%</c:formatCode>
                <c:ptCount val="7"/>
                <c:pt idx="0">
                  <c:v>0.57518610421836225</c:v>
                </c:pt>
                <c:pt idx="1">
                  <c:v>0.62714126807563964</c:v>
                </c:pt>
                <c:pt idx="2">
                  <c:v>0.60571193753852481</c:v>
                </c:pt>
                <c:pt idx="3">
                  <c:v>0.57693059628543497</c:v>
                </c:pt>
                <c:pt idx="4">
                  <c:v>0.53626172500571956</c:v>
                </c:pt>
                <c:pt idx="5">
                  <c:v>0.61145574855252272</c:v>
                </c:pt>
                <c:pt idx="6">
                  <c:v>0.45</c:v>
                </c:pt>
              </c:numCache>
            </c:numRef>
          </c:val>
          <c:extLst>
            <c:ext xmlns:c16="http://schemas.microsoft.com/office/drawing/2014/chart" uri="{C3380CC4-5D6E-409C-BE32-E72D297353CC}">
              <c16:uniqueId val="{00000000-6CE7-4B0F-A251-17EB54FD3E54}"/>
            </c:ext>
          </c:extLst>
        </c:ser>
        <c:ser>
          <c:idx val="1"/>
          <c:order val="1"/>
          <c:tx>
            <c:strRef>
              <c:f>'Dashboard 2'!$AT$19:$AT$20</c:f>
              <c:strCache>
                <c:ptCount val="1"/>
                <c:pt idx="0">
                  <c:v>Premium</c:v>
                </c:pt>
              </c:strCache>
            </c:strRef>
          </c:tx>
          <c:spPr>
            <a:solidFill>
              <a:schemeClr val="accent2"/>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2'!$AT$21:$AT$28</c:f>
              <c:numCache>
                <c:formatCode>0%</c:formatCode>
                <c:ptCount val="7"/>
                <c:pt idx="0">
                  <c:v>0.59442530535546512</c:v>
                </c:pt>
                <c:pt idx="1">
                  <c:v>0.63109128345916266</c:v>
                </c:pt>
                <c:pt idx="2">
                  <c:v>0.60043988269794724</c:v>
                </c:pt>
                <c:pt idx="3">
                  <c:v>0.58294930875576034</c:v>
                </c:pt>
                <c:pt idx="4">
                  <c:v>0.52478363493312352</c:v>
                </c:pt>
                <c:pt idx="5">
                  <c:v>0.58760997067448684</c:v>
                </c:pt>
                <c:pt idx="6">
                  <c:v>0.45430107526881719</c:v>
                </c:pt>
              </c:numCache>
            </c:numRef>
          </c:val>
          <c:extLst>
            <c:ext xmlns:c16="http://schemas.microsoft.com/office/drawing/2014/chart" uri="{C3380CC4-5D6E-409C-BE32-E72D297353CC}">
              <c16:uniqueId val="{0000000E-6CE7-4B0F-A251-17EB54FD3E54}"/>
            </c:ext>
          </c:extLst>
        </c:ser>
        <c:ser>
          <c:idx val="2"/>
          <c:order val="2"/>
          <c:tx>
            <c:strRef>
              <c:f>'Dashboard 2'!$AU$19:$AU$20</c:f>
              <c:strCache>
                <c:ptCount val="1"/>
                <c:pt idx="0">
                  <c:v>Presidential</c:v>
                </c:pt>
              </c:strCache>
            </c:strRef>
          </c:tx>
          <c:spPr>
            <a:solidFill>
              <a:schemeClr val="accent3"/>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2'!$AU$21:$AU$28</c:f>
              <c:numCache>
                <c:formatCode>0%</c:formatCode>
                <c:ptCount val="7"/>
                <c:pt idx="0">
                  <c:v>0.62342215988779803</c:v>
                </c:pt>
                <c:pt idx="1">
                  <c:v>0.6387096774193548</c:v>
                </c:pt>
                <c:pt idx="2">
                  <c:v>0.62365591397849462</c:v>
                </c:pt>
                <c:pt idx="3">
                  <c:v>0.59259259259259256</c:v>
                </c:pt>
                <c:pt idx="4">
                  <c:v>0.54928315412186379</c:v>
                </c:pt>
                <c:pt idx="5">
                  <c:v>0.61819143310417768</c:v>
                </c:pt>
                <c:pt idx="6">
                  <c:v>0.44212523719165087</c:v>
                </c:pt>
              </c:numCache>
            </c:numRef>
          </c:val>
          <c:extLst>
            <c:ext xmlns:c16="http://schemas.microsoft.com/office/drawing/2014/chart" uri="{C3380CC4-5D6E-409C-BE32-E72D297353CC}">
              <c16:uniqueId val="{0000000F-6CE7-4B0F-A251-17EB54FD3E54}"/>
            </c:ext>
          </c:extLst>
        </c:ser>
        <c:ser>
          <c:idx val="3"/>
          <c:order val="3"/>
          <c:tx>
            <c:strRef>
              <c:f>'Dashboard 2'!$AV$19:$AV$20</c:f>
              <c:strCache>
                <c:ptCount val="1"/>
                <c:pt idx="0">
                  <c:v>Standard</c:v>
                </c:pt>
              </c:strCache>
            </c:strRef>
          </c:tx>
          <c:spPr>
            <a:solidFill>
              <a:schemeClr val="accent4"/>
            </a:solidFill>
            <a:ln w="25400">
              <a:noFill/>
            </a:ln>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 2'!$AR$21:$AR$28</c:f>
              <c:strCache>
                <c:ptCount val="7"/>
                <c:pt idx="0">
                  <c:v>Atliq Bay</c:v>
                </c:pt>
                <c:pt idx="1">
                  <c:v>Atliq Blu</c:v>
                </c:pt>
                <c:pt idx="2">
                  <c:v>Atliq City</c:v>
                </c:pt>
                <c:pt idx="3">
                  <c:v>Atliq Exotica</c:v>
                </c:pt>
                <c:pt idx="4">
                  <c:v>Atliq Grands</c:v>
                </c:pt>
                <c:pt idx="5">
                  <c:v>Atliq Palace</c:v>
                </c:pt>
                <c:pt idx="6">
                  <c:v>Atliq Seasons</c:v>
                </c:pt>
              </c:strCache>
            </c:strRef>
          </c:cat>
          <c:val>
            <c:numRef>
              <c:f>'Dashboard 2'!$AV$21:$AV$28</c:f>
              <c:numCache>
                <c:formatCode>0%</c:formatCode>
                <c:ptCount val="7"/>
                <c:pt idx="0">
                  <c:v>0.59013282732447814</c:v>
                </c:pt>
                <c:pt idx="1">
                  <c:v>0.62003996574364828</c:v>
                </c:pt>
                <c:pt idx="2">
                  <c:v>0.5950372208436725</c:v>
                </c:pt>
                <c:pt idx="3">
                  <c:v>0.57157258064516125</c:v>
                </c:pt>
                <c:pt idx="4">
                  <c:v>0.53451266042317036</c:v>
                </c:pt>
                <c:pt idx="5">
                  <c:v>0.60687123000262255</c:v>
                </c:pt>
                <c:pt idx="6">
                  <c:v>0.44354838709677419</c:v>
                </c:pt>
              </c:numCache>
            </c:numRef>
          </c:val>
          <c:extLst>
            <c:ext xmlns:c16="http://schemas.microsoft.com/office/drawing/2014/chart" uri="{C3380CC4-5D6E-409C-BE32-E72D297353CC}">
              <c16:uniqueId val="{00000010-6CE7-4B0F-A251-17EB54FD3E54}"/>
            </c:ext>
          </c:extLst>
        </c:ser>
        <c:dLbls>
          <c:showLegendKey val="0"/>
          <c:showVal val="1"/>
          <c:showCatName val="0"/>
          <c:showSerName val="0"/>
          <c:showPercent val="0"/>
          <c:showBubbleSize val="0"/>
        </c:dLbls>
        <c:axId val="2115953432"/>
        <c:axId val="2115956672"/>
      </c:areaChart>
      <c:catAx>
        <c:axId val="2115953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56672"/>
        <c:crosses val="autoZero"/>
        <c:auto val="1"/>
        <c:lblAlgn val="ctr"/>
        <c:lblOffset val="100"/>
        <c:noMultiLvlLbl val="0"/>
      </c:catAx>
      <c:valAx>
        <c:axId val="21159566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595343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Sheet4!$B$1</c:f>
              <c:strCache>
                <c:ptCount val="1"/>
                <c:pt idx="0">
                  <c:v>Total</c:v>
                </c:pt>
              </c:strCache>
            </c:strRef>
          </c:tx>
          <c:spPr>
            <a:solidFill>
              <a:schemeClr val="accent1"/>
            </a:solidFill>
            <a:ln>
              <a:noFill/>
            </a:ln>
            <a:effectLst/>
          </c:spPr>
          <c:invertIfNegative val="0"/>
          <c:cat>
            <c:strRef>
              <c:f>Sheet4!$A$2:$A$6</c:f>
              <c:strCache>
                <c:ptCount val="4"/>
                <c:pt idx="0">
                  <c:v>Mumbai</c:v>
                </c:pt>
                <c:pt idx="1">
                  <c:v>Bangalore</c:v>
                </c:pt>
                <c:pt idx="2">
                  <c:v>Hyderabad</c:v>
                </c:pt>
                <c:pt idx="3">
                  <c:v>Delhi</c:v>
                </c:pt>
              </c:strCache>
            </c:strRef>
          </c:cat>
          <c:val>
            <c:numRef>
              <c:f>Sheet4!$B$2:$B$6</c:f>
              <c:numCache>
                <c:formatCode>0.00,,,"B"</c:formatCode>
                <c:ptCount val="4"/>
                <c:pt idx="0">
                  <c:v>668640991</c:v>
                </c:pt>
                <c:pt idx="1">
                  <c:v>420397050</c:v>
                </c:pt>
                <c:pt idx="2">
                  <c:v>325232870</c:v>
                </c:pt>
                <c:pt idx="3">
                  <c:v>294500318</c:v>
                </c:pt>
              </c:numCache>
            </c:numRef>
          </c:val>
          <c:extLst>
            <c:ext xmlns:c16="http://schemas.microsoft.com/office/drawing/2014/chart" uri="{C3380CC4-5D6E-409C-BE32-E72D297353CC}">
              <c16:uniqueId val="{00000000-189A-4BF5-ABEC-A4F0C6480C87}"/>
            </c:ext>
          </c:extLst>
        </c:ser>
        <c:dLbls>
          <c:showLegendKey val="0"/>
          <c:showVal val="0"/>
          <c:showCatName val="0"/>
          <c:showSerName val="0"/>
          <c:showPercent val="0"/>
          <c:showBubbleSize val="0"/>
        </c:dLbls>
        <c:gapWidth val="182"/>
        <c:axId val="2108246688"/>
        <c:axId val="2108247168"/>
      </c:barChart>
      <c:catAx>
        <c:axId val="2108246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7168"/>
        <c:crosses val="autoZero"/>
        <c:auto val="1"/>
        <c:lblAlgn val="ctr"/>
        <c:lblOffset val="100"/>
        <c:noMultiLvlLbl val="0"/>
      </c:catAx>
      <c:valAx>
        <c:axId val="2108247168"/>
        <c:scaling>
          <c:orientation val="minMax"/>
        </c:scaling>
        <c:delete val="0"/>
        <c:axPos val="b"/>
        <c:numFmt formatCode="0.00,,,&quot;B&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824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 Ratings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Sheet4!$E$1:$E$2</c:f>
              <c:strCache>
                <c:ptCount val="1"/>
                <c:pt idx="0">
                  <c:v>direct offline</c:v>
                </c:pt>
              </c:strCache>
            </c:strRef>
          </c:tx>
          <c:spPr>
            <a:solidFill>
              <a:schemeClr val="accent1"/>
            </a:solidFill>
            <a:ln>
              <a:noFill/>
            </a:ln>
            <a:effectLst/>
          </c:spPr>
          <c:invertIfNegative val="0"/>
          <c:cat>
            <c:strRef>
              <c:f>Sheet4!$D$3:$D$7</c:f>
              <c:strCache>
                <c:ptCount val="4"/>
                <c:pt idx="0">
                  <c:v>Delhi</c:v>
                </c:pt>
                <c:pt idx="1">
                  <c:v>Hyderabad</c:v>
                </c:pt>
                <c:pt idx="2">
                  <c:v>Mumbai</c:v>
                </c:pt>
                <c:pt idx="3">
                  <c:v>Bangalore</c:v>
                </c:pt>
              </c:strCache>
            </c:strRef>
          </c:cat>
          <c:val>
            <c:numRef>
              <c:f>Sheet4!$E$3:$E$7</c:f>
              <c:numCache>
                <c:formatCode>0.0</c:formatCode>
                <c:ptCount val="4"/>
                <c:pt idx="0">
                  <c:v>3.7549019607843137</c:v>
                </c:pt>
                <c:pt idx="1">
                  <c:v>3.6666666666666665</c:v>
                </c:pt>
                <c:pt idx="2">
                  <c:v>3.6707726763717807</c:v>
                </c:pt>
                <c:pt idx="3">
                  <c:v>3.4093567251461989</c:v>
                </c:pt>
              </c:numCache>
            </c:numRef>
          </c:val>
          <c:extLst>
            <c:ext xmlns:c16="http://schemas.microsoft.com/office/drawing/2014/chart" uri="{C3380CC4-5D6E-409C-BE32-E72D297353CC}">
              <c16:uniqueId val="{00000000-67E0-4093-915B-6E672513B2E0}"/>
            </c:ext>
          </c:extLst>
        </c:ser>
        <c:ser>
          <c:idx val="1"/>
          <c:order val="1"/>
          <c:tx>
            <c:strRef>
              <c:f>Sheet4!$F$1:$F$2</c:f>
              <c:strCache>
                <c:ptCount val="1"/>
                <c:pt idx="0">
                  <c:v>direct online</c:v>
                </c:pt>
              </c:strCache>
            </c:strRef>
          </c:tx>
          <c:spPr>
            <a:solidFill>
              <a:schemeClr val="accent2"/>
            </a:solidFill>
            <a:ln>
              <a:noFill/>
            </a:ln>
            <a:effectLst/>
          </c:spPr>
          <c:invertIfNegative val="0"/>
          <c:cat>
            <c:strRef>
              <c:f>Sheet4!$D$3:$D$7</c:f>
              <c:strCache>
                <c:ptCount val="4"/>
                <c:pt idx="0">
                  <c:v>Delhi</c:v>
                </c:pt>
                <c:pt idx="1">
                  <c:v>Hyderabad</c:v>
                </c:pt>
                <c:pt idx="2">
                  <c:v>Mumbai</c:v>
                </c:pt>
                <c:pt idx="3">
                  <c:v>Bangalore</c:v>
                </c:pt>
              </c:strCache>
            </c:strRef>
          </c:cat>
          <c:val>
            <c:numRef>
              <c:f>Sheet4!$F$3:$F$7</c:f>
              <c:numCache>
                <c:formatCode>0.0</c:formatCode>
                <c:ptCount val="4"/>
                <c:pt idx="0">
                  <c:v>3.7080078125</c:v>
                </c:pt>
                <c:pt idx="1">
                  <c:v>3.6872803935347855</c:v>
                </c:pt>
                <c:pt idx="2">
                  <c:v>3.6515406162464985</c:v>
                </c:pt>
                <c:pt idx="3">
                  <c:v>3.413593637020969</c:v>
                </c:pt>
              </c:numCache>
            </c:numRef>
          </c:val>
          <c:extLst>
            <c:ext xmlns:c16="http://schemas.microsoft.com/office/drawing/2014/chart" uri="{C3380CC4-5D6E-409C-BE32-E72D297353CC}">
              <c16:uniqueId val="{00000001-67E0-4093-915B-6E672513B2E0}"/>
            </c:ext>
          </c:extLst>
        </c:ser>
        <c:ser>
          <c:idx val="2"/>
          <c:order val="2"/>
          <c:tx>
            <c:strRef>
              <c:f>Sheet4!$G$1:$G$2</c:f>
              <c:strCache>
                <c:ptCount val="1"/>
                <c:pt idx="0">
                  <c:v>journey</c:v>
                </c:pt>
              </c:strCache>
            </c:strRef>
          </c:tx>
          <c:spPr>
            <a:solidFill>
              <a:schemeClr val="accent3"/>
            </a:solidFill>
            <a:ln>
              <a:noFill/>
            </a:ln>
            <a:effectLst/>
          </c:spPr>
          <c:invertIfNegative val="0"/>
          <c:cat>
            <c:strRef>
              <c:f>Sheet4!$D$3:$D$7</c:f>
              <c:strCache>
                <c:ptCount val="4"/>
                <c:pt idx="0">
                  <c:v>Delhi</c:v>
                </c:pt>
                <c:pt idx="1">
                  <c:v>Hyderabad</c:v>
                </c:pt>
                <c:pt idx="2">
                  <c:v>Mumbai</c:v>
                </c:pt>
                <c:pt idx="3">
                  <c:v>Bangalore</c:v>
                </c:pt>
              </c:strCache>
            </c:strRef>
          </c:cat>
          <c:val>
            <c:numRef>
              <c:f>Sheet4!$G$3:$G$7</c:f>
              <c:numCache>
                <c:formatCode>0.0</c:formatCode>
                <c:ptCount val="4"/>
                <c:pt idx="0">
                  <c:v>3.8297520661157023</c:v>
                </c:pt>
                <c:pt idx="1">
                  <c:v>3.6579234972677597</c:v>
                </c:pt>
                <c:pt idx="2">
                  <c:v>3.686725663716814</c:v>
                </c:pt>
                <c:pt idx="3">
                  <c:v>3.357843137254902</c:v>
                </c:pt>
              </c:numCache>
            </c:numRef>
          </c:val>
          <c:extLst>
            <c:ext xmlns:c16="http://schemas.microsoft.com/office/drawing/2014/chart" uri="{C3380CC4-5D6E-409C-BE32-E72D297353CC}">
              <c16:uniqueId val="{00000002-67E0-4093-915B-6E672513B2E0}"/>
            </c:ext>
          </c:extLst>
        </c:ser>
        <c:ser>
          <c:idx val="3"/>
          <c:order val="3"/>
          <c:tx>
            <c:strRef>
              <c:f>Sheet4!$H$1:$H$2</c:f>
              <c:strCache>
                <c:ptCount val="1"/>
                <c:pt idx="0">
                  <c:v>logtrip</c:v>
                </c:pt>
              </c:strCache>
            </c:strRef>
          </c:tx>
          <c:spPr>
            <a:solidFill>
              <a:schemeClr val="accent4"/>
            </a:solidFill>
            <a:ln>
              <a:noFill/>
            </a:ln>
            <a:effectLst/>
          </c:spPr>
          <c:invertIfNegative val="0"/>
          <c:cat>
            <c:strRef>
              <c:f>Sheet4!$D$3:$D$7</c:f>
              <c:strCache>
                <c:ptCount val="4"/>
                <c:pt idx="0">
                  <c:v>Delhi</c:v>
                </c:pt>
                <c:pt idx="1">
                  <c:v>Hyderabad</c:v>
                </c:pt>
                <c:pt idx="2">
                  <c:v>Mumbai</c:v>
                </c:pt>
                <c:pt idx="3">
                  <c:v>Bangalore</c:v>
                </c:pt>
              </c:strCache>
            </c:strRef>
          </c:cat>
          <c:val>
            <c:numRef>
              <c:f>Sheet4!$H$3:$H$7</c:f>
              <c:numCache>
                <c:formatCode>0.0</c:formatCode>
                <c:ptCount val="4"/>
                <c:pt idx="0">
                  <c:v>3.8005489478499541</c:v>
                </c:pt>
                <c:pt idx="1">
                  <c:v>3.6371951219512195</c:v>
                </c:pt>
                <c:pt idx="2">
                  <c:v>3.6737760542898692</c:v>
                </c:pt>
                <c:pt idx="3">
                  <c:v>3.4091843728581219</c:v>
                </c:pt>
              </c:numCache>
            </c:numRef>
          </c:val>
          <c:extLst>
            <c:ext xmlns:c16="http://schemas.microsoft.com/office/drawing/2014/chart" uri="{C3380CC4-5D6E-409C-BE32-E72D297353CC}">
              <c16:uniqueId val="{00000003-67E0-4093-915B-6E672513B2E0}"/>
            </c:ext>
          </c:extLst>
        </c:ser>
        <c:ser>
          <c:idx val="4"/>
          <c:order val="4"/>
          <c:tx>
            <c:strRef>
              <c:f>Sheet4!$I$1:$I$2</c:f>
              <c:strCache>
                <c:ptCount val="1"/>
                <c:pt idx="0">
                  <c:v>makeyourtrip</c:v>
                </c:pt>
              </c:strCache>
            </c:strRef>
          </c:tx>
          <c:spPr>
            <a:solidFill>
              <a:schemeClr val="accent5"/>
            </a:solidFill>
            <a:ln>
              <a:noFill/>
            </a:ln>
            <a:effectLst/>
          </c:spPr>
          <c:invertIfNegative val="0"/>
          <c:cat>
            <c:strRef>
              <c:f>Sheet4!$D$3:$D$7</c:f>
              <c:strCache>
                <c:ptCount val="4"/>
                <c:pt idx="0">
                  <c:v>Delhi</c:v>
                </c:pt>
                <c:pt idx="1">
                  <c:v>Hyderabad</c:v>
                </c:pt>
                <c:pt idx="2">
                  <c:v>Mumbai</c:v>
                </c:pt>
                <c:pt idx="3">
                  <c:v>Bangalore</c:v>
                </c:pt>
              </c:strCache>
            </c:strRef>
          </c:cat>
          <c:val>
            <c:numRef>
              <c:f>Sheet4!$I$3:$I$7</c:f>
              <c:numCache>
                <c:formatCode>0.0</c:formatCode>
                <c:ptCount val="4"/>
                <c:pt idx="0">
                  <c:v>3.7923444976076555</c:v>
                </c:pt>
                <c:pt idx="1">
                  <c:v>3.6704469646430953</c:v>
                </c:pt>
                <c:pt idx="2">
                  <c:v>3.6154273029966704</c:v>
                </c:pt>
                <c:pt idx="3">
                  <c:v>3.4116074837724324</c:v>
                </c:pt>
              </c:numCache>
            </c:numRef>
          </c:val>
          <c:extLst>
            <c:ext xmlns:c16="http://schemas.microsoft.com/office/drawing/2014/chart" uri="{C3380CC4-5D6E-409C-BE32-E72D297353CC}">
              <c16:uniqueId val="{00000004-67E0-4093-915B-6E672513B2E0}"/>
            </c:ext>
          </c:extLst>
        </c:ser>
        <c:ser>
          <c:idx val="5"/>
          <c:order val="5"/>
          <c:tx>
            <c:strRef>
              <c:f>Sheet4!$J$1:$J$2</c:f>
              <c:strCache>
                <c:ptCount val="1"/>
                <c:pt idx="0">
                  <c:v>others</c:v>
                </c:pt>
              </c:strCache>
            </c:strRef>
          </c:tx>
          <c:spPr>
            <a:solidFill>
              <a:schemeClr val="accent6"/>
            </a:solidFill>
            <a:ln>
              <a:noFill/>
            </a:ln>
            <a:effectLst/>
          </c:spPr>
          <c:invertIfNegative val="0"/>
          <c:cat>
            <c:strRef>
              <c:f>Sheet4!$D$3:$D$7</c:f>
              <c:strCache>
                <c:ptCount val="4"/>
                <c:pt idx="0">
                  <c:v>Delhi</c:v>
                </c:pt>
                <c:pt idx="1">
                  <c:v>Hyderabad</c:v>
                </c:pt>
                <c:pt idx="2">
                  <c:v>Mumbai</c:v>
                </c:pt>
                <c:pt idx="3">
                  <c:v>Bangalore</c:v>
                </c:pt>
              </c:strCache>
            </c:strRef>
          </c:cat>
          <c:val>
            <c:numRef>
              <c:f>Sheet4!$J$3:$J$7</c:f>
              <c:numCache>
                <c:formatCode>0.0</c:formatCode>
                <c:ptCount val="4"/>
                <c:pt idx="0">
                  <c:v>3.7830864787386527</c:v>
                </c:pt>
                <c:pt idx="1">
                  <c:v>3.6583557951482479</c:v>
                </c:pt>
                <c:pt idx="2">
                  <c:v>3.6455931080185553</c:v>
                </c:pt>
                <c:pt idx="3">
                  <c:v>3.4140453547915142</c:v>
                </c:pt>
              </c:numCache>
            </c:numRef>
          </c:val>
          <c:extLst>
            <c:ext xmlns:c16="http://schemas.microsoft.com/office/drawing/2014/chart" uri="{C3380CC4-5D6E-409C-BE32-E72D297353CC}">
              <c16:uniqueId val="{00000005-67E0-4093-915B-6E672513B2E0}"/>
            </c:ext>
          </c:extLst>
        </c:ser>
        <c:ser>
          <c:idx val="6"/>
          <c:order val="6"/>
          <c:tx>
            <c:strRef>
              <c:f>Sheet4!$K$1:$K$2</c:f>
              <c:strCache>
                <c:ptCount val="1"/>
                <c:pt idx="0">
                  <c:v>tripster</c:v>
                </c:pt>
              </c:strCache>
            </c:strRef>
          </c:tx>
          <c:spPr>
            <a:solidFill>
              <a:schemeClr val="accent1">
                <a:lumMod val="60000"/>
              </a:schemeClr>
            </a:solidFill>
            <a:ln>
              <a:noFill/>
            </a:ln>
            <a:effectLst/>
          </c:spPr>
          <c:invertIfNegative val="0"/>
          <c:cat>
            <c:strRef>
              <c:f>Sheet4!$D$3:$D$7</c:f>
              <c:strCache>
                <c:ptCount val="4"/>
                <c:pt idx="0">
                  <c:v>Delhi</c:v>
                </c:pt>
                <c:pt idx="1">
                  <c:v>Hyderabad</c:v>
                </c:pt>
                <c:pt idx="2">
                  <c:v>Mumbai</c:v>
                </c:pt>
                <c:pt idx="3">
                  <c:v>Bangalore</c:v>
                </c:pt>
              </c:strCache>
            </c:strRef>
          </c:cat>
          <c:val>
            <c:numRef>
              <c:f>Sheet4!$K$3:$K$7</c:f>
              <c:numCache>
                <c:formatCode>0.0</c:formatCode>
                <c:ptCount val="4"/>
                <c:pt idx="0">
                  <c:v>3.7596153846153846</c:v>
                </c:pt>
                <c:pt idx="1">
                  <c:v>3.6508704061895552</c:v>
                </c:pt>
                <c:pt idx="2">
                  <c:v>3.6911430734292203</c:v>
                </c:pt>
                <c:pt idx="3">
                  <c:v>3.3914373088685017</c:v>
                </c:pt>
              </c:numCache>
            </c:numRef>
          </c:val>
          <c:extLst>
            <c:ext xmlns:c16="http://schemas.microsoft.com/office/drawing/2014/chart" uri="{C3380CC4-5D6E-409C-BE32-E72D297353CC}">
              <c16:uniqueId val="{00000006-67E0-4093-915B-6E672513B2E0}"/>
            </c:ext>
          </c:extLst>
        </c:ser>
        <c:dLbls>
          <c:showLegendKey val="0"/>
          <c:showVal val="0"/>
          <c:showCatName val="0"/>
          <c:showSerName val="0"/>
          <c:showPercent val="0"/>
          <c:showBubbleSize val="0"/>
        </c:dLbls>
        <c:gapWidth val="219"/>
        <c:overlap val="-27"/>
        <c:axId val="639250448"/>
        <c:axId val="639244208"/>
      </c:barChart>
      <c:catAx>
        <c:axId val="639250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44208"/>
        <c:crosses val="autoZero"/>
        <c:auto val="1"/>
        <c:lblAlgn val="ctr"/>
        <c:lblOffset val="100"/>
        <c:noMultiLvlLbl val="0"/>
      </c:catAx>
      <c:valAx>
        <c:axId val="63924420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9250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a:t>
            </a:r>
            <a:r>
              <a:rPr lang="en-IN" baseline="0"/>
              <a:t> wise bookings</a:t>
            </a:r>
            <a:endParaRPr lang="en-IN"/>
          </a:p>
        </c:rich>
      </c:tx>
      <c:layout>
        <c:manualLayout>
          <c:xMode val="edge"/>
          <c:yMode val="edge"/>
          <c:x val="0.27937669953417982"/>
          <c:y val="3.733333333333333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(1).xlsx]Sheet4!PivotTable5</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wise Capacity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Sheet4!$S$1:$S$2</c:f>
              <c:strCache>
                <c:ptCount val="1"/>
                <c:pt idx="0">
                  <c:v>Apr</c:v>
                </c:pt>
              </c:strCache>
            </c:strRef>
          </c:tx>
          <c:spPr>
            <a:solidFill>
              <a:schemeClr val="accent1"/>
            </a:solidFill>
            <a:ln>
              <a:noFill/>
            </a:ln>
            <a:effectLst/>
          </c:spPr>
          <c:invertIfNegative val="0"/>
          <c:cat>
            <c:strRef>
              <c:f>Sheet4!$R$3:$R$10</c:f>
              <c:strCache>
                <c:ptCount val="7"/>
                <c:pt idx="0">
                  <c:v>Atliq Bay</c:v>
                </c:pt>
                <c:pt idx="1">
                  <c:v>Atliq Blu</c:v>
                </c:pt>
                <c:pt idx="2">
                  <c:v>Atliq City</c:v>
                </c:pt>
                <c:pt idx="3">
                  <c:v>Atliq Exotica</c:v>
                </c:pt>
                <c:pt idx="4">
                  <c:v>Atliq Grands</c:v>
                </c:pt>
                <c:pt idx="5">
                  <c:v>Atliq Palace</c:v>
                </c:pt>
                <c:pt idx="6">
                  <c:v>Atliq Seasons</c:v>
                </c:pt>
              </c:strCache>
            </c:strRef>
          </c:cat>
          <c:val>
            <c:numRef>
              <c:f>Sheet4!$S$3:$S$10</c:f>
              <c:numCache>
                <c:formatCode>0.00%</c:formatCode>
                <c:ptCount val="7"/>
                <c:pt idx="0">
                  <c:v>0.67290552584670227</c:v>
                </c:pt>
                <c:pt idx="1">
                  <c:v>0.68825561312607941</c:v>
                </c:pt>
                <c:pt idx="2">
                  <c:v>0.6952714535901926</c:v>
                </c:pt>
                <c:pt idx="3">
                  <c:v>0.69593495934959348</c:v>
                </c:pt>
                <c:pt idx="4">
                  <c:v>0.69383259911894268</c:v>
                </c:pt>
                <c:pt idx="5">
                  <c:v>0.67993630573248409</c:v>
                </c:pt>
                <c:pt idx="6">
                  <c:v>0.73737373737373735</c:v>
                </c:pt>
              </c:numCache>
            </c:numRef>
          </c:val>
          <c:extLst>
            <c:ext xmlns:c16="http://schemas.microsoft.com/office/drawing/2014/chart" uri="{C3380CC4-5D6E-409C-BE32-E72D297353CC}">
              <c16:uniqueId val="{00000000-F861-491B-B20F-ED8DF366CF5B}"/>
            </c:ext>
          </c:extLst>
        </c:ser>
        <c:ser>
          <c:idx val="1"/>
          <c:order val="1"/>
          <c:tx>
            <c:strRef>
              <c:f>Sheet4!$T$1:$T$2</c:f>
              <c:strCache>
                <c:ptCount val="1"/>
                <c:pt idx="0">
                  <c:v>May</c:v>
                </c:pt>
              </c:strCache>
            </c:strRef>
          </c:tx>
          <c:spPr>
            <a:solidFill>
              <a:schemeClr val="accent2"/>
            </a:solidFill>
            <a:ln>
              <a:noFill/>
            </a:ln>
            <a:effectLst/>
          </c:spPr>
          <c:invertIfNegative val="0"/>
          <c:cat>
            <c:strRef>
              <c:f>Sheet4!$R$3:$R$10</c:f>
              <c:strCache>
                <c:ptCount val="7"/>
                <c:pt idx="0">
                  <c:v>Atliq Bay</c:v>
                </c:pt>
                <c:pt idx="1">
                  <c:v>Atliq Blu</c:v>
                </c:pt>
                <c:pt idx="2">
                  <c:v>Atliq City</c:v>
                </c:pt>
                <c:pt idx="3">
                  <c:v>Atliq Exotica</c:v>
                </c:pt>
                <c:pt idx="4">
                  <c:v>Atliq Grands</c:v>
                </c:pt>
                <c:pt idx="5">
                  <c:v>Atliq Palace</c:v>
                </c:pt>
                <c:pt idx="6">
                  <c:v>Atliq Seasons</c:v>
                </c:pt>
              </c:strCache>
            </c:strRef>
          </c:cat>
          <c:val>
            <c:numRef>
              <c:f>Sheet4!$T$3:$T$10</c:f>
              <c:numCache>
                <c:formatCode>0.00%</c:formatCode>
                <c:ptCount val="7"/>
                <c:pt idx="0">
                  <c:v>0.6935823620278051</c:v>
                </c:pt>
                <c:pt idx="1">
                  <c:v>0.69924605894448255</c:v>
                </c:pt>
                <c:pt idx="2">
                  <c:v>0.70742192438993556</c:v>
                </c:pt>
                <c:pt idx="3">
                  <c:v>0.70618163317222082</c:v>
                </c:pt>
                <c:pt idx="4">
                  <c:v>0.69836526630339246</c:v>
                </c:pt>
                <c:pt idx="5">
                  <c:v>0.69430771172535655</c:v>
                </c:pt>
                <c:pt idx="6">
                  <c:v>0.70977443609022561</c:v>
                </c:pt>
              </c:numCache>
            </c:numRef>
          </c:val>
          <c:extLst>
            <c:ext xmlns:c16="http://schemas.microsoft.com/office/drawing/2014/chart" uri="{C3380CC4-5D6E-409C-BE32-E72D297353CC}">
              <c16:uniqueId val="{00000001-F861-491B-B20F-ED8DF366CF5B}"/>
            </c:ext>
          </c:extLst>
        </c:ser>
        <c:ser>
          <c:idx val="2"/>
          <c:order val="2"/>
          <c:tx>
            <c:strRef>
              <c:f>Sheet4!$U$1:$U$2</c:f>
              <c:strCache>
                <c:ptCount val="1"/>
                <c:pt idx="0">
                  <c:v>Jun</c:v>
                </c:pt>
              </c:strCache>
            </c:strRef>
          </c:tx>
          <c:spPr>
            <a:solidFill>
              <a:schemeClr val="accent3"/>
            </a:solidFill>
            <a:ln>
              <a:noFill/>
            </a:ln>
            <a:effectLst/>
          </c:spPr>
          <c:invertIfNegative val="0"/>
          <c:cat>
            <c:strRef>
              <c:f>Sheet4!$R$3:$R$10</c:f>
              <c:strCache>
                <c:ptCount val="7"/>
                <c:pt idx="0">
                  <c:v>Atliq Bay</c:v>
                </c:pt>
                <c:pt idx="1">
                  <c:v>Atliq Blu</c:v>
                </c:pt>
                <c:pt idx="2">
                  <c:v>Atliq City</c:v>
                </c:pt>
                <c:pt idx="3">
                  <c:v>Atliq Exotica</c:v>
                </c:pt>
                <c:pt idx="4">
                  <c:v>Atliq Grands</c:v>
                </c:pt>
                <c:pt idx="5">
                  <c:v>Atliq Palace</c:v>
                </c:pt>
                <c:pt idx="6">
                  <c:v>Atliq Seasons</c:v>
                </c:pt>
              </c:strCache>
            </c:strRef>
          </c:cat>
          <c:val>
            <c:numRef>
              <c:f>Sheet4!$U$3:$U$10</c:f>
              <c:numCache>
                <c:formatCode>0.00%</c:formatCode>
                <c:ptCount val="7"/>
                <c:pt idx="0">
                  <c:v>0.70278984999299032</c:v>
                </c:pt>
                <c:pt idx="1">
                  <c:v>0.70163525498891355</c:v>
                </c:pt>
                <c:pt idx="2">
                  <c:v>0.69769573186698086</c:v>
                </c:pt>
                <c:pt idx="3">
                  <c:v>0.70613026819923375</c:v>
                </c:pt>
                <c:pt idx="4">
                  <c:v>0.689143865842895</c:v>
                </c:pt>
                <c:pt idx="5">
                  <c:v>0.69884318766066833</c:v>
                </c:pt>
                <c:pt idx="6">
                  <c:v>0.71808510638297873</c:v>
                </c:pt>
              </c:numCache>
            </c:numRef>
          </c:val>
          <c:extLst>
            <c:ext xmlns:c16="http://schemas.microsoft.com/office/drawing/2014/chart" uri="{C3380CC4-5D6E-409C-BE32-E72D297353CC}">
              <c16:uniqueId val="{00000002-F861-491B-B20F-ED8DF366CF5B}"/>
            </c:ext>
          </c:extLst>
        </c:ser>
        <c:ser>
          <c:idx val="3"/>
          <c:order val="3"/>
          <c:tx>
            <c:strRef>
              <c:f>Sheet4!$V$1:$V$2</c:f>
              <c:strCache>
                <c:ptCount val="1"/>
                <c:pt idx="0">
                  <c:v>Jul</c:v>
                </c:pt>
              </c:strCache>
            </c:strRef>
          </c:tx>
          <c:spPr>
            <a:solidFill>
              <a:schemeClr val="accent4"/>
            </a:solidFill>
            <a:ln>
              <a:noFill/>
            </a:ln>
            <a:effectLst/>
          </c:spPr>
          <c:invertIfNegative val="0"/>
          <c:cat>
            <c:strRef>
              <c:f>Sheet4!$R$3:$R$10</c:f>
              <c:strCache>
                <c:ptCount val="7"/>
                <c:pt idx="0">
                  <c:v>Atliq Bay</c:v>
                </c:pt>
                <c:pt idx="1">
                  <c:v>Atliq Blu</c:v>
                </c:pt>
                <c:pt idx="2">
                  <c:v>Atliq City</c:v>
                </c:pt>
                <c:pt idx="3">
                  <c:v>Atliq Exotica</c:v>
                </c:pt>
                <c:pt idx="4">
                  <c:v>Atliq Grands</c:v>
                </c:pt>
                <c:pt idx="5">
                  <c:v>Atliq Palace</c:v>
                </c:pt>
                <c:pt idx="6">
                  <c:v>Atliq Seasons</c:v>
                </c:pt>
              </c:strCache>
            </c:strRef>
          </c:cat>
          <c:val>
            <c:numRef>
              <c:f>Sheet4!$V$3:$V$10</c:f>
              <c:numCache>
                <c:formatCode>0.00%</c:formatCode>
                <c:ptCount val="7"/>
                <c:pt idx="0">
                  <c:v>0.70813237984367206</c:v>
                </c:pt>
                <c:pt idx="1">
                  <c:v>0.70290564805746003</c:v>
                </c:pt>
                <c:pt idx="2">
                  <c:v>0.70006939625260234</c:v>
                </c:pt>
                <c:pt idx="3">
                  <c:v>0.70869765301426602</c:v>
                </c:pt>
                <c:pt idx="4">
                  <c:v>0.71380683008589985</c:v>
                </c:pt>
                <c:pt idx="5">
                  <c:v>0.7083904579106115</c:v>
                </c:pt>
                <c:pt idx="6">
                  <c:v>0.68633791430881164</c:v>
                </c:pt>
              </c:numCache>
            </c:numRef>
          </c:val>
          <c:extLst>
            <c:ext xmlns:c16="http://schemas.microsoft.com/office/drawing/2014/chart" uri="{C3380CC4-5D6E-409C-BE32-E72D297353CC}">
              <c16:uniqueId val="{00000003-F861-491B-B20F-ED8DF366CF5B}"/>
            </c:ext>
          </c:extLst>
        </c:ser>
        <c:dLbls>
          <c:showLegendKey val="0"/>
          <c:showVal val="0"/>
          <c:showCatName val="0"/>
          <c:showSerName val="0"/>
          <c:showPercent val="0"/>
          <c:showBubbleSize val="0"/>
        </c:dLbls>
        <c:gapWidth val="219"/>
        <c:overlap val="-27"/>
        <c:axId val="75038079"/>
        <c:axId val="75039039"/>
      </c:barChart>
      <c:catAx>
        <c:axId val="750380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9039"/>
        <c:crosses val="autoZero"/>
        <c:auto val="1"/>
        <c:lblAlgn val="ctr"/>
        <c:lblOffset val="100"/>
        <c:noMultiLvlLbl val="0"/>
      </c:catAx>
      <c:valAx>
        <c:axId val="75039039"/>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0380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(1).xlsx]Sheet4!PivotTable6</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 wise bookings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Sheet4!$Z$1</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Sheet4!$Y$2:$Y$9</c:f>
              <c:strCache>
                <c:ptCount val="7"/>
                <c:pt idx="0">
                  <c:v>Atliq Palace</c:v>
                </c:pt>
                <c:pt idx="1">
                  <c:v>Atliq Exotica</c:v>
                </c:pt>
                <c:pt idx="2">
                  <c:v>Atliq City</c:v>
                </c:pt>
                <c:pt idx="3">
                  <c:v>Atliq Blu</c:v>
                </c:pt>
                <c:pt idx="4">
                  <c:v>Atliq Bay</c:v>
                </c:pt>
                <c:pt idx="5">
                  <c:v>Atliq Grands</c:v>
                </c:pt>
                <c:pt idx="6">
                  <c:v>Atliq Seasons</c:v>
                </c:pt>
              </c:strCache>
            </c:strRef>
          </c:cat>
          <c:val>
            <c:numRef>
              <c:f>Sheet4!$Z$2:$Z$9</c:f>
              <c:numCache>
                <c:formatCode>0.0,"K"</c:formatCode>
                <c:ptCount val="7"/>
                <c:pt idx="0">
                  <c:v>23625</c:v>
                </c:pt>
                <c:pt idx="1">
                  <c:v>23441</c:v>
                </c:pt>
                <c:pt idx="2">
                  <c:v>23323</c:v>
                </c:pt>
                <c:pt idx="3">
                  <c:v>21795</c:v>
                </c:pt>
                <c:pt idx="4">
                  <c:v>21389</c:v>
                </c:pt>
                <c:pt idx="5">
                  <c:v>17035</c:v>
                </c:pt>
                <c:pt idx="6">
                  <c:v>3982</c:v>
                </c:pt>
              </c:numCache>
            </c:numRef>
          </c:val>
          <c:smooth val="0"/>
          <c:extLst>
            <c:ext xmlns:c16="http://schemas.microsoft.com/office/drawing/2014/chart" uri="{C3380CC4-5D6E-409C-BE32-E72D297353CC}">
              <c16:uniqueId val="{00000000-16AD-4758-BF02-245071DE8CDC}"/>
            </c:ext>
          </c:extLst>
        </c:ser>
        <c:dLbls>
          <c:showLegendKey val="0"/>
          <c:showVal val="0"/>
          <c:showCatName val="0"/>
          <c:showSerName val="0"/>
          <c:showPercent val="0"/>
          <c:showBubbleSize val="0"/>
        </c:dLbls>
        <c:marker val="1"/>
        <c:smooth val="0"/>
        <c:axId val="948835280"/>
        <c:axId val="948838640"/>
      </c:lineChart>
      <c:catAx>
        <c:axId val="94883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8640"/>
        <c:crosses val="autoZero"/>
        <c:auto val="1"/>
        <c:lblAlgn val="ctr"/>
        <c:lblOffset val="100"/>
        <c:noMultiLvlLbl val="0"/>
      </c:catAx>
      <c:valAx>
        <c:axId val="948838640"/>
        <c:scaling>
          <c:orientation val="minMax"/>
        </c:scaling>
        <c:delete val="0"/>
        <c:axPos val="l"/>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5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[Final_Dashboard 1 (1).xlsx]Sheet4!PivotTable7</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Category wise booking</a:t>
            </a:r>
            <a:r>
              <a:rPr lang="en-IN" baseline="0"/>
              <a:t>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Sheet4!$AE$1:$AE$2</c:f>
              <c:strCache>
                <c:ptCount val="1"/>
                <c:pt idx="0">
                  <c:v>weekeday</c:v>
                </c:pt>
              </c:strCache>
            </c:strRef>
          </c:tx>
          <c:spPr>
            <a:solidFill>
              <a:schemeClr val="accent1"/>
            </a:solidFill>
            <a:ln>
              <a:noFill/>
            </a:ln>
            <a:effectLst/>
          </c:spPr>
          <c:invertIfNegative val="0"/>
          <c:cat>
            <c:strRef>
              <c:f>Sheet4!$AD$3:$AD$6</c:f>
              <c:strCache>
                <c:ptCount val="3"/>
                <c:pt idx="0">
                  <c:v>Cancelled</c:v>
                </c:pt>
                <c:pt idx="1">
                  <c:v>Checked Out</c:v>
                </c:pt>
                <c:pt idx="2">
                  <c:v>No Show</c:v>
                </c:pt>
              </c:strCache>
            </c:strRef>
          </c:cat>
          <c:val>
            <c:numRef>
              <c:f>Sheet4!$AE$3:$AE$6</c:f>
              <c:numCache>
                <c:formatCode>0.0,"K"</c:formatCode>
                <c:ptCount val="3"/>
                <c:pt idx="0">
                  <c:v>21123</c:v>
                </c:pt>
                <c:pt idx="1">
                  <c:v>59020</c:v>
                </c:pt>
                <c:pt idx="2">
                  <c:v>4222</c:v>
                </c:pt>
              </c:numCache>
            </c:numRef>
          </c:val>
          <c:extLst>
            <c:ext xmlns:c16="http://schemas.microsoft.com/office/drawing/2014/chart" uri="{C3380CC4-5D6E-409C-BE32-E72D297353CC}">
              <c16:uniqueId val="{00000000-8C1D-44AE-A331-14C46CAF5F1C}"/>
            </c:ext>
          </c:extLst>
        </c:ser>
        <c:ser>
          <c:idx val="1"/>
          <c:order val="1"/>
          <c:tx>
            <c:strRef>
              <c:f>Sheet4!$AF$1:$AF$2</c:f>
              <c:strCache>
                <c:ptCount val="1"/>
                <c:pt idx="0">
                  <c:v>weekend</c:v>
                </c:pt>
              </c:strCache>
            </c:strRef>
          </c:tx>
          <c:spPr>
            <a:solidFill>
              <a:schemeClr val="accent2"/>
            </a:solidFill>
            <a:ln>
              <a:noFill/>
            </a:ln>
            <a:effectLst/>
          </c:spPr>
          <c:invertIfNegative val="0"/>
          <c:cat>
            <c:strRef>
              <c:f>Sheet4!$AD$3:$AD$6</c:f>
              <c:strCache>
                <c:ptCount val="3"/>
                <c:pt idx="0">
                  <c:v>Cancelled</c:v>
                </c:pt>
                <c:pt idx="1">
                  <c:v>Checked Out</c:v>
                </c:pt>
                <c:pt idx="2">
                  <c:v>No Show</c:v>
                </c:pt>
              </c:strCache>
            </c:strRef>
          </c:cat>
          <c:val>
            <c:numRef>
              <c:f>Sheet4!$AF$3:$AF$6</c:f>
              <c:numCache>
                <c:formatCode>0.0,"K"</c:formatCode>
                <c:ptCount val="3"/>
                <c:pt idx="0">
                  <c:v>12297</c:v>
                </c:pt>
                <c:pt idx="1">
                  <c:v>35391</c:v>
                </c:pt>
                <c:pt idx="2">
                  <c:v>2537</c:v>
                </c:pt>
              </c:numCache>
            </c:numRef>
          </c:val>
          <c:extLst>
            <c:ext xmlns:c16="http://schemas.microsoft.com/office/drawing/2014/chart" uri="{C3380CC4-5D6E-409C-BE32-E72D297353CC}">
              <c16:uniqueId val="{0000000A-8C1D-44AE-A331-14C46CAF5F1C}"/>
            </c:ext>
          </c:extLst>
        </c:ser>
        <c:dLbls>
          <c:showLegendKey val="0"/>
          <c:showVal val="0"/>
          <c:showCatName val="0"/>
          <c:showSerName val="0"/>
          <c:showPercent val="0"/>
          <c:showBubbleSize val="0"/>
        </c:dLbls>
        <c:gapWidth val="219"/>
        <c:axId val="528657184"/>
        <c:axId val="528658144"/>
      </c:barChart>
      <c:catAx>
        <c:axId val="528657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58144"/>
        <c:crosses val="autoZero"/>
        <c:auto val="1"/>
        <c:lblAlgn val="ctr"/>
        <c:lblOffset val="100"/>
        <c:noMultiLvlLbl val="0"/>
      </c:catAx>
      <c:valAx>
        <c:axId val="528658144"/>
        <c:scaling>
          <c:orientation val="minMax"/>
        </c:scaling>
        <c:delete val="0"/>
        <c:axPos val="l"/>
        <c:majorGridlines>
          <c:spPr>
            <a:ln w="9525" cap="flat" cmpd="sng" algn="ctr">
              <a:solidFill>
                <a:schemeClr val="tx1">
                  <a:lumMod val="15000"/>
                  <a:lumOff val="85000"/>
                </a:schemeClr>
              </a:solidFill>
              <a:round/>
            </a:ln>
            <a:effectLst/>
          </c:spPr>
        </c:majorGridlines>
        <c:numFmt formatCode="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657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5.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bin"/><Relationship Id="rId5" Type="http://schemas.openxmlformats.org/officeDocument/2006/relationships/hyperlink" Target="#'Dashboard 2'!A1"/><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bin"/><Relationship Id="rId3" Type="http://schemas.openxmlformats.org/officeDocument/2006/relationships/chart" Target="../charts/chart8.xml"/><Relationship Id="rId7" Type="http://schemas.openxmlformats.org/officeDocument/2006/relationships/hyperlink" Target="#'Dashboard 1 '!A1"/><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6" Type="http://schemas.openxmlformats.org/officeDocument/2006/relationships/chart" Target="../charts/chart17.xml"/><Relationship Id="rId5" Type="http://schemas.openxmlformats.org/officeDocument/2006/relationships/chart" Target="../charts/chart16.xml"/><Relationship Id="rId4"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13</xdr:col>
      <xdr:colOff>78410</xdr:colOff>
      <xdr:row>4</xdr:row>
      <xdr:rowOff>42929</xdr:rowOff>
    </xdr:from>
    <xdr:to>
      <xdr:col>15</xdr:col>
      <xdr:colOff>543578</xdr:colOff>
      <xdr:row>9</xdr:row>
      <xdr:rowOff>10733</xdr:rowOff>
    </xdr:to>
    <xdr:sp macro="" textlink="Sheet4!$I$24">
      <xdr:nvSpPr>
        <xdr:cNvPr id="4" name="Rectangle 3">
          <a:extLst>
            <a:ext uri="{FF2B5EF4-FFF2-40B4-BE49-F238E27FC236}">
              <a16:creationId xmlns:a16="http://schemas.microsoft.com/office/drawing/2014/main" id="{9504BE72-C6E8-48F0-A3A6-EA4C39C89DF2}"/>
            </a:ext>
          </a:extLst>
        </xdr:cNvPr>
        <xdr:cNvSpPr/>
      </xdr:nvSpPr>
      <xdr:spPr>
        <a:xfrm>
          <a:off x="10424438" y="772732"/>
          <a:ext cx="1935506" cy="880057"/>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Average Ratings</a:t>
          </a:r>
        </a:p>
        <a:p>
          <a:pPr marL="0" marR="0" lvl="0" indent="0" algn="ctr" defTabSz="914400" eaLnBrk="1" fontAlgn="auto" latinLnBrk="0" hangingPunct="1">
            <a:lnSpc>
              <a:spcPct val="100000"/>
            </a:lnSpc>
            <a:spcBef>
              <a:spcPts val="0"/>
            </a:spcBef>
            <a:spcAft>
              <a:spcPts val="0"/>
            </a:spcAft>
            <a:buClrTx/>
            <a:buSzTx/>
            <a:buFontTx/>
            <a:buNone/>
            <a:tabLst/>
            <a:defRPr/>
          </a:pPr>
          <a:fld id="{5BCC6441-4EFF-47ED-B723-DAD92FFDCCCF}"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3.62</a:t>
          </a:fld>
          <a:endParaRPr lang="en-US" sz="2000" b="1" i="0" u="none" strike="noStrike">
            <a:solidFill>
              <a:srgbClr val="000000"/>
            </a:solidFill>
            <a:effectLst/>
            <a:latin typeface="Aptos Narrow"/>
            <a:ea typeface="+mn-ea"/>
            <a:cs typeface="+mn-cs"/>
          </a:endParaRPr>
        </a:p>
      </xdr:txBody>
    </xdr:sp>
    <xdr:clientData/>
  </xdr:twoCellAnchor>
  <xdr:twoCellAnchor>
    <xdr:from>
      <xdr:col>10</xdr:col>
      <xdr:colOff>709807</xdr:colOff>
      <xdr:row>4</xdr:row>
      <xdr:rowOff>32196</xdr:rowOff>
    </xdr:from>
    <xdr:to>
      <xdr:col>13</xdr:col>
      <xdr:colOff>32155</xdr:colOff>
      <xdr:row>9</xdr:row>
      <xdr:rowOff>10732</xdr:rowOff>
    </xdr:to>
    <xdr:sp macro="" textlink="Sheet4!$I$21">
      <xdr:nvSpPr>
        <xdr:cNvPr id="5" name="Rectangle 4">
          <a:extLst>
            <a:ext uri="{FF2B5EF4-FFF2-40B4-BE49-F238E27FC236}">
              <a16:creationId xmlns:a16="http://schemas.microsoft.com/office/drawing/2014/main" id="{1D5BB5E8-FDAF-4FC9-9679-CA6B269CFE5D}"/>
            </a:ext>
          </a:extLst>
        </xdr:cNvPr>
        <xdr:cNvSpPr/>
      </xdr:nvSpPr>
      <xdr:spPr>
        <a:xfrm>
          <a:off x="8480061" y="761999"/>
          <a:ext cx="1898122" cy="890789"/>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Bookings</a:t>
          </a:r>
        </a:p>
        <a:p>
          <a:pPr marL="0" marR="0" lvl="0" indent="0" algn="ctr" defTabSz="914400" eaLnBrk="1" fontAlgn="auto" latinLnBrk="0" hangingPunct="1">
            <a:lnSpc>
              <a:spcPct val="100000"/>
            </a:lnSpc>
            <a:spcBef>
              <a:spcPts val="0"/>
            </a:spcBef>
            <a:spcAft>
              <a:spcPts val="0"/>
            </a:spcAft>
            <a:buClrTx/>
            <a:buSzTx/>
            <a:buFontTx/>
            <a:buNone/>
            <a:tabLst/>
            <a:defRPr/>
          </a:pPr>
          <a:fld id="{EDA03EEC-AEC5-4004-9601-DEF05D380C6A}"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134.6K</a:t>
          </a:fld>
          <a:endParaRPr lang="en-US" sz="2000" b="1" i="0" u="none" strike="noStrike">
            <a:solidFill>
              <a:srgbClr val="000000"/>
            </a:solidFill>
            <a:effectLst/>
            <a:latin typeface="Aptos Narrow"/>
            <a:ea typeface="+mn-ea"/>
            <a:cs typeface="+mn-cs"/>
          </a:endParaRPr>
        </a:p>
      </xdr:txBody>
    </xdr:sp>
    <xdr:clientData/>
  </xdr:twoCellAnchor>
  <xdr:twoCellAnchor>
    <xdr:from>
      <xdr:col>8</xdr:col>
      <xdr:colOff>323589</xdr:colOff>
      <xdr:row>4</xdr:row>
      <xdr:rowOff>32197</xdr:rowOff>
    </xdr:from>
    <xdr:to>
      <xdr:col>10</xdr:col>
      <xdr:colOff>668054</xdr:colOff>
      <xdr:row>9</xdr:row>
      <xdr:rowOff>10438</xdr:rowOff>
    </xdr:to>
    <xdr:sp macro="" textlink="Sheet4!$F$24">
      <xdr:nvSpPr>
        <xdr:cNvPr id="6" name="Rectangle 5">
          <a:extLst>
            <a:ext uri="{FF2B5EF4-FFF2-40B4-BE49-F238E27FC236}">
              <a16:creationId xmlns:a16="http://schemas.microsoft.com/office/drawing/2014/main" id="{5B9CA0D9-429E-407B-A161-5FECB4B4BD12}"/>
            </a:ext>
          </a:extLst>
        </xdr:cNvPr>
        <xdr:cNvSpPr/>
      </xdr:nvSpPr>
      <xdr:spPr>
        <a:xfrm>
          <a:off x="6376659" y="762000"/>
          <a:ext cx="2061649" cy="89049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Capacity</a:t>
          </a:r>
        </a:p>
        <a:p>
          <a:pPr marL="0" marR="0" lvl="0" indent="0" algn="ctr" defTabSz="914400" eaLnBrk="1" fontAlgn="auto" latinLnBrk="0" hangingPunct="1">
            <a:lnSpc>
              <a:spcPct val="100000"/>
            </a:lnSpc>
            <a:spcBef>
              <a:spcPts val="0"/>
            </a:spcBef>
            <a:spcAft>
              <a:spcPts val="0"/>
            </a:spcAft>
            <a:buClrTx/>
            <a:buSzTx/>
            <a:buFontTx/>
            <a:buNone/>
            <a:tabLst/>
            <a:defRPr/>
          </a:pPr>
          <a:fld id="{49DF6A99-CA0B-47CC-8554-499CD69DDE02}"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232.6K</a:t>
          </a:fld>
          <a:endParaRPr lang="en-US" sz="2000" b="1" i="0" u="none" strike="noStrike">
            <a:solidFill>
              <a:srgbClr val="000000"/>
            </a:solidFill>
            <a:effectLst/>
            <a:latin typeface="Aptos Narrow"/>
            <a:ea typeface="+mn-ea"/>
            <a:cs typeface="+mn-cs"/>
          </a:endParaRPr>
        </a:p>
      </xdr:txBody>
    </xdr:sp>
    <xdr:clientData/>
  </xdr:twoCellAnchor>
  <xdr:twoCellAnchor>
    <xdr:from>
      <xdr:col>0</xdr:col>
      <xdr:colOff>60158</xdr:colOff>
      <xdr:row>0</xdr:row>
      <xdr:rowOff>61232</xdr:rowOff>
    </xdr:from>
    <xdr:to>
      <xdr:col>15</xdr:col>
      <xdr:colOff>563671</xdr:colOff>
      <xdr:row>3</xdr:row>
      <xdr:rowOff>158338</xdr:rowOff>
    </xdr:to>
    <xdr:sp macro="" textlink="">
      <xdr:nvSpPr>
        <xdr:cNvPr id="8" name="Rectangle: Rounded Corners 7">
          <a:extLst>
            <a:ext uri="{FF2B5EF4-FFF2-40B4-BE49-F238E27FC236}">
              <a16:creationId xmlns:a16="http://schemas.microsoft.com/office/drawing/2014/main" id="{17E40E3D-1BC3-4D76-8210-79918D309D78}"/>
            </a:ext>
          </a:extLst>
        </xdr:cNvPr>
        <xdr:cNvSpPr/>
      </xdr:nvSpPr>
      <xdr:spPr>
        <a:xfrm>
          <a:off x="60158" y="61232"/>
          <a:ext cx="13948116" cy="660777"/>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Hospitality</a:t>
          </a:r>
          <a:r>
            <a:rPr lang="en-US" sz="3200" baseline="0"/>
            <a:t> </a:t>
          </a:r>
          <a:r>
            <a:rPr lang="en-US" sz="3200" b="1" baseline="0"/>
            <a:t>Dashboard</a:t>
          </a:r>
          <a:endParaRPr lang="en-US" sz="3200" b="1"/>
        </a:p>
      </xdr:txBody>
    </xdr:sp>
    <xdr:clientData/>
  </xdr:twoCellAnchor>
  <xdr:twoCellAnchor editAs="oneCell">
    <xdr:from>
      <xdr:col>0</xdr:col>
      <xdr:colOff>63219</xdr:colOff>
      <xdr:row>23</xdr:row>
      <xdr:rowOff>96591</xdr:rowOff>
    </xdr:from>
    <xdr:to>
      <xdr:col>2</xdr:col>
      <xdr:colOff>261548</xdr:colOff>
      <xdr:row>30</xdr:row>
      <xdr:rowOff>0</xdr:rowOff>
    </xdr:to>
    <mc:AlternateContent xmlns:mc="http://schemas.openxmlformats.org/markup-compatibility/2006" xmlns:a14="http://schemas.microsoft.com/office/drawing/2010/main">
      <mc:Choice Requires="a14">
        <xdr:graphicFrame macro="">
          <xdr:nvGraphicFramePr>
            <xdr:cNvPr id="14" name="city 1">
              <a:extLst>
                <a:ext uri="{FF2B5EF4-FFF2-40B4-BE49-F238E27FC236}">
                  <a16:creationId xmlns:a16="http://schemas.microsoft.com/office/drawing/2014/main" id="{9D32DE96-B0D4-4BE0-9D20-A770AC45BA18}"/>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63219" y="4292957"/>
              <a:ext cx="1915512" cy="1180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83507</xdr:colOff>
      <xdr:row>9</xdr:row>
      <xdr:rowOff>41752</xdr:rowOff>
    </xdr:from>
    <xdr:to>
      <xdr:col>15</xdr:col>
      <xdr:colOff>574110</xdr:colOff>
      <xdr:row>22</xdr:row>
      <xdr:rowOff>52192</xdr:rowOff>
    </xdr:to>
    <xdr:graphicFrame macro="">
      <xdr:nvGraphicFramePr>
        <xdr:cNvPr id="18" name="Chart 17">
          <a:extLst>
            <a:ext uri="{FF2B5EF4-FFF2-40B4-BE49-F238E27FC236}">
              <a16:creationId xmlns:a16="http://schemas.microsoft.com/office/drawing/2014/main" id="{FD0CAB13-8D08-43E0-83D5-A10CF97E79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8050</xdr:colOff>
      <xdr:row>9</xdr:row>
      <xdr:rowOff>62629</xdr:rowOff>
    </xdr:from>
    <xdr:to>
      <xdr:col>9</xdr:col>
      <xdr:colOff>48538</xdr:colOff>
      <xdr:row>22</xdr:row>
      <xdr:rowOff>62629</xdr:rowOff>
    </xdr:to>
    <xdr:graphicFrame macro="">
      <xdr:nvGraphicFramePr>
        <xdr:cNvPr id="19" name="Chart 18">
          <a:extLst>
            <a:ext uri="{FF2B5EF4-FFF2-40B4-BE49-F238E27FC236}">
              <a16:creationId xmlns:a16="http://schemas.microsoft.com/office/drawing/2014/main" id="{DD8B8CCA-A510-41FF-93EB-4F7F8E6AC7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501041</xdr:colOff>
      <xdr:row>22</xdr:row>
      <xdr:rowOff>83506</xdr:rowOff>
    </xdr:from>
    <xdr:to>
      <xdr:col>9</xdr:col>
      <xdr:colOff>95824</xdr:colOff>
      <xdr:row>37</xdr:row>
      <xdr:rowOff>146137</xdr:rowOff>
    </xdr:to>
    <xdr:graphicFrame macro="">
      <xdr:nvGraphicFramePr>
        <xdr:cNvPr id="20" name="Chart 19">
          <a:extLst>
            <a:ext uri="{FF2B5EF4-FFF2-40B4-BE49-F238E27FC236}">
              <a16:creationId xmlns:a16="http://schemas.microsoft.com/office/drawing/2014/main" id="{30B809B6-2B83-4078-8F42-C92D23E0352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114822</xdr:colOff>
      <xdr:row>22</xdr:row>
      <xdr:rowOff>83507</xdr:rowOff>
    </xdr:from>
    <xdr:to>
      <xdr:col>15</xdr:col>
      <xdr:colOff>564715</xdr:colOff>
      <xdr:row>37</xdr:row>
      <xdr:rowOff>135698</xdr:rowOff>
    </xdr:to>
    <xdr:graphicFrame macro="">
      <xdr:nvGraphicFramePr>
        <xdr:cNvPr id="23" name="Chart 22">
          <a:extLst>
            <a:ext uri="{FF2B5EF4-FFF2-40B4-BE49-F238E27FC236}">
              <a16:creationId xmlns:a16="http://schemas.microsoft.com/office/drawing/2014/main" id="{55F21BC3-960B-429F-9CB9-C9887B50F9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42048</xdr:colOff>
      <xdr:row>30</xdr:row>
      <xdr:rowOff>42930</xdr:rowOff>
    </xdr:from>
    <xdr:to>
      <xdr:col>2</xdr:col>
      <xdr:colOff>261254</xdr:colOff>
      <xdr:row>37</xdr:row>
      <xdr:rowOff>150254</xdr:rowOff>
    </xdr:to>
    <mc:AlternateContent xmlns:mc="http://schemas.openxmlformats.org/markup-compatibility/2006" xmlns:a14="http://schemas.microsoft.com/office/drawing/2010/main">
      <mc:Choice Requires="a14">
        <xdr:graphicFrame macro="">
          <xdr:nvGraphicFramePr>
            <xdr:cNvPr id="25" name="ratings_given">
              <a:extLst>
                <a:ext uri="{FF2B5EF4-FFF2-40B4-BE49-F238E27FC236}">
                  <a16:creationId xmlns:a16="http://schemas.microsoft.com/office/drawing/2014/main" id="{3EF3AD72-3139-4714-1A49-5E86C8D75300}"/>
                </a:ext>
              </a:extLst>
            </xdr:cNvPr>
            <xdr:cNvGraphicFramePr/>
          </xdr:nvGraphicFramePr>
          <xdr:xfrm>
            <a:off x="0" y="0"/>
            <a:ext cx="0" cy="0"/>
          </xdr:xfrm>
          <a:graphic>
            <a:graphicData uri="http://schemas.microsoft.com/office/drawing/2010/slicer">
              <sle:slicer xmlns:sle="http://schemas.microsoft.com/office/drawing/2010/slicer" name="ratings_given"/>
            </a:graphicData>
          </a:graphic>
        </xdr:graphicFrame>
      </mc:Choice>
      <mc:Fallback xmlns="">
        <xdr:sp macro="" textlink="">
          <xdr:nvSpPr>
            <xdr:cNvPr id="0" name=""/>
            <xdr:cNvSpPr>
              <a:spLocks noTextEdit="1"/>
            </xdr:cNvSpPr>
          </xdr:nvSpPr>
          <xdr:spPr>
            <a:xfrm>
              <a:off x="42048" y="5516451"/>
              <a:ext cx="1936389" cy="13844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32551</xdr:colOff>
      <xdr:row>9</xdr:row>
      <xdr:rowOff>53662</xdr:rowOff>
    </xdr:from>
    <xdr:to>
      <xdr:col>2</xdr:col>
      <xdr:colOff>261254</xdr:colOff>
      <xdr:row>17</xdr:row>
      <xdr:rowOff>107323</xdr:rowOff>
    </xdr:to>
    <mc:AlternateContent xmlns:mc="http://schemas.openxmlformats.org/markup-compatibility/2006" xmlns:a14="http://schemas.microsoft.com/office/drawing/2010/main">
      <mc:Choice Requires="a14">
        <xdr:graphicFrame macro="">
          <xdr:nvGraphicFramePr>
            <xdr:cNvPr id="26" name="property_name">
              <a:extLst>
                <a:ext uri="{FF2B5EF4-FFF2-40B4-BE49-F238E27FC236}">
                  <a16:creationId xmlns:a16="http://schemas.microsoft.com/office/drawing/2014/main" id="{2014BD63-C0B0-EA1E-BB75-694FA60C4C32}"/>
                </a:ext>
              </a:extLst>
            </xdr:cNvPr>
            <xdr:cNvGraphicFramePr/>
          </xdr:nvGraphicFramePr>
          <xdr:xfrm>
            <a:off x="0" y="0"/>
            <a:ext cx="0" cy="0"/>
          </xdr:xfrm>
          <a:graphic>
            <a:graphicData uri="http://schemas.microsoft.com/office/drawing/2010/slicer">
              <sle:slicer xmlns:sle="http://schemas.microsoft.com/office/drawing/2010/slicer" name="property_name"/>
            </a:graphicData>
          </a:graphic>
        </xdr:graphicFrame>
      </mc:Choice>
      <mc:Fallback xmlns="">
        <xdr:sp macro="" textlink="">
          <xdr:nvSpPr>
            <xdr:cNvPr id="0" name=""/>
            <xdr:cNvSpPr>
              <a:spLocks noTextEdit="1"/>
            </xdr:cNvSpPr>
          </xdr:nvSpPr>
          <xdr:spPr>
            <a:xfrm>
              <a:off x="32551" y="1695718"/>
              <a:ext cx="1945886" cy="15132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41751</xdr:colOff>
      <xdr:row>4</xdr:row>
      <xdr:rowOff>1</xdr:rowOff>
    </xdr:from>
    <xdr:to>
      <xdr:col>2</xdr:col>
      <xdr:colOff>281836</xdr:colOff>
      <xdr:row>9</xdr:row>
      <xdr:rowOff>10439</xdr:rowOff>
    </xdr:to>
    <xdr:pic>
      <xdr:nvPicPr>
        <xdr:cNvPr id="28" name="Picture 27">
          <a:hlinkClick xmlns:r="http://schemas.openxmlformats.org/officeDocument/2006/relationships" r:id="rId5"/>
          <a:extLst>
            <a:ext uri="{FF2B5EF4-FFF2-40B4-BE49-F238E27FC236}">
              <a16:creationId xmlns:a16="http://schemas.microsoft.com/office/drawing/2014/main" id="{E500CE59-57C2-970B-F5DA-C1A50C1680B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41751" y="751563"/>
          <a:ext cx="1951975" cy="949890"/>
        </a:xfrm>
        <a:prstGeom prst="rect">
          <a:avLst/>
        </a:prstGeom>
      </xdr:spPr>
    </xdr:pic>
    <xdr:clientData/>
  </xdr:twoCellAnchor>
  <xdr:twoCellAnchor>
    <xdr:from>
      <xdr:col>3</xdr:col>
      <xdr:colOff>20875</xdr:colOff>
      <xdr:row>4</xdr:row>
      <xdr:rowOff>32197</xdr:rowOff>
    </xdr:from>
    <xdr:to>
      <xdr:col>5</xdr:col>
      <xdr:colOff>699368</xdr:colOff>
      <xdr:row>9</xdr:row>
      <xdr:rowOff>10438</xdr:rowOff>
    </xdr:to>
    <xdr:sp macro="" textlink="Sheet4!$A$10">
      <xdr:nvSpPr>
        <xdr:cNvPr id="29" name="Rectangle 28">
          <a:extLst>
            <a:ext uri="{FF2B5EF4-FFF2-40B4-BE49-F238E27FC236}">
              <a16:creationId xmlns:a16="http://schemas.microsoft.com/office/drawing/2014/main" id="{CFE2D9A8-D2A8-44DF-98F8-91478F2B3604}"/>
            </a:ext>
          </a:extLst>
        </xdr:cNvPr>
        <xdr:cNvSpPr/>
      </xdr:nvSpPr>
      <xdr:spPr>
        <a:xfrm>
          <a:off x="2038565" y="762000"/>
          <a:ext cx="2138099" cy="890494"/>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fld id="{CB1749F6-393E-4FFC-A063-5BE49A1F7224}"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1.71B</a:t>
          </a:fld>
          <a:endParaRPr lang="en-IN" sz="2000" b="1" i="0" u="none" strike="noStrike">
            <a:solidFill>
              <a:srgbClr val="000000"/>
            </a:solidFill>
            <a:effectLst/>
            <a:latin typeface="Aptos Narrow"/>
            <a:ea typeface="+mn-ea"/>
            <a:cs typeface="+mn-cs"/>
          </a:endParaRPr>
        </a:p>
      </xdr:txBody>
    </xdr:sp>
    <xdr:clientData/>
  </xdr:twoCellAnchor>
  <xdr:twoCellAnchor>
    <xdr:from>
      <xdr:col>5</xdr:col>
      <xdr:colOff>741124</xdr:colOff>
      <xdr:row>4</xdr:row>
      <xdr:rowOff>32197</xdr:rowOff>
    </xdr:from>
    <xdr:to>
      <xdr:col>8</xdr:col>
      <xdr:colOff>292275</xdr:colOff>
      <xdr:row>9</xdr:row>
      <xdr:rowOff>7563</xdr:rowOff>
    </xdr:to>
    <xdr:sp macro="" textlink="Sheet4!$F$21">
      <xdr:nvSpPr>
        <xdr:cNvPr id="30" name="Rectangle 29">
          <a:extLst>
            <a:ext uri="{FF2B5EF4-FFF2-40B4-BE49-F238E27FC236}">
              <a16:creationId xmlns:a16="http://schemas.microsoft.com/office/drawing/2014/main" id="{59E58726-DE19-4117-89E9-809F14A91B8B}"/>
            </a:ext>
          </a:extLst>
        </xdr:cNvPr>
        <xdr:cNvSpPr/>
      </xdr:nvSpPr>
      <xdr:spPr>
        <a:xfrm>
          <a:off x="4218420" y="762000"/>
          <a:ext cx="2126925" cy="887619"/>
        </a:xfrm>
        <a:prstGeom prst="rect">
          <a:avLst/>
        </a:prstGeom>
        <a:solidFill>
          <a:schemeClr val="tx2">
            <a:lumMod val="10000"/>
            <a:lumOff val="9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2000" b="1" i="0" u="none" strike="noStrike">
              <a:solidFill>
                <a:srgbClr val="000000"/>
              </a:solidFill>
              <a:effectLst/>
              <a:latin typeface="Aptos Narrow"/>
              <a:ea typeface="+mn-ea"/>
              <a:cs typeface="+mn-cs"/>
            </a:rPr>
            <a:t>Cancellation %</a:t>
          </a:r>
        </a:p>
        <a:p>
          <a:pPr marL="0" marR="0" lvl="0" indent="0" algn="ctr" defTabSz="914400" eaLnBrk="1" fontAlgn="auto" latinLnBrk="0" hangingPunct="1">
            <a:lnSpc>
              <a:spcPct val="100000"/>
            </a:lnSpc>
            <a:spcBef>
              <a:spcPts val="0"/>
            </a:spcBef>
            <a:spcAft>
              <a:spcPts val="0"/>
            </a:spcAft>
            <a:buClrTx/>
            <a:buSzTx/>
            <a:buFontTx/>
            <a:buNone/>
            <a:tabLst/>
            <a:defRPr/>
          </a:pPr>
          <a:fld id="{AE7A2EA7-9E97-4EB7-B9B8-266FD8B1DB24}" type="TxLink">
            <a:rPr lang="en-US" sz="2000" b="1" i="0" u="none" strike="noStrike">
              <a:solidFill>
                <a:srgbClr val="000000"/>
              </a:solidFill>
              <a:effectLst/>
              <a:latin typeface="Aptos Narrow"/>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24.83%</a:t>
          </a:fld>
          <a:r>
            <a:rPr lang="en-US" sz="2000" b="1" i="0" u="none" strike="noStrike">
              <a:solidFill>
                <a:srgbClr val="000000"/>
              </a:solidFill>
              <a:effectLst/>
              <a:latin typeface="Aptos Narrow"/>
              <a:ea typeface="+mn-ea"/>
              <a:cs typeface="+mn-cs"/>
            </a:rPr>
            <a:t> </a:t>
          </a:r>
          <a:endParaRPr lang="en-IN" sz="2000" b="1" i="0" u="none" strike="noStrike">
            <a:solidFill>
              <a:srgbClr val="000000"/>
            </a:solidFill>
            <a:effectLst/>
            <a:latin typeface="Aptos Narrow"/>
            <a:ea typeface="+mn-ea"/>
            <a:cs typeface="+mn-cs"/>
          </a:endParaRPr>
        </a:p>
      </xdr:txBody>
    </xdr:sp>
    <xdr:clientData/>
  </xdr:twoCellAnchor>
  <xdr:twoCellAnchor>
    <xdr:from>
      <xdr:col>2</xdr:col>
      <xdr:colOff>300506</xdr:colOff>
      <xdr:row>22</xdr:row>
      <xdr:rowOff>85859</xdr:rowOff>
    </xdr:from>
    <xdr:to>
      <xdr:col>9</xdr:col>
      <xdr:colOff>85858</xdr:colOff>
      <xdr:row>37</xdr:row>
      <xdr:rowOff>118056</xdr:rowOff>
    </xdr:to>
    <xdr:graphicFrame macro="">
      <xdr:nvGraphicFramePr>
        <xdr:cNvPr id="7" name="Chart 6">
          <a:extLst>
            <a:ext uri="{FF2B5EF4-FFF2-40B4-BE49-F238E27FC236}">
              <a16:creationId xmlns:a16="http://schemas.microsoft.com/office/drawing/2014/main" id="{5E715D1C-EE94-4B39-B4D0-F6E1DF01DD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53663</xdr:colOff>
      <xdr:row>17</xdr:row>
      <xdr:rowOff>162812</xdr:rowOff>
    </xdr:from>
    <xdr:to>
      <xdr:col>2</xdr:col>
      <xdr:colOff>257578</xdr:colOff>
      <xdr:row>23</xdr:row>
      <xdr:rowOff>42930</xdr:rowOff>
    </xdr:to>
    <mc:AlternateContent xmlns:mc="http://schemas.openxmlformats.org/markup-compatibility/2006" xmlns:a14="http://schemas.microsoft.com/office/drawing/2010/main">
      <mc:Choice Requires="a14">
        <xdr:graphicFrame macro="">
          <xdr:nvGraphicFramePr>
            <xdr:cNvPr id="9" name="booking_status">
              <a:extLst>
                <a:ext uri="{FF2B5EF4-FFF2-40B4-BE49-F238E27FC236}">
                  <a16:creationId xmlns:a16="http://schemas.microsoft.com/office/drawing/2014/main" id="{B3FC316A-9799-AFF7-E72C-BFA0F575B1A7}"/>
                </a:ext>
              </a:extLst>
            </xdr:cNvPr>
            <xdr:cNvGraphicFramePr/>
          </xdr:nvGraphicFramePr>
          <xdr:xfrm>
            <a:off x="0" y="0"/>
            <a:ext cx="0" cy="0"/>
          </xdr:xfrm>
          <a:graphic>
            <a:graphicData uri="http://schemas.microsoft.com/office/drawing/2010/slicer">
              <sle:slicer xmlns:sle="http://schemas.microsoft.com/office/drawing/2010/slicer" name="booking_status"/>
            </a:graphicData>
          </a:graphic>
        </xdr:graphicFrame>
      </mc:Choice>
      <mc:Fallback xmlns="">
        <xdr:sp macro="" textlink="">
          <xdr:nvSpPr>
            <xdr:cNvPr id="0" name=""/>
            <xdr:cNvSpPr>
              <a:spLocks noTextEdit="1"/>
            </xdr:cNvSpPr>
          </xdr:nvSpPr>
          <xdr:spPr>
            <a:xfrm>
              <a:off x="53663" y="3264474"/>
              <a:ext cx="1921098" cy="9748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63594</xdr:colOff>
      <xdr:row>4</xdr:row>
      <xdr:rowOff>13311</xdr:rowOff>
    </xdr:from>
    <xdr:to>
      <xdr:col>2</xdr:col>
      <xdr:colOff>272514</xdr:colOff>
      <xdr:row>8</xdr:row>
      <xdr:rowOff>137948</xdr:rowOff>
    </xdr:to>
    <xdr:sp macro="" textlink="$AA$6">
      <xdr:nvSpPr>
        <xdr:cNvPr id="3" name="Rectangle 2">
          <a:extLst>
            <a:ext uri="{FF2B5EF4-FFF2-40B4-BE49-F238E27FC236}">
              <a16:creationId xmlns:a16="http://schemas.microsoft.com/office/drawing/2014/main" id="{F6796508-BAAD-A9AC-B2CC-BC432BA5E00E}"/>
            </a:ext>
          </a:extLst>
        </xdr:cNvPr>
        <xdr:cNvSpPr/>
      </xdr:nvSpPr>
      <xdr:spPr>
        <a:xfrm>
          <a:off x="63594" y="749035"/>
          <a:ext cx="1929989" cy="860361"/>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Revenue</a:t>
          </a:r>
        </a:p>
        <a:p>
          <a:pPr marL="0" marR="0" lvl="0" indent="0" algn="ctr" defTabSz="914400" eaLnBrk="1" fontAlgn="auto" latinLnBrk="0" hangingPunct="1">
            <a:lnSpc>
              <a:spcPct val="100000"/>
            </a:lnSpc>
            <a:spcBef>
              <a:spcPts val="0"/>
            </a:spcBef>
            <a:spcAft>
              <a:spcPts val="0"/>
            </a:spcAft>
            <a:buClrTx/>
            <a:buSzTx/>
            <a:buFontTx/>
            <a:buNone/>
            <a:tabLst/>
            <a:defRPr/>
          </a:pPr>
          <a:fld id="{910D1B5E-6989-42D9-9C06-F043812B00D6}" type="TxLink">
            <a:rPr lang="en-US" sz="2000" b="1" i="0">
              <a:solidFill>
                <a:schemeClr val="bg1"/>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1.71B</a:t>
          </a:fld>
          <a:endParaRPr lang="en-US" sz="2000" b="1" i="0">
            <a:solidFill>
              <a:schemeClr val="bg1"/>
            </a:solidFill>
            <a:effectLst/>
            <a:latin typeface="+mn-lt"/>
            <a:ea typeface="+mn-ea"/>
            <a:cs typeface="+mn-cs"/>
          </a:endParaRPr>
        </a:p>
      </xdr:txBody>
    </xdr:sp>
    <xdr:clientData/>
  </xdr:twoCellAnchor>
  <xdr:twoCellAnchor>
    <xdr:from>
      <xdr:col>34</xdr:col>
      <xdr:colOff>1</xdr:colOff>
      <xdr:row>2</xdr:row>
      <xdr:rowOff>1</xdr:rowOff>
    </xdr:from>
    <xdr:to>
      <xdr:col>36</xdr:col>
      <xdr:colOff>573129</xdr:colOff>
      <xdr:row>6</xdr:row>
      <xdr:rowOff>175847</xdr:rowOff>
    </xdr:to>
    <xdr:sp macro="" textlink="$AG$10">
      <xdr:nvSpPr>
        <xdr:cNvPr id="4" name="Rectangle 3">
          <a:extLst>
            <a:ext uri="{FF2B5EF4-FFF2-40B4-BE49-F238E27FC236}">
              <a16:creationId xmlns:a16="http://schemas.microsoft.com/office/drawing/2014/main" id="{E7B21214-67F0-01E2-8646-33895EEBF3D8}"/>
            </a:ext>
          </a:extLst>
        </xdr:cNvPr>
        <xdr:cNvSpPr/>
      </xdr:nvSpPr>
      <xdr:spPr>
        <a:xfrm>
          <a:off x="6838463" y="364719"/>
          <a:ext cx="1797538" cy="905282"/>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26D70E06-A036-4B8B-AFB2-FF302CB9F8A9}" type="TxLink">
            <a:rPr lang="en-US" sz="1100" b="0" i="0" u="none" strike="noStrike">
              <a:solidFill>
                <a:srgbClr val="000000"/>
              </a:solidFill>
              <a:latin typeface="Aptos Narrow"/>
            </a:rPr>
            <a:pPr algn="ctr"/>
            <a:t>58.55%</a:t>
          </a:fld>
          <a:endParaRPr lang="en-US" sz="2000" b="1">
            <a:solidFill>
              <a:schemeClr val="bg1"/>
            </a:solidFill>
          </a:endParaRPr>
        </a:p>
      </xdr:txBody>
    </xdr:sp>
    <xdr:clientData/>
  </xdr:twoCellAnchor>
  <xdr:twoCellAnchor>
    <xdr:from>
      <xdr:col>40</xdr:col>
      <xdr:colOff>8482</xdr:colOff>
      <xdr:row>2</xdr:row>
      <xdr:rowOff>3660</xdr:rowOff>
    </xdr:from>
    <xdr:to>
      <xdr:col>42</xdr:col>
      <xdr:colOff>586354</xdr:colOff>
      <xdr:row>6</xdr:row>
      <xdr:rowOff>177473</xdr:rowOff>
    </xdr:to>
    <xdr:sp macro="" textlink="$AM$10">
      <xdr:nvSpPr>
        <xdr:cNvPr id="5" name="Rectangle 4">
          <a:extLst>
            <a:ext uri="{FF2B5EF4-FFF2-40B4-BE49-F238E27FC236}">
              <a16:creationId xmlns:a16="http://schemas.microsoft.com/office/drawing/2014/main" id="{7409C4A7-2427-4411-9273-797550D39A27}"/>
            </a:ext>
          </a:extLst>
        </xdr:cNvPr>
        <xdr:cNvSpPr/>
      </xdr:nvSpPr>
      <xdr:spPr>
        <a:xfrm>
          <a:off x="10526228" y="368561"/>
          <a:ext cx="1801365" cy="90361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Cancellation%</a:t>
          </a:r>
        </a:p>
        <a:p>
          <a:pPr algn="ctr"/>
          <a:fld id="{A6C3ABBE-1EDC-4D48-85EA-B642B6D23C37}" type="TxLink">
            <a:rPr lang="en-US" sz="2000" b="1" i="0" u="none" strike="noStrike">
              <a:solidFill>
                <a:schemeClr val="bg1"/>
              </a:solidFill>
              <a:latin typeface="Aptos Narrow"/>
            </a:rPr>
            <a:pPr algn="ctr"/>
            <a:t>24.83%</a:t>
          </a:fld>
          <a:endParaRPr lang="en-US" sz="4000" b="1">
            <a:solidFill>
              <a:schemeClr val="bg1"/>
            </a:solidFill>
          </a:endParaRPr>
        </a:p>
      </xdr:txBody>
    </xdr:sp>
    <xdr:clientData/>
  </xdr:twoCellAnchor>
  <xdr:twoCellAnchor>
    <xdr:from>
      <xdr:col>45</xdr:col>
      <xdr:colOff>541786</xdr:colOff>
      <xdr:row>2</xdr:row>
      <xdr:rowOff>21179</xdr:rowOff>
    </xdr:from>
    <xdr:to>
      <xdr:col>47</xdr:col>
      <xdr:colOff>581186</xdr:colOff>
      <xdr:row>7</xdr:row>
      <xdr:rowOff>15698</xdr:rowOff>
    </xdr:to>
    <xdr:sp macro="" textlink="$AS$9">
      <xdr:nvSpPr>
        <xdr:cNvPr id="6" name="Rectangle 5">
          <a:extLst>
            <a:ext uri="{FF2B5EF4-FFF2-40B4-BE49-F238E27FC236}">
              <a16:creationId xmlns:a16="http://schemas.microsoft.com/office/drawing/2014/main" id="{CEDD93A5-7BF3-401E-9DBB-14C6AD3D3E5A}"/>
            </a:ext>
          </a:extLst>
        </xdr:cNvPr>
        <xdr:cNvSpPr/>
      </xdr:nvSpPr>
      <xdr:spPr>
        <a:xfrm>
          <a:off x="42787583" y="382806"/>
          <a:ext cx="1950857" cy="89858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Total Bookings</a:t>
          </a:r>
        </a:p>
        <a:p>
          <a:pPr algn="ctr"/>
          <a:fld id="{2F729D00-BE57-4745-B906-1B1D0100B884}" type="TxLink">
            <a:rPr lang="en-US" sz="2000" b="1" i="0" u="none" strike="noStrike">
              <a:solidFill>
                <a:schemeClr val="bg1"/>
              </a:solidFill>
              <a:latin typeface="Aptos Narrow"/>
            </a:rPr>
            <a:pPr algn="ctr"/>
            <a:t>134590</a:t>
          </a:fld>
          <a:endParaRPr lang="en-US" sz="6600" b="1">
            <a:solidFill>
              <a:schemeClr val="bg1"/>
            </a:solidFill>
          </a:endParaRPr>
        </a:p>
      </xdr:txBody>
    </xdr:sp>
    <xdr:clientData/>
  </xdr:twoCellAnchor>
  <xdr:twoCellAnchor>
    <xdr:from>
      <xdr:col>49</xdr:col>
      <xdr:colOff>755505</xdr:colOff>
      <xdr:row>1</xdr:row>
      <xdr:rowOff>149432</xdr:rowOff>
    </xdr:from>
    <xdr:to>
      <xdr:col>51</xdr:col>
      <xdr:colOff>767864</xdr:colOff>
      <xdr:row>6</xdr:row>
      <xdr:rowOff>149432</xdr:rowOff>
    </xdr:to>
    <xdr:sp macro="" textlink="$AW$6">
      <xdr:nvSpPr>
        <xdr:cNvPr id="2" name="Rectangle 1">
          <a:extLst>
            <a:ext uri="{FF2B5EF4-FFF2-40B4-BE49-F238E27FC236}">
              <a16:creationId xmlns:a16="http://schemas.microsoft.com/office/drawing/2014/main" id="{FD7BE690-F91D-4ABC-A687-806A8F7C68C9}"/>
            </a:ext>
          </a:extLst>
        </xdr:cNvPr>
        <xdr:cNvSpPr/>
      </xdr:nvSpPr>
      <xdr:spPr>
        <a:xfrm>
          <a:off x="33622147" y="336338"/>
          <a:ext cx="1938925" cy="934528"/>
        </a:xfrm>
        <a:prstGeom prst="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Capacity</a:t>
          </a:r>
          <a:endParaRPr lang="en-US" sz="1400" b="1">
            <a:effectLst/>
          </a:endParaRPr>
        </a:p>
        <a:p>
          <a:pPr algn="ctr"/>
          <a:fld id="{7CB4D1C3-618E-42A0-B08C-6E6AD9C88AA8}" type="TxLink">
            <a:rPr lang="en-US" sz="2000" b="1" i="0" u="none" strike="noStrike">
              <a:solidFill>
                <a:schemeClr val="bg1"/>
              </a:solidFill>
              <a:latin typeface="Aptos Narrow"/>
            </a:rPr>
            <a:pPr algn="ctr"/>
            <a:t>232576</a:t>
          </a:fld>
          <a:endParaRPr lang="en-US" sz="4000" b="1">
            <a:solidFill>
              <a:schemeClr val="bg1"/>
            </a:solidFill>
          </a:endParaRPr>
        </a:p>
      </xdr:txBody>
    </xdr:sp>
    <xdr:clientData/>
  </xdr:twoCellAnchor>
  <xdr:twoCellAnchor>
    <xdr:from>
      <xdr:col>2</xdr:col>
      <xdr:colOff>332142</xdr:colOff>
      <xdr:row>4</xdr:row>
      <xdr:rowOff>7503</xdr:rowOff>
    </xdr:from>
    <xdr:to>
      <xdr:col>4</xdr:col>
      <xdr:colOff>542912</xdr:colOff>
      <xdr:row>8</xdr:row>
      <xdr:rowOff>137949</xdr:rowOff>
    </xdr:to>
    <xdr:sp macro="" textlink="$BC$5">
      <xdr:nvSpPr>
        <xdr:cNvPr id="7" name="Rectangle 6">
          <a:extLst>
            <a:ext uri="{FF2B5EF4-FFF2-40B4-BE49-F238E27FC236}">
              <a16:creationId xmlns:a16="http://schemas.microsoft.com/office/drawing/2014/main" id="{82286137-121A-41A9-BA56-52BD062B34AD}"/>
            </a:ext>
          </a:extLst>
        </xdr:cNvPr>
        <xdr:cNvSpPr/>
      </xdr:nvSpPr>
      <xdr:spPr>
        <a:xfrm>
          <a:off x="2053211" y="743227"/>
          <a:ext cx="1931839" cy="866170"/>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Successful Bookings</a:t>
          </a:r>
        </a:p>
        <a:p>
          <a:pPr marL="0" marR="0" lvl="0" indent="0" algn="ctr" defTabSz="914400" eaLnBrk="1" fontAlgn="auto" latinLnBrk="0" hangingPunct="1">
            <a:lnSpc>
              <a:spcPct val="100000"/>
            </a:lnSpc>
            <a:spcBef>
              <a:spcPts val="0"/>
            </a:spcBef>
            <a:spcAft>
              <a:spcPts val="0"/>
            </a:spcAft>
            <a:buClrTx/>
            <a:buSzTx/>
            <a:buFontTx/>
            <a:buNone/>
            <a:tabLst/>
            <a:defRPr/>
          </a:pPr>
          <a:fld id="{FFC82323-6505-4D4D-8075-4D6769AC4E6E}" type="TxLink">
            <a:rPr lang="en-US" sz="2000" b="1" i="0">
              <a:solidFill>
                <a:schemeClr val="bg1"/>
              </a:solidFill>
              <a:effectLst/>
              <a:latin typeface="+mn-lt"/>
              <a:ea typeface="+mn-ea"/>
              <a:cs typeface="+mn-cs"/>
            </a:rPr>
            <a:pPr marL="0" marR="0" lvl="0" indent="0" algn="ctr" defTabSz="914400" eaLnBrk="1" fontAlgn="auto" latinLnBrk="0" hangingPunct="1">
              <a:lnSpc>
                <a:spcPct val="100000"/>
              </a:lnSpc>
              <a:spcBef>
                <a:spcPts val="0"/>
              </a:spcBef>
              <a:spcAft>
                <a:spcPts val="0"/>
              </a:spcAft>
              <a:buClrTx/>
              <a:buSzTx/>
              <a:buFontTx/>
              <a:buNone/>
              <a:tabLst/>
              <a:defRPr/>
            </a:pPr>
            <a:t>134590</a:t>
          </a:fld>
          <a:endParaRPr lang="en-US" sz="2000" b="1" i="0">
            <a:solidFill>
              <a:schemeClr val="bg1"/>
            </a:solidFill>
            <a:effectLst/>
            <a:latin typeface="+mn-lt"/>
            <a:ea typeface="+mn-ea"/>
            <a:cs typeface="+mn-cs"/>
          </a:endParaRPr>
        </a:p>
      </xdr:txBody>
    </xdr:sp>
    <xdr:clientData/>
  </xdr:twoCellAnchor>
  <xdr:twoCellAnchor>
    <xdr:from>
      <xdr:col>11</xdr:col>
      <xdr:colOff>537698</xdr:colOff>
      <xdr:row>4</xdr:row>
      <xdr:rowOff>20721</xdr:rowOff>
    </xdr:from>
    <xdr:to>
      <xdr:col>13</xdr:col>
      <xdr:colOff>752345</xdr:colOff>
      <xdr:row>8</xdr:row>
      <xdr:rowOff>134664</xdr:rowOff>
    </xdr:to>
    <xdr:sp macro="" textlink="$BI$6">
      <xdr:nvSpPr>
        <xdr:cNvPr id="8" name="Rectangle 7">
          <a:extLst>
            <a:ext uri="{FF2B5EF4-FFF2-40B4-BE49-F238E27FC236}">
              <a16:creationId xmlns:a16="http://schemas.microsoft.com/office/drawing/2014/main" id="{843ED978-5F43-4859-A7A7-70EBD497E5B9}"/>
            </a:ext>
          </a:extLst>
        </xdr:cNvPr>
        <xdr:cNvSpPr/>
      </xdr:nvSpPr>
      <xdr:spPr>
        <a:xfrm>
          <a:off x="10003577" y="756445"/>
          <a:ext cx="1935716" cy="849667"/>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Average Ratings</a:t>
          </a:r>
          <a:endParaRPr lang="en-US" sz="1400">
            <a:effectLst/>
          </a:endParaRPr>
        </a:p>
        <a:p>
          <a:pPr marL="0" indent="0" algn="ctr"/>
          <a:fld id="{F3DDB8F8-02B2-4723-9363-19BE0865EF3E}" type="TxLink">
            <a:rPr lang="en-US" sz="2000" b="1" i="0" u="none" strike="noStrike">
              <a:solidFill>
                <a:schemeClr val="bg1"/>
              </a:solidFill>
              <a:effectLst/>
              <a:latin typeface="Aptos Narrow"/>
              <a:ea typeface="+mn-ea"/>
              <a:cs typeface="+mn-cs"/>
            </a:rPr>
            <a:pPr marL="0" indent="0" algn="ctr"/>
            <a:t>3.62</a:t>
          </a:fld>
          <a:endParaRPr lang="en-US" sz="2000" b="1" i="0">
            <a:solidFill>
              <a:schemeClr val="bg1"/>
            </a:solidFill>
            <a:effectLst/>
            <a:latin typeface="+mn-lt"/>
            <a:ea typeface="+mn-ea"/>
            <a:cs typeface="+mn-cs"/>
          </a:endParaRPr>
        </a:p>
      </xdr:txBody>
    </xdr:sp>
    <xdr:clientData/>
  </xdr:twoCellAnchor>
  <xdr:twoCellAnchor>
    <xdr:from>
      <xdr:col>68</xdr:col>
      <xdr:colOff>20320</xdr:colOff>
      <xdr:row>2</xdr:row>
      <xdr:rowOff>21046</xdr:rowOff>
    </xdr:from>
    <xdr:to>
      <xdr:col>71</xdr:col>
      <xdr:colOff>182880</xdr:colOff>
      <xdr:row>7</xdr:row>
      <xdr:rowOff>60123</xdr:rowOff>
    </xdr:to>
    <xdr:sp macro="" textlink="$BO$9">
      <xdr:nvSpPr>
        <xdr:cNvPr id="9" name="Rectangle 8">
          <a:extLst>
            <a:ext uri="{FF2B5EF4-FFF2-40B4-BE49-F238E27FC236}">
              <a16:creationId xmlns:a16="http://schemas.microsoft.com/office/drawing/2014/main" id="{E1EB7464-166C-4690-98D6-9555AB136C70}"/>
            </a:ext>
          </a:extLst>
        </xdr:cNvPr>
        <xdr:cNvSpPr/>
      </xdr:nvSpPr>
      <xdr:spPr>
        <a:xfrm>
          <a:off x="31770320" y="383903"/>
          <a:ext cx="1985917" cy="94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Utilized Capacity</a:t>
          </a:r>
        </a:p>
        <a:p>
          <a:pPr algn="ctr"/>
          <a:fld id="{C1BDDA88-BAE8-4D98-8F44-D866CB987947}" type="TxLink">
            <a:rPr lang="en-US" sz="2000" b="1" i="0" u="none" strike="noStrike">
              <a:solidFill>
                <a:schemeClr val="bg1"/>
              </a:solidFill>
              <a:latin typeface="Aptos Narrow"/>
            </a:rPr>
            <a:pPr algn="ctr"/>
            <a:t>70.15%</a:t>
          </a:fld>
          <a:endParaRPr lang="en-US" sz="6600" b="1">
            <a:solidFill>
              <a:schemeClr val="bg1"/>
            </a:solidFill>
          </a:endParaRPr>
        </a:p>
      </xdr:txBody>
    </xdr:sp>
    <xdr:clientData/>
  </xdr:twoCellAnchor>
  <xdr:twoCellAnchor>
    <xdr:from>
      <xdr:col>74</xdr:col>
      <xdr:colOff>0</xdr:colOff>
      <xdr:row>2</xdr:row>
      <xdr:rowOff>0</xdr:rowOff>
    </xdr:from>
    <xdr:to>
      <xdr:col>77</xdr:col>
      <xdr:colOff>2903</xdr:colOff>
      <xdr:row>7</xdr:row>
      <xdr:rowOff>39077</xdr:rowOff>
    </xdr:to>
    <xdr:sp macro="" textlink="$BU$9">
      <xdr:nvSpPr>
        <xdr:cNvPr id="10" name="Rectangle 9">
          <a:extLst>
            <a:ext uri="{FF2B5EF4-FFF2-40B4-BE49-F238E27FC236}">
              <a16:creationId xmlns:a16="http://schemas.microsoft.com/office/drawing/2014/main" id="{58CE9C0F-F166-4061-AC99-7D8BDC34B420}"/>
            </a:ext>
          </a:extLst>
        </xdr:cNvPr>
        <xdr:cNvSpPr/>
      </xdr:nvSpPr>
      <xdr:spPr>
        <a:xfrm>
          <a:off x="35668857" y="362857"/>
          <a:ext cx="1991360" cy="946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1" i="0" u="none" strike="noStrike">
              <a:solidFill>
                <a:schemeClr val="bg1"/>
              </a:solidFill>
              <a:latin typeface="Aptos Narrow"/>
            </a:rPr>
            <a:t>No. of</a:t>
          </a:r>
          <a:r>
            <a:rPr lang="en-US" sz="2000" b="1" i="0" u="none" strike="noStrike" baseline="0">
              <a:solidFill>
                <a:schemeClr val="bg1"/>
              </a:solidFill>
              <a:latin typeface="Aptos Narrow"/>
            </a:rPr>
            <a:t> Days</a:t>
          </a:r>
        </a:p>
        <a:p>
          <a:pPr algn="ctr"/>
          <a:fld id="{164201FF-8E8E-4674-9891-D830B4577C9D}" type="TxLink">
            <a:rPr lang="en-US" sz="2000" b="1" i="0" u="none" strike="noStrike">
              <a:solidFill>
                <a:schemeClr val="bg1"/>
              </a:solidFill>
              <a:latin typeface="Aptos Narrow"/>
            </a:rPr>
            <a:pPr algn="ctr"/>
            <a:t>92</a:t>
          </a:fld>
          <a:endParaRPr lang="en-US" sz="2000" b="1">
            <a:solidFill>
              <a:schemeClr val="bg1"/>
            </a:solidFill>
          </a:endParaRPr>
        </a:p>
      </xdr:txBody>
    </xdr:sp>
    <xdr:clientData/>
  </xdr:twoCellAnchor>
  <xdr:twoCellAnchor>
    <xdr:from>
      <xdr:col>7</xdr:col>
      <xdr:colOff>8453</xdr:colOff>
      <xdr:row>4</xdr:row>
      <xdr:rowOff>15443</xdr:rowOff>
    </xdr:from>
    <xdr:to>
      <xdr:col>9</xdr:col>
      <xdr:colOff>214843</xdr:colOff>
      <xdr:row>8</xdr:row>
      <xdr:rowOff>135801</xdr:rowOff>
    </xdr:to>
    <xdr:sp macro="" textlink="$CA$6">
      <xdr:nvSpPr>
        <xdr:cNvPr id="11" name="Rectangle 10">
          <a:extLst>
            <a:ext uri="{FF2B5EF4-FFF2-40B4-BE49-F238E27FC236}">
              <a16:creationId xmlns:a16="http://schemas.microsoft.com/office/drawing/2014/main" id="{A393041A-B675-47DA-857E-EF13F1723BEB}"/>
            </a:ext>
          </a:extLst>
        </xdr:cNvPr>
        <xdr:cNvSpPr/>
      </xdr:nvSpPr>
      <xdr:spPr>
        <a:xfrm>
          <a:off x="6029007" y="739720"/>
          <a:ext cx="1926549" cy="84463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Cancelled Bookings</a:t>
          </a:r>
          <a:endParaRPr lang="en-US" sz="1400">
            <a:effectLst/>
          </a:endParaRPr>
        </a:p>
        <a:p>
          <a:pPr marL="0" indent="0" algn="ctr"/>
          <a:fld id="{73B3A0D0-4F7B-4504-8D80-A0A4EABBD0B5}" type="TxLink">
            <a:rPr lang="en-US" sz="2000" b="1" i="0" u="none" strike="noStrike">
              <a:solidFill>
                <a:schemeClr val="bg1"/>
              </a:solidFill>
              <a:effectLst/>
              <a:latin typeface="Aptos Narrow"/>
              <a:ea typeface="+mn-ea"/>
              <a:cs typeface="+mn-cs"/>
            </a:rPr>
            <a:pPr marL="0" indent="0" algn="ctr"/>
            <a:t>33420</a:t>
          </a:fld>
          <a:endParaRPr lang="en-US" sz="2000" b="1" i="0">
            <a:solidFill>
              <a:schemeClr val="bg1"/>
            </a:solidFill>
            <a:effectLst/>
            <a:latin typeface="+mn-lt"/>
            <a:ea typeface="+mn-ea"/>
            <a:cs typeface="+mn-cs"/>
          </a:endParaRPr>
        </a:p>
      </xdr:txBody>
    </xdr:sp>
    <xdr:clientData/>
  </xdr:twoCellAnchor>
  <xdr:twoCellAnchor>
    <xdr:from>
      <xdr:col>4</xdr:col>
      <xdr:colOff>603837</xdr:colOff>
      <xdr:row>4</xdr:row>
      <xdr:rowOff>11739</xdr:rowOff>
    </xdr:from>
    <xdr:to>
      <xdr:col>6</xdr:col>
      <xdr:colOff>809753</xdr:colOff>
      <xdr:row>8</xdr:row>
      <xdr:rowOff>137948</xdr:rowOff>
    </xdr:to>
    <xdr:sp macro="" textlink="$CE$6">
      <xdr:nvSpPr>
        <xdr:cNvPr id="12" name="Rectangle 11">
          <a:extLst>
            <a:ext uri="{FF2B5EF4-FFF2-40B4-BE49-F238E27FC236}">
              <a16:creationId xmlns:a16="http://schemas.microsoft.com/office/drawing/2014/main" id="{E64E9B6A-99F3-4519-8CD6-26B637ABB11B}"/>
            </a:ext>
          </a:extLst>
        </xdr:cNvPr>
        <xdr:cNvSpPr/>
      </xdr:nvSpPr>
      <xdr:spPr>
        <a:xfrm>
          <a:off x="4045975" y="747463"/>
          <a:ext cx="1926985" cy="861933"/>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lt1"/>
              </a:solidFill>
              <a:effectLst/>
              <a:latin typeface="+mn-lt"/>
              <a:ea typeface="+mn-ea"/>
              <a:cs typeface="+mn-cs"/>
            </a:rPr>
            <a:t>Total Checked out</a:t>
          </a:r>
          <a:endParaRPr lang="en-US" sz="1400">
            <a:effectLst/>
          </a:endParaRPr>
        </a:p>
        <a:p>
          <a:pPr marL="0" indent="0" algn="ctr"/>
          <a:fld id="{8FF8F720-23EA-4431-9489-3948BC201956}" type="TxLink">
            <a:rPr lang="en-US" sz="2000" b="1" i="0" u="none" strike="noStrike">
              <a:solidFill>
                <a:schemeClr val="bg1"/>
              </a:solidFill>
              <a:effectLst/>
              <a:latin typeface="Aptos Narrow"/>
              <a:ea typeface="+mn-ea"/>
              <a:cs typeface="+mn-cs"/>
            </a:rPr>
            <a:pPr marL="0" indent="0" algn="ctr"/>
            <a:t>94411</a:t>
          </a:fld>
          <a:endParaRPr lang="en-US" sz="2000" b="1" i="0">
            <a:solidFill>
              <a:schemeClr val="bg1"/>
            </a:solidFill>
            <a:effectLst/>
            <a:latin typeface="+mn-lt"/>
            <a:ea typeface="+mn-ea"/>
            <a:cs typeface="+mn-cs"/>
          </a:endParaRPr>
        </a:p>
      </xdr:txBody>
    </xdr:sp>
    <xdr:clientData/>
  </xdr:twoCellAnchor>
  <xdr:twoCellAnchor>
    <xdr:from>
      <xdr:col>9</xdr:col>
      <xdr:colOff>279702</xdr:colOff>
      <xdr:row>4</xdr:row>
      <xdr:rowOff>17262</xdr:rowOff>
    </xdr:from>
    <xdr:to>
      <xdr:col>11</xdr:col>
      <xdr:colOff>489191</xdr:colOff>
      <xdr:row>8</xdr:row>
      <xdr:rowOff>134663</xdr:rowOff>
    </xdr:to>
    <xdr:sp macro="" textlink="$CI$8">
      <xdr:nvSpPr>
        <xdr:cNvPr id="13" name="Rectangle 12">
          <a:extLst>
            <a:ext uri="{FF2B5EF4-FFF2-40B4-BE49-F238E27FC236}">
              <a16:creationId xmlns:a16="http://schemas.microsoft.com/office/drawing/2014/main" id="{FDFD4279-B723-42E7-9216-863F4C8DD510}"/>
            </a:ext>
          </a:extLst>
        </xdr:cNvPr>
        <xdr:cNvSpPr/>
      </xdr:nvSpPr>
      <xdr:spPr>
        <a:xfrm>
          <a:off x="8024512" y="752986"/>
          <a:ext cx="1930558" cy="853125"/>
        </a:xfrm>
        <a:prstGeom prst="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US" sz="1400" b="1" i="0">
              <a:solidFill>
                <a:schemeClr val="bg1"/>
              </a:solidFill>
              <a:effectLst/>
              <a:latin typeface="+mn-lt"/>
              <a:ea typeface="+mn-ea"/>
              <a:cs typeface="+mn-cs"/>
            </a:rPr>
            <a:t>Total No Show</a:t>
          </a:r>
          <a:endParaRPr lang="en-US" sz="1400">
            <a:solidFill>
              <a:schemeClr val="bg1"/>
            </a:solidFill>
            <a:effectLst/>
          </a:endParaRPr>
        </a:p>
        <a:p>
          <a:pPr marL="0" indent="0" algn="ctr"/>
          <a:fld id="{80821803-7E95-487A-A9D4-B471DF06257A}" type="TxLink">
            <a:rPr lang="en-US" sz="2000" b="1" i="0" u="none" strike="noStrike">
              <a:solidFill>
                <a:schemeClr val="bg1"/>
              </a:solidFill>
              <a:effectLst/>
              <a:latin typeface="Aptos Narrow"/>
              <a:ea typeface="+mn-ea"/>
              <a:cs typeface="+mn-cs"/>
            </a:rPr>
            <a:pPr marL="0" indent="0" algn="ctr"/>
            <a:t>6759</a:t>
          </a:fld>
          <a:endParaRPr lang="en-US" sz="2000" b="1" i="0">
            <a:solidFill>
              <a:schemeClr val="bg1"/>
            </a:solidFill>
            <a:effectLst/>
            <a:latin typeface="+mn-lt"/>
            <a:ea typeface="+mn-ea"/>
            <a:cs typeface="+mn-cs"/>
          </a:endParaRPr>
        </a:p>
      </xdr:txBody>
    </xdr:sp>
    <xdr:clientData/>
  </xdr:twoCellAnchor>
  <xdr:twoCellAnchor>
    <xdr:from>
      <xdr:col>26</xdr:col>
      <xdr:colOff>12095</xdr:colOff>
      <xdr:row>10</xdr:row>
      <xdr:rowOff>149963</xdr:rowOff>
    </xdr:from>
    <xdr:to>
      <xdr:col>30</xdr:col>
      <xdr:colOff>191797</xdr:colOff>
      <xdr:row>24</xdr:row>
      <xdr:rowOff>164841</xdr:rowOff>
    </xdr:to>
    <xdr:graphicFrame macro="">
      <xdr:nvGraphicFramePr>
        <xdr:cNvPr id="14" name="Chart 13">
          <a:extLst>
            <a:ext uri="{FF2B5EF4-FFF2-40B4-BE49-F238E27FC236}">
              <a16:creationId xmlns:a16="http://schemas.microsoft.com/office/drawing/2014/main" id="{70660C1C-5D41-B84C-03DB-9CAC650A1B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60158</xdr:colOff>
      <xdr:row>0</xdr:row>
      <xdr:rowOff>61232</xdr:rowOff>
    </xdr:from>
    <xdr:to>
      <xdr:col>13</xdr:col>
      <xdr:colOff>797092</xdr:colOff>
      <xdr:row>3</xdr:row>
      <xdr:rowOff>158338</xdr:rowOff>
    </xdr:to>
    <xdr:sp macro="" textlink="">
      <xdr:nvSpPr>
        <xdr:cNvPr id="15" name="Rectangle: Rounded Corners 14">
          <a:extLst>
            <a:ext uri="{FF2B5EF4-FFF2-40B4-BE49-F238E27FC236}">
              <a16:creationId xmlns:a16="http://schemas.microsoft.com/office/drawing/2014/main" id="{2CAD5AA7-7EFD-2A2F-718B-0AB8D8601AC7}"/>
            </a:ext>
          </a:extLst>
        </xdr:cNvPr>
        <xdr:cNvSpPr/>
      </xdr:nvSpPr>
      <xdr:spPr>
        <a:xfrm>
          <a:off x="60158" y="61232"/>
          <a:ext cx="11969630" cy="648195"/>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200" b="1"/>
            <a:t>Hospitality</a:t>
          </a:r>
          <a:r>
            <a:rPr lang="en-US" sz="3200" baseline="0"/>
            <a:t> </a:t>
          </a:r>
          <a:r>
            <a:rPr lang="en-US" sz="3200" b="1" baseline="0"/>
            <a:t>Dashboard</a:t>
          </a:r>
          <a:endParaRPr lang="en-US" sz="3200" b="1"/>
        </a:p>
      </xdr:txBody>
    </xdr:sp>
    <xdr:clientData/>
  </xdr:twoCellAnchor>
  <xdr:twoCellAnchor>
    <xdr:from>
      <xdr:col>8</xdr:col>
      <xdr:colOff>96922</xdr:colOff>
      <xdr:row>23</xdr:row>
      <xdr:rowOff>53474</xdr:rowOff>
    </xdr:from>
    <xdr:to>
      <xdr:col>13</xdr:col>
      <xdr:colOff>802822</xdr:colOff>
      <xdr:row>37</xdr:row>
      <xdr:rowOff>143273</xdr:rowOff>
    </xdr:to>
    <xdr:graphicFrame macro="">
      <xdr:nvGraphicFramePr>
        <xdr:cNvPr id="16" name="Chart 15">
          <a:extLst>
            <a:ext uri="{FF2B5EF4-FFF2-40B4-BE49-F238E27FC236}">
              <a16:creationId xmlns:a16="http://schemas.microsoft.com/office/drawing/2014/main" id="{2D222EC9-4E05-C339-9DFA-DF947E5F65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197185</xdr:colOff>
      <xdr:row>23</xdr:row>
      <xdr:rowOff>60157</xdr:rowOff>
    </xdr:from>
    <xdr:to>
      <xdr:col>8</xdr:col>
      <xdr:colOff>62630</xdr:colOff>
      <xdr:row>37</xdr:row>
      <xdr:rowOff>156967</xdr:rowOff>
    </xdr:to>
    <xdr:graphicFrame macro="">
      <xdr:nvGraphicFramePr>
        <xdr:cNvPr id="17" name="Chart 16">
          <a:extLst>
            <a:ext uri="{FF2B5EF4-FFF2-40B4-BE49-F238E27FC236}">
              <a16:creationId xmlns:a16="http://schemas.microsoft.com/office/drawing/2014/main" id="{6CE1F60F-B915-26D2-365F-68DD1E0D49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96921</xdr:colOff>
      <xdr:row>8</xdr:row>
      <xdr:rowOff>160940</xdr:rowOff>
    </xdr:from>
    <xdr:to>
      <xdr:col>13</xdr:col>
      <xdr:colOff>813729</xdr:colOff>
      <xdr:row>23</xdr:row>
      <xdr:rowOff>23394</xdr:rowOff>
    </xdr:to>
    <xdr:graphicFrame macro="">
      <xdr:nvGraphicFramePr>
        <xdr:cNvPr id="18" name="Chart 17">
          <a:extLst>
            <a:ext uri="{FF2B5EF4-FFF2-40B4-BE49-F238E27FC236}">
              <a16:creationId xmlns:a16="http://schemas.microsoft.com/office/drawing/2014/main" id="{BEE46D09-12A4-3043-DF9C-FB457A040A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26</xdr:col>
      <xdr:colOff>80569</xdr:colOff>
      <xdr:row>26</xdr:row>
      <xdr:rowOff>98104</xdr:rowOff>
    </xdr:from>
    <xdr:to>
      <xdr:col>30</xdr:col>
      <xdr:colOff>300182</xdr:colOff>
      <xdr:row>40</xdr:row>
      <xdr:rowOff>125948</xdr:rowOff>
    </xdr:to>
    <xdr:graphicFrame macro="">
      <xdr:nvGraphicFramePr>
        <xdr:cNvPr id="19" name="Chart 18">
          <a:extLst>
            <a:ext uri="{FF2B5EF4-FFF2-40B4-BE49-F238E27FC236}">
              <a16:creationId xmlns:a16="http://schemas.microsoft.com/office/drawing/2014/main" id="{1BE588AC-CC77-1CFF-1885-C600CD45A40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200528</xdr:colOff>
      <xdr:row>8</xdr:row>
      <xdr:rowOff>174078</xdr:rowOff>
    </xdr:from>
    <xdr:to>
      <xdr:col>8</xdr:col>
      <xdr:colOff>63501</xdr:colOff>
      <xdr:row>23</xdr:row>
      <xdr:rowOff>26737</xdr:rowOff>
    </xdr:to>
    <xdr:graphicFrame macro="">
      <xdr:nvGraphicFramePr>
        <xdr:cNvPr id="20" name="Chart 19">
          <a:extLst>
            <a:ext uri="{FF2B5EF4-FFF2-40B4-BE49-F238E27FC236}">
              <a16:creationId xmlns:a16="http://schemas.microsoft.com/office/drawing/2014/main" id="{A0E915B5-4B27-23C4-999F-7B391ECFFB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50133</xdr:colOff>
      <xdr:row>14</xdr:row>
      <xdr:rowOff>113970</xdr:rowOff>
    </xdr:from>
    <xdr:to>
      <xdr:col>2</xdr:col>
      <xdr:colOff>167107</xdr:colOff>
      <xdr:row>22</xdr:row>
      <xdr:rowOff>120316</xdr:rowOff>
    </xdr:to>
    <mc:AlternateContent xmlns:mc="http://schemas.openxmlformats.org/markup-compatibility/2006" xmlns:a14="http://schemas.microsoft.com/office/drawing/2010/main">
      <mc:Choice Requires="a14">
        <xdr:graphicFrame macro="">
          <xdr:nvGraphicFramePr>
            <xdr:cNvPr id="28" name="city">
              <a:extLst>
                <a:ext uri="{FF2B5EF4-FFF2-40B4-BE49-F238E27FC236}">
                  <a16:creationId xmlns:a16="http://schemas.microsoft.com/office/drawing/2014/main" id="{3F688C44-199B-C806-186C-D3FEBF9036CE}"/>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78827" y="2645360"/>
              <a:ext cx="1836661" cy="13767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54154</xdr:colOff>
      <xdr:row>22</xdr:row>
      <xdr:rowOff>159360</xdr:rowOff>
    </xdr:from>
    <xdr:to>
      <xdr:col>2</xdr:col>
      <xdr:colOff>164990</xdr:colOff>
      <xdr:row>29</xdr:row>
      <xdr:rowOff>73258</xdr:rowOff>
    </xdr:to>
    <mc:AlternateContent xmlns:mc="http://schemas.openxmlformats.org/markup-compatibility/2006" xmlns:a14="http://schemas.microsoft.com/office/drawing/2010/main">
      <mc:Choice Requires="a14">
        <xdr:graphicFrame macro="">
          <xdr:nvGraphicFramePr>
            <xdr:cNvPr id="29" name="date (Month)">
              <a:extLst>
                <a:ext uri="{FF2B5EF4-FFF2-40B4-BE49-F238E27FC236}">
                  <a16:creationId xmlns:a16="http://schemas.microsoft.com/office/drawing/2014/main" id="{FA72BD32-B6BF-3F73-A145-1C611B92346B}"/>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54154" y="4125037"/>
              <a:ext cx="1831481" cy="11757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55293</xdr:colOff>
      <xdr:row>29</xdr:row>
      <xdr:rowOff>99777</xdr:rowOff>
    </xdr:from>
    <xdr:to>
      <xdr:col>2</xdr:col>
      <xdr:colOff>163763</xdr:colOff>
      <xdr:row>37</xdr:row>
      <xdr:rowOff>147053</xdr:rowOff>
    </xdr:to>
    <mc:AlternateContent xmlns:mc="http://schemas.openxmlformats.org/markup-compatibility/2006" xmlns:a14="http://schemas.microsoft.com/office/drawing/2010/main">
      <mc:Choice Requires="a14">
        <xdr:graphicFrame macro="">
          <xdr:nvGraphicFramePr>
            <xdr:cNvPr id="30" name="room_class">
              <a:extLst>
                <a:ext uri="{FF2B5EF4-FFF2-40B4-BE49-F238E27FC236}">
                  <a16:creationId xmlns:a16="http://schemas.microsoft.com/office/drawing/2014/main" id="{AD5874FE-4362-E53A-1C3B-526CF27E48D2}"/>
                </a:ext>
              </a:extLst>
            </xdr:cNvPr>
            <xdr:cNvGraphicFramePr/>
          </xdr:nvGraphicFramePr>
          <xdr:xfrm>
            <a:off x="0" y="0"/>
            <a:ext cx="0" cy="0"/>
          </xdr:xfrm>
          <a:graphic>
            <a:graphicData uri="http://schemas.microsoft.com/office/drawing/2010/slicer">
              <sle:slicer xmlns:sle="http://schemas.microsoft.com/office/drawing/2010/slicer" name="room_class"/>
            </a:graphicData>
          </a:graphic>
        </xdr:graphicFrame>
      </mc:Choice>
      <mc:Fallback xmlns="">
        <xdr:sp macro="" textlink="">
          <xdr:nvSpPr>
            <xdr:cNvPr id="0" name=""/>
            <xdr:cNvSpPr>
              <a:spLocks noTextEdit="1"/>
            </xdr:cNvSpPr>
          </xdr:nvSpPr>
          <xdr:spPr>
            <a:xfrm>
              <a:off x="55293" y="5327261"/>
              <a:ext cx="1829115" cy="1489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47866</xdr:colOff>
      <xdr:row>8</xdr:row>
      <xdr:rowOff>174078</xdr:rowOff>
    </xdr:from>
    <xdr:to>
      <xdr:col>2</xdr:col>
      <xdr:colOff>170448</xdr:colOff>
      <xdr:row>14</xdr:row>
      <xdr:rowOff>86894</xdr:rowOff>
    </xdr:to>
    <xdr:pic>
      <xdr:nvPicPr>
        <xdr:cNvPr id="24" name="Picture 23">
          <a:hlinkClick xmlns:r="http://schemas.openxmlformats.org/officeDocument/2006/relationships" r:id="rId7"/>
          <a:extLst>
            <a:ext uri="{FF2B5EF4-FFF2-40B4-BE49-F238E27FC236}">
              <a16:creationId xmlns:a16="http://schemas.microsoft.com/office/drawing/2014/main" id="{E8F9DE3A-F4FC-A1B5-9FFB-7E7D72C001E4}"/>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47866" y="1645526"/>
          <a:ext cx="1843651" cy="101640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121920</xdr:colOff>
      <xdr:row>11</xdr:row>
      <xdr:rowOff>106680</xdr:rowOff>
    </xdr:from>
    <xdr:to>
      <xdr:col>0</xdr:col>
      <xdr:colOff>1120140</xdr:colOff>
      <xdr:row>14</xdr:row>
      <xdr:rowOff>91440</xdr:rowOff>
    </xdr:to>
    <xdr:sp macro="" textlink="$A$10">
      <xdr:nvSpPr>
        <xdr:cNvPr id="2" name="Rectangle 1">
          <a:extLst>
            <a:ext uri="{FF2B5EF4-FFF2-40B4-BE49-F238E27FC236}">
              <a16:creationId xmlns:a16="http://schemas.microsoft.com/office/drawing/2014/main" id="{9C77940C-EB48-6EEA-56F5-3DA75A7482BA}"/>
            </a:ext>
          </a:extLst>
        </xdr:cNvPr>
        <xdr:cNvSpPr/>
      </xdr:nvSpPr>
      <xdr:spPr>
        <a:xfrm>
          <a:off x="121920" y="2118360"/>
          <a:ext cx="998220" cy="5334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b="0" i="0" u="none" strike="noStrike">
              <a:solidFill>
                <a:srgbClr val="000000"/>
              </a:solidFill>
              <a:latin typeface="Aptos Narrow"/>
            </a:rPr>
            <a:t>Total Revenue</a:t>
          </a:r>
        </a:p>
        <a:p>
          <a:pPr algn="l"/>
          <a:fld id="{9FEEA2E7-DB11-41E1-A562-3C6030949E61}" type="TxLink">
            <a:rPr lang="en-US" sz="1100" b="0" i="0" u="none" strike="noStrike">
              <a:solidFill>
                <a:srgbClr val="000000"/>
              </a:solidFill>
              <a:latin typeface="Aptos Narrow"/>
            </a:rPr>
            <a:pPr algn="l"/>
            <a:t>1.71B</a:t>
          </a:fld>
          <a:endParaRPr lang="en-IN" sz="1100"/>
        </a:p>
      </xdr:txBody>
    </xdr:sp>
    <xdr:clientData/>
  </xdr:twoCellAnchor>
  <xdr:twoCellAnchor>
    <xdr:from>
      <xdr:col>0</xdr:col>
      <xdr:colOff>0</xdr:colOff>
      <xdr:row>15</xdr:row>
      <xdr:rowOff>49530</xdr:rowOff>
    </xdr:from>
    <xdr:to>
      <xdr:col>2</xdr:col>
      <xdr:colOff>274320</xdr:colOff>
      <xdr:row>26</xdr:row>
      <xdr:rowOff>152400</xdr:rowOff>
    </xdr:to>
    <xdr:graphicFrame macro="">
      <xdr:nvGraphicFramePr>
        <xdr:cNvPr id="3" name="Chart 2">
          <a:extLst>
            <a:ext uri="{FF2B5EF4-FFF2-40B4-BE49-F238E27FC236}">
              <a16:creationId xmlns:a16="http://schemas.microsoft.com/office/drawing/2014/main" id="{03D101B6-3D3D-D637-6A18-B38D2C3E38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106680</xdr:colOff>
      <xdr:row>7</xdr:row>
      <xdr:rowOff>11430</xdr:rowOff>
    </xdr:from>
    <xdr:to>
      <xdr:col>9</xdr:col>
      <xdr:colOff>335280</xdr:colOff>
      <xdr:row>17</xdr:row>
      <xdr:rowOff>144780</xdr:rowOff>
    </xdr:to>
    <xdr:graphicFrame macro="">
      <xdr:nvGraphicFramePr>
        <xdr:cNvPr id="4" name="Chart 3">
          <a:extLst>
            <a:ext uri="{FF2B5EF4-FFF2-40B4-BE49-F238E27FC236}">
              <a16:creationId xmlns:a16="http://schemas.microsoft.com/office/drawing/2014/main" id="{89B455BE-0C81-A1AD-376E-D65CC1AFFA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312420</xdr:colOff>
      <xdr:row>5</xdr:row>
      <xdr:rowOff>34290</xdr:rowOff>
    </xdr:from>
    <xdr:to>
      <xdr:col>16</xdr:col>
      <xdr:colOff>68580</xdr:colOff>
      <xdr:row>16</xdr:row>
      <xdr:rowOff>99060</xdr:rowOff>
    </xdr:to>
    <xdr:graphicFrame macro="">
      <xdr:nvGraphicFramePr>
        <xdr:cNvPr id="5" name="Chart 4">
          <a:extLst>
            <a:ext uri="{FF2B5EF4-FFF2-40B4-BE49-F238E27FC236}">
              <a16:creationId xmlns:a16="http://schemas.microsoft.com/office/drawing/2014/main" id="{57331C83-46D0-2686-25E8-27BB33AFA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114300</xdr:colOff>
      <xdr:row>11</xdr:row>
      <xdr:rowOff>148590</xdr:rowOff>
    </xdr:from>
    <xdr:to>
      <xdr:col>21</xdr:col>
      <xdr:colOff>251460</xdr:colOff>
      <xdr:row>24</xdr:row>
      <xdr:rowOff>0</xdr:rowOff>
    </xdr:to>
    <xdr:graphicFrame macro="">
      <xdr:nvGraphicFramePr>
        <xdr:cNvPr id="6" name="Chart 5">
          <a:extLst>
            <a:ext uri="{FF2B5EF4-FFF2-40B4-BE49-F238E27FC236}">
              <a16:creationId xmlns:a16="http://schemas.microsoft.com/office/drawing/2014/main" id="{8AB98D76-FB52-DE5E-198D-D28539AA5C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312420</xdr:colOff>
      <xdr:row>6</xdr:row>
      <xdr:rowOff>148590</xdr:rowOff>
    </xdr:from>
    <xdr:to>
      <xdr:col>28</xdr:col>
      <xdr:colOff>228600</xdr:colOff>
      <xdr:row>19</xdr:row>
      <xdr:rowOff>53340</xdr:rowOff>
    </xdr:to>
    <xdr:graphicFrame macro="">
      <xdr:nvGraphicFramePr>
        <xdr:cNvPr id="7" name="Chart 6">
          <a:extLst>
            <a:ext uri="{FF2B5EF4-FFF2-40B4-BE49-F238E27FC236}">
              <a16:creationId xmlns:a16="http://schemas.microsoft.com/office/drawing/2014/main" id="{3011B5AF-C570-AFFA-072B-0315D471E3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708660</xdr:colOff>
      <xdr:row>6</xdr:row>
      <xdr:rowOff>148590</xdr:rowOff>
    </xdr:from>
    <xdr:to>
      <xdr:col>40</xdr:col>
      <xdr:colOff>297180</xdr:colOff>
      <xdr:row>18</xdr:row>
      <xdr:rowOff>60960</xdr:rowOff>
    </xdr:to>
    <xdr:graphicFrame macro="">
      <xdr:nvGraphicFramePr>
        <xdr:cNvPr id="8" name="Chart 7">
          <a:extLst>
            <a:ext uri="{FF2B5EF4-FFF2-40B4-BE49-F238E27FC236}">
              <a16:creationId xmlns:a16="http://schemas.microsoft.com/office/drawing/2014/main" id="{7559721F-1202-CC27-0062-4D528FC2D6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79282411" createdVersion="5" refreshedVersion="8" minRefreshableVersion="3" recordCount="0" supportSubquery="1" supportAdvancedDrill="1" xr:uid="{70AB91EE-F038-4A59-8EA4-683FF9A8BAE9}">
  <cacheSource type="external" connectionId="6"/>
  <cacheFields count="3">
    <cacheField name="[dim_hotels].[city].[city]" caption="city" numFmtId="0" hierarchy="9" level="1">
      <sharedItems count="4">
        <s v="Bangalore"/>
        <s v="Delhi"/>
        <s v="Hyderabad"/>
        <s v="Mumbai"/>
      </sharedItems>
    </cacheField>
    <cacheField name="[Measures].[Sum of revenue_realized]" caption="Sum of revenue_realized" numFmtId="0" hierarchy="50"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79745373" createdVersion="5" refreshedVersion="8" minRefreshableVersion="3" recordCount="0" supportSubquery="1" supportAdvancedDrill="1" xr:uid="{2E4BAFCC-4BF5-4B41-8792-CE44F12B4BAF}">
  <cacheSource type="external" connectionId="6"/>
  <cacheFields count="2">
    <cacheField name="[Measures].[Sum of revenue_realized]" caption="Sum of revenue_realized" numFmtId="0" hierarchy="50"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84953707" createdVersion="5" refreshedVersion="8" minRefreshableVersion="3" recordCount="0" supportSubquery="1" supportAdvancedDrill="1" xr:uid="{666DE967-31FD-4272-85ED-37F57AA23D0A}">
  <cacheSource type="external" connectionId="6"/>
  <cacheFields count="3">
    <cacheField name="[dim_hotels].[city].[city]" caption="city" numFmtId="0" hierarchy="9" level="1">
      <sharedItems count="4">
        <s v="Bangalore"/>
        <s v="Delhi"/>
        <s v="Hyderabad"/>
        <s v="Mumbai"/>
      </sharedItems>
    </cacheField>
    <cacheField name="[fact_bookings].[booking_platform].[booking_platform]" caption="booking_platform" numFmtId="0" hierarchy="24" level="1">
      <sharedItems count="7">
        <s v="direct offline"/>
        <s v="direct online"/>
        <s v="journey"/>
        <s v="logtrip"/>
        <s v="makeyourtrip"/>
        <s v="others"/>
        <s v="tripster"/>
      </sharedItems>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1"/>
      </fieldsUsage>
    </cacheHierarchy>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89583333" createdVersion="5" refreshedVersion="8" minRefreshableVersion="3" recordCount="0" supportSubquery="1" supportAdvancedDrill="1" xr:uid="{3E872361-FFC7-4392-81B7-460696E33D13}">
  <cacheSource type="external" connectionId="6"/>
  <cacheFields count="3">
    <cacheField name="[Measures].[Utilized Capacity %]" caption="Utilized Capacity %" numFmtId="0" hierarchy="40" level="32767"/>
    <cacheField name="[fact_bookings].[booking_date (Month)].[booking_date (Month)]" caption="booking_date (Month)" numFmtId="0" hierarchy="29" level="1">
      <sharedItems count="4">
        <s v="Apr"/>
        <s v="May"/>
        <s v="Jun"/>
        <s v="Jul"/>
      </sharedItems>
    </cacheField>
    <cacheField name="[dim_hotels].[property_name].[property_name]" caption="property_name" numFmtId="0" hierarchy="7" level="1">
      <sharedItems count="7">
        <s v="Atliq Bay"/>
        <s v="Atliq Blu"/>
        <s v="Atliq City"/>
        <s v="Atliq Exotica"/>
        <s v="Atliq Grands"/>
        <s v="Atliq Palace"/>
        <s v="Atliq Seasons"/>
      </sharedItems>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fieldsUsage count="2">
        <fieldUsage x="-1"/>
        <fieldUsage x="1"/>
      </fieldsUsage>
    </cacheHierarchy>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93634259" createdVersion="5" refreshedVersion="8" minRefreshableVersion="3" recordCount="0" supportSubquery="1" supportAdvancedDrill="1" xr:uid="{F32DBF2A-A8AB-4A49-B9D8-FF98D9F61640}">
  <cacheSource type="external" connectionId="6"/>
  <cacheFields count="2">
    <cacheField name="[Measures].[Cancellation %]" caption="Cancellation %" numFmtId="0" hierarchy="36"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397685185" createdVersion="5" refreshedVersion="8" minRefreshableVersion="3" recordCount="0" supportSubquery="1" supportAdvancedDrill="1" xr:uid="{467C349B-6621-469D-9064-CE1352B4252D}">
  <cacheSource type="external" connectionId="6"/>
  <cacheFields count="2">
    <cacheField name="[Measures].[Total Capacity]" caption="Total Capacity" numFmtId="0" hierarchy="37"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oneField="1">
      <fieldsUsage count="1">
        <fieldUsage x="0"/>
      </fieldsUsage>
    </cacheHierarchy>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1620372" createdVersion="5" refreshedVersion="8" minRefreshableVersion="3" recordCount="0" supportSubquery="1" supportAdvancedDrill="1" xr:uid="{212AE1AD-8F48-4A7B-9E56-F24034CC8EAC}">
  <cacheSource type="external" connectionId="6"/>
  <cacheFields count="2">
    <cacheField name="[Measures].[Total Bookings]" caption="Total Bookings" numFmtId="0" hierarchy="39"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0"/>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3125003" createdVersion="5" refreshedVersion="8" minRefreshableVersion="3" recordCount="0" supportSubquery="1" supportAdvancedDrill="1" xr:uid="{44FA22D3-393C-4AA7-9DDF-15337DB96328}">
  <cacheSource type="external" connectionId="6"/>
  <cacheFields count="2">
    <cacheField name="[Measures].[Average of ratings_given]" caption="Average of ratings_given" numFmtId="0" hierarchy="55"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1"/>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3472219" createdVersion="5" refreshedVersion="8" minRefreshableVersion="3" recordCount="0" supportSubquery="1" supportAdvancedDrill="1" xr:uid="{075F01CF-23E5-43E0-9DEF-89447015D25E}">
  <cacheSource type="external" connectionId="6"/>
  <cacheFields count="3">
    <cacheField name="[Measures].[Sum of revenue_realized]" caption="Sum of revenue_realized" numFmtId="0" hierarchy="50"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3703704" createdVersion="5" refreshedVersion="8" minRefreshableVersion="3" recordCount="0" supportSubquery="1" supportAdvancedDrill="1" xr:uid="{0EC7EFAB-C15E-49E4-BC6C-0BBB867C32D5}">
  <cacheSource type="external" connectionId="6"/>
  <cacheFields count="3">
    <cacheField name="[Measures].[Total successful bookings]" caption="Total successful bookings" numFmtId="0" hierarchy="38"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oneField="1">
      <fieldsUsage count="1">
        <fieldUsage x="0"/>
      </fieldsUsage>
    </cacheHierarchy>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4050927" createdVersion="5" refreshedVersion="8" minRefreshableVersion="3" recordCount="0" supportSubquery="1" supportAdvancedDrill="1" xr:uid="{23D046C7-E1CD-4EFB-9CDB-6B7F96A6B0C5}">
  <cacheSource type="external" connectionId="6"/>
  <cacheFields count="3">
    <cacheField name="[Measures].[Average of ratings_given]" caption="Average of ratings_given" numFmtId="0" hierarchy="55"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0"/>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439815" createdVersion="5" refreshedVersion="8" minRefreshableVersion="3" recordCount="0" supportSubquery="1" supportAdvancedDrill="1" xr:uid="{7AE8AC8C-E13A-4513-899A-93912F2D4025}">
  <cacheSource type="external" connectionId="6"/>
  <cacheFields count="3">
    <cacheField name="[Measures].[Utilized Capacity %]" caption="Utilized Capacity %" numFmtId="0" hierarchy="40"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4629628" createdVersion="5" refreshedVersion="8" minRefreshableVersion="3" recordCount="0" supportSubquery="1" supportAdvancedDrill="1" xr:uid="{92FDB563-C59F-40E7-86B3-F0AA8E82950D}">
  <cacheSource type="external" connectionId="6"/>
  <cacheFields count="3">
    <cacheField name="[Measures].[Utilized Capacity %]" caption="Utilized Capacity %" numFmtId="0" hierarchy="40"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oneField="1">
      <fieldsUsage count="1">
        <fieldUsage x="0"/>
      </fieldsUsage>
    </cacheHierarchy>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4976851" createdVersion="5" refreshedVersion="8" minRefreshableVersion="3" recordCount="0" supportSubquery="1" supportAdvancedDrill="1" xr:uid="{439A2DBB-C376-4702-B226-B0C4826AE501}">
  <cacheSource type="external" connectionId="6"/>
  <cacheFields count="3">
    <cacheField name="[Measures].[Count of date]" caption="Count of date" numFmtId="0" hierarchy="56"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5324074" createdVersion="5" refreshedVersion="8" minRefreshableVersion="3" recordCount="0" supportSubquery="1" supportAdvancedDrill="1" xr:uid="{9D32C890-05F8-46C9-AB87-552228E7D67A}">
  <cacheSource type="external" connectionId="6"/>
  <cacheFields count="3">
    <cacheField name="[Measures].[Count of date]" caption="Count of date" numFmtId="0" hierarchy="56"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5787036" createdVersion="5" refreshedVersion="8" minRefreshableVersion="3" recordCount="0" supportSubquery="1" supportAdvancedDrill="1" xr:uid="{A8294653-5958-4BA3-BD57-FAB432EA0529}">
  <cacheSource type="external" connectionId="6"/>
  <cacheFields count="3">
    <cacheField name="[Measures].[Total Capacity]" caption="Total Capacity" numFmtId="0" hierarchy="37"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oneField="1">
      <fieldsUsage count="1">
        <fieldUsage x="0"/>
      </fieldsUsage>
    </cacheHierarchy>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6134259" createdVersion="5" refreshedVersion="8" minRefreshableVersion="3" recordCount="0" supportSubquery="1" supportAdvancedDrill="1" xr:uid="{51EA3157-E91E-4799-A25F-803C09408CBF}">
  <cacheSource type="external" connectionId="6"/>
  <cacheFields count="3">
    <cacheField name="[Measures].[Total_Cancelled_Bookings]" caption="Total_Cancelled_Bookings" numFmtId="0" hierarchy="41"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oneField="1">
      <fieldsUsage count="1">
        <fieldUsage x="0"/>
      </fieldsUsage>
    </cacheHierarchy>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6365744" createdVersion="5" refreshedVersion="8" minRefreshableVersion="3" recordCount="0" supportSubquery="1" supportAdvancedDrill="1" xr:uid="{FB723A84-CDF9-42A5-843A-A7758CDA990E}">
  <cacheSource type="external" connectionId="6"/>
  <cacheFields count="3">
    <cacheField name="[Measures].[Total Checked Out]" caption="Total Checked Out" numFmtId="0" hierarchy="42"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oneField="1">
      <fieldsUsage count="1">
        <fieldUsage x="0"/>
      </fieldsUsage>
    </cacheHierarchy>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0671296" createdVersion="5" refreshedVersion="8" minRefreshableVersion="3" recordCount="0" supportSubquery="1" supportAdvancedDrill="1" xr:uid="{4FFD28E8-65A6-480A-8BB0-1344FC5CC038}">
  <cacheSource type="external" connectionId="6"/>
  <cacheFields count="3">
    <cacheField name="[Measures].[Total NO Show]" caption="Total NO Show" numFmtId="0" hierarchy="43"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oneField="1">
      <fieldsUsage count="1">
        <fieldUsage x="0"/>
      </fieldsUsage>
    </cacheHierarchy>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1099537" createdVersion="5" refreshedVersion="8" minRefreshableVersion="3" recordCount="0" supportSubquery="1" supportAdvancedDrill="1" xr:uid="{CB4C375A-04E7-4D00-84A5-72F4B9CB3B7D}">
  <cacheSource type="external" connectionId="6"/>
  <cacheFields count="4">
    <cacheField name="[Measures].[Sum of revenue_realized]" caption="Sum of revenue_realized" numFmtId="0" hierarchy="50" level="32767"/>
    <cacheField name="[dim_rooms].[room_class].[room_class]" caption="room_class" numFmtId="0" hierarchy="11" level="1">
      <sharedItems count="4">
        <s v="Elite"/>
        <s v="Premium"/>
        <s v="Presidential"/>
        <s v="Standard"/>
      </sharedItems>
    </cacheField>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3"/>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15393519" createdVersion="5" refreshedVersion="8" minRefreshableVersion="3" recordCount="0" supportSubquery="1" supportAdvancedDrill="1" xr:uid="{C3240E90-54AD-4EE5-829D-2933DB90DF0C}">
  <cacheSource type="external" connectionId="6"/>
  <cacheFields count="5">
    <cacheField name="[dim_hotels].[city].[city]" caption="city" numFmtId="0" hierarchy="9" level="1">
      <sharedItems count="4">
        <s v="Bangalore"/>
        <s v="Delhi"/>
        <s v="Hyderabad"/>
        <s v="Mumbai"/>
      </sharedItems>
    </cacheField>
    <cacheField name="[fact_bookings].[booking_status].[booking_status]" caption="booking_status" numFmtId="0" hierarchy="26" level="1">
      <sharedItems count="3">
        <s v="Cancelled"/>
        <s v="Checked Out"/>
        <s v="No Show"/>
      </sharedItems>
    </cacheField>
    <cacheField name="[Measures].[Total Bookings]" caption="Total Bookings" numFmtId="0" hierarchy="39"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3"/>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4"/>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1"/>
      </fieldsUsage>
    </cacheHierarchy>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2"/>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19907407" createdVersion="5" refreshedVersion="8" minRefreshableVersion="3" recordCount="0" supportSubquery="1" supportAdvancedDrill="1" xr:uid="{EDA0E6BF-38E4-4EEC-A1A6-489607A9C961}">
  <cacheSource type="external" connectionId="6"/>
  <cacheFields count="4">
    <cacheField name="[Measures].[Occupancy %]" caption="Occupancy %" numFmtId="0" hierarchy="35" level="32767"/>
    <cacheField name="[dim_date].[week no].[week no]" caption="week no" numFmtId="0" hierarchy="2" level="1">
      <sharedItems count="5">
        <s v="W 19"/>
        <s v="W 20"/>
        <s v="W 21"/>
        <s v="W 22"/>
        <s v="W 23"/>
      </sharedItems>
    </cacheField>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2" memberValueDatatype="130" unbalanced="0">
      <fieldsUsage count="2">
        <fieldUsage x="-1"/>
        <fieldUsage x="1"/>
      </fieldsUsage>
    </cacheHierarchy>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2"/>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3"/>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0"/>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24537033" createdVersion="5" refreshedVersion="8" minRefreshableVersion="3" recordCount="0" supportSubquery="1" supportAdvancedDrill="1" xr:uid="{E489192A-54FA-4C95-B933-789FA50B0533}">
  <cacheSource type="external" connectionId="6"/>
  <cacheFields count="4">
    <cacheField name="[dim_hotels].[property_name].[property_name]" caption="property_name" numFmtId="0" hierarchy="7" level="1">
      <sharedItems count="7">
        <s v="Atliq Bay"/>
        <s v="Atliq Blu"/>
        <s v="Atliq City"/>
        <s v="Atliq Exotica"/>
        <s v="Atliq Grands"/>
        <s v="Atliq Palace"/>
        <s v="Atliq Seasons"/>
      </sharedItems>
    </cacheField>
    <cacheField name="[dim_rooms].[room_class].[room_class]" caption="room_class" numFmtId="0" hierarchy="11" level="1">
      <sharedItems count="4">
        <s v="Elite"/>
        <s v="Premium"/>
        <s v="Presidential"/>
        <s v="Standard"/>
      </sharedItems>
    </cacheField>
    <cacheField name="[Measures].[Occupancy %]" caption="Occupancy %" numFmtId="0" hierarchy="35" level="32767"/>
    <cacheField name="[dim_date].[date (Month)].[date (Month)]" caption="date (Month)" numFmtId="0" hierarchy="4"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3"/>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fieldsUsage count="2">
        <fieldUsage x="-1"/>
        <fieldUsage x="1"/>
      </fieldsUsage>
    </cacheHierarchy>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2"/>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28819444" createdVersion="5" refreshedVersion="8" minRefreshableVersion="3" recordCount="0" supportSubquery="1" supportAdvancedDrill="1" xr:uid="{25A93A59-B86F-479A-8EDE-60BCDE8FEA8A}">
  <cacheSource type="external" connectionId="6"/>
  <cacheFields count="3">
    <cacheField name="[Measures].[Occupancy %]" caption="Occupancy %" numFmtId="0" hierarchy="35"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oneField="1">
      <fieldsUsage count="1">
        <fieldUsage x="0"/>
      </fieldsUsage>
    </cacheHierarchy>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3287037" createdVersion="5" refreshedVersion="8" minRefreshableVersion="3" recordCount="0" supportSubquery="1" supportAdvancedDrill="1" xr:uid="{FA95DF10-14FD-49CF-A360-BEBCBD089004}">
  <cacheSource type="external" connectionId="6"/>
  <cacheFields count="3">
    <cacheField name="[Measures].[Cancellation %]" caption="Cancellation %" numFmtId="0" hierarchy="36"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oneField="1">
      <fieldsUsage count="1">
        <fieldUsage x="0"/>
      </fieldsUsage>
    </cacheHierarchy>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36921295" createdVersion="5" refreshedVersion="8" minRefreshableVersion="3" recordCount="0" supportSubquery="1" supportAdvancedDrill="1" xr:uid="{08910BF8-D8B0-4F73-A6C3-0EEB141FA3D5}">
  <cacheSource type="external" connectionId="6"/>
  <cacheFields count="3">
    <cacheField name="[Measures].[Total Bookings]" caption="Total Bookings" numFmtId="0" hierarchy="39" level="32767"/>
    <cacheField name="[dim_date].[date (Month)].[date (Month)]" caption="date (Month)" numFmtId="0" hierarchy="4" level="1">
      <sharedItems containsSemiMixedTypes="0" containsNonDate="0" containsString="0"/>
    </cacheField>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fieldsUsage count="2">
        <fieldUsage x="-1"/>
        <fieldUsage x="1"/>
      </fieldsUsage>
    </cacheHierarchy>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2"/>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0"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0"/>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441203706" createdVersion="5" refreshedVersion="8" minRefreshableVersion="3" recordCount="0" supportSubquery="1" supportAdvancedDrill="1" xr:uid="{4828405F-D750-4EEB-946A-1E254776EC5E}">
  <cacheSource type="external" connectionId="6"/>
  <cacheFields count="4">
    <cacheField name="[fact_bookings].[booking_status].[booking_status]" caption="booking_status" numFmtId="0" hierarchy="26" level="1">
      <sharedItems count="3">
        <s v="Cancelled"/>
        <s v="Checked Out"/>
        <s v="No Show"/>
      </sharedItems>
    </cacheField>
    <cacheField name="[dim_date].[day_type].[day_type]" caption="day_type" numFmtId="0" hierarchy="3" level="1">
      <sharedItems count="2">
        <s v="weekeday"/>
        <s v="weekend"/>
      </sharedItems>
    </cacheField>
    <cacheField name="[Measures].[Count of booking_status]" caption="Count of booking_status" numFmtId="0" hierarchy="52" level="32767"/>
    <cacheField name="[dim_hotels].[property_name].[property_name]" caption="property_name" numFmtId="0" hierarchy="7" level="1">
      <sharedItems containsSemiMixedTypes="0" containsNonDate="0" containsString="0"/>
    </cacheField>
  </cacheFields>
  <cacheHierarchies count="60">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fieldsUsage count="2">
        <fieldUsage x="-1"/>
        <fieldUsage x="1"/>
      </fieldsUsage>
    </cacheHierarchy>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3"/>
      </fieldsUsage>
    </cacheHierarchy>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fieldsUsage count="2">
        <fieldUsage x="-1"/>
        <fieldUsage x="0"/>
      </fieldsUsage>
    </cacheHierarchy>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2"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2"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oneField="1" hidden="1">
      <fieldsUsage count="1">
        <fieldUsage x="2"/>
      </fieldsUsage>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683796298" createdVersion="5" refreshedVersion="8" minRefreshableVersion="3" recordCount="0" supportSubquery="1" supportAdvancedDrill="1" xr:uid="{FE1A5847-2EDD-4985-B59B-D219B2E29D1C}">
  <cacheSource type="external" connectionId="6"/>
  <cacheFields count="2">
    <cacheField name="[dim_hotels].[property_name].[property_name]" caption="property_name" numFmtId="0" hierarchy="7" level="1">
      <sharedItems count="7">
        <s v="Atliq Bay"/>
        <s v="Atliq Blu"/>
        <s v="Atliq City"/>
        <s v="Atliq Exotica"/>
        <s v="Atliq Grands"/>
        <s v="Atliq Palace"/>
        <s v="Atliq Seasons"/>
      </sharedItems>
    </cacheField>
    <cacheField name="[Measures].[Total Bookings]" caption="Total Bookings" numFmtId="0" hierarchy="39" level="32767"/>
  </cacheFields>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0"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fieldsUsage count="2">
        <fieldUsage x="-1"/>
        <fieldUsage x="0"/>
      </fieldsUsage>
    </cacheHierarchy>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0"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oneField="1">
      <fieldsUsage count="1">
        <fieldUsage x="1"/>
      </fieldsUsage>
    </cacheHierarchy>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92.753771064818" createdVersion="5" refreshedVersion="8" minRefreshableVersion="3" recordCount="0" supportSubquery="1" supportAdvancedDrill="1" xr:uid="{9CBC1085-0751-44F0-8291-8FC491878B5B}">
  <cacheSource type="external" connectionId="6"/>
  <cacheFields count="3">
    <cacheField name="[dim_hotels].[city].[city]" caption="city" numFmtId="0" hierarchy="9" level="1">
      <sharedItems count="4">
        <s v="Bangalore"/>
        <s v="Delhi"/>
        <s v="Hyderabad"/>
        <s v="Mumbai"/>
      </sharedItems>
    </cacheField>
    <cacheField name="[Measures].[Average of ratings_given]" caption="Average of ratings_given" numFmtId="0" hierarchy="55" level="32767"/>
    <cacheField name="[fact_bookings].[booking_platform].[booking_platform]" caption="booking_platform" numFmtId="0" hierarchy="24" level="1">
      <sharedItems count="7">
        <s v="direct offline"/>
        <s v="direct online"/>
        <s v="journey"/>
        <s v="logtrip"/>
        <s v="makeyourtrip"/>
        <s v="others"/>
        <s v="tripster"/>
      </sharedItems>
    </cacheField>
  </cacheFields>
  <cacheHierarchies count="60">
    <cacheHierarchy uniqueName="[dim_date].[date]" caption="date" attribute="1" time="1" defaultMemberUniqueName="[dim_date].[date].[All]" allUniqueName="[dim_date].[date].[All]" dimensionUniqueName="[dim_date]" displayFolder="" count="2" memberValueDatatype="7" unbalanced="0"/>
    <cacheHierarchy uniqueName="[dim_date].[mmm yy]" caption="mmm yy" attribute="1" time="1" defaultMemberUniqueName="[dim_date].[mmm yy].[All]" allUniqueName="[dim_date].[mmm yy].[All]" dimensionUniqueName="[dim_date]" displayFolder="" count="2" memberValueDatatype="7" unbalanced="0"/>
    <cacheHierarchy uniqueName="[dim_date].[week no]" caption="week no" attribute="1" defaultMemberUniqueName="[dim_date].[week no].[All]" allUniqueName="[dim_date].[week no].[All]" dimensionUniqueName="[dim_date]" displayFolder="" count="2" memberValueDatatype="130" unbalanced="0"/>
    <cacheHierarchy uniqueName="[dim_date].[day_type]" caption="day_type" attribute="1" defaultMemberUniqueName="[dim_date].[day_type].[All]" allUniqueName="[dim_date].[day_type].[All]" dimensionUniqueName="[dim_date]" displayFolder="" count="2"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2" memberValueDatatype="130" unbalanced="0"/>
    <cacheHierarchy uniqueName="[dim_hotels].[property_id]" caption="property_id" attribute="1" defaultMemberUniqueName="[dim_hotels].[property_id].[All]" allUniqueName="[dim_hotels].[property_id].[All]" dimensionUniqueName="[dim_hotels]" displayFolder="" count="2"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2" memberValueDatatype="130" unbalanced="0"/>
    <cacheHierarchy uniqueName="[dim_hotels].[city]" caption="city" attribute="1" defaultMemberUniqueName="[dim_hotels].[city].[All]" allUniqueName="[dim_hotels].[city].[All]" dimensionUniqueName="[dim_hotels]" displayFolder="" count="2" memberValueDatatype="130" unbalanced="0">
      <fieldsUsage count="2">
        <fieldUsage x="-1"/>
        <fieldUsage x="0"/>
      </fieldsUsage>
    </cacheHierarchy>
    <cacheHierarchy uniqueName="[dim_rooms].[room_id]" caption="room_id" attribute="1" defaultMemberUniqueName="[dim_rooms].[room_id].[All]" allUniqueName="[dim_rooms].[room_id].[All]" dimensionUniqueName="[dim_rooms]" displayFolder="" count="2"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2"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2"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2"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2"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2" memberValueDatatype="20" unbalanced="0"/>
    <cacheHierarchy uniqueName="[fact_bookings].[booking_id]" caption="booking_id" attribute="1" defaultMemberUniqueName="[fact_bookings].[booking_id].[All]" allUniqueName="[fact_bookings].[booking_id].[All]" dimensionUniqueName="[fact_bookings]" displayFolder="" count="2" memberValueDatatype="130" unbalanced="0"/>
    <cacheHierarchy uniqueName="[fact_bookings].[property_id]" caption="property_id" attribute="1" defaultMemberUniqueName="[fact_bookings].[property_id].[All]" allUniqueName="[fact_bookings].[property_id].[All]" dimensionUniqueName="[fact_bookings]" displayFolder="" count="2" memberValueDatatype="20" unbalanced="0"/>
    <cacheHierarchy uniqueName="[fact_bookings].[booking_date]" caption="booking_date" attribute="1" time="1" defaultMemberUniqueName="[fact_bookings].[booking_date].[All]" allUniqueName="[fact_bookings].[booking_date].[All]" dimensionUniqueName="[fact_bookings]" displayFolder="" count="2" memberValueDatatype="7" unbalanced="0"/>
    <cacheHierarchy uniqueName="[fact_bookings].[check_in_date]" caption="check_in_date" attribute="1" time="1" defaultMemberUniqueName="[fact_bookings].[check_in_date].[All]" allUniqueName="[fact_bookings].[check_in_date].[All]" dimensionUniqueName="[fact_bookings]" displayFolder="" count="2" memberValueDatatype="7" unbalanced="0"/>
    <cacheHierarchy uniqueName="[fact_bookings].[checkout_date]" caption="checkout_date" attribute="1" time="1" defaultMemberUniqueName="[fact_bookings].[checkout_date].[All]" allUniqueName="[fact_bookings].[checkout_date].[All]" dimensionUniqueName="[fact_bookings]" displayFolder="" count="2" memberValueDatatype="7" unbalanced="0"/>
    <cacheHierarchy uniqueName="[fact_bookings].[no_guests]" caption="no_guests" attribute="1" defaultMemberUniqueName="[fact_bookings].[no_guests].[All]" allUniqueName="[fact_bookings].[no_guests].[All]" dimensionUniqueName="[fact_bookings]" displayFolder="" count="2" memberValueDatatype="20" unbalanced="0"/>
    <cacheHierarchy uniqueName="[fact_bookings].[room_category]" caption="room_category" attribute="1" defaultMemberUniqueName="[fact_bookings].[room_category].[All]" allUniqueName="[fact_bookings].[room_category].[All]" dimensionUniqueName="[fact_bookings]" displayFolder="" count="2"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2" memberValueDatatype="130" unbalanced="0">
      <fieldsUsage count="2">
        <fieldUsage x="-1"/>
        <fieldUsage x="2"/>
      </fieldsUsage>
    </cacheHierarchy>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2" memberValueDatatype="20" unbalanced="0"/>
    <cacheHierarchy uniqueName="[fact_bookings].[revenue_realized]" caption="revenue_realized" attribute="1" defaultMemberUniqueName="[fact_bookings].[revenue_realized].[All]" allUniqueName="[fact_bookings].[revenue_realized].[All]" dimensionUniqueName="[fact_bookings]" displayFolder="" count="2"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2"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2" memberValueDatatype="130" unbalanced="0"/>
    <cacheHierarchy uniqueName="[dim_date].[date (Month Index)]" caption="date (Month Index)" attribute="1" defaultMemberUniqueName="[dim_date].[date (Month Index)].[All]" allUniqueName="[dim_date].[date (Month Index)].[All]" dimensionUniqueName="[dim_date]" displayFolder="" count="2" memberValueDatatype="20" unbalanced="0" hidden="1"/>
    <cacheHierarchy uniqueName="[dim_date].[mmm yy (Month Index)]" caption="mmm yy (Month Index)" attribute="1" defaultMemberUniqueName="[dim_date].[mmm yy (Month Index)].[All]" allUniqueName="[dim_date].[mmm yy (Month Index)].[All]" dimensionUniqueName="[dim_date]" displayFolder="" count="2"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2"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2"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oneField="1" hidden="1">
      <fieldsUsage count="1">
        <fieldUsage x="1"/>
      </fieldsUsage>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dimensions count="6">
    <dimension name="dim_date" uniqueName="[dim_date]" caption="dim_date"/>
    <dimension name="dim_hotels" uniqueName="[dim_hotels]" caption="dim_hotels"/>
    <dimension name="dim_rooms" uniqueName="[dim_rooms]" caption="dim_rooms"/>
    <dimension name="fact_aggregated_bookings" uniqueName="[fact_aggregated_bookings]" caption="fact_aggregated_bookings"/>
    <dimension name="fact_bookings" uniqueName="[fact_bookings]" caption="fact_bookings"/>
    <dimension measure="1" name="Measures" uniqueName="[Measures]" caption="Measures"/>
  </dimensions>
  <measureGroups count="5">
    <measureGroup name="dim_date" caption="dim_date"/>
    <measureGroup name="dim_hotels" caption="dim_hotels"/>
    <measureGroup name="dim_rooms" caption="dim_rooms"/>
    <measureGroup name="fact_aggregated_bookings" caption="fact_aggregated_bookings"/>
    <measureGroup name="fact_bookings" caption="fact_bookings"/>
  </measureGroups>
  <maps count="11">
    <map measureGroup="0" dimension="0"/>
    <map measureGroup="1" dimension="1"/>
    <map measureGroup="2" dimension="2"/>
    <map measureGroup="3" dimension="0"/>
    <map measureGroup="3" dimension="1"/>
    <map measureGroup="3" dimension="2"/>
    <map measureGroup="3" dimension="3"/>
    <map measureGroup="4" dimension="0"/>
    <map measureGroup="4" dimension="1"/>
    <map measureGroup="4" dimension="2"/>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bhiroopika Uppuluri" refreshedDate="46168.336255671296" createdVersion="3" refreshedVersion="8" minRefreshableVersion="3" recordCount="0" supportSubquery="1" supportAdvancedDrill="1" xr:uid="{DA3C6A90-9CB8-4AA4-8634-EF9824971020}">
  <cacheSource type="external" connectionId="6">
    <extLst>
      <ext xmlns:x14="http://schemas.microsoft.com/office/spreadsheetml/2009/9/main" uri="{F057638F-6D5F-4e77-A914-E7F072B9BCA8}">
        <x14:sourceConnection name="ThisWorkbookDataModel"/>
      </ext>
    </extLst>
  </cacheSource>
  <cacheFields count="0"/>
  <cacheHierarchies count="60">
    <cacheHierarchy uniqueName="[dim_date].[date]" caption="date" attribute="1" time="1" defaultMemberUniqueName="[dim_date].[date].[All]" allUniqueName="[dim_date].[date].[All]" dimensionUniqueName="[dim_date]" displayFolder="" count="0" memberValueDatatype="7" unbalanced="0"/>
    <cacheHierarchy uniqueName="[dim_date].[mmm yy]" caption="mmm yy" attribute="1" time="1" defaultMemberUniqueName="[dim_date].[mmm yy].[All]" allUniqueName="[dim_date].[mmm yy].[All]" dimensionUniqueName="[dim_date]" displayFolder="" count="0" memberValueDatatype="7" unbalanced="0"/>
    <cacheHierarchy uniqueName="[dim_date].[week no]" caption="week no" attribute="1" defaultMemberUniqueName="[dim_date].[week no].[All]" allUniqueName="[dim_date].[week no].[All]" dimensionUniqueName="[dim_date]" displayFolder="" count="0" memberValueDatatype="130" unbalanced="0"/>
    <cacheHierarchy uniqueName="[dim_date].[day_type]" caption="day_type" attribute="1" defaultMemberUniqueName="[dim_date].[day_type].[All]" allUniqueName="[dim_date].[day_type].[All]" dimensionUniqueName="[dim_date]" displayFolder="" count="0" memberValueDatatype="130" unbalanced="0"/>
    <cacheHierarchy uniqueName="[dim_date].[date (Month)]" caption="date (Month)" attribute="1" defaultMemberUniqueName="[dim_date].[date (Month)].[All]" allUniqueName="[dim_date].[date (Month)].[All]" dimensionUniqueName="[dim_date]" displayFolder="" count="2" memberValueDatatype="130" unbalanced="0"/>
    <cacheHierarchy uniqueName="[dim_date].[mmm yy (Month)]" caption="mmm yy (Month)" attribute="1" defaultMemberUniqueName="[dim_date].[mmm yy (Month)].[All]" allUniqueName="[dim_date].[mmm yy (Month)].[All]" dimensionUniqueName="[dim_date]" displayFolder="" count="0" memberValueDatatype="130" unbalanced="0"/>
    <cacheHierarchy uniqueName="[dim_hotels].[property_id]" caption="property_id" attribute="1" defaultMemberUniqueName="[dim_hotels].[property_id].[All]" allUniqueName="[dim_hotels].[property_id].[All]" dimensionUniqueName="[dim_hotels]" displayFolder="" count="0" memberValueDatatype="20" unbalanced="0"/>
    <cacheHierarchy uniqueName="[dim_hotels].[property_name]" caption="property_name" attribute="1" defaultMemberUniqueName="[dim_hotels].[property_name].[All]" allUniqueName="[dim_hotels].[property_name].[All]" dimensionUniqueName="[dim_hotels]" displayFolder="" count="2" memberValueDatatype="130" unbalanced="0"/>
    <cacheHierarchy uniqueName="[dim_hotels].[category]" caption="category" attribute="1" defaultMemberUniqueName="[dim_hotels].[category].[All]" allUniqueName="[dim_hotels].[category].[All]" dimensionUniqueName="[dim_hotels]" displayFolder="" count="0" memberValueDatatype="130" unbalanced="0"/>
    <cacheHierarchy uniqueName="[dim_hotels].[city]" caption="city" attribute="1" defaultMemberUniqueName="[dim_hotels].[city].[All]" allUniqueName="[dim_hotels].[city].[All]" dimensionUniqueName="[dim_hotels]" displayFolder="" count="2" memberValueDatatype="130" unbalanced="0"/>
    <cacheHierarchy uniqueName="[dim_rooms].[room_id]" caption="room_id" attribute="1" defaultMemberUniqueName="[dim_rooms].[room_id].[All]" allUniqueName="[dim_rooms].[room_id].[All]" dimensionUniqueName="[dim_rooms]" displayFolder="" count="0" memberValueDatatype="130" unbalanced="0"/>
    <cacheHierarchy uniqueName="[dim_rooms].[room_class]" caption="room_class" attribute="1" defaultMemberUniqueName="[dim_rooms].[room_class].[All]" allUniqueName="[dim_rooms].[room_class].[All]" dimensionUniqueName="[dim_rooms]" displayFolder="" count="2" memberValueDatatype="130" unbalanced="0"/>
    <cacheHierarchy uniqueName="[fact_aggregated_bookings].[property_id]" caption="property_id" attribute="1" defaultMemberUniqueName="[fact_aggregated_bookings].[property_id].[All]" allUniqueName="[fact_aggregated_bookings].[property_id].[All]" dimensionUniqueName="[fact_aggregated_bookings]" displayFolder="" count="0" memberValueDatatype="20" unbalanced="0"/>
    <cacheHierarchy uniqueName="[fact_aggregated_bookings].[check_in_date]" caption="check_in_date" attribute="1" time="1" defaultMemberUniqueName="[fact_aggregated_bookings].[check_in_date].[All]" allUniqueName="[fact_aggregated_bookings].[check_in_date].[All]" dimensionUniqueName="[fact_aggregated_bookings]" displayFolder="" count="0" memberValueDatatype="7" unbalanced="0"/>
    <cacheHierarchy uniqueName="[fact_aggregated_bookings].[room_category]" caption="room_category" attribute="1" defaultMemberUniqueName="[fact_aggregated_bookings].[room_category].[All]" allUniqueName="[fact_aggregated_bookings].[room_category].[All]" dimensionUniqueName="[fact_aggregated_bookings]" displayFolder="" count="0" memberValueDatatype="130" unbalanced="0"/>
    <cacheHierarchy uniqueName="[fact_aggregated_bookings].[successful_bookings]" caption="successful_bookings" attribute="1" defaultMemberUniqueName="[fact_aggregated_bookings].[successful_bookings].[All]" allUniqueName="[fact_aggregated_bookings].[successful_bookings].[All]" dimensionUniqueName="[fact_aggregated_bookings]" displayFolder="" count="0" memberValueDatatype="20" unbalanced="0"/>
    <cacheHierarchy uniqueName="[fact_aggregated_bookings].[capacity]" caption="capacity" attribute="1" defaultMemberUniqueName="[fact_aggregated_bookings].[capacity].[All]" allUniqueName="[fact_aggregated_bookings].[capacity].[All]" dimensionUniqueName="[fact_aggregated_bookings]" displayFolder="" count="0" memberValueDatatype="20" unbalanced="0"/>
    <cacheHierarchy uniqueName="[fact_bookings].[booking_id]" caption="booking_id" attribute="1" defaultMemberUniqueName="[fact_bookings].[booking_id].[All]" allUniqueName="[fact_bookings].[booking_id].[All]" dimensionUniqueName="[fact_bookings]" displayFolder="" count="0" memberValueDatatype="130" unbalanced="0"/>
    <cacheHierarchy uniqueName="[fact_bookings].[property_id]" caption="property_id" attribute="1" defaultMemberUniqueName="[fact_bookings].[property_id].[All]" allUniqueName="[fact_bookings].[property_id].[All]" dimensionUniqueName="[fact_bookings]" displayFolder="" count="0" memberValueDatatype="20" unbalanced="0"/>
    <cacheHierarchy uniqueName="[fact_bookings].[booking_date]" caption="booking_date" attribute="1" time="1" defaultMemberUniqueName="[fact_bookings].[booking_date].[All]" allUniqueName="[fact_bookings].[booking_date].[All]" dimensionUniqueName="[fact_bookings]" displayFolder="" count="0" memberValueDatatype="7" unbalanced="0"/>
    <cacheHierarchy uniqueName="[fact_bookings].[check_in_date]" caption="check_in_date" attribute="1" time="1" defaultMemberUniqueName="[fact_bookings].[check_in_date].[All]" allUniqueName="[fact_bookings].[check_in_date].[All]" dimensionUniqueName="[fact_bookings]" displayFolder="" count="0" memberValueDatatype="7" unbalanced="0"/>
    <cacheHierarchy uniqueName="[fact_bookings].[checkout_date]" caption="checkout_date" attribute="1" time="1" defaultMemberUniqueName="[fact_bookings].[checkout_date].[All]" allUniqueName="[fact_bookings].[checkout_date].[All]" dimensionUniqueName="[fact_bookings]" displayFolder="" count="0" memberValueDatatype="7" unbalanced="0"/>
    <cacheHierarchy uniqueName="[fact_bookings].[no_guests]" caption="no_guests" attribute="1" defaultMemberUniqueName="[fact_bookings].[no_guests].[All]" allUniqueName="[fact_bookings].[no_guests].[All]" dimensionUniqueName="[fact_bookings]" displayFolder="" count="0" memberValueDatatype="20" unbalanced="0"/>
    <cacheHierarchy uniqueName="[fact_bookings].[room_category]" caption="room_category" attribute="1" defaultMemberUniqueName="[fact_bookings].[room_category].[All]" allUniqueName="[fact_bookings].[room_category].[All]" dimensionUniqueName="[fact_bookings]" displayFolder="" count="0" memberValueDatatype="130" unbalanced="0"/>
    <cacheHierarchy uniqueName="[fact_bookings].[booking_platform]" caption="booking_platform" attribute="1" defaultMemberUniqueName="[fact_bookings].[booking_platform].[All]" allUniqueName="[fact_bookings].[booking_platform].[All]" dimensionUniqueName="[fact_bookings]" displayFolder="" count="0" memberValueDatatype="130" unbalanced="0"/>
    <cacheHierarchy uniqueName="[fact_bookings].[ratings_given]" caption="ratings_given" attribute="1" defaultMemberUniqueName="[fact_bookings].[ratings_given].[All]" allUniqueName="[fact_bookings].[ratings_given].[All]" dimensionUniqueName="[fact_bookings]" displayFolder="" count="2" memberValueDatatype="20" unbalanced="0"/>
    <cacheHierarchy uniqueName="[fact_bookings].[booking_status]" caption="booking_status" attribute="1" defaultMemberUniqueName="[fact_bookings].[booking_status].[All]" allUniqueName="[fact_bookings].[booking_status].[All]" dimensionUniqueName="[fact_bookings]" displayFolder="" count="2" memberValueDatatype="130" unbalanced="0"/>
    <cacheHierarchy uniqueName="[fact_bookings].[revenue_generated]" caption="revenue_generated" attribute="1" defaultMemberUniqueName="[fact_bookings].[revenue_generated].[All]" allUniqueName="[fact_bookings].[revenue_generated].[All]" dimensionUniqueName="[fact_bookings]" displayFolder="" count="0" memberValueDatatype="20" unbalanced="0"/>
    <cacheHierarchy uniqueName="[fact_bookings].[revenue_realized]" caption="revenue_realized" attribute="1" defaultMemberUniqueName="[fact_bookings].[revenue_realized].[All]" allUniqueName="[fact_bookings].[revenue_realized].[All]" dimensionUniqueName="[fact_bookings]" displayFolder="" count="0" memberValueDatatype="20" unbalanced="0"/>
    <cacheHierarchy uniqueName="[fact_bookings].[booking_date (Month)]" caption="booking_date (Month)" attribute="1" defaultMemberUniqueName="[fact_bookings].[booking_date (Month)].[All]" allUniqueName="[fact_bookings].[booking_date (Month)].[All]" dimensionUniqueName="[fact_bookings]" displayFolder="" count="0" memberValueDatatype="130" unbalanced="0"/>
    <cacheHierarchy uniqueName="[fact_bookings].[check_in_date (Month)]" caption="check_in_date (Month)" attribute="1" defaultMemberUniqueName="[fact_bookings].[check_in_date (Month)].[All]" allUniqueName="[fact_bookings].[check_in_date (Month)].[All]" dimensionUniqueName="[fact_bookings]" displayFolder="" count="0" memberValueDatatype="130" unbalanced="0"/>
    <cacheHierarchy uniqueName="[dim_date].[date (Month Index)]" caption="date (Month Index)" attribute="1" defaultMemberUniqueName="[dim_date].[date (Month Index)].[All]" allUniqueName="[dim_date].[date (Month Index)].[All]" dimensionUniqueName="[dim_date]" displayFolder="" count="0" memberValueDatatype="20" unbalanced="0" hidden="1"/>
    <cacheHierarchy uniqueName="[dim_date].[mmm yy (Month Index)]" caption="mmm yy (Month Index)" attribute="1" defaultMemberUniqueName="[dim_date].[mmm yy (Month Index)].[All]" allUniqueName="[dim_date].[mmm yy (Month Index)].[All]" dimensionUniqueName="[dim_date]" displayFolder="" count="0" memberValueDatatype="20" unbalanced="0" hidden="1"/>
    <cacheHierarchy uniqueName="[fact_bookings].[booking_date (Month Index)]" caption="booking_date (Month Index)" attribute="1" defaultMemberUniqueName="[fact_bookings].[booking_date (Month Index)].[All]" allUniqueName="[fact_bookings].[booking_date (Month Index)].[All]" dimensionUniqueName="[fact_bookings]" displayFolder="" count="0" memberValueDatatype="20" unbalanced="0" hidden="1"/>
    <cacheHierarchy uniqueName="[fact_bookings].[check_in_date (Month Index)]" caption="check_in_date (Month Index)" attribute="1" defaultMemberUniqueName="[fact_bookings].[check_in_date (Month Index)].[All]" allUniqueName="[fact_bookings].[check_in_date (Month Index)].[All]" dimensionUniqueName="[fact_bookings]" displayFolder="" count="0" memberValueDatatype="20" unbalanced="0" hidden="1"/>
    <cacheHierarchy uniqueName="[Measures].[Occupancy %]" caption="Occupancy %" measure="1" displayFolder="" measureGroup="fact_aggregated_bookings" count="0"/>
    <cacheHierarchy uniqueName="[Measures].[Cancellation %]" caption="Cancellation %" measure="1" displayFolder="" measureGroup="fact_bookings" count="0"/>
    <cacheHierarchy uniqueName="[Measures].[Total Capacity]" caption="Total Capacity" measure="1" displayFolder="" measureGroup="fact_aggregated_bookings" count="0"/>
    <cacheHierarchy uniqueName="[Measures].[Total successful bookings]" caption="Total successful bookings" measure="1" displayFolder="" measureGroup="fact_aggregated_bookings" count="0"/>
    <cacheHierarchy uniqueName="[Measures].[Total Bookings]" caption="Total Bookings" measure="1" displayFolder="" measureGroup="fact_aggregated_bookings" count="0"/>
    <cacheHierarchy uniqueName="[Measures].[Utilized Capacity %]" caption="Utilized Capacity %" measure="1" displayFolder="" measureGroup="fact_bookings" count="0"/>
    <cacheHierarchy uniqueName="[Measures].[Total_Cancelled_Bookings]" caption="Total_Cancelled_Bookings" measure="1" displayFolder="" measureGroup="fact_bookings" count="0"/>
    <cacheHierarchy uniqueName="[Measures].[Total Checked Out]" caption="Total Checked Out" measure="1" displayFolder="" measureGroup="fact_bookings" count="0"/>
    <cacheHierarchy uniqueName="[Measures].[Total NO Show]" caption="Total NO Show" measure="1" displayFolder="" measureGroup="fact_bookings" count="0"/>
    <cacheHierarchy uniqueName="[Measures].[__XL_Count dim_date]" caption="__XL_Count dim_date" measure="1" displayFolder="" measureGroup="dim_date" count="0" hidden="1"/>
    <cacheHierarchy uniqueName="[Measures].[__XL_Count dim_hotels]" caption="__XL_Count dim_hotels" measure="1" displayFolder="" measureGroup="dim_hotels" count="0" hidden="1"/>
    <cacheHierarchy uniqueName="[Measures].[__XL_Count dim_rooms]" caption="__XL_Count dim_rooms" measure="1" displayFolder="" measureGroup="dim_rooms" count="0" hidden="1"/>
    <cacheHierarchy uniqueName="[Measures].[__XL_Count fact_aggregated_bookings]" caption="__XL_Count fact_aggregated_bookings" measure="1" displayFolder="" measureGroup="fact_aggregated_bookings" count="0" hidden="1"/>
    <cacheHierarchy uniqueName="[Measures].[__XL_Count fact_bookings]" caption="__XL_Count fact_bookings" measure="1" displayFolder="" measureGroup="fact_bookings" count="0" hidden="1"/>
    <cacheHierarchy uniqueName="[Measures].[__No measures defined]" caption="__No measures defined" measure="1" displayFolder="" count="0" hidden="1"/>
    <cacheHierarchy uniqueName="[Measures].[Sum of revenue_realized]" caption="Sum of revenue_realized" measure="1" displayFolder="" measureGroup="fact_bookings" count="0" hidden="1">
      <extLst>
        <ext xmlns:x15="http://schemas.microsoft.com/office/spreadsheetml/2010/11/main" uri="{B97F6D7D-B522-45F9-BDA1-12C45D357490}">
          <x15:cacheHierarchy aggregatedColumn="28"/>
        </ext>
      </extLst>
    </cacheHierarchy>
    <cacheHierarchy uniqueName="[Measures].[Sum of capacity]" caption="Sum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Count of booking_status]" caption="Count of booking_status" measure="1" displayFolder="" measureGroup="fact_bookings" count="0" hidden="1">
      <extLst>
        <ext xmlns:x15="http://schemas.microsoft.com/office/spreadsheetml/2010/11/main" uri="{B97F6D7D-B522-45F9-BDA1-12C45D357490}">
          <x15:cacheHierarchy aggregatedColumn="26"/>
        </ext>
      </extLst>
    </cacheHierarchy>
    <cacheHierarchy uniqueName="[Measures].[Sum of successful_bookings]" caption="Sum of successful_bookings" measure="1" displayFolder="" measureGroup="fact_aggregated_bookings" count="0" hidden="1">
      <extLst>
        <ext xmlns:x15="http://schemas.microsoft.com/office/spreadsheetml/2010/11/main" uri="{B97F6D7D-B522-45F9-BDA1-12C45D357490}">
          <x15:cacheHierarchy aggregatedColumn="15"/>
        </ext>
      </extLst>
    </cacheHierarchy>
    <cacheHierarchy uniqueName="[Measures].[Sum of ratings_given]" caption="Sum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Average of ratings_given]" caption="Average of ratings_given" measure="1" displayFolder="" measureGroup="fact_bookings" count="0" hidden="1">
      <extLst>
        <ext xmlns:x15="http://schemas.microsoft.com/office/spreadsheetml/2010/11/main" uri="{B97F6D7D-B522-45F9-BDA1-12C45D357490}">
          <x15:cacheHierarchy aggregatedColumn="25"/>
        </ext>
      </extLst>
    </cacheHierarchy>
    <cacheHierarchy uniqueName="[Measures].[Count of date]" caption="Count of date" measure="1" displayFolder="" measureGroup="dim_date" count="0" hidden="1">
      <extLst>
        <ext xmlns:x15="http://schemas.microsoft.com/office/spreadsheetml/2010/11/main" uri="{B97F6D7D-B522-45F9-BDA1-12C45D357490}">
          <x15:cacheHierarchy aggregatedColumn="0"/>
        </ext>
      </extLst>
    </cacheHierarchy>
    <cacheHierarchy uniqueName="[Measures].[Sum of revenue_generated]" caption="Sum of revenue_generated" measure="1" displayFolder="" measureGroup="fact_bookings" count="0" hidden="1">
      <extLst>
        <ext xmlns:x15="http://schemas.microsoft.com/office/spreadsheetml/2010/11/main" uri="{B97F6D7D-B522-45F9-BDA1-12C45D357490}">
          <x15:cacheHierarchy aggregatedColumn="27"/>
        </ext>
      </extLst>
    </cacheHierarchy>
    <cacheHierarchy uniqueName="[Measures].[Count of capacity]" caption="Count of capacity" measure="1" displayFolder="" measureGroup="fact_aggregated_bookings" count="0" hidden="1">
      <extLst>
        <ext xmlns:x15="http://schemas.microsoft.com/office/spreadsheetml/2010/11/main" uri="{B97F6D7D-B522-45F9-BDA1-12C45D357490}">
          <x15:cacheHierarchy aggregatedColumn="16"/>
        </ext>
      </extLst>
    </cacheHierarchy>
    <cacheHierarchy uniqueName="[Measures].[Max of capacity]" caption="Max of capacity" measure="1" displayFolder="" measureGroup="fact_aggregated_bookings"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6391505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36D8577-DCB9-4A01-9BAC-04A7DC358ECB}" name="PivotTable17" cacheId="77" applyNumberFormats="0" applyBorderFormats="0" applyFontFormats="0" applyPatternFormats="0" applyAlignmentFormats="0" applyWidthHeightFormats="1" dataCaption="Values" tag="8b72ea88-68c8-4a2c-835f-ffbd79f91e11" updatedVersion="8" minRefreshableVersion="3" useAutoFormatting="1" subtotalHiddenItems="1" itemPrintTitles="1" createdVersion="5" indent="0" outline="1" outlineData="1" multipleFieldFilters="0">
  <location ref="BO6:BO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76">
      <pivotArea type="all" dataOnly="0" outline="0" fieldPosition="0"/>
    </format>
    <format dxfId="75">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51100A-F17E-4E39-AAD8-FDCDAD9A9093}" name="PivotTable29" cacheId="107" applyNumberFormats="0" applyBorderFormats="0" applyFontFormats="0" applyPatternFormats="0" applyAlignmentFormats="0" applyWidthHeightFormats="1" dataCaption="Values" tag="bf8cb7ac-1f08-4579-b05c-f082e5f4797b" updatedVersion="8" minRefreshableVersion="3" useAutoFormatting="1" subtotalHiddenItems="1" itemPrintTitles="1" createdVersion="5" indent="0" outline="1" outlineData="1" multipleFieldFilters="0" chartFormat="39">
  <location ref="AR19:AW28" firstHeaderRow="1" firstDataRow="2" firstDataCol="1"/>
  <pivotFields count="4">
    <pivotField axis="axisRow" allDrilled="1" subtotalTop="0" showAll="0" dataSourceSort="1" defaultSubtotal="0" defaultAttributeDrillState="1">
      <items count="7">
        <item x="0"/>
        <item x="1"/>
        <item x="2"/>
        <item x="3"/>
        <item x="4"/>
        <item x="5"/>
        <item x="6"/>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Fields count="1">
    <field x="1"/>
  </colFields>
  <colItems count="5">
    <i>
      <x/>
    </i>
    <i>
      <x v="1"/>
    </i>
    <i>
      <x v="2"/>
    </i>
    <i>
      <x v="3"/>
    </i>
    <i t="grand">
      <x/>
    </i>
  </colItems>
  <dataFields count="1">
    <dataField fld="2" subtotal="count" baseField="0" baseItem="0" numFmtId="9"/>
  </dataFields>
  <formats count="2">
    <format dxfId="78">
      <pivotArea type="topRight" dataOnly="0" labelOnly="1" outline="0" fieldPosition="0"/>
    </format>
    <format dxfId="77">
      <pivotArea outline="0" collapsedLevelsAreSubtotals="1" fieldPosition="0"/>
    </format>
  </formats>
  <chartFormats count="12">
    <chartFormat chart="31" format="15" series="1">
      <pivotArea type="data" outline="0" fieldPosition="0">
        <references count="1">
          <reference field="1" count="1" selected="0">
            <x v="0"/>
          </reference>
        </references>
      </pivotArea>
    </chartFormat>
    <chartFormat chart="31" format="16" series="1">
      <pivotArea type="data" outline="0" fieldPosition="0">
        <references count="1">
          <reference field="1" count="1" selected="0">
            <x v="1"/>
          </reference>
        </references>
      </pivotArea>
    </chartFormat>
    <chartFormat chart="31" format="17" series="1">
      <pivotArea type="data" outline="0" fieldPosition="0">
        <references count="1">
          <reference field="1" count="1" selected="0">
            <x v="2"/>
          </reference>
        </references>
      </pivotArea>
    </chartFormat>
    <chartFormat chart="31" format="18" series="1">
      <pivotArea type="data" outline="0" fieldPosition="0">
        <references count="1">
          <reference field="1" count="1" selected="0">
            <x v="3"/>
          </reference>
        </references>
      </pivotArea>
    </chartFormat>
    <chartFormat chart="31" format="19" series="1">
      <pivotArea type="data" outline="0" fieldPosition="0">
        <references count="2">
          <reference field="4294967294" count="1" selected="0">
            <x v="0"/>
          </reference>
          <reference field="1" count="1" selected="0">
            <x v="0"/>
          </reference>
        </references>
      </pivotArea>
    </chartFormat>
    <chartFormat chart="31" format="20" series="1">
      <pivotArea type="data" outline="0" fieldPosition="0">
        <references count="2">
          <reference field="4294967294" count="1" selected="0">
            <x v="0"/>
          </reference>
          <reference field="1" count="1" selected="0">
            <x v="1"/>
          </reference>
        </references>
      </pivotArea>
    </chartFormat>
    <chartFormat chart="31" format="21" series="1">
      <pivotArea type="data" outline="0" fieldPosition="0">
        <references count="2">
          <reference field="4294967294" count="1" selected="0">
            <x v="0"/>
          </reference>
          <reference field="1" count="1" selected="0">
            <x v="2"/>
          </reference>
        </references>
      </pivotArea>
    </chartFormat>
    <chartFormat chart="31" format="22" series="1">
      <pivotArea type="data" outline="0" fieldPosition="0">
        <references count="2">
          <reference field="4294967294" count="1" selected="0">
            <x v="0"/>
          </reference>
          <reference field="1" count="1" selected="0">
            <x v="3"/>
          </reference>
        </references>
      </pivotArea>
    </chartFormat>
    <chartFormat chart="33" format="0" series="1">
      <pivotArea type="data" outline="0" fieldPosition="0">
        <references count="2">
          <reference field="4294967294" count="1" selected="0">
            <x v="0"/>
          </reference>
          <reference field="1" count="1" selected="0">
            <x v="0"/>
          </reference>
        </references>
      </pivotArea>
    </chartFormat>
    <chartFormat chart="33" format="1" series="1">
      <pivotArea type="data" outline="0" fieldPosition="0">
        <references count="2">
          <reference field="4294967294" count="1" selected="0">
            <x v="0"/>
          </reference>
          <reference field="1" count="1" selected="0">
            <x v="1"/>
          </reference>
        </references>
      </pivotArea>
    </chartFormat>
    <chartFormat chart="33" format="2" series="1">
      <pivotArea type="data" outline="0" fieldPosition="0">
        <references count="2">
          <reference field="4294967294" count="1" selected="0">
            <x v="0"/>
          </reference>
          <reference field="1" count="1" selected="0">
            <x v="2"/>
          </reference>
        </references>
      </pivotArea>
    </chartFormat>
    <chartFormat chart="33" format="3" series="1">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5527E97-DB63-4367-A68F-2EB073B5BDC2}" name="PivotTable11" cacheId="68" applyNumberFormats="0" applyBorderFormats="0" applyFontFormats="0" applyPatternFormats="0" applyAlignmentFormats="0" applyWidthHeightFormats="1" dataCaption="Values" tag="c62d1e93-9731-466d-a832-54e64ccdc83f" updatedVersion="8" minRefreshableVersion="3" useAutoFormatting="1" subtotalHiddenItems="1" itemPrintTitles="1" createdVersion="5" indent="0" outline="1" outlineData="1" multipleFieldFilters="0">
  <location ref="BC3:BC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80">
      <pivotArea type="all" dataOnly="0" outline="0" fieldPosition="0"/>
    </format>
    <format dxfId="79">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A8F903-81D3-477C-8818-45956D23FF37}" name="PivotTable16" cacheId="74" applyNumberFormats="0" applyBorderFormats="0" applyFontFormats="0" applyPatternFormats="0" applyAlignmentFormats="0" applyWidthHeightFormats="1" dataCaption="Values" tag="75462c89-6436-46e4-9f57-d4d0322f457a" updatedVersion="8" minRefreshableVersion="3" useAutoFormatting="1" subtotalHiddenItems="1" itemPrintTitles="1" createdVersion="5" indent="0" outline="1" outlineData="1" multipleFieldFilters="0">
  <location ref="BO3:BO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82">
      <pivotArea type="all" dataOnly="0" outline="0" fieldPosition="0"/>
    </format>
    <format dxfId="81">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FB3A327-5CC3-4960-855A-C1FE477D252B}" name="PivotTable20" cacheId="89" applyNumberFormats="0" applyBorderFormats="0" applyFontFormats="0" applyPatternFormats="0" applyAlignmentFormats="0" applyWidthHeightFormats="1" dataCaption="Values" tag="79ef0d78-cfc6-45f0-b475-b9b0ab368007" updatedVersion="8" minRefreshableVersion="3" useAutoFormatting="1" subtotalHiddenItems="1" itemPrintTitles="1" createdVersion="5" indent="0" outline="1" outlineData="1" multipleFieldFilters="0">
  <location ref="CA3:C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85">
      <pivotArea type="all" dataOnly="0" outline="0" fieldPosition="0"/>
    </format>
    <format dxfId="84">
      <pivotArea outline="0" collapsedLevelsAreSubtotals="1" fieldPosition="0"/>
    </format>
    <format dxfId="83">
      <pivotArea dataOnly="0" labelOnly="1" outline="0" axis="axisValues"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A2D8A68-CA6A-4FFF-A3F1-79756BED95F0}" name="PivotTable28" cacheId="104" applyNumberFormats="0" applyBorderFormats="0" applyFontFormats="0" applyPatternFormats="0" applyAlignmentFormats="0" applyWidthHeightFormats="1" dataCaption="Values" tag="a538eac3-6c76-4b1d-bc7f-aafd0ff55556" updatedVersion="8" minRefreshableVersion="3" useAutoFormatting="1" subtotalHiddenItems="1" itemPrintTitles="1" createdVersion="5" indent="0" outline="1" outlineData="1" multipleFieldFilters="0" chartFormat="30">
  <location ref="AN19:AO25" firstHeaderRow="1" firstDataRow="1" firstDataCol="1"/>
  <pivotFields count="4">
    <pivotField dataField="1" subtotalTop="0" showAll="0" defaultSubtotal="0"/>
    <pivotField axis="axisRow" allDrilled="1" subtotalTop="0" showAll="0" defaultSubtotal="0" defaultAttributeDrillState="1">
      <items count="5">
        <item x="0"/>
        <item x="1"/>
        <item x="2"/>
        <item x="3"/>
        <item x="4"/>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numFmtId="9"/>
  </dataFields>
  <formats count="1">
    <format dxfId="86">
      <pivotArea outline="0" collapsedLevelsAreSubtotals="1" fieldPosition="0"/>
    </format>
  </formats>
  <chartFormats count="1">
    <chartFormat chart="24" format="0"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B92B528-2A58-4E76-96E4-CCE385A636BA}" name="PivotTable18" cacheId="80" applyNumberFormats="0" applyBorderFormats="0" applyFontFormats="0" applyPatternFormats="0" applyAlignmentFormats="0" applyWidthHeightFormats="1" dataCaption="Values" tag="59cf22e6-05f7-43a0-96b9-5ee783776ce5" updatedVersion="8" minRefreshableVersion="3" useAutoFormatting="1" subtotalHiddenItems="1" itemPrintTitles="1" createdVersion="5" indent="0" outline="1" outlineData="1" multipleFieldFilters="0">
  <location ref="BU3:BU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days" fld="0" subtotal="count" baseField="0" baseItem="0"/>
  </dataFields>
  <formats count="3">
    <format dxfId="89">
      <pivotArea type="all" dataOnly="0" outline="0" fieldPosition="0"/>
    </format>
    <format dxfId="88">
      <pivotArea outline="0" collapsedLevelsAreSubtotals="1" fieldPosition="0"/>
    </format>
    <format dxfId="87">
      <pivotArea dataOnly="0" labelOnly="1" outline="0" axis="axisValues"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0C948F4-EAFF-4281-85D3-FB351C3E270D}" name="PivotTable9" cacheId="116" applyNumberFormats="0" applyBorderFormats="0" applyFontFormats="0" applyPatternFormats="0" applyAlignmentFormats="0" applyWidthHeightFormats="1" dataCaption="Values" tag="e55588b7-963c-49c6-a03b-cb7e1513660b" updatedVersion="8" minRefreshableVersion="3" subtotalHiddenItems="1" itemPrintTitles="1" createdVersion="5" indent="0" outline="1" outlineData="1" multipleFieldFilters="0">
  <location ref="AS3:AS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91">
      <pivotArea type="all" dataOnly="0" outline="0" fieldPosition="0"/>
    </format>
    <format dxfId="90">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6266A86-64A1-468F-8529-5725CDAA221A}" name="PivotTable2" cacheId="86" applyNumberFormats="0" applyBorderFormats="0" applyFontFormats="0" applyPatternFormats="0" applyAlignmentFormats="0" applyWidthHeightFormats="1" dataCaption="Values" tag="bb0c96e8-0bfc-4dfa-a3d6-8df5bfd66834" updatedVersion="8" minRefreshableVersion="3" useAutoFormatting="1" subtotalHiddenItems="1" itemPrintTitles="1" createdVersion="5" indent="0" outline="1" outlineData="1" multipleFieldFilters="0">
  <location ref="AW3:AW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2">
    <format dxfId="93">
      <pivotArea type="all" dataOnly="0" outline="0" fieldPosition="0"/>
    </format>
    <format dxfId="92">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204D7EB-DD1B-479D-BE45-93A8AEBDC9CB}" name="PivotTable27" cacheId="101" applyNumberFormats="0" applyBorderFormats="0" applyFontFormats="0" applyPatternFormats="0" applyAlignmentFormats="0" applyWidthHeightFormats="1" dataCaption="Values" tag="0521206b-feab-4bf1-a107-bf9673aeed08" updatedVersion="8" minRefreshableVersion="3" useAutoFormatting="1" subtotalHiddenItems="1" itemPrintTitles="1" createdVersion="5" indent="0" showHeaders="0" outline="1" outlineData="1" multipleFieldFilters="0" chartFormat="22">
  <location ref="AG29:AK35" firstHeaderRow="1" firstDataRow="2" firstDataCol="1"/>
  <pivotFields count="5">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5">
    <i>
      <x/>
    </i>
    <i>
      <x v="1"/>
    </i>
    <i>
      <x v="2"/>
    </i>
    <i>
      <x v="3"/>
    </i>
    <i t="grand">
      <x/>
    </i>
  </rowItems>
  <colFields count="1">
    <field x="1"/>
  </colFields>
  <colItems count="4">
    <i>
      <x/>
    </i>
    <i>
      <x v="1"/>
    </i>
    <i>
      <x v="2"/>
    </i>
    <i t="grand">
      <x/>
    </i>
  </colItems>
  <dataFields count="1">
    <dataField fld="2" subtotal="count" baseField="0" baseItem="0" numFmtId="165"/>
  </dataFields>
  <formats count="2">
    <format dxfId="95">
      <pivotArea outline="0" fieldPosition="0">
        <references count="1">
          <reference field="4294967294" count="1">
            <x v="0"/>
          </reference>
        </references>
      </pivotArea>
    </format>
    <format dxfId="94">
      <pivotArea outline="0" collapsedLevelsAreSubtotals="1" fieldPosition="0"/>
    </format>
  </formats>
  <chartFormats count="3">
    <chartFormat chart="4" format="0" series="1">
      <pivotArea type="data" outline="0" fieldPosition="0">
        <references count="2">
          <reference field="4294967294" count="1" selected="0">
            <x v="0"/>
          </reference>
          <reference field="1" count="1" selected="0">
            <x v="0"/>
          </reference>
        </references>
      </pivotArea>
    </chartFormat>
    <chartFormat chart="4" format="1" series="1">
      <pivotArea type="data" outline="0" fieldPosition="0">
        <references count="2">
          <reference field="4294967294" count="1" selected="0">
            <x v="0"/>
          </reference>
          <reference field="1" count="1" selected="0">
            <x v="1"/>
          </reference>
        </references>
      </pivotArea>
    </chartFormat>
    <chartFormat chart="4" format="2" series="1">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CDC805-7B4F-4034-9C6B-F406513AB58A}" name="PivotTable26" cacheId="98" applyNumberFormats="0" applyBorderFormats="0" applyFontFormats="0" applyPatternFormats="0" applyAlignmentFormats="0" applyWidthHeightFormats="1" dataCaption="Values" tag="e74a24db-08ed-4f49-8d63-08efa00d6fdd" updatedVersion="8" minRefreshableVersion="3" useAutoFormatting="1" subtotalHiddenItems="1" itemPrintTitles="1" createdVersion="5" indent="0" outline="1" outlineData="1" multipleFieldFilters="0" chartFormat="40">
  <location ref="AG18:AH23" firstHeaderRow="1" firstDataRow="1" firstDataCol="1"/>
  <pivotFields count="4">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Sum of revenue_realized" fld="0" baseField="0" baseItem="0" numFmtId="164"/>
  </dataFields>
  <formats count="1">
    <format dxfId="96">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29" format="0" series="1">
      <pivotArea type="data" outline="0" fieldPosition="0">
        <references count="1">
          <reference field="4294967294" count="1" selected="0">
            <x v="0"/>
          </reference>
        </references>
      </pivotArea>
    </chartFormat>
    <chartFormat chart="29" format="1">
      <pivotArea type="data" outline="0" fieldPosition="0">
        <references count="2">
          <reference field="4294967294" count="1" selected="0">
            <x v="0"/>
          </reference>
          <reference field="1" count="1" selected="0">
            <x v="0"/>
          </reference>
        </references>
      </pivotArea>
    </chartFormat>
    <chartFormat chart="29" format="2">
      <pivotArea type="data" outline="0" fieldPosition="0">
        <references count="2">
          <reference field="4294967294" count="1" selected="0">
            <x v="0"/>
          </reference>
          <reference field="1" count="1" selected="0">
            <x v="1"/>
          </reference>
        </references>
      </pivotArea>
    </chartFormat>
    <chartFormat chart="29" format="3">
      <pivotArea type="data" outline="0" fieldPosition="0">
        <references count="2">
          <reference field="4294967294" count="1" selected="0">
            <x v="0"/>
          </reference>
          <reference field="1" count="1" selected="0">
            <x v="2"/>
          </reference>
        </references>
      </pivotArea>
    </chartFormat>
    <chartFormat chart="29" format="4">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fact_aggregated_bookings]"/>
        <x15:activeTabTopLevelEntity name="[dim_room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FDBF319-2B1B-4F77-8773-C9D1455B2964}" name="PivotTable4" cacheId="110" applyNumberFormats="0" applyBorderFormats="0" applyFontFormats="0" applyPatternFormats="0" applyAlignmentFormats="0" applyWidthHeightFormats="1" dataCaption="Values" tag="12afdf00-e871-42ff-a04c-7d7838154d2b" updatedVersion="8" minRefreshableVersion="3" useAutoFormatting="1" subtotalHiddenItems="1" itemPrintTitles="1" createdVersion="5" indent="0" outline="1" outlineData="1" multipleFieldFilters="0">
  <location ref="AG3:AG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98">
      <pivotArea type="all" dataOnly="0" outline="0" fieldPosition="0"/>
    </format>
    <format dxfId="97">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F810254-7F71-4699-8241-B8035B2E349A}" name="PivotTable1" cacheId="65" applyNumberFormats="0" applyBorderFormats="0" applyFontFormats="0" applyPatternFormats="0" applyAlignmentFormats="0" applyWidthHeightFormats="1" dataCaption="Values" tag="d030743b-4aec-4281-8abe-e0b450385492" updatedVersion="8" minRefreshableVersion="3" useAutoFormatting="1" subtotalHiddenItems="1" itemPrintTitles="1" createdVersion="5" indent="0" outline="1" outlineData="1" multipleFieldFilters="0">
  <location ref="AA3:AA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Sum of revenue_realized" fld="0" baseField="0" baseItem="0" numFmtId="164"/>
  </dataFields>
  <formats count="1">
    <format dxfId="99">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dim_hotels]"/>
        <x15:activeTabTopLevelEntity name="[dim_date]"/>
        <x15:activeTabTopLevelEntity name="[dim_room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E14F18-F04F-49F3-81E9-9C42AA0F1C4E}" name="PivotTable22" cacheId="92" applyNumberFormats="0" applyBorderFormats="0" applyFontFormats="0" applyPatternFormats="0" applyAlignmentFormats="0" applyWidthHeightFormats="1" dataCaption="Values" tag="3073e9a3-a8cf-4030-a569-0b16715f79d0" updatedVersion="8" minRefreshableVersion="3" useAutoFormatting="1" subtotalHiddenItems="1" itemPrintTitles="1" createdVersion="5" indent="0" outline="1" outlineData="1" multipleFieldFilters="0">
  <location ref="CE3:CE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02">
      <pivotArea type="all" dataOnly="0" outline="0" fieldPosition="0"/>
    </format>
    <format dxfId="101">
      <pivotArea outline="0" collapsedLevelsAreSubtotals="1" fieldPosition="0"/>
    </format>
    <format dxfId="100">
      <pivotArea dataOnly="0" labelOnly="1" outline="0" axis="axisValues"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9B51FF6F-E29E-4240-A977-7A13D285DB32}" name="PivotTable19" cacheId="83" applyNumberFormats="0" applyBorderFormats="0" applyFontFormats="0" applyPatternFormats="0" applyAlignmentFormats="0" applyWidthHeightFormats="1" dataCaption="Values" tag="814afff5-fd78-4547-9b4e-8d69ca36c122" updatedVersion="8" minRefreshableVersion="3" useAutoFormatting="1" subtotalHiddenItems="1" itemPrintTitles="1" createdVersion="5" indent="0" outline="1" outlineData="1" multipleFieldFilters="0">
  <location ref="BU6:BU7"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Number of Days" fld="0" subtotal="count" baseField="0" baseItem="0"/>
  </dataFields>
  <formats count="3">
    <format dxfId="105">
      <pivotArea type="all" dataOnly="0" outline="0" fieldPosition="0"/>
    </format>
    <format dxfId="104">
      <pivotArea outline="0" collapsedLevelsAreSubtotals="1" fieldPosition="0"/>
    </format>
    <format dxfId="103">
      <pivotArea dataOnly="0" labelOnly="1" outline="0" axis="axisValues"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DCF837-E465-47E8-BF74-C4F4140EEAF5}" name="PivotTable7" cacheId="113" applyNumberFormats="0" applyBorderFormats="0" applyFontFormats="0" applyPatternFormats="0" applyAlignmentFormats="0" applyWidthHeightFormats="1" dataCaption="Values" tag="a28b0640-e4d6-48d4-adeb-843c6360c5a5" updatedVersion="8" minRefreshableVersion="3" useAutoFormatting="1" subtotalHiddenItems="1" itemPrintTitles="1" createdVersion="5" indent="0" outline="1" outlineData="1" multipleFieldFilters="0">
  <location ref="AM3:AM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numFmtId="10"/>
  </dataFields>
  <formats count="2">
    <format dxfId="107">
      <pivotArea type="all" dataOnly="0" outline="0" fieldPosition="0"/>
    </format>
    <format dxfId="106">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C8F8A4E-77FF-4F60-A21B-9BEE55AFE197}" name="PivotTable23" cacheId="95" applyNumberFormats="0" applyBorderFormats="0" applyFontFormats="0" applyPatternFormats="0" applyAlignmentFormats="0" applyWidthHeightFormats="1" dataCaption="Values" tag="ef9641ae-ae91-4631-a8c9-f46407fe1f44" updatedVersion="8" minRefreshableVersion="3" useAutoFormatting="1" subtotalHiddenItems="1" itemPrintTitles="1" createdVersion="5" indent="0" outline="1" outlineData="1" multipleFieldFilters="0">
  <location ref="CI3:C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fld="0" subtotal="count" baseField="0" baseItem="0"/>
  </dataFields>
  <formats count="3">
    <format dxfId="110">
      <pivotArea type="all" dataOnly="0" outline="0" fieldPosition="0"/>
    </format>
    <format dxfId="109">
      <pivotArea outline="0" collapsedLevelsAreSubtotals="1" fieldPosition="0"/>
    </format>
    <format dxfId="108">
      <pivotArea dataOnly="0" labelOnly="1" outline="0" axis="axisValues"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caption="Number of day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396998B-4758-45CE-A7CB-C1396500567D}" name="PivotTable14" cacheId="71" applyNumberFormats="0" applyBorderFormats="0" applyFontFormats="0" applyPatternFormats="0" applyAlignmentFormats="0" applyWidthHeightFormats="1" dataCaption="Values" tag="b3725e1b-b086-4885-817a-5369f12d6e76" updatedVersion="8" minRefreshableVersion="3" useAutoFormatting="1" subtotalHiddenItems="1" itemPrintTitles="1" createdVersion="5" indent="0" outline="1" outlineData="1" multipleFieldFilters="0">
  <location ref="BI3:BI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Ratings" fld="0" subtotal="average" baseField="0" baseItem="0" numFmtId="2"/>
  </dataFields>
  <formats count="2">
    <format dxfId="112">
      <pivotArea type="all" dataOnly="0" outline="0" fieldPosition="0"/>
    </format>
    <format dxfId="111">
      <pivotArea outline="0" collapsedLevelsAreSubtotals="1" fieldPosition="0"/>
    </format>
  </formats>
  <pivotHierarchies count="60">
    <pivotHierarchy dragToData="1"/>
    <pivotHierarchy dragToData="1"/>
    <pivotHierarchy dragToData="1"/>
    <pivotHierarchy dragToData="1"/>
    <pivotHierarchy multipleItemSelectionAllowed="1" dragToData="1">
      <members count="1" level="1">
        <member name="[dim_date].[date (Month)].&amp;[May]"/>
      </members>
    </pivotHierarchy>
    <pivotHierarchy dragToData="1"/>
    <pivotHierarchy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Total successful bookings"/>
    <pivotHierarchy dragToData="1"/>
    <pivotHierarchy dragToData="1" caption="Average Ratings"/>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bookings]"/>
        <x15:activeTabTopLevelEntity name="[fact_aggregated_bookings]"/>
        <x15:activeTabTopLevelEntity name="[dim_hote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CB78FF86-186F-4D76-8A8A-510038DFA225}" name="PivotTable26" cacheId="53" applyNumberFormats="0" applyBorderFormats="0" applyFontFormats="0" applyPatternFormats="0" applyAlignmentFormats="0" applyWidthHeightFormats="1" dataCaption="Values" tag="1b663cc7-50ab-4ea7-ad03-e015ec86e2bd" updatedVersion="8" minRefreshableVersion="3" useAutoFormatting="1" subtotalHiddenItems="1" itemPrintTitles="1" createdVersion="5" indent="0" outline="1" outlineData="1" multipleFieldFilters="0">
  <location ref="E20:E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numFmtId="10"/>
  </dataFields>
  <formats count="1">
    <format dxfId="60">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935C3113-9F4F-4B9D-92A5-9DA218B1F780}" name="PivotTable28" cacheId="56" applyNumberFormats="0" applyBorderFormats="0" applyFontFormats="0" applyPatternFormats="0" applyAlignmentFormats="0" applyWidthHeightFormats="1" dataCaption="Values" tag="b8ffadac-1882-402d-bcbf-9b9a027bcba0" updatedVersion="8" minRefreshableVersion="3" useAutoFormatting="1" subtotalHiddenItems="1" itemPrintTitles="1" createdVersion="5" indent="0" outline="1" outlineData="1" multipleFieldFilters="0">
  <location ref="E23:E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61">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FFC5432-F12A-472A-AD28-7D502399BFD7}" name="PivotTable5" cacheId="50" applyNumberFormats="0" applyBorderFormats="0" applyFontFormats="0" applyPatternFormats="0" applyAlignmentFormats="0" applyWidthHeightFormats="1" dataCaption="Values" tag="0afe2fad-31a4-4912-9c1e-aa661f104992" updatedVersion="8" minRefreshableVersion="3" useAutoFormatting="1" subtotalHiddenItems="1" itemPrintTitles="1" createdVersion="5" indent="0" outline="1" outlineData="1" multipleFieldFilters="0" chartFormat="20">
  <location ref="R1:W10" firstHeaderRow="1" firstDataRow="2" firstDataCol="1"/>
  <pivotFields count="3">
    <pivotField dataField="1" subtotalTop="0" showAll="0" defaultSubtotal="0"/>
    <pivotField axis="axisCol"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Fields count="1">
    <field x="1"/>
  </colFields>
  <colItems count="5">
    <i>
      <x/>
    </i>
    <i>
      <x v="1"/>
    </i>
    <i>
      <x v="2"/>
    </i>
    <i>
      <x v="3"/>
    </i>
    <i t="grand">
      <x/>
    </i>
  </colItems>
  <dataFields count="1">
    <dataField fld="0" subtotal="count" baseField="0" baseItem="0" numFmtId="10"/>
  </dataFields>
  <formats count="1">
    <format dxfId="62">
      <pivotArea outline="0" collapsedLevelsAreSubtotals="1" fieldPosition="0"/>
    </format>
  </formats>
  <chartFormats count="5">
    <chartFormat chart="12" format="3" series="1">
      <pivotArea type="data" outline="0" fieldPosition="0">
        <references count="1">
          <reference field="4294967294" count="1" selected="0">
            <x v="0"/>
          </reference>
        </references>
      </pivotArea>
    </chartFormat>
    <chartFormat chart="12" format="10" series="1">
      <pivotArea type="data" outline="0" fieldPosition="0">
        <references count="2">
          <reference field="4294967294" count="1" selected="0">
            <x v="0"/>
          </reference>
          <reference field="1" count="1" selected="0">
            <x v="1"/>
          </reference>
        </references>
      </pivotArea>
    </chartFormat>
    <chartFormat chart="12" format="11" series="1">
      <pivotArea type="data" outline="0" fieldPosition="0">
        <references count="2">
          <reference field="4294967294" count="1" selected="0">
            <x v="0"/>
          </reference>
          <reference field="1" count="1" selected="0">
            <x v="2"/>
          </reference>
        </references>
      </pivotArea>
    </chartFormat>
    <chartFormat chart="12" format="12" series="1">
      <pivotArea type="data" outline="0" fieldPosition="0">
        <references count="2">
          <reference field="4294967294" count="1" selected="0">
            <x v="0"/>
          </reference>
          <reference field="1" count="1" selected="0">
            <x v="3"/>
          </reference>
        </references>
      </pivotArea>
    </chartFormat>
    <chartFormat chart="12" format="13" series="1">
      <pivotArea type="data" outline="0" fieldPosition="0">
        <references count="2">
          <reference field="4294967294" count="1" selected="0">
            <x v="0"/>
          </reference>
          <reference field="1"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colHierarchiesUsage count="1">
    <colHierarchyUsage hierarchyUsage="2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88A543EE-7B78-45E4-A4DD-B2DD55655D56}" name="PivotTable6" cacheId="122" applyNumberFormats="0" applyBorderFormats="0" applyFontFormats="0" applyPatternFormats="0" applyAlignmentFormats="0" applyWidthHeightFormats="1" dataCaption="Values" tag="1dfebb50-49ce-415d-93a6-d6abd97c1ef8" updatedVersion="8" minRefreshableVersion="3" useAutoFormatting="1" subtotalHiddenItems="1" itemPrintTitles="1" createdVersion="5" indent="0" outline="1" outlineData="1" multipleFieldFilters="0" chartFormat="26">
  <location ref="Y1:Z9" firstHeaderRow="1" firstDataRow="1" firstDataCol="1"/>
  <pivotFields count="2">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8">
    <i>
      <x v="5"/>
    </i>
    <i>
      <x v="3"/>
    </i>
    <i>
      <x v="2"/>
    </i>
    <i>
      <x v="1"/>
    </i>
    <i>
      <x/>
    </i>
    <i>
      <x v="4"/>
    </i>
    <i>
      <x v="6"/>
    </i>
    <i t="grand">
      <x/>
    </i>
  </rowItems>
  <colItems count="1">
    <i/>
  </colItems>
  <dataFields count="1">
    <dataField fld="1" subtotal="count" baseField="0" baseItem="0" numFmtId="167"/>
  </dataFields>
  <formats count="1">
    <format dxfId="63">
      <pivotArea outline="0" collapsedLevelsAreSubtotals="1" fieldPosition="0"/>
    </format>
  </formats>
  <chartFormats count="2">
    <chartFormat chart="18"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8AA6DAE3-B7CB-4369-AC70-CF0868788388}" name="PivotTable30" cacheId="62" applyNumberFormats="0" applyBorderFormats="0" applyFontFormats="0" applyPatternFormats="0" applyAlignmentFormats="0" applyWidthHeightFormats="1" dataCaption="Values" tag="78f800b9-4b19-4156-b647-e96a479cbfb1" updatedVersion="8" minRefreshableVersion="3" useAutoFormatting="1" subtotalHiddenItems="1" itemPrintTitles="1" createdVersion="5" indent="0" outline="1" outlineData="1" multipleFieldFilters="0">
  <location ref="H23:H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ratings_given" fld="0" subtotal="average" baseField="0" baseItem="0" numFmtId="2"/>
  </dataFields>
  <formats count="1">
    <format dxfId="64">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E56A6CDB-AFBB-4DB4-983B-64D1DC388D3B}" name="PivotTable2" cacheId="41" applyNumberFormats="0" applyBorderFormats="0" applyFontFormats="0" applyPatternFormats="0" applyAlignmentFormats="0" applyWidthHeightFormats="1" dataCaption="Values" tag="17dc92d0-4f51-47b4-8680-743e57fee072" updatedVersion="8" minRefreshableVersion="3" useAutoFormatting="1" subtotalHiddenItems="1" itemPrintTitles="1" createdVersion="5" indent="0" outline="1" outlineData="1" multipleFieldFilters="0">
  <location ref="A8:A9"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_realized" fld="0" baseField="0" baseItem="0" numFmtId="164"/>
  </dataFields>
  <formats count="1">
    <format dxfId="65">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A593C6E-0CF1-4795-ADB4-705C17D4331E}" name="PivotTable1" cacheId="38" applyNumberFormats="0" applyBorderFormats="0" applyFontFormats="0" applyPatternFormats="0" applyAlignmentFormats="0" applyWidthHeightFormats="1" dataCaption="Values" tag="d82e34df-b946-432e-91af-18d66e36765e" updatedVersion="8" minRefreshableVersion="3" useAutoFormatting="1" subtotalHiddenItems="1" itemPrintTitles="1" createdVersion="5" indent="0" outline="1" outlineData="1" multipleFieldFilters="0" chartFormat="7">
  <location ref="A1:B6" firstHeaderRow="1" firstDataRow="1"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v="3"/>
    </i>
    <i>
      <x/>
    </i>
    <i>
      <x v="2"/>
    </i>
    <i>
      <x v="1"/>
    </i>
    <i t="grand">
      <x/>
    </i>
  </rowItems>
  <colItems count="1">
    <i/>
  </colItems>
  <dataFields count="1">
    <dataField name="Sum of revenue_realized" fld="1" baseField="0" baseItem="0" numFmtId="164"/>
  </dataFields>
  <formats count="1">
    <format dxfId="66">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6E6DFB3-B42C-49D5-9C06-1BE29ABA161D}" name="PivotTable4" cacheId="47" applyNumberFormats="0" applyBorderFormats="0" applyFontFormats="0" applyPatternFormats="0" applyAlignmentFormats="0" applyWidthHeightFormats="1" dataCaption="Values" tag="be9abdaa-47ed-46c0-a748-efa018dfcdb0" updatedVersion="8" minRefreshableVersion="3" useAutoFormatting="1" subtotalHiddenItems="1" itemPrintTitles="1" createdVersion="5" indent="0" outline="1" outlineData="1" multipleFieldFilters="0" chartFormat="18">
  <location ref="N1:N34" firstHeaderRow="1" firstDataRow="1" firstDataCol="1"/>
  <pivotFields count="3">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2">
    <field x="0"/>
    <field x="1"/>
  </rowFields>
  <rowItems count="33">
    <i>
      <x/>
    </i>
    <i r="1">
      <x/>
    </i>
    <i r="1">
      <x v="1"/>
    </i>
    <i r="1">
      <x v="2"/>
    </i>
    <i r="1">
      <x v="3"/>
    </i>
    <i r="1">
      <x v="4"/>
    </i>
    <i r="1">
      <x v="5"/>
    </i>
    <i r="1">
      <x v="6"/>
    </i>
    <i>
      <x v="1"/>
    </i>
    <i r="1">
      <x/>
    </i>
    <i r="1">
      <x v="1"/>
    </i>
    <i r="1">
      <x v="2"/>
    </i>
    <i r="1">
      <x v="3"/>
    </i>
    <i r="1">
      <x v="4"/>
    </i>
    <i r="1">
      <x v="5"/>
    </i>
    <i r="1">
      <x v="6"/>
    </i>
    <i>
      <x v="2"/>
    </i>
    <i r="1">
      <x/>
    </i>
    <i r="1">
      <x v="1"/>
    </i>
    <i r="1">
      <x v="2"/>
    </i>
    <i r="1">
      <x v="3"/>
    </i>
    <i r="1">
      <x v="4"/>
    </i>
    <i r="1">
      <x v="5"/>
    </i>
    <i r="1">
      <x v="6"/>
    </i>
    <i>
      <x v="3"/>
    </i>
    <i r="1">
      <x/>
    </i>
    <i r="1">
      <x v="1"/>
    </i>
    <i r="1">
      <x v="2"/>
    </i>
    <i r="1">
      <x v="3"/>
    </i>
    <i r="1">
      <x v="4"/>
    </i>
    <i r="1">
      <x v="5"/>
    </i>
    <i r="1">
      <x v="6"/>
    </i>
    <i t="grand">
      <x/>
    </i>
  </rowItems>
  <formats count="1">
    <format dxfId="67">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9"/>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CB9CB59B-BCDA-413D-8AD7-DCAF133E07E7}" name="PivotTable7" cacheId="119" applyNumberFormats="0" applyBorderFormats="0" applyFontFormats="0" applyPatternFormats="0" applyAlignmentFormats="0" applyWidthHeightFormats="1" dataCaption="Values" tag="1dfebb50-49ce-415d-93a6-d6abd97c1ef8" updatedVersion="8" minRefreshableVersion="3" useAutoFormatting="1" subtotalHiddenItems="1" itemPrintTitles="1" createdVersion="5" indent="0" outline="1" outlineData="1" multipleFieldFilters="0" chartFormat="34">
  <location ref="AD1:AG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ount of booking_status" fld="2" subtotal="count" baseField="0" baseItem="0"/>
  </dataFields>
  <formats count="1">
    <format dxfId="68">
      <pivotArea outline="0" collapsedLevelsAreSubtotals="1" fieldPosition="0"/>
    </format>
  </formats>
  <chartFormats count="25">
    <chartFormat chart="30" format="9" series="1">
      <pivotArea type="data" outline="0" fieldPosition="0">
        <references count="1">
          <reference field="0" count="1" selected="0">
            <x v="0"/>
          </reference>
        </references>
      </pivotArea>
    </chartFormat>
    <chartFormat chart="30" format="10" series="1">
      <pivotArea type="data" outline="0" fieldPosition="0">
        <references count="1">
          <reference field="0" count="1" selected="0">
            <x v="1"/>
          </reference>
        </references>
      </pivotArea>
    </chartFormat>
    <chartFormat chart="30" format="11" series="1">
      <pivotArea type="data" outline="0" fieldPosition="0">
        <references count="1">
          <reference field="0" count="1" selected="0">
            <x v="2"/>
          </reference>
        </references>
      </pivotArea>
    </chartFormat>
    <chartFormat chart="26" format="3" series="1">
      <pivotArea type="data" outline="0" fieldPosition="0">
        <references count="1">
          <reference field="0" count="1" selected="0">
            <x v="0"/>
          </reference>
        </references>
      </pivotArea>
    </chartFormat>
    <chartFormat chart="26" format="4" series="1">
      <pivotArea type="data" outline="0" fieldPosition="0">
        <references count="1">
          <reference field="0" count="1" selected="0">
            <x v="1"/>
          </reference>
        </references>
      </pivotArea>
    </chartFormat>
    <chartFormat chart="26" format="5" series="1">
      <pivotArea type="data" outline="0" fieldPosition="0">
        <references count="1">
          <reference field="0" count="1" selected="0">
            <x v="2"/>
          </reference>
        </references>
      </pivotArea>
    </chartFormat>
    <chartFormat chart="26" format="6" series="1">
      <pivotArea type="data" outline="0" fieldPosition="0">
        <references count="2">
          <reference field="4294967294" count="1" selected="0">
            <x v="0"/>
          </reference>
          <reference field="0" count="1" selected="0">
            <x v="0"/>
          </reference>
        </references>
      </pivotArea>
    </chartFormat>
    <chartFormat chart="26" format="7" series="1">
      <pivotArea type="data" outline="0" fieldPosition="0">
        <references count="2">
          <reference field="4294967294" count="1" selected="0">
            <x v="0"/>
          </reference>
          <reference field="0" count="1" selected="0">
            <x v="1"/>
          </reference>
        </references>
      </pivotArea>
    </chartFormat>
    <chartFormat chart="26" format="8" series="1">
      <pivotArea type="data" outline="0" fieldPosition="0">
        <references count="2">
          <reference field="4294967294" count="1" selected="0">
            <x v="0"/>
          </reference>
          <reference field="0" count="1" selected="0">
            <x v="2"/>
          </reference>
        </references>
      </pivotArea>
    </chartFormat>
    <chartFormat chart="30" format="12" series="1">
      <pivotArea type="data" outline="0" fieldPosition="0">
        <references count="3">
          <reference field="4294967294" count="1" selected="0">
            <x v="0"/>
          </reference>
          <reference field="0" count="1" selected="0">
            <x v="1"/>
          </reference>
          <reference field="1" count="1" selected="0">
            <x v="1"/>
          </reference>
        </references>
      </pivotArea>
    </chartFormat>
    <chartFormat chart="30" format="13" series="1">
      <pivotArea type="data" outline="0" fieldPosition="0">
        <references count="3">
          <reference field="4294967294" count="1" selected="0">
            <x v="0"/>
          </reference>
          <reference field="0" count="1" selected="0">
            <x v="2"/>
          </reference>
          <reference field="1" count="1" selected="0">
            <x v="0"/>
          </reference>
        </references>
      </pivotArea>
    </chartFormat>
    <chartFormat chart="30" format="14" series="1">
      <pivotArea type="data" outline="0" fieldPosition="0">
        <references count="3">
          <reference field="4294967294" count="1" selected="0">
            <x v="0"/>
          </reference>
          <reference field="0" count="1" selected="0">
            <x v="2"/>
          </reference>
          <reference field="1" count="1" selected="0">
            <x v="1"/>
          </reference>
        </references>
      </pivotArea>
    </chartFormat>
    <chartFormat chart="26" format="9" series="1">
      <pivotArea type="data" outline="0" fieldPosition="0">
        <references count="3">
          <reference field="4294967294" count="1" selected="0">
            <x v="0"/>
          </reference>
          <reference field="0" count="1" selected="0">
            <x v="1"/>
          </reference>
          <reference field="1" count="1" selected="0">
            <x v="1"/>
          </reference>
        </references>
      </pivotArea>
    </chartFormat>
    <chartFormat chart="26" format="10" series="1">
      <pivotArea type="data" outline="0" fieldPosition="0">
        <references count="3">
          <reference field="4294967294" count="1" selected="0">
            <x v="0"/>
          </reference>
          <reference field="0" count="1" selected="0">
            <x v="2"/>
          </reference>
          <reference field="1" count="1" selected="0">
            <x v="0"/>
          </reference>
        </references>
      </pivotArea>
    </chartFormat>
    <chartFormat chart="26" format="11" series="1">
      <pivotArea type="data" outline="0" fieldPosition="0">
        <references count="3">
          <reference field="4294967294" count="1" selected="0">
            <x v="0"/>
          </reference>
          <reference field="0" count="1" selected="0">
            <x v="2"/>
          </reference>
          <reference field="1" count="1" selected="0">
            <x v="1"/>
          </reference>
        </references>
      </pivotArea>
    </chartFormat>
    <chartFormat chart="30" format="15" series="1">
      <pivotArea type="data" outline="0" fieldPosition="0">
        <references count="2">
          <reference field="4294967294" count="1" selected="0">
            <x v="0"/>
          </reference>
          <reference field="1" count="1" selected="0">
            <x v="0"/>
          </reference>
        </references>
      </pivotArea>
    </chartFormat>
    <chartFormat chart="30" format="16" series="1">
      <pivotArea type="data" outline="0" fieldPosition="0">
        <references count="2">
          <reference field="4294967294" count="1" selected="0">
            <x v="0"/>
          </reference>
          <reference field="1" count="1" selected="0">
            <x v="1"/>
          </reference>
        </references>
      </pivotArea>
    </chartFormat>
    <chartFormat chart="26" format="12" series="1">
      <pivotArea type="data" outline="0" fieldPosition="0">
        <references count="2">
          <reference field="4294967294" count="1" selected="0">
            <x v="0"/>
          </reference>
          <reference field="1" count="1" selected="0">
            <x v="0"/>
          </reference>
        </references>
      </pivotArea>
    </chartFormat>
    <chartFormat chart="26" format="13" series="1">
      <pivotArea type="data" outline="0" fieldPosition="0">
        <references count="2">
          <reference field="4294967294" count="1" selected="0">
            <x v="0"/>
          </reference>
          <reference field="1" count="1" selected="0">
            <x v="1"/>
          </reference>
        </references>
      </pivotArea>
    </chartFormat>
    <chartFormat chart="30" format="17">
      <pivotArea type="data" outline="0" fieldPosition="0">
        <references count="3">
          <reference field="4294967294" count="1" selected="0">
            <x v="0"/>
          </reference>
          <reference field="0" count="1" selected="0">
            <x v="0"/>
          </reference>
          <reference field="1" count="1" selected="0">
            <x v="0"/>
          </reference>
        </references>
      </pivotArea>
    </chartFormat>
    <chartFormat chart="30" format="18">
      <pivotArea type="data" outline="0" fieldPosition="0">
        <references count="3">
          <reference field="4294967294" count="1" selected="0">
            <x v="0"/>
          </reference>
          <reference field="0" count="1" selected="0">
            <x v="1"/>
          </reference>
          <reference field="1" count="1" selected="0">
            <x v="0"/>
          </reference>
        </references>
      </pivotArea>
    </chartFormat>
    <chartFormat chart="30" format="19">
      <pivotArea type="data" outline="0" fieldPosition="0">
        <references count="3">
          <reference field="4294967294" count="1" selected="0">
            <x v="0"/>
          </reference>
          <reference field="0" count="1" selected="0">
            <x v="2"/>
          </reference>
          <reference field="1" count="1" selected="0">
            <x v="0"/>
          </reference>
        </references>
      </pivotArea>
    </chartFormat>
    <chartFormat chart="30" format="20">
      <pivotArea type="data" outline="0" fieldPosition="0">
        <references count="3">
          <reference field="4294967294" count="1" selected="0">
            <x v="0"/>
          </reference>
          <reference field="0" count="1" selected="0">
            <x v="0"/>
          </reference>
          <reference field="1" count="1" selected="0">
            <x v="1"/>
          </reference>
        </references>
      </pivotArea>
    </chartFormat>
    <chartFormat chart="30" format="21">
      <pivotArea type="data" outline="0" fieldPosition="0">
        <references count="3">
          <reference field="4294967294" count="1" selected="0">
            <x v="0"/>
          </reference>
          <reference field="0" count="1" selected="0">
            <x v="1"/>
          </reference>
          <reference field="1" count="1" selected="0">
            <x v="1"/>
          </reference>
        </references>
      </pivotArea>
    </chartFormat>
    <chartFormat chart="30" format="22">
      <pivotArea type="data" outline="0" fieldPosition="0">
        <references count="3">
          <reference field="4294967294" count="1" selected="0">
            <x v="0"/>
          </reference>
          <reference field="0" count="1" selected="0">
            <x v="2"/>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Sum of capacity"/>
    <pivotHierarchy dragToData="1"/>
    <pivotHierarchy dragToData="1"/>
    <pivotHierarchy dragToData="1"/>
    <pivotHierarchy dragToData="1"/>
    <pivotHierarchy dragToData="1"/>
    <pivotHierarchy dragToData="1"/>
    <pivotHierarchy dragToData="1" caption="Count of capacity"/>
    <pivotHierarchy dragToData="1" caption="Max of capacity"/>
  </pivotHierarchies>
  <pivotTableStyleInfo name="PivotStyleLight16" showRowHeaders="1" showColHeaders="1" showRowStripes="0" showColStripes="0" showLastColumn="1"/>
  <rowHierarchiesUsage count="1">
    <rowHierarchyUsage hierarchyUsage="2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dim_date]"/>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74DD4279-8906-42F3-B8D1-78928AD9B059}" name="PivotTable3" cacheId="125" applyNumberFormats="0" applyBorderFormats="0" applyFontFormats="0" applyPatternFormats="0" applyAlignmentFormats="0" applyWidthHeightFormats="1" dataCaption="Values" tag="24c57af0-895c-4d63-9c76-bede9c6a1c94" updatedVersion="8" minRefreshableVersion="3" useAutoFormatting="1" subtotalHiddenItems="1" itemPrintTitles="1" createdVersion="5" indent="0" outline="1" outlineData="1" multipleFieldFilters="0" chartFormat="5">
  <location ref="D1:L7" firstHeaderRow="1" firstDataRow="2" firstDataCol="1"/>
  <pivotFields count="3">
    <pivotField axis="axisRow" allDrilled="1" subtotalTop="0" showAll="0" sortType="descending" dataSourceSort="1" defaultSubtotal="0" defaultAttributeDrillState="1">
      <items count="4">
        <item x="0"/>
        <item x="1"/>
        <item x="2"/>
        <item x="3"/>
      </items>
      <autoSortScope>
        <pivotArea dataOnly="0" outline="0" fieldPosition="0">
          <references count="2">
            <reference field="4294967294" count="1" selected="0">
              <x v="0"/>
            </reference>
            <reference field="2" count="1" selected="0">
              <x v="4"/>
            </reference>
          </references>
        </pivotArea>
      </autoSortScope>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0"/>
  </rowFields>
  <rowItems count="5">
    <i>
      <x v="1"/>
    </i>
    <i>
      <x v="2"/>
    </i>
    <i>
      <x v="3"/>
    </i>
    <i>
      <x/>
    </i>
    <i t="grand">
      <x/>
    </i>
  </rowItems>
  <colFields count="1">
    <field x="2"/>
  </colFields>
  <colItems count="8">
    <i>
      <x/>
    </i>
    <i>
      <x v="1"/>
    </i>
    <i>
      <x v="2"/>
    </i>
    <i>
      <x v="3"/>
    </i>
    <i>
      <x v="4"/>
    </i>
    <i>
      <x v="5"/>
    </i>
    <i>
      <x v="6"/>
    </i>
    <i t="grand">
      <x/>
    </i>
  </colItems>
  <dataFields count="1">
    <dataField name="Average of ratings_given" fld="1" subtotal="average" baseField="0" baseItem="0" numFmtId="166"/>
  </dataFields>
  <formats count="5">
    <format dxfId="73">
      <pivotArea collapsedLevelsAreSubtotals="1" fieldPosition="0">
        <references count="1">
          <reference field="0" count="1">
            <x v="1"/>
          </reference>
        </references>
      </pivotArea>
    </format>
    <format dxfId="72">
      <pivotArea collapsedLevelsAreSubtotals="1" fieldPosition="0">
        <references count="1">
          <reference field="0" count="1">
            <x v="2"/>
          </reference>
        </references>
      </pivotArea>
    </format>
    <format dxfId="71">
      <pivotArea collapsedLevelsAreSubtotals="1" fieldPosition="0">
        <references count="1">
          <reference field="0" count="1">
            <x v="3"/>
          </reference>
        </references>
      </pivotArea>
    </format>
    <format dxfId="70">
      <pivotArea grandRow="1" outline="0" collapsedLevelsAreSubtotals="1" fieldPosition="0"/>
    </format>
    <format dxfId="69">
      <pivotArea outline="0" collapsedLevelsAreSubtotals="1" fieldPosition="0"/>
    </format>
  </formats>
  <chartFormats count="1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4" format="14" series="1">
      <pivotArea type="data" outline="0" fieldPosition="0">
        <references count="2">
          <reference field="4294967294" count="1" selected="0">
            <x v="0"/>
          </reference>
          <reference field="2" count="1" selected="0">
            <x v="0"/>
          </reference>
        </references>
      </pivotArea>
    </chartFormat>
    <chartFormat chart="4" format="15" series="1">
      <pivotArea type="data" outline="0" fieldPosition="0">
        <references count="2">
          <reference field="4294967294" count="1" selected="0">
            <x v="0"/>
          </reference>
          <reference field="2" count="1" selected="0">
            <x v="1"/>
          </reference>
        </references>
      </pivotArea>
    </chartFormat>
    <chartFormat chart="4" format="16" series="1">
      <pivotArea type="data" outline="0" fieldPosition="0">
        <references count="2">
          <reference field="4294967294" count="1" selected="0">
            <x v="0"/>
          </reference>
          <reference field="2" count="1" selected="0">
            <x v="2"/>
          </reference>
        </references>
      </pivotArea>
    </chartFormat>
    <chartFormat chart="4" format="17" series="1">
      <pivotArea type="data" outline="0" fieldPosition="0">
        <references count="2">
          <reference field="4294967294" count="1" selected="0">
            <x v="0"/>
          </reference>
          <reference field="2" count="1" selected="0">
            <x v="3"/>
          </reference>
        </references>
      </pivotArea>
    </chartFormat>
    <chartFormat chart="4" format="18" series="1">
      <pivotArea type="data" outline="0" fieldPosition="0">
        <references count="2">
          <reference field="4294967294" count="1" selected="0">
            <x v="0"/>
          </reference>
          <reference field="2" count="1" selected="0">
            <x v="4"/>
          </reference>
        </references>
      </pivotArea>
    </chartFormat>
    <chartFormat chart="4" format="19" series="1">
      <pivotArea type="data" outline="0" fieldPosition="0">
        <references count="2">
          <reference field="4294967294" count="1" selected="0">
            <x v="0"/>
          </reference>
          <reference field="2" count="1" selected="0">
            <x v="5"/>
          </reference>
        </references>
      </pivotArea>
    </chartFormat>
    <chartFormat chart="4" format="20" series="1">
      <pivotArea type="data" outline="0" fieldPosition="0">
        <references count="2">
          <reference field="4294967294" count="1" selected="0">
            <x v="0"/>
          </reference>
          <reference field="2" count="1" selected="0">
            <x v="6"/>
          </reference>
        </references>
      </pivotArea>
    </chartFormat>
  </chart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ratings_given"/>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4"/>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653B5DC9-F592-4B7A-A674-F86F525EFCB3}" name="PivotTable29" cacheId="59" applyNumberFormats="0" applyBorderFormats="0" applyFontFormats="0" applyPatternFormats="0" applyAlignmentFormats="0" applyWidthHeightFormats="1" dataCaption="Values" tag="62e3aaeb-f921-41ea-a2a3-42eaf2097378" updatedVersion="8" minRefreshableVersion="3" useAutoFormatting="1" subtotalHiddenItems="1" itemPrintTitles="1" createdVersion="5"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formats count="1">
    <format dxfId="74">
      <pivotArea outline="0" collapsedLevelsAreSubtotals="1" fieldPosition="0"/>
    </format>
  </formats>
  <pivotHierarchies count="60">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hotels]"/>
        <x15:activeTabTopLevelEntity name="[fact_bookings]"/>
        <x15:activeTabTopLevelEntity name="[fact_aggregated_booking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374C543-A727-4B3A-A2FA-46C62F508A3A}" sourceName="[dim_hotels].[city]">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 tabId="6" name="PivotTable1"/>
    <pivotTable tabId="6" name="PivotTable2"/>
    <pivotTable tabId="6" name="PivotTable26"/>
    <pivotTable tabId="6" name="PivotTable28"/>
    <pivotTable tabId="6" name="PivotTable29"/>
    <pivotTable tabId="6" name="PivotTable3"/>
    <pivotTable tabId="6" name="PivotTable30"/>
    <pivotTable tabId="6" name="PivotTable4"/>
    <pivotTable tabId="6" name="PivotTable5"/>
    <pivotTable tabId="6" name="PivotTable6"/>
    <pivotTable tabId="6" name="PivotTable7"/>
  </pivotTables>
  <data>
    <olap pivotCacheId="639150588">
      <levels count="2">
        <level uniqueName="[dim_hotels].[city].[(All)]" sourceCaption="(All)" count="0"/>
        <level uniqueName="[dim_hotels].[city].[city]" sourceCaption="city" count="4">
          <ranges>
            <range startItem="0">
              <i n="[dim_hotels].[city].&amp;[Bangalore]" c="Bangalore"/>
              <i n="[dim_hotels].[city].&amp;[Delhi]" c="Delhi"/>
              <i n="[dim_hotels].[city].&amp;[Hyderabad]" c="Hyderabad"/>
              <i n="[dim_hotels].[city].&amp;[Mumbai]" c="Mumbai"/>
            </range>
          </ranges>
        </level>
      </levels>
      <selections count="1">
        <selection n="[dim_hotels].[cit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232DB3F9-29FF-47F4-BBD7-2F6EE8691C61}" sourceName="[dim_date].[date (Month)]">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s>
  <data>
    <olap pivotCacheId="639150588">
      <levels count="2">
        <level uniqueName="[dim_date].[date (Month)].[(All)]" sourceCaption="(All)" count="0"/>
        <level uniqueName="[dim_date].[date (Month)].[date (Month)]" sourceCaption="date (Month)" count="3">
          <ranges>
            <range startItem="0">
              <i n="[dim_date].[date (Month)].&amp;[May]" c="May"/>
              <i n="[dim_date].[date (Month)].&amp;[Jun]" c="Jun"/>
              <i n="[dim_date].[date (Month)].&amp;[Jul]" c="Jul"/>
            </range>
          </ranges>
        </level>
      </levels>
      <selections count="1">
        <selection n="[dim_date].[date (Month)].&amp;[May]"/>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om_class" xr10:uid="{0B1F651B-1ABE-4F11-9F8F-B2C64210ACAC}" sourceName="[dim_rooms].[room_class]">
  <pivotTables>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s>
  <data>
    <olap pivotCacheId="639150588">
      <levels count="2">
        <level uniqueName="[dim_rooms].[room_class].[(All)]" sourceCaption="(All)" count="0"/>
        <level uniqueName="[dim_rooms].[room_class].[room_class]" sourceCaption="room_class" count="4">
          <ranges>
            <range startItem="0">
              <i n="[dim_rooms].[room_class].&amp;[Elite]" c="Elite"/>
              <i n="[dim_rooms].[room_class].&amp;[Premium]" c="Premium"/>
              <i n="[dim_rooms].[room_class].&amp;[Presidential]" c="Presidential"/>
              <i n="[dim_rooms].[room_class].&amp;[Standard]" c="Standard"/>
            </range>
          </ranges>
        </level>
      </levels>
      <selections count="1">
        <selection n="[dim_rooms].[room_clas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s_given" xr10:uid="{247C6C51-0763-4B2F-8473-B924929BDAA5}" sourceName="[fact_bookings].[ratings_given]">
  <pivotTables>
    <pivotTable tabId="6" name="PivotTable3"/>
    <pivotTable tabId="6" name="PivotTable1"/>
    <pivotTable tabId="6" name="PivotTable2"/>
    <pivotTable tabId="6" name="PivotTable4"/>
    <pivotTable tabId="6" name="PivotTable5"/>
    <pivotTable tabId="6" name="PivotTable6"/>
    <pivotTable tabId="6" name="PivotTable26"/>
    <pivotTable tabId="6" name="PivotTable28"/>
    <pivotTable tabId="6" name="PivotTable29"/>
    <pivotTable tabId="6" name="PivotTable30"/>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 tabId="6" name="PivotTable7"/>
  </pivotTables>
  <data>
    <olap pivotCacheId="639150588">
      <levels count="2">
        <level uniqueName="[fact_bookings].[ratings_given].[(All)]" sourceCaption="(All)" count="0"/>
        <level uniqueName="[fact_bookings].[ratings_given].[ratings_given]" sourceCaption="ratings_given" count="6">
          <ranges>
            <range startItem="0">
              <i n="[fact_bookings].[ratings_given].&amp;[1]" c="1"/>
              <i n="[fact_bookings].[ratings_given].&amp;[2]" c="2"/>
              <i n="[fact_bookings].[ratings_given].&amp;[3]" c="3"/>
              <i n="[fact_bookings].[ratings_given].&amp;[4]" c="4"/>
              <i n="[fact_bookings].[ratings_given].&amp;[5]" c="5"/>
              <i n="[fact_bookings].[ratings_given].&amp;" c="(blank)"/>
            </range>
          </ranges>
        </level>
      </levels>
      <selections count="1">
        <selection n="[fact_bookings].[ratings_given].[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name" xr10:uid="{9350AEE0-358B-49DB-9E9F-AB0945A956A9}" sourceName="[dim_hotels].[property_name]">
  <pivotTables>
    <pivotTable tabId="6" name="PivotTable6"/>
    <pivotTable tabId="6" name="PivotTable1"/>
    <pivotTable tabId="6" name="PivotTable2"/>
    <pivotTable tabId="6" name="PivotTable3"/>
    <pivotTable tabId="6" name="PivotTable4"/>
    <pivotTable tabId="6" name="PivotTable5"/>
    <pivotTable tabId="6" name="PivotTable26"/>
    <pivotTable tabId="6" name="PivotTable28"/>
    <pivotTable tabId="6" name="PivotTable29"/>
    <pivotTable tabId="6" name="PivotTable30"/>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2" name="PivotTable4"/>
    <pivotTable tabId="2" name="PivotTable7"/>
    <pivotTable tabId="2" name="PivotTable9"/>
    <pivotTable tabId="6" name="PivotTable7"/>
  </pivotTables>
  <data>
    <olap pivotCacheId="639150588">
      <levels count="2">
        <level uniqueName="[dim_hotels].[property_name].[(All)]" sourceCaption="(All)" count="0"/>
        <level uniqueName="[dim_hotels].[property_name].[property_name]" sourceCaption="property_name" count="7">
          <ranges>
            <range startItem="0">
              <i n="[dim_hotels].[property_name].&amp;[Atliq Bay]" c="Atliq Bay"/>
              <i n="[dim_hotels].[property_name].&amp;[Atliq Blu]" c="Atliq Blu"/>
              <i n="[dim_hotels].[property_name].&amp;[Atliq City]" c="Atliq City"/>
              <i n="[dim_hotels].[property_name].&amp;[Atliq Exotica]" c="Atliq Exotica"/>
              <i n="[dim_hotels].[property_name].&amp;[Atliq Grands]" c="Atliq Grands"/>
              <i n="[dim_hotels].[property_name].&amp;[Atliq Palace]" c="Atliq Palace"/>
              <i n="[dim_hotels].[property_name].&amp;[Atliq Seasons]" c="Atliq Seasons"/>
            </range>
          </ranges>
        </level>
      </levels>
      <selections count="1">
        <selection n="[dim_hotels].[property_name].[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ing_status" xr10:uid="{5C976286-6E58-477B-974D-387302DB8DAA}" sourceName="[fact_bookings].[booking_status]">
  <pivotTables>
    <pivotTable tabId="6" name="PivotTable7"/>
    <pivotTable tabId="2" name="PivotTable1"/>
    <pivotTable tabId="2" name="PivotTable11"/>
    <pivotTable tabId="2" name="PivotTable14"/>
    <pivotTable tabId="2" name="PivotTable16"/>
    <pivotTable tabId="2" name="PivotTable17"/>
    <pivotTable tabId="2" name="PivotTable18"/>
    <pivotTable tabId="2" name="PivotTable19"/>
    <pivotTable tabId="2" name="PivotTable2"/>
    <pivotTable tabId="2" name="PivotTable20"/>
    <pivotTable tabId="2" name="PivotTable22"/>
    <pivotTable tabId="2" name="PivotTable23"/>
    <pivotTable tabId="2" name="PivotTable26"/>
    <pivotTable tabId="2" name="PivotTable27"/>
    <pivotTable tabId="2" name="PivotTable28"/>
    <pivotTable tabId="2" name="PivotTable29"/>
    <pivotTable tabId="6" name="PivotTable1"/>
    <pivotTable tabId="6" name="PivotTable2"/>
    <pivotTable tabId="6" name="PivotTable26"/>
    <pivotTable tabId="6" name="PivotTable28"/>
    <pivotTable tabId="6" name="PivotTable29"/>
    <pivotTable tabId="6" name="PivotTable3"/>
    <pivotTable tabId="6" name="PivotTable30"/>
    <pivotTable tabId="6" name="PivotTable4"/>
    <pivotTable tabId="6" name="PivotTable5"/>
    <pivotTable tabId="6" name="PivotTable6"/>
  </pivotTables>
  <data>
    <olap pivotCacheId="639150588">
      <levels count="2">
        <level uniqueName="[fact_bookings].[booking_status].[(All)]" sourceCaption="(All)" count="0"/>
        <level uniqueName="[fact_bookings].[booking_status].[booking_status]" sourceCaption="booking_status" count="3">
          <ranges>
            <range startItem="0">
              <i n="[fact_bookings].[booking_status].&amp;[Cancelled]" c="Cancelled"/>
              <i n="[fact_bookings].[booking_status].&amp;[Checked Out]" c="Checked Out"/>
              <i n="[fact_bookings].[booking_status].&amp;[No Show]" c="No Show"/>
            </range>
          </ranges>
        </level>
      </levels>
      <selections count="1">
        <selection n="[fact_bookings].[booking_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C85F7C39-9B04-4ED6-A9D9-EECC5232C63E}" cache="Slicer_city" caption="city" level="1" rowHeight="247650"/>
  <slicer name="ratings_given" xr10:uid="{54B33D6B-E6E3-4315-B119-330CB784CBB3}" cache="Slicer_ratings_given" caption="ratings_given" level="1" rowHeight="247650"/>
  <slicer name="property_name" xr10:uid="{2B8A6510-D8E1-4A6C-86F3-B74101E283FE}" cache="Slicer_property_name" caption="property_name" level="1" rowHeight="247650"/>
  <slicer name="booking_status" xr10:uid="{8CE9844E-D0A0-466C-AC87-1BC50B15DEB9}" cache="Slicer_booking_status" caption="booking_status"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3277A7A2-E120-471B-A117-ABA3AE0A159E}" cache="Slicer_city" caption="City" level="1" style="SlicerStyleDark1" rowHeight="247650"/>
  <slicer name="date (Month)" xr10:uid="{BD995885-B0CB-4486-B431-AE63D1BB481F}" cache="Slicer_date__Month" caption="Date (Month)" level="1" style="SlicerStyleDark1" rowHeight="247650"/>
  <slicer name="room_class" xr10:uid="{F65E2A54-CF8E-4CC7-9467-706A4194DED9}" cache="Slicer_room_class" caption="Room Class" level="1" style="SlicerStyleDark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drawing" Target="../drawings/drawing2.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6.xml"/><Relationship Id="rId3" Type="http://schemas.openxmlformats.org/officeDocument/2006/relationships/pivotTable" Target="../pivotTables/pivotTable21.xml"/><Relationship Id="rId7" Type="http://schemas.openxmlformats.org/officeDocument/2006/relationships/pivotTable" Target="../pivotTables/pivotTable25.xml"/><Relationship Id="rId12" Type="http://schemas.openxmlformats.org/officeDocument/2006/relationships/drawing" Target="../drawings/drawing3.xml"/><Relationship Id="rId2" Type="http://schemas.openxmlformats.org/officeDocument/2006/relationships/pivotTable" Target="../pivotTables/pivotTable20.xml"/><Relationship Id="rId1" Type="http://schemas.openxmlformats.org/officeDocument/2006/relationships/pivotTable" Target="../pivotTables/pivotTable19.xml"/><Relationship Id="rId6" Type="http://schemas.openxmlformats.org/officeDocument/2006/relationships/pivotTable" Target="../pivotTables/pivotTable24.xml"/><Relationship Id="rId11" Type="http://schemas.openxmlformats.org/officeDocument/2006/relationships/pivotTable" Target="../pivotTables/pivotTable29.xml"/><Relationship Id="rId5" Type="http://schemas.openxmlformats.org/officeDocument/2006/relationships/pivotTable" Target="../pivotTables/pivotTable23.xml"/><Relationship Id="rId10" Type="http://schemas.openxmlformats.org/officeDocument/2006/relationships/pivotTable" Target="../pivotTables/pivotTable28.xml"/><Relationship Id="rId4" Type="http://schemas.openxmlformats.org/officeDocument/2006/relationships/pivotTable" Target="../pivotTables/pivotTable22.xml"/><Relationship Id="rId9" Type="http://schemas.openxmlformats.org/officeDocument/2006/relationships/pivotTable" Target="../pivotTables/pivotTable2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EA684-92A1-4531-955D-0EE131858EFD}">
  <dimension ref="A1:T38"/>
  <sheetViews>
    <sheetView tabSelected="1" zoomScale="71" zoomScaleNormal="95" workbookViewId="0">
      <selection activeCell="T3" sqref="T3"/>
    </sheetView>
  </sheetViews>
  <sheetFormatPr defaultRowHeight="14.4" x14ac:dyDescent="0.3"/>
  <cols>
    <col min="1" max="2" width="12.5546875" customWidth="1"/>
    <col min="3" max="3" width="4.44140625" customWidth="1"/>
    <col min="4" max="4" width="8.77734375" customWidth="1"/>
    <col min="5" max="14" width="12.5546875" customWidth="1"/>
    <col min="16" max="16" width="8.88671875" customWidth="1"/>
    <col min="20" max="21" width="21.44140625" bestFit="1" customWidth="1"/>
  </cols>
  <sheetData>
    <row r="1" spans="1:20" x14ac:dyDescent="0.3">
      <c r="A1" s="8"/>
      <c r="B1" s="8"/>
      <c r="C1" s="8"/>
      <c r="D1" s="8"/>
      <c r="E1" s="8"/>
      <c r="F1" s="8"/>
      <c r="G1" s="8"/>
      <c r="H1" s="8"/>
      <c r="I1" s="8"/>
      <c r="J1" s="8"/>
      <c r="K1" s="8"/>
      <c r="L1" s="8"/>
      <c r="M1" s="8"/>
      <c r="N1" s="8"/>
      <c r="O1" s="8"/>
      <c r="P1" s="8"/>
    </row>
    <row r="2" spans="1:20" x14ac:dyDescent="0.3">
      <c r="A2" s="8"/>
      <c r="B2" s="8"/>
      <c r="C2" s="8"/>
      <c r="D2" s="8"/>
      <c r="E2" s="8"/>
      <c r="F2" s="8"/>
      <c r="G2" s="8"/>
      <c r="H2" s="8"/>
      <c r="I2" s="8"/>
      <c r="J2" s="8"/>
      <c r="K2" s="8"/>
      <c r="L2" s="8"/>
      <c r="M2" s="8"/>
      <c r="N2" s="8"/>
      <c r="O2" s="8"/>
      <c r="P2" s="8"/>
    </row>
    <row r="3" spans="1:20" x14ac:dyDescent="0.3">
      <c r="A3" s="8"/>
      <c r="B3" s="8"/>
      <c r="C3" s="8"/>
      <c r="D3" s="8"/>
      <c r="E3" s="8"/>
      <c r="F3" s="8"/>
      <c r="G3" s="8"/>
      <c r="H3" s="8"/>
      <c r="I3" s="8"/>
      <c r="J3" s="8"/>
      <c r="K3" s="8"/>
      <c r="L3" s="8"/>
      <c r="M3" s="8"/>
      <c r="N3" s="8"/>
      <c r="O3" s="8"/>
      <c r="P3" s="8"/>
    </row>
    <row r="4" spans="1:20" x14ac:dyDescent="0.3">
      <c r="A4" s="8"/>
      <c r="B4" s="8"/>
      <c r="C4" s="8"/>
      <c r="D4" s="8"/>
      <c r="E4" s="8"/>
      <c r="F4" s="8"/>
      <c r="G4" s="8"/>
      <c r="H4" s="8"/>
      <c r="I4" s="8"/>
      <c r="J4" s="8"/>
      <c r="K4" s="8"/>
      <c r="L4" s="8"/>
      <c r="M4" s="8"/>
      <c r="N4" s="8"/>
      <c r="O4" s="8"/>
      <c r="P4" s="8"/>
    </row>
    <row r="5" spans="1:20" x14ac:dyDescent="0.3">
      <c r="A5" s="8"/>
      <c r="B5" s="8"/>
      <c r="C5" s="8"/>
      <c r="D5" s="8"/>
      <c r="E5" s="8"/>
      <c r="F5" s="8"/>
      <c r="G5" s="8"/>
      <c r="H5" s="8"/>
      <c r="I5" s="8"/>
      <c r="J5" s="8"/>
      <c r="K5" s="8"/>
      <c r="L5" s="8"/>
      <c r="M5" s="8"/>
      <c r="N5" s="8"/>
      <c r="O5" s="8"/>
      <c r="P5" s="8"/>
    </row>
    <row r="6" spans="1:20" x14ac:dyDescent="0.3">
      <c r="A6" s="8"/>
      <c r="B6" s="8"/>
      <c r="C6" s="8"/>
      <c r="D6" s="8"/>
      <c r="E6" s="8"/>
      <c r="F6" s="8"/>
      <c r="G6" s="8"/>
      <c r="H6" s="8"/>
      <c r="I6" s="8"/>
      <c r="J6" s="8"/>
      <c r="K6" s="8"/>
      <c r="L6" s="8"/>
      <c r="M6" s="8"/>
      <c r="N6" s="8"/>
      <c r="O6" s="8"/>
      <c r="P6" s="8"/>
    </row>
    <row r="7" spans="1:20" x14ac:dyDescent="0.3">
      <c r="A7" s="8"/>
      <c r="B7" s="8"/>
      <c r="C7" s="8"/>
      <c r="D7" s="8"/>
      <c r="E7" s="8"/>
      <c r="F7" s="8"/>
      <c r="G7" s="8"/>
      <c r="H7" s="8"/>
      <c r="I7" s="8"/>
      <c r="J7" s="8"/>
      <c r="K7" s="8"/>
      <c r="L7" s="8"/>
      <c r="M7" s="8"/>
      <c r="N7" s="8"/>
      <c r="O7" s="8"/>
      <c r="P7" s="8"/>
      <c r="T7" s="1"/>
    </row>
    <row r="8" spans="1:20" x14ac:dyDescent="0.3">
      <c r="A8" s="8"/>
      <c r="B8" s="8"/>
      <c r="C8" s="8"/>
      <c r="D8" s="8"/>
      <c r="E8" s="8"/>
      <c r="F8" s="8"/>
      <c r="G8" s="8"/>
      <c r="H8" s="8"/>
      <c r="I8" s="8"/>
      <c r="J8" s="8"/>
      <c r="K8" s="8"/>
      <c r="L8" s="8"/>
      <c r="M8" s="8"/>
      <c r="N8" s="8"/>
      <c r="O8" s="8"/>
      <c r="P8" s="8"/>
    </row>
    <row r="9" spans="1:20" x14ac:dyDescent="0.3">
      <c r="A9" s="8"/>
      <c r="B9" s="8"/>
      <c r="C9" s="8"/>
      <c r="D9" s="8"/>
      <c r="E9" s="8"/>
      <c r="F9" s="8"/>
      <c r="G9" s="8"/>
      <c r="H9" s="8"/>
      <c r="I9" s="8"/>
      <c r="J9" s="8"/>
      <c r="K9" s="8"/>
      <c r="L9" s="8"/>
      <c r="M9" s="8"/>
      <c r="N9" s="8"/>
      <c r="O9" s="8"/>
      <c r="P9" s="8"/>
    </row>
    <row r="10" spans="1:20" x14ac:dyDescent="0.3">
      <c r="A10" s="8"/>
      <c r="B10" s="8"/>
      <c r="C10" s="8"/>
      <c r="D10" s="8"/>
      <c r="E10" s="8"/>
      <c r="F10" s="8"/>
      <c r="G10" s="8"/>
      <c r="H10" s="8"/>
      <c r="I10" s="8"/>
      <c r="J10" s="8"/>
      <c r="K10" s="8"/>
      <c r="L10" s="8"/>
      <c r="M10" s="8"/>
      <c r="N10" s="8"/>
      <c r="O10" s="8"/>
      <c r="P10" s="8"/>
    </row>
    <row r="11" spans="1:20" x14ac:dyDescent="0.3">
      <c r="A11" s="8"/>
      <c r="B11" s="8"/>
      <c r="C11" s="8"/>
      <c r="D11" s="8"/>
      <c r="E11" s="8"/>
      <c r="F11" s="8"/>
      <c r="G11" s="8"/>
      <c r="H11" s="8"/>
      <c r="I11" s="8"/>
      <c r="J11" s="8"/>
      <c r="K11" s="8"/>
      <c r="L11" s="8"/>
      <c r="M11" s="8"/>
      <c r="N11" s="8"/>
      <c r="O11" s="8"/>
      <c r="P11" s="8"/>
    </row>
    <row r="12" spans="1:20" x14ac:dyDescent="0.3">
      <c r="A12" s="8"/>
      <c r="B12" s="8"/>
      <c r="C12" s="8"/>
      <c r="D12" s="8"/>
      <c r="E12" s="8"/>
      <c r="F12" s="8"/>
      <c r="G12" s="8"/>
      <c r="H12" s="8"/>
      <c r="I12" s="8"/>
      <c r="J12" s="8"/>
      <c r="K12" s="8"/>
      <c r="L12" s="8"/>
      <c r="M12" s="8"/>
      <c r="N12" s="8"/>
      <c r="O12" s="8"/>
      <c r="P12" s="8"/>
    </row>
    <row r="13" spans="1:20" x14ac:dyDescent="0.3">
      <c r="A13" s="8"/>
      <c r="B13" s="8"/>
      <c r="C13" s="8"/>
      <c r="D13" s="8"/>
      <c r="E13" s="8"/>
      <c r="F13" s="8"/>
      <c r="G13" s="8"/>
      <c r="H13" s="8"/>
      <c r="I13" s="8"/>
      <c r="J13" s="8"/>
      <c r="K13" s="8"/>
      <c r="L13" s="8"/>
      <c r="M13" s="8"/>
      <c r="N13" s="8"/>
      <c r="O13" s="8"/>
      <c r="P13" s="8"/>
    </row>
    <row r="14" spans="1:20" x14ac:dyDescent="0.3">
      <c r="A14" s="8"/>
      <c r="B14" s="8"/>
      <c r="C14" s="8"/>
      <c r="D14" s="8"/>
      <c r="E14" s="8"/>
      <c r="F14" s="8"/>
      <c r="G14" s="8"/>
      <c r="H14" s="8"/>
      <c r="I14" s="8"/>
      <c r="J14" s="8"/>
      <c r="K14" s="8"/>
      <c r="L14" s="8"/>
      <c r="M14" s="8"/>
      <c r="N14" s="8"/>
      <c r="O14" s="8"/>
      <c r="P14" s="8"/>
    </row>
    <row r="15" spans="1:20" x14ac:dyDescent="0.3">
      <c r="A15" s="8"/>
      <c r="B15" s="8"/>
      <c r="C15" s="8"/>
      <c r="D15" s="8"/>
      <c r="E15" s="8"/>
      <c r="F15" s="8"/>
      <c r="G15" s="8"/>
      <c r="H15" s="8"/>
      <c r="I15" s="8"/>
      <c r="J15" s="8"/>
      <c r="K15" s="8"/>
      <c r="L15" s="8"/>
      <c r="M15" s="8"/>
      <c r="N15" s="8"/>
      <c r="O15" s="8"/>
      <c r="P15" s="8"/>
    </row>
    <row r="16" spans="1:20" x14ac:dyDescent="0.3">
      <c r="A16" s="8"/>
      <c r="B16" s="8"/>
      <c r="C16" s="8"/>
      <c r="D16" s="8"/>
      <c r="E16" s="8"/>
      <c r="F16" s="8"/>
      <c r="G16" s="8"/>
      <c r="H16" s="8"/>
      <c r="I16" s="8"/>
      <c r="J16" s="8"/>
      <c r="K16" s="8"/>
      <c r="L16" s="8"/>
      <c r="M16" s="8"/>
      <c r="N16" s="8"/>
      <c r="O16" s="8"/>
      <c r="P16" s="8"/>
    </row>
    <row r="17" spans="1:16" x14ac:dyDescent="0.3">
      <c r="A17" s="8"/>
      <c r="B17" s="8"/>
      <c r="C17" s="8"/>
      <c r="D17" s="8"/>
      <c r="E17" s="8"/>
      <c r="F17" s="8"/>
      <c r="G17" s="8"/>
      <c r="H17" s="8"/>
      <c r="I17" s="8"/>
      <c r="J17" s="8"/>
      <c r="K17" s="8"/>
      <c r="L17" s="8"/>
      <c r="M17" s="8"/>
      <c r="N17" s="8"/>
      <c r="O17" s="8"/>
      <c r="P17" s="8"/>
    </row>
    <row r="18" spans="1:16" x14ac:dyDescent="0.3">
      <c r="A18" s="8"/>
      <c r="B18" s="8"/>
      <c r="C18" s="8"/>
      <c r="D18" s="8"/>
      <c r="E18" s="8"/>
      <c r="F18" s="8"/>
      <c r="G18" s="8"/>
      <c r="H18" s="8"/>
      <c r="I18" s="8"/>
      <c r="J18" s="8"/>
      <c r="K18" s="8"/>
      <c r="L18" s="8"/>
      <c r="M18" s="8"/>
      <c r="N18" s="8"/>
      <c r="O18" s="8"/>
      <c r="P18" s="8"/>
    </row>
    <row r="19" spans="1:16" x14ac:dyDescent="0.3">
      <c r="A19" s="8"/>
      <c r="B19" s="8"/>
      <c r="C19" s="8"/>
      <c r="D19" s="8"/>
      <c r="E19" s="8"/>
      <c r="F19" s="8"/>
      <c r="G19" s="8"/>
      <c r="H19" s="8"/>
      <c r="I19" s="8"/>
      <c r="J19" s="8"/>
      <c r="K19" s="8"/>
      <c r="L19" s="8"/>
      <c r="M19" s="8"/>
      <c r="N19" s="8"/>
      <c r="O19" s="8"/>
      <c r="P19" s="8"/>
    </row>
    <row r="20" spans="1:16" x14ac:dyDescent="0.3">
      <c r="A20" s="8"/>
      <c r="B20" s="8"/>
      <c r="C20" s="8"/>
      <c r="D20" s="8"/>
      <c r="E20" s="8"/>
      <c r="F20" s="8"/>
      <c r="G20" s="8"/>
      <c r="H20" s="8"/>
      <c r="I20" s="8"/>
      <c r="J20" s="8"/>
      <c r="K20" s="8"/>
      <c r="L20" s="8"/>
      <c r="M20" s="8"/>
      <c r="N20" s="8"/>
      <c r="O20" s="8"/>
      <c r="P20" s="8"/>
    </row>
    <row r="21" spans="1:16" x14ac:dyDescent="0.3">
      <c r="A21" s="8"/>
      <c r="B21" s="8"/>
      <c r="C21" s="8"/>
      <c r="D21" s="8"/>
      <c r="E21" s="8"/>
      <c r="F21" s="8"/>
      <c r="G21" s="8"/>
      <c r="H21" s="8"/>
      <c r="I21" s="8"/>
      <c r="J21" s="8"/>
      <c r="K21" s="8"/>
      <c r="L21" s="8"/>
      <c r="M21" s="8"/>
      <c r="N21" s="8"/>
      <c r="O21" s="8"/>
      <c r="P21" s="8"/>
    </row>
    <row r="22" spans="1:16" x14ac:dyDescent="0.3">
      <c r="A22" s="8"/>
      <c r="B22" s="8"/>
      <c r="C22" s="8"/>
      <c r="D22" s="8"/>
      <c r="E22" s="8"/>
      <c r="F22" s="8"/>
      <c r="G22" s="8"/>
      <c r="H22" s="8"/>
      <c r="I22" s="8"/>
      <c r="J22" s="8"/>
      <c r="K22" s="8"/>
      <c r="L22" s="8"/>
      <c r="M22" s="8"/>
      <c r="N22" s="8"/>
      <c r="O22" s="8"/>
      <c r="P22" s="8"/>
    </row>
    <row r="23" spans="1:16" x14ac:dyDescent="0.3">
      <c r="A23" s="8"/>
      <c r="B23" s="8"/>
      <c r="C23" s="8"/>
      <c r="D23" s="8"/>
      <c r="E23" s="8"/>
      <c r="F23" s="8"/>
      <c r="G23" s="8"/>
      <c r="H23" s="8"/>
      <c r="I23" s="8"/>
      <c r="J23" s="8"/>
      <c r="K23" s="8"/>
      <c r="L23" s="8"/>
      <c r="M23" s="8"/>
      <c r="N23" s="8"/>
      <c r="O23" s="8"/>
      <c r="P23" s="8"/>
    </row>
    <row r="24" spans="1:16" x14ac:dyDescent="0.3">
      <c r="A24" s="8"/>
      <c r="B24" s="8"/>
      <c r="C24" s="8"/>
      <c r="D24" s="8"/>
      <c r="E24" s="8"/>
      <c r="F24" s="8"/>
      <c r="G24" s="8"/>
      <c r="H24" s="8"/>
      <c r="I24" s="8"/>
      <c r="J24" s="8"/>
      <c r="K24" s="8"/>
      <c r="L24" s="8"/>
      <c r="M24" s="8"/>
      <c r="N24" s="8"/>
      <c r="O24" s="8"/>
      <c r="P24" s="8"/>
    </row>
    <row r="25" spans="1:16" x14ac:dyDescent="0.3">
      <c r="A25" s="8"/>
      <c r="B25" s="8"/>
      <c r="C25" s="8"/>
      <c r="D25" s="8"/>
      <c r="E25" s="8"/>
      <c r="F25" s="8"/>
      <c r="G25" s="8"/>
      <c r="H25" s="8"/>
      <c r="I25" s="8"/>
      <c r="J25" s="8"/>
      <c r="K25" s="8"/>
      <c r="L25" s="8"/>
      <c r="M25" s="8"/>
      <c r="N25" s="8"/>
      <c r="O25" s="8"/>
      <c r="P25" s="8"/>
    </row>
    <row r="26" spans="1:16" x14ac:dyDescent="0.3">
      <c r="A26" s="8"/>
      <c r="B26" s="8"/>
      <c r="C26" s="8"/>
      <c r="D26" s="8"/>
      <c r="E26" s="8"/>
      <c r="F26" s="8"/>
      <c r="G26" s="8"/>
      <c r="H26" s="8"/>
      <c r="I26" s="8"/>
      <c r="J26" s="8"/>
      <c r="K26" s="8"/>
      <c r="L26" s="8"/>
      <c r="M26" s="8"/>
      <c r="N26" s="8"/>
      <c r="O26" s="8"/>
      <c r="P26" s="8"/>
    </row>
    <row r="27" spans="1:16" x14ac:dyDescent="0.3">
      <c r="A27" s="8"/>
      <c r="B27" s="8"/>
      <c r="C27" s="8"/>
      <c r="D27" s="8"/>
      <c r="E27" s="8"/>
      <c r="F27" s="8"/>
      <c r="G27" s="8"/>
      <c r="H27" s="8"/>
      <c r="I27" s="8"/>
      <c r="J27" s="8"/>
      <c r="K27" s="8"/>
      <c r="L27" s="8"/>
      <c r="M27" s="8"/>
      <c r="N27" s="8"/>
      <c r="O27" s="8"/>
      <c r="P27" s="8"/>
    </row>
    <row r="28" spans="1:16" x14ac:dyDescent="0.3">
      <c r="A28" s="8"/>
      <c r="B28" s="8"/>
      <c r="C28" s="8"/>
      <c r="D28" s="8"/>
      <c r="E28" s="8"/>
      <c r="F28" s="8"/>
      <c r="G28" s="8"/>
      <c r="H28" s="8"/>
      <c r="I28" s="8"/>
      <c r="J28" s="8"/>
      <c r="K28" s="8"/>
      <c r="L28" s="8"/>
      <c r="M28" s="8"/>
      <c r="N28" s="8"/>
      <c r="O28" s="8"/>
      <c r="P28" s="8"/>
    </row>
    <row r="29" spans="1:16" x14ac:dyDescent="0.3">
      <c r="A29" s="8"/>
      <c r="B29" s="8"/>
      <c r="C29" s="8"/>
      <c r="D29" s="8"/>
      <c r="E29" s="8"/>
      <c r="F29" s="8"/>
      <c r="G29" s="8"/>
      <c r="H29" s="8"/>
      <c r="I29" s="8"/>
      <c r="J29" s="8"/>
      <c r="K29" s="8"/>
      <c r="L29" s="8"/>
      <c r="M29" s="8"/>
      <c r="N29" s="8"/>
      <c r="O29" s="8"/>
      <c r="P29" s="8"/>
    </row>
    <row r="30" spans="1:16" x14ac:dyDescent="0.3">
      <c r="A30" s="8"/>
      <c r="B30" s="8"/>
      <c r="C30" s="8"/>
      <c r="D30" s="8"/>
      <c r="E30" s="8"/>
      <c r="F30" s="8"/>
      <c r="G30" s="8"/>
      <c r="H30" s="8"/>
      <c r="I30" s="8"/>
      <c r="J30" s="8"/>
      <c r="K30" s="8"/>
      <c r="L30" s="8"/>
      <c r="M30" s="8"/>
      <c r="N30" s="8"/>
      <c r="O30" s="8"/>
      <c r="P30" s="8"/>
    </row>
    <row r="31" spans="1:16" x14ac:dyDescent="0.3">
      <c r="A31" s="8"/>
      <c r="B31" s="8"/>
      <c r="C31" s="8"/>
      <c r="D31" s="8"/>
      <c r="E31" s="8"/>
      <c r="F31" s="8"/>
      <c r="G31" s="8"/>
      <c r="H31" s="8"/>
      <c r="I31" s="8"/>
      <c r="J31" s="8"/>
      <c r="K31" s="8"/>
      <c r="L31" s="8"/>
      <c r="M31" s="8"/>
      <c r="N31" s="8"/>
      <c r="O31" s="8"/>
      <c r="P31" s="8"/>
    </row>
    <row r="32" spans="1:16" x14ac:dyDescent="0.3">
      <c r="A32" s="8"/>
      <c r="B32" s="8"/>
      <c r="C32" s="8"/>
      <c r="D32" s="8"/>
      <c r="E32" s="8"/>
      <c r="F32" s="8"/>
      <c r="G32" s="8"/>
      <c r="H32" s="8"/>
      <c r="I32" s="8"/>
      <c r="J32" s="8"/>
      <c r="K32" s="8"/>
      <c r="L32" s="8"/>
      <c r="M32" s="8"/>
      <c r="N32" s="8"/>
      <c r="O32" s="8"/>
      <c r="P32" s="8"/>
    </row>
    <row r="33" spans="1:16" x14ac:dyDescent="0.3">
      <c r="A33" s="8"/>
      <c r="B33" s="8"/>
      <c r="C33" s="8"/>
      <c r="D33" s="8"/>
      <c r="E33" s="8"/>
      <c r="F33" s="8"/>
      <c r="G33" s="8"/>
      <c r="H33" s="8"/>
      <c r="I33" s="8"/>
      <c r="J33" s="8"/>
      <c r="K33" s="8"/>
      <c r="L33" s="8"/>
      <c r="M33" s="8"/>
      <c r="N33" s="8"/>
      <c r="O33" s="8"/>
      <c r="P33" s="8"/>
    </row>
    <row r="34" spans="1:16" x14ac:dyDescent="0.3">
      <c r="A34" s="8"/>
      <c r="B34" s="8"/>
      <c r="C34" s="8"/>
      <c r="D34" s="8"/>
      <c r="E34" s="8"/>
      <c r="F34" s="8"/>
      <c r="G34" s="8"/>
      <c r="H34" s="8"/>
      <c r="I34" s="8"/>
      <c r="J34" s="8"/>
      <c r="K34" s="8"/>
      <c r="L34" s="8"/>
      <c r="M34" s="8"/>
      <c r="N34" s="8"/>
      <c r="O34" s="8"/>
      <c r="P34" s="8"/>
    </row>
    <row r="35" spans="1:16" x14ac:dyDescent="0.3">
      <c r="A35" s="8"/>
      <c r="B35" s="8"/>
      <c r="C35" s="8"/>
      <c r="D35" s="8"/>
      <c r="E35" s="8"/>
      <c r="F35" s="8"/>
      <c r="G35" s="8"/>
      <c r="H35" s="8"/>
      <c r="I35" s="8"/>
      <c r="J35" s="8"/>
      <c r="K35" s="8"/>
      <c r="L35" s="8"/>
      <c r="M35" s="8"/>
      <c r="N35" s="8"/>
      <c r="O35" s="8"/>
      <c r="P35" s="8"/>
    </row>
    <row r="36" spans="1:16" x14ac:dyDescent="0.3">
      <c r="A36" s="8"/>
      <c r="B36" s="8"/>
      <c r="C36" s="8"/>
      <c r="D36" s="8"/>
      <c r="E36" s="8"/>
      <c r="F36" s="8"/>
      <c r="G36" s="8"/>
      <c r="H36" s="8"/>
      <c r="I36" s="8"/>
      <c r="J36" s="8"/>
      <c r="K36" s="8"/>
      <c r="L36" s="8"/>
      <c r="M36" s="8"/>
      <c r="N36" s="8"/>
      <c r="O36" s="8"/>
      <c r="P36" s="8"/>
    </row>
    <row r="37" spans="1:16" x14ac:dyDescent="0.3">
      <c r="A37" s="8"/>
      <c r="B37" s="8"/>
      <c r="C37" s="8"/>
      <c r="D37" s="8"/>
      <c r="E37" s="8"/>
      <c r="F37" s="8"/>
      <c r="G37" s="8"/>
      <c r="H37" s="8"/>
      <c r="I37" s="8"/>
      <c r="J37" s="8"/>
      <c r="K37" s="8"/>
      <c r="L37" s="8"/>
      <c r="M37" s="8"/>
      <c r="N37" s="8"/>
      <c r="O37" s="8"/>
      <c r="P37" s="8"/>
    </row>
    <row r="38" spans="1:16" x14ac:dyDescent="0.3">
      <c r="A38" s="8"/>
      <c r="B38" s="8"/>
      <c r="C38" s="8"/>
      <c r="D38" s="8"/>
      <c r="E38" s="8"/>
      <c r="F38" s="8"/>
      <c r="G38" s="8"/>
      <c r="H38" s="8"/>
      <c r="I38" s="8"/>
      <c r="J38" s="8"/>
      <c r="K38" s="8"/>
      <c r="L38" s="8"/>
      <c r="M38" s="8"/>
      <c r="N38" s="8"/>
      <c r="O38" s="8"/>
      <c r="P38" s="8"/>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E0950-32AB-47FD-BFC8-24EAF7E5F46E}">
  <dimension ref="A1:CI38"/>
  <sheetViews>
    <sheetView topLeftCell="A2" zoomScale="71" zoomScaleNormal="80" workbookViewId="0">
      <selection activeCell="S20" sqref="S20"/>
    </sheetView>
  </sheetViews>
  <sheetFormatPr defaultRowHeight="14.4" x14ac:dyDescent="0.3"/>
  <cols>
    <col min="1" max="25" width="12.5546875" customWidth="1"/>
    <col min="27" max="27" width="22" bestFit="1" customWidth="1"/>
    <col min="29" max="29" width="13.44140625" bestFit="1" customWidth="1"/>
    <col min="30" max="30" width="22.44140625" bestFit="1" customWidth="1"/>
    <col min="33" max="33" width="12.33203125" bestFit="1" customWidth="1"/>
    <col min="34" max="34" width="9.77734375" bestFit="1" customWidth="1"/>
    <col min="35" max="35" width="12" bestFit="1" customWidth="1"/>
    <col min="36" max="36" width="8.44140625" bestFit="1" customWidth="1"/>
    <col min="37" max="37" width="10.5546875" bestFit="1" customWidth="1"/>
    <col min="39" max="40" width="13.77734375" bestFit="1" customWidth="1"/>
    <col min="41" max="41" width="12.33203125" bestFit="1" customWidth="1"/>
    <col min="44" max="44" width="13.77734375" bestFit="1" customWidth="1"/>
    <col min="45" max="45" width="16.88671875" bestFit="1" customWidth="1"/>
    <col min="46" max="46" width="8.6640625" bestFit="1" customWidth="1"/>
    <col min="47" max="47" width="11.21875" bestFit="1" customWidth="1"/>
    <col min="48" max="48" width="8.6640625" bestFit="1" customWidth="1"/>
    <col min="49" max="49" width="10.5546875" bestFit="1" customWidth="1"/>
    <col min="50" max="50" width="12.33203125" bestFit="1" customWidth="1"/>
    <col min="51" max="51" width="16" bestFit="1" customWidth="1"/>
    <col min="52" max="52" width="12.33203125" bestFit="1" customWidth="1"/>
    <col min="53" max="53" width="12.6640625" bestFit="1" customWidth="1"/>
    <col min="54" max="54" width="12.33203125" bestFit="1" customWidth="1"/>
    <col min="55" max="55" width="23.109375" bestFit="1" customWidth="1"/>
    <col min="56" max="56" width="12.33203125" bestFit="1" customWidth="1"/>
    <col min="57" max="57" width="15.6640625" bestFit="1" customWidth="1"/>
    <col min="61" max="61" width="14.33203125" bestFit="1" customWidth="1"/>
    <col min="67" max="67" width="17.44140625" bestFit="1" customWidth="1"/>
    <col min="73" max="73" width="14.33203125" bestFit="1" customWidth="1"/>
    <col min="74" max="74" width="8.6640625" customWidth="1"/>
    <col min="75" max="76" width="9.33203125" bestFit="1" customWidth="1"/>
    <col min="77" max="77" width="10.5546875" bestFit="1" customWidth="1"/>
    <col min="78" max="78" width="9.109375" customWidth="1"/>
    <col min="79" max="79" width="23.77734375" bestFit="1" customWidth="1"/>
    <col min="80" max="80" width="22.33203125" bestFit="1" customWidth="1"/>
    <col min="81" max="81" width="16.33203125" bestFit="1" customWidth="1"/>
    <col min="82" max="82" width="10.33203125" customWidth="1"/>
    <col min="83" max="83" width="16.6640625" bestFit="1" customWidth="1"/>
    <col min="84" max="86" width="16.33203125" bestFit="1" customWidth="1"/>
    <col min="87" max="87" width="13.21875" bestFit="1" customWidth="1"/>
    <col min="88" max="164" width="16.33203125" bestFit="1" customWidth="1"/>
    <col min="165" max="165" width="10.5546875" bestFit="1" customWidth="1"/>
  </cols>
  <sheetData>
    <row r="1" spans="1:87" x14ac:dyDescent="0.3">
      <c r="A1" s="8"/>
      <c r="B1" s="8"/>
      <c r="C1" s="8"/>
      <c r="D1" s="8"/>
      <c r="E1" s="8"/>
      <c r="F1" s="8"/>
      <c r="G1" s="8"/>
      <c r="H1" s="8"/>
      <c r="I1" s="8"/>
      <c r="J1" s="8"/>
      <c r="K1" s="8"/>
      <c r="L1" s="8"/>
      <c r="M1" s="8"/>
      <c r="N1" s="8"/>
    </row>
    <row r="2" spans="1:87" x14ac:dyDescent="0.3">
      <c r="A2" s="8"/>
      <c r="B2" s="8"/>
      <c r="C2" s="8"/>
      <c r="D2" s="8"/>
      <c r="E2" s="8"/>
      <c r="F2" s="8"/>
      <c r="G2" s="8"/>
      <c r="H2" s="8"/>
      <c r="I2" s="8"/>
      <c r="J2" s="8"/>
      <c r="K2" s="8"/>
      <c r="L2" s="8"/>
      <c r="M2" s="8"/>
      <c r="N2" s="8"/>
    </row>
    <row r="3" spans="1:87" x14ac:dyDescent="0.3">
      <c r="A3" s="8"/>
      <c r="B3" s="8"/>
      <c r="C3" s="8"/>
      <c r="D3" s="8"/>
      <c r="E3" s="8"/>
      <c r="F3" s="8"/>
      <c r="G3" s="8"/>
      <c r="H3" s="8"/>
      <c r="I3" s="8"/>
      <c r="J3" s="8"/>
      <c r="K3" s="8"/>
      <c r="L3" s="8"/>
      <c r="M3" s="8"/>
      <c r="N3" s="8"/>
      <c r="AA3" t="s">
        <v>0</v>
      </c>
      <c r="AG3" s="14" t="s">
        <v>1</v>
      </c>
      <c r="AM3" s="14" t="s">
        <v>2</v>
      </c>
      <c r="AS3" s="14" t="s">
        <v>3</v>
      </c>
      <c r="AW3" s="14" t="s">
        <v>4</v>
      </c>
      <c r="BC3" s="14" t="s">
        <v>5</v>
      </c>
      <c r="BI3" s="14" t="s">
        <v>6</v>
      </c>
      <c r="BO3" s="14" t="s">
        <v>7</v>
      </c>
      <c r="BU3" s="14" t="s">
        <v>8</v>
      </c>
      <c r="CA3" s="14" t="s">
        <v>9</v>
      </c>
      <c r="CE3" s="14" t="s">
        <v>10</v>
      </c>
      <c r="CI3" s="14" t="s">
        <v>11</v>
      </c>
    </row>
    <row r="4" spans="1:87" x14ac:dyDescent="0.3">
      <c r="A4" s="8"/>
      <c r="B4" s="8"/>
      <c r="C4" s="8"/>
      <c r="D4" s="8"/>
      <c r="E4" s="8"/>
      <c r="F4" s="8"/>
      <c r="G4" s="8"/>
      <c r="H4" s="8"/>
      <c r="I4" s="8"/>
      <c r="J4" s="8"/>
      <c r="K4" s="8"/>
      <c r="L4" s="8"/>
      <c r="M4" s="8"/>
      <c r="N4" s="8"/>
      <c r="AA4" s="1">
        <v>581930666</v>
      </c>
      <c r="AG4" s="3">
        <v>0.58546855859534508</v>
      </c>
      <c r="AM4" s="3">
        <v>0.249487816572948</v>
      </c>
      <c r="AS4" s="14">
        <v>45882</v>
      </c>
      <c r="AW4" s="14">
        <v>78368</v>
      </c>
      <c r="BC4" s="14">
        <v>45882</v>
      </c>
      <c r="BI4" s="5">
        <v>3.6250715810297258</v>
      </c>
      <c r="BO4" s="3">
        <v>0.69824767882829863</v>
      </c>
      <c r="BU4" s="14">
        <v>31</v>
      </c>
      <c r="CA4" s="14">
        <v>11447</v>
      </c>
      <c r="CE4" s="14">
        <v>32037</v>
      </c>
      <c r="CI4" s="14">
        <v>2398</v>
      </c>
    </row>
    <row r="5" spans="1:87" x14ac:dyDescent="0.3">
      <c r="A5" s="8"/>
      <c r="B5" s="8"/>
      <c r="C5" s="8"/>
      <c r="D5" s="8"/>
      <c r="E5" s="8"/>
      <c r="F5" s="8"/>
      <c r="G5" s="8"/>
      <c r="H5" s="8"/>
      <c r="I5" s="8"/>
      <c r="J5" s="8"/>
      <c r="K5" s="8"/>
      <c r="L5" s="8"/>
      <c r="M5" s="8"/>
      <c r="N5" s="8"/>
      <c r="BC5">
        <f>BC4</f>
        <v>45882</v>
      </c>
    </row>
    <row r="6" spans="1:87" x14ac:dyDescent="0.3">
      <c r="A6" s="8"/>
      <c r="B6" s="8"/>
      <c r="C6" s="8"/>
      <c r="D6" s="8"/>
      <c r="E6" s="8"/>
      <c r="F6" s="8"/>
      <c r="G6" s="8"/>
      <c r="H6" s="8"/>
      <c r="I6" s="8"/>
      <c r="J6" s="8"/>
      <c r="K6" s="8"/>
      <c r="L6" s="8"/>
      <c r="M6" s="8"/>
      <c r="N6" s="8"/>
      <c r="AA6" s="1">
        <f>AA4</f>
        <v>581930666</v>
      </c>
      <c r="AM6" s="4">
        <f>GETPIVOTDATA("[Measures].[Cancellation %]",$AM$3)</f>
        <v>0.249487816572948</v>
      </c>
      <c r="AS6">
        <f>GETPIVOTDATA("[Measures].[Total Bookings]",$AS$3)</f>
        <v>45882</v>
      </c>
      <c r="AW6">
        <f>AW4</f>
        <v>78368</v>
      </c>
      <c r="BI6" s="5">
        <f>BI4</f>
        <v>3.6250715810297258</v>
      </c>
      <c r="BO6" s="14" t="s">
        <v>7</v>
      </c>
      <c r="BU6" s="14" t="s">
        <v>12</v>
      </c>
      <c r="CA6">
        <f>CA4</f>
        <v>11447</v>
      </c>
      <c r="CE6">
        <f>CE4</f>
        <v>32037</v>
      </c>
    </row>
    <row r="7" spans="1:87" x14ac:dyDescent="0.3">
      <c r="A7" s="8"/>
      <c r="B7" s="8"/>
      <c r="C7" s="8"/>
      <c r="D7" s="8"/>
      <c r="E7" s="8"/>
      <c r="F7" s="8"/>
      <c r="G7" s="8"/>
      <c r="H7" s="8"/>
      <c r="I7" s="8"/>
      <c r="J7" s="8"/>
      <c r="K7" s="8"/>
      <c r="L7" s="8"/>
      <c r="M7" s="8"/>
      <c r="N7" s="8"/>
      <c r="AK7" s="1"/>
      <c r="BO7" s="3">
        <v>0.69824767882829863</v>
      </c>
      <c r="BU7" s="14">
        <v>31</v>
      </c>
    </row>
    <row r="8" spans="1:87" x14ac:dyDescent="0.3">
      <c r="A8" s="8"/>
      <c r="B8" s="8"/>
      <c r="C8" s="8"/>
      <c r="D8" s="8"/>
      <c r="E8" s="8"/>
      <c r="F8" s="8"/>
      <c r="G8" s="8"/>
      <c r="H8" s="8"/>
      <c r="I8" s="8"/>
      <c r="J8" s="8"/>
      <c r="K8" s="8"/>
      <c r="L8" s="8"/>
      <c r="M8" s="8"/>
      <c r="N8" s="8"/>
      <c r="CI8">
        <f>CI4</f>
        <v>2398</v>
      </c>
    </row>
    <row r="9" spans="1:87" x14ac:dyDescent="0.3">
      <c r="A9" s="8"/>
      <c r="B9" s="8"/>
      <c r="C9" s="8"/>
      <c r="D9" s="8"/>
      <c r="E9" s="8"/>
      <c r="F9" s="8"/>
      <c r="G9" s="8"/>
      <c r="H9" s="8"/>
      <c r="I9" s="8"/>
      <c r="J9" s="8"/>
      <c r="K9" s="8"/>
      <c r="L9" s="8"/>
      <c r="M9" s="8"/>
      <c r="N9" s="8"/>
      <c r="AS9" t="e">
        <f>GETPIVOTDATA("[Measures].[Total Bookings]",$AS$6)</f>
        <v>#REF!</v>
      </c>
      <c r="BI9" s="6"/>
      <c r="BO9" s="3">
        <f>GETPIVOTDATA("[Measures].[Utilized Capacity %]",$BO$6)</f>
        <v>0.69824767882829863</v>
      </c>
      <c r="BU9">
        <f>GETPIVOTDATA("[Measures].[Count of date]",$BU$6)</f>
        <v>31</v>
      </c>
    </row>
    <row r="10" spans="1:87" x14ac:dyDescent="0.3">
      <c r="A10" s="8"/>
      <c r="B10" s="8"/>
      <c r="C10" s="8"/>
      <c r="D10" s="8"/>
      <c r="E10" s="8"/>
      <c r="F10" s="8"/>
      <c r="G10" s="8"/>
      <c r="H10" s="8"/>
      <c r="I10" s="8"/>
      <c r="J10" s="8"/>
      <c r="K10" s="8"/>
      <c r="L10" s="8"/>
      <c r="M10" s="8"/>
      <c r="N10" s="8"/>
      <c r="AG10" s="4">
        <f>AG4</f>
        <v>0.58546855859534508</v>
      </c>
      <c r="AM10" s="4" t="e">
        <f>GETPIVOTDATA("[Measures].[Cancellation %]",$AM$6)</f>
        <v>#REF!</v>
      </c>
    </row>
    <row r="11" spans="1:87" x14ac:dyDescent="0.3">
      <c r="A11" s="8"/>
      <c r="B11" s="8"/>
      <c r="C11" s="8"/>
      <c r="D11" s="8"/>
      <c r="E11" s="8"/>
      <c r="F11" s="8"/>
      <c r="G11" s="8"/>
      <c r="H11" s="8"/>
      <c r="I11" s="8"/>
      <c r="J11" s="8"/>
      <c r="K11" s="8"/>
      <c r="L11" s="8"/>
      <c r="M11" s="8"/>
      <c r="N11" s="8"/>
    </row>
    <row r="12" spans="1:87" x14ac:dyDescent="0.3">
      <c r="A12" s="8"/>
      <c r="B12" s="8"/>
      <c r="C12" s="8"/>
      <c r="D12" s="8"/>
      <c r="E12" s="8"/>
      <c r="F12" s="8"/>
      <c r="G12" s="8"/>
      <c r="H12" s="8"/>
      <c r="I12" s="8"/>
      <c r="J12" s="8"/>
      <c r="K12" s="8"/>
      <c r="L12" s="8"/>
      <c r="M12" s="8"/>
      <c r="N12" s="8"/>
      <c r="AA12" s="1" t="e">
        <f>GETPIVOTDATA("[Measures].[Sum of revenue_realized]",$Z$9)</f>
        <v>#REF!</v>
      </c>
    </row>
    <row r="13" spans="1:87" x14ac:dyDescent="0.3">
      <c r="A13" s="8"/>
      <c r="B13" s="8"/>
      <c r="C13" s="8"/>
      <c r="D13" s="8"/>
      <c r="E13" s="8"/>
      <c r="F13" s="8"/>
      <c r="G13" s="8"/>
      <c r="H13" s="8"/>
      <c r="I13" s="8"/>
      <c r="J13" s="8"/>
      <c r="K13" s="8"/>
      <c r="L13" s="8"/>
      <c r="M13" s="8"/>
      <c r="N13" s="8"/>
    </row>
    <row r="14" spans="1:87" x14ac:dyDescent="0.3">
      <c r="A14" s="8"/>
      <c r="B14" s="8"/>
      <c r="C14" s="8"/>
      <c r="D14" s="8"/>
      <c r="E14" s="8"/>
      <c r="F14" s="8"/>
      <c r="G14" s="8"/>
      <c r="H14" s="8"/>
      <c r="I14" s="8"/>
      <c r="J14" s="8"/>
      <c r="K14" s="8"/>
      <c r="L14" s="8"/>
      <c r="M14" s="8"/>
      <c r="N14" s="8"/>
    </row>
    <row r="15" spans="1:87" x14ac:dyDescent="0.3">
      <c r="A15" s="8"/>
      <c r="B15" s="8"/>
      <c r="C15" s="8"/>
      <c r="D15" s="8"/>
      <c r="E15" s="8"/>
      <c r="F15" s="8"/>
      <c r="G15" s="8"/>
      <c r="H15" s="8"/>
      <c r="I15" s="8"/>
      <c r="J15" s="8"/>
      <c r="K15" s="8"/>
      <c r="L15" s="8"/>
      <c r="M15" s="8"/>
      <c r="N15" s="8"/>
    </row>
    <row r="16" spans="1:87" x14ac:dyDescent="0.3">
      <c r="A16" s="8"/>
      <c r="B16" s="8"/>
      <c r="C16" s="8"/>
      <c r="D16" s="8"/>
      <c r="E16" s="8"/>
      <c r="F16" s="8"/>
      <c r="G16" s="8"/>
      <c r="H16" s="8"/>
      <c r="I16" s="8"/>
      <c r="J16" s="8"/>
      <c r="K16" s="8"/>
      <c r="L16" s="8"/>
      <c r="M16" s="8"/>
      <c r="N16" s="8"/>
    </row>
    <row r="17" spans="1:49" x14ac:dyDescent="0.3">
      <c r="A17" s="8"/>
      <c r="B17" s="8"/>
      <c r="C17" s="8"/>
      <c r="D17" s="8"/>
      <c r="E17" s="8"/>
      <c r="F17" s="8"/>
      <c r="G17" s="8"/>
      <c r="H17" s="8"/>
      <c r="I17" s="8"/>
      <c r="J17" s="8"/>
      <c r="K17" s="8"/>
      <c r="L17" s="8"/>
      <c r="M17" s="8"/>
      <c r="N17" s="8"/>
    </row>
    <row r="18" spans="1:49" x14ac:dyDescent="0.3">
      <c r="A18" s="8"/>
      <c r="B18" s="8"/>
      <c r="C18" s="8"/>
      <c r="D18" s="8"/>
      <c r="E18" s="8"/>
      <c r="F18" s="8"/>
      <c r="G18" s="8"/>
      <c r="H18" s="8"/>
      <c r="I18" s="8"/>
      <c r="J18" s="8"/>
      <c r="K18" s="8"/>
      <c r="L18" s="8"/>
      <c r="M18" s="8"/>
      <c r="N18" s="8"/>
      <c r="AG18" s="2" t="s">
        <v>13</v>
      </c>
      <c r="AH18" t="s">
        <v>0</v>
      </c>
    </row>
    <row r="19" spans="1:49" x14ac:dyDescent="0.3">
      <c r="A19" s="8"/>
      <c r="B19" s="8"/>
      <c r="C19" s="8"/>
      <c r="D19" s="8"/>
      <c r="E19" s="8"/>
      <c r="F19" s="8"/>
      <c r="G19" s="8"/>
      <c r="H19" s="8"/>
      <c r="I19" s="8"/>
      <c r="J19" s="8"/>
      <c r="K19" s="8"/>
      <c r="L19" s="8"/>
      <c r="M19" s="8"/>
      <c r="N19" s="8"/>
      <c r="AG19" s="7" t="s">
        <v>14</v>
      </c>
      <c r="AH19" s="1">
        <v>191179584</v>
      </c>
      <c r="AN19" s="2" t="s">
        <v>13</v>
      </c>
      <c r="AO19" t="s">
        <v>1</v>
      </c>
      <c r="AR19" s="2" t="s">
        <v>1</v>
      </c>
      <c r="AS19" s="2" t="s">
        <v>15</v>
      </c>
      <c r="AT19" s="9"/>
      <c r="AU19" s="9"/>
      <c r="AV19" s="9"/>
      <c r="AW19" s="9"/>
    </row>
    <row r="20" spans="1:49" x14ac:dyDescent="0.3">
      <c r="A20" s="8"/>
      <c r="B20" s="8"/>
      <c r="C20" s="8"/>
      <c r="D20" s="8"/>
      <c r="E20" s="8"/>
      <c r="F20" s="8"/>
      <c r="G20" s="8"/>
      <c r="H20" s="8"/>
      <c r="I20" s="8"/>
      <c r="J20" s="8"/>
      <c r="K20" s="8"/>
      <c r="L20" s="8"/>
      <c r="M20" s="8"/>
      <c r="N20" s="8"/>
      <c r="AG20" s="7" t="s">
        <v>16</v>
      </c>
      <c r="AH20" s="1">
        <v>157458744</v>
      </c>
      <c r="AN20" s="7" t="s">
        <v>21</v>
      </c>
      <c r="AO20" s="9">
        <v>0.61963155515370705</v>
      </c>
      <c r="AR20" s="2" t="s">
        <v>13</v>
      </c>
      <c r="AS20" t="s">
        <v>14</v>
      </c>
      <c r="AT20" t="s">
        <v>16</v>
      </c>
      <c r="AU20" t="s">
        <v>17</v>
      </c>
      <c r="AV20" t="s">
        <v>18</v>
      </c>
      <c r="AW20" t="s">
        <v>19</v>
      </c>
    </row>
    <row r="21" spans="1:49" x14ac:dyDescent="0.3">
      <c r="A21" s="8"/>
      <c r="B21" s="8"/>
      <c r="C21" s="8"/>
      <c r="D21" s="8"/>
      <c r="E21" s="8"/>
      <c r="F21" s="8"/>
      <c r="G21" s="8"/>
      <c r="H21" s="8"/>
      <c r="I21" s="8"/>
      <c r="J21" s="8"/>
      <c r="K21" s="8"/>
      <c r="L21" s="8"/>
      <c r="M21" s="8"/>
      <c r="N21" s="8"/>
      <c r="AG21" s="7" t="s">
        <v>17</v>
      </c>
      <c r="AH21" s="1">
        <v>128159674</v>
      </c>
      <c r="AN21" s="7" t="s">
        <v>22</v>
      </c>
      <c r="AO21" s="9">
        <v>0.61923598553345394</v>
      </c>
      <c r="AR21" s="7" t="s">
        <v>20</v>
      </c>
      <c r="AS21" s="9">
        <v>0.57518610421836225</v>
      </c>
      <c r="AT21" s="9">
        <v>0.59442530535546512</v>
      </c>
      <c r="AU21" s="9">
        <v>0.62342215988779803</v>
      </c>
      <c r="AV21" s="9">
        <v>0.59013282732447814</v>
      </c>
      <c r="AW21" s="9">
        <v>0.59020911006646137</v>
      </c>
    </row>
    <row r="22" spans="1:49" x14ac:dyDescent="0.3">
      <c r="A22" s="8"/>
      <c r="B22" s="8"/>
      <c r="C22" s="8"/>
      <c r="D22" s="8"/>
      <c r="E22" s="8"/>
      <c r="F22" s="8"/>
      <c r="G22" s="8"/>
      <c r="H22" s="8"/>
      <c r="I22" s="8"/>
      <c r="J22" s="8"/>
      <c r="K22" s="8"/>
      <c r="L22" s="8"/>
      <c r="M22" s="8"/>
      <c r="N22" s="8"/>
      <c r="AG22" s="7" t="s">
        <v>18</v>
      </c>
      <c r="AH22" s="1">
        <v>105132664</v>
      </c>
      <c r="AN22" s="7" t="s">
        <v>23</v>
      </c>
      <c r="AO22" s="9">
        <v>0.51096292947558775</v>
      </c>
      <c r="AR22" s="7" t="s">
        <v>48</v>
      </c>
      <c r="AS22" s="9">
        <v>0.62714126807563964</v>
      </c>
      <c r="AT22" s="9">
        <v>0.63109128345916266</v>
      </c>
      <c r="AU22" s="9">
        <v>0.6387096774193548</v>
      </c>
      <c r="AV22" s="9">
        <v>0.62003996574364828</v>
      </c>
      <c r="AW22" s="9">
        <v>0.6269211281878061</v>
      </c>
    </row>
    <row r="23" spans="1:49" x14ac:dyDescent="0.3">
      <c r="A23" s="8"/>
      <c r="B23" s="8"/>
      <c r="C23" s="8"/>
      <c r="D23" s="8"/>
      <c r="E23" s="8"/>
      <c r="F23" s="8"/>
      <c r="G23" s="8"/>
      <c r="H23" s="8"/>
      <c r="I23" s="8"/>
      <c r="J23" s="8"/>
      <c r="K23" s="8"/>
      <c r="L23" s="8"/>
      <c r="M23" s="8"/>
      <c r="N23" s="8"/>
      <c r="AG23" s="7" t="s">
        <v>19</v>
      </c>
      <c r="AH23" s="1">
        <v>581930666</v>
      </c>
      <c r="AN23" s="7" t="s">
        <v>24</v>
      </c>
      <c r="AO23" s="9">
        <v>0.617879746835443</v>
      </c>
      <c r="AR23" s="7" t="s">
        <v>49</v>
      </c>
      <c r="AS23" s="9">
        <v>0.60571193753852481</v>
      </c>
      <c r="AT23" s="9">
        <v>0.60043988269794724</v>
      </c>
      <c r="AU23" s="9">
        <v>0.62365591397849462</v>
      </c>
      <c r="AV23" s="9">
        <v>0.5950372208436725</v>
      </c>
      <c r="AW23" s="9">
        <v>0.60351355444494925</v>
      </c>
    </row>
    <row r="24" spans="1:49" x14ac:dyDescent="0.3">
      <c r="A24" s="8"/>
      <c r="B24" s="8"/>
      <c r="C24" s="8"/>
      <c r="D24" s="8"/>
      <c r="E24" s="8"/>
      <c r="F24" s="8"/>
      <c r="G24" s="8"/>
      <c r="H24" s="8"/>
      <c r="I24" s="8"/>
      <c r="J24" s="8"/>
      <c r="K24" s="8"/>
      <c r="L24" s="8"/>
      <c r="M24" s="8"/>
      <c r="N24" s="8"/>
      <c r="AN24" s="7" t="s">
        <v>28</v>
      </c>
      <c r="AO24" s="9">
        <v>0.52518459915611815</v>
      </c>
      <c r="AR24" s="7" t="s">
        <v>50</v>
      </c>
      <c r="AS24" s="9">
        <v>0.57693059628543497</v>
      </c>
      <c r="AT24" s="9">
        <v>0.58294930875576034</v>
      </c>
      <c r="AU24" s="9">
        <v>0.59259259259259256</v>
      </c>
      <c r="AV24" s="9">
        <v>0.57157258064516125</v>
      </c>
      <c r="AW24" s="9">
        <v>0.57861544037694812</v>
      </c>
    </row>
    <row r="25" spans="1:49" x14ac:dyDescent="0.3">
      <c r="A25" s="8"/>
      <c r="B25" s="8"/>
      <c r="C25" s="8"/>
      <c r="D25" s="8"/>
      <c r="E25" s="8"/>
      <c r="F25" s="8"/>
      <c r="G25" s="8"/>
      <c r="H25" s="8"/>
      <c r="I25" s="8"/>
      <c r="J25" s="8"/>
      <c r="K25" s="8"/>
      <c r="L25" s="8"/>
      <c r="M25" s="8"/>
      <c r="N25" s="8"/>
      <c r="AN25" s="7" t="s">
        <v>19</v>
      </c>
      <c r="AO25" s="9">
        <v>0.58546855859534508</v>
      </c>
      <c r="AR25" s="7" t="s">
        <v>51</v>
      </c>
      <c r="AS25" s="9">
        <v>0.53626172500571956</v>
      </c>
      <c r="AT25" s="9">
        <v>0.52478363493312352</v>
      </c>
      <c r="AU25" s="9">
        <v>0.54928315412186379</v>
      </c>
      <c r="AV25" s="9">
        <v>0.53451266042317036</v>
      </c>
      <c r="AW25" s="9">
        <v>0.53445747800586507</v>
      </c>
    </row>
    <row r="26" spans="1:49" x14ac:dyDescent="0.3">
      <c r="A26" s="8"/>
      <c r="B26" s="8"/>
      <c r="C26" s="8"/>
      <c r="D26" s="8"/>
      <c r="E26" s="8"/>
      <c r="F26" s="8"/>
      <c r="G26" s="8"/>
      <c r="H26" s="8"/>
      <c r="I26" s="8"/>
      <c r="J26" s="8"/>
      <c r="K26" s="8"/>
      <c r="L26" s="8"/>
      <c r="M26" s="8"/>
      <c r="N26" s="8"/>
      <c r="AR26" s="7" t="s">
        <v>52</v>
      </c>
      <c r="AS26" s="9">
        <v>0.61145574855252272</v>
      </c>
      <c r="AT26" s="9">
        <v>0.58760997067448684</v>
      </c>
      <c r="AU26" s="9">
        <v>0.61819143310417768</v>
      </c>
      <c r="AV26" s="9">
        <v>0.60687123000262255</v>
      </c>
      <c r="AW26" s="9">
        <v>0.60619535725052753</v>
      </c>
    </row>
    <row r="27" spans="1:49" x14ac:dyDescent="0.3">
      <c r="A27" s="8"/>
      <c r="B27" s="8"/>
      <c r="C27" s="8"/>
      <c r="D27" s="8"/>
      <c r="E27" s="8"/>
      <c r="F27" s="8"/>
      <c r="G27" s="8"/>
      <c r="H27" s="8"/>
      <c r="I27" s="8"/>
      <c r="J27" s="8"/>
      <c r="K27" s="8"/>
      <c r="L27" s="8"/>
      <c r="M27" s="8"/>
      <c r="N27" s="8"/>
      <c r="AR27" s="7" t="s">
        <v>53</v>
      </c>
      <c r="AS27" s="9">
        <v>0.45</v>
      </c>
      <c r="AT27" s="9">
        <v>0.45430107526881719</v>
      </c>
      <c r="AU27" s="9">
        <v>0.44212523719165087</v>
      </c>
      <c r="AV27" s="9">
        <v>0.44354838709677419</v>
      </c>
      <c r="AW27" s="9">
        <v>0.44861988693049554</v>
      </c>
    </row>
    <row r="28" spans="1:49" x14ac:dyDescent="0.3">
      <c r="A28" s="8"/>
      <c r="B28" s="8"/>
      <c r="C28" s="8"/>
      <c r="D28" s="8"/>
      <c r="E28" s="8"/>
      <c r="F28" s="8"/>
      <c r="G28" s="8"/>
      <c r="H28" s="8"/>
      <c r="I28" s="8"/>
      <c r="J28" s="8"/>
      <c r="K28" s="8"/>
      <c r="L28" s="8"/>
      <c r="M28" s="8"/>
      <c r="N28" s="8"/>
      <c r="AR28" s="7" t="s">
        <v>19</v>
      </c>
      <c r="AS28" s="9">
        <v>0.58351177730192716</v>
      </c>
      <c r="AT28" s="9">
        <v>0.58260188964052106</v>
      </c>
      <c r="AU28" s="9">
        <v>0.59879715691634772</v>
      </c>
      <c r="AV28" s="9">
        <v>0.58484496470377978</v>
      </c>
      <c r="AW28" s="9">
        <v>0.58546855859534508</v>
      </c>
    </row>
    <row r="29" spans="1:49" x14ac:dyDescent="0.3">
      <c r="A29" s="8"/>
      <c r="B29" s="8"/>
      <c r="C29" s="8"/>
      <c r="D29" s="8"/>
      <c r="E29" s="8"/>
      <c r="F29" s="8"/>
      <c r="G29" s="8"/>
      <c r="H29" s="8"/>
      <c r="I29" s="8"/>
      <c r="J29" s="8"/>
      <c r="K29" s="8"/>
      <c r="L29" s="8"/>
      <c r="M29" s="8"/>
      <c r="N29" s="8"/>
      <c r="AG29" s="2" t="s">
        <v>3</v>
      </c>
    </row>
    <row r="30" spans="1:49" x14ac:dyDescent="0.3">
      <c r="A30" s="8"/>
      <c r="B30" s="8"/>
      <c r="C30" s="8"/>
      <c r="D30" s="8"/>
      <c r="E30" s="8"/>
      <c r="F30" s="8"/>
      <c r="G30" s="8"/>
      <c r="H30" s="8"/>
      <c r="I30" s="8"/>
      <c r="J30" s="8"/>
      <c r="K30" s="8"/>
      <c r="L30" s="8"/>
      <c r="M30" s="8"/>
      <c r="N30" s="8"/>
      <c r="AH30" t="s">
        <v>25</v>
      </c>
      <c r="AI30" t="s">
        <v>26</v>
      </c>
      <c r="AJ30" t="s">
        <v>27</v>
      </c>
      <c r="AK30" t="s">
        <v>19</v>
      </c>
    </row>
    <row r="31" spans="1:49" x14ac:dyDescent="0.3">
      <c r="A31" s="8"/>
      <c r="B31" s="8"/>
      <c r="C31" s="8"/>
      <c r="D31" s="8"/>
      <c r="E31" s="8"/>
      <c r="F31" s="8"/>
      <c r="G31" s="8"/>
      <c r="H31" s="8"/>
      <c r="I31" s="8"/>
      <c r="J31" s="8"/>
      <c r="K31" s="8"/>
      <c r="L31" s="8"/>
      <c r="M31" s="8"/>
      <c r="N31" s="8"/>
      <c r="AG31" s="7" t="s">
        <v>29</v>
      </c>
      <c r="AH31" s="10">
        <v>2709</v>
      </c>
      <c r="AI31" s="10">
        <v>7633</v>
      </c>
      <c r="AJ31" s="10">
        <v>596</v>
      </c>
      <c r="AK31" s="10">
        <v>10938</v>
      </c>
    </row>
    <row r="32" spans="1:49" x14ac:dyDescent="0.3">
      <c r="A32" s="8"/>
      <c r="B32" s="8"/>
      <c r="C32" s="8"/>
      <c r="D32" s="8"/>
      <c r="E32" s="8"/>
      <c r="F32" s="8"/>
      <c r="G32" s="8"/>
      <c r="H32" s="8"/>
      <c r="I32" s="8"/>
      <c r="J32" s="8"/>
      <c r="K32" s="8"/>
      <c r="L32" s="8"/>
      <c r="M32" s="8"/>
      <c r="N32" s="8"/>
      <c r="AG32" s="7" t="s">
        <v>30</v>
      </c>
      <c r="AH32" s="10">
        <v>2109</v>
      </c>
      <c r="AI32" s="10">
        <v>5710</v>
      </c>
      <c r="AJ32" s="10">
        <v>410</v>
      </c>
      <c r="AK32" s="10">
        <v>8229</v>
      </c>
    </row>
    <row r="33" spans="1:37" x14ac:dyDescent="0.3">
      <c r="A33" s="8"/>
      <c r="B33" s="8"/>
      <c r="C33" s="8"/>
      <c r="D33" s="8"/>
      <c r="E33" s="8"/>
      <c r="F33" s="8"/>
      <c r="G33" s="8"/>
      <c r="H33" s="8"/>
      <c r="I33" s="8"/>
      <c r="J33" s="8"/>
      <c r="K33" s="8"/>
      <c r="L33" s="8"/>
      <c r="M33" s="8"/>
      <c r="N33" s="8"/>
      <c r="AG33" s="7" t="s">
        <v>31</v>
      </c>
      <c r="AH33" s="10">
        <v>2983</v>
      </c>
      <c r="AI33" s="10">
        <v>8328</v>
      </c>
      <c r="AJ33" s="10">
        <v>627</v>
      </c>
      <c r="AK33" s="10">
        <v>11938</v>
      </c>
    </row>
    <row r="34" spans="1:37" x14ac:dyDescent="0.3">
      <c r="A34" s="8"/>
      <c r="B34" s="8"/>
      <c r="C34" s="8"/>
      <c r="D34" s="8"/>
      <c r="E34" s="8"/>
      <c r="F34" s="8"/>
      <c r="G34" s="8"/>
      <c r="H34" s="8"/>
      <c r="I34" s="8"/>
      <c r="J34" s="8"/>
      <c r="K34" s="8"/>
      <c r="L34" s="8"/>
      <c r="M34" s="8"/>
      <c r="N34" s="8"/>
      <c r="AG34" s="7" t="s">
        <v>32</v>
      </c>
      <c r="AH34" s="10">
        <v>3646</v>
      </c>
      <c r="AI34" s="10">
        <v>10366</v>
      </c>
      <c r="AJ34" s="10">
        <v>765</v>
      </c>
      <c r="AK34" s="10">
        <v>14777</v>
      </c>
    </row>
    <row r="35" spans="1:37" x14ac:dyDescent="0.3">
      <c r="A35" s="8"/>
      <c r="B35" s="8"/>
      <c r="C35" s="8"/>
      <c r="D35" s="8"/>
      <c r="E35" s="8"/>
      <c r="F35" s="8"/>
      <c r="G35" s="8"/>
      <c r="H35" s="8"/>
      <c r="I35" s="8"/>
      <c r="J35" s="8"/>
      <c r="K35" s="8"/>
      <c r="L35" s="8"/>
      <c r="M35" s="8"/>
      <c r="N35" s="8"/>
      <c r="AG35" s="7" t="s">
        <v>19</v>
      </c>
      <c r="AH35" s="10">
        <v>11447</v>
      </c>
      <c r="AI35" s="10">
        <v>32037</v>
      </c>
      <c r="AJ35" s="10">
        <v>2398</v>
      </c>
      <c r="AK35" s="10">
        <v>45882</v>
      </c>
    </row>
    <row r="36" spans="1:37" x14ac:dyDescent="0.3">
      <c r="A36" s="8"/>
      <c r="B36" s="8"/>
      <c r="C36" s="8"/>
      <c r="D36" s="8"/>
      <c r="E36" s="8"/>
      <c r="F36" s="8"/>
      <c r="G36" s="8"/>
      <c r="H36" s="8"/>
      <c r="I36" s="8"/>
      <c r="J36" s="8"/>
      <c r="K36" s="8"/>
      <c r="L36" s="8"/>
      <c r="M36" s="8"/>
      <c r="N36" s="8"/>
    </row>
    <row r="37" spans="1:37" x14ac:dyDescent="0.3">
      <c r="A37" s="8"/>
      <c r="B37" s="8"/>
      <c r="C37" s="8"/>
      <c r="D37" s="8"/>
      <c r="E37" s="8"/>
      <c r="F37" s="8"/>
      <c r="G37" s="8"/>
      <c r="H37" s="8"/>
      <c r="I37" s="8"/>
      <c r="J37" s="8"/>
      <c r="K37" s="8"/>
      <c r="L37" s="8"/>
      <c r="M37" s="8"/>
      <c r="N37" s="8"/>
    </row>
    <row r="38" spans="1:37" x14ac:dyDescent="0.3">
      <c r="A38" s="8"/>
      <c r="B38" s="8"/>
      <c r="C38" s="8"/>
      <c r="D38" s="8"/>
      <c r="E38" s="8"/>
      <c r="F38" s="8"/>
      <c r="G38" s="8"/>
      <c r="H38" s="8"/>
      <c r="I38" s="8"/>
      <c r="J38" s="8"/>
      <c r="K38" s="8"/>
      <c r="L38" s="8"/>
      <c r="M38" s="8"/>
      <c r="N38" s="8"/>
    </row>
  </sheetData>
  <pageMargins left="0.7" right="0.7" top="0.75" bottom="0.75" header="0.3" footer="0.3"/>
  <drawing r:id="rId19"/>
  <extLst>
    <ext xmlns:x14="http://schemas.microsoft.com/office/spreadsheetml/2009/9/main" uri="{A8765BA9-456A-4dab-B4F3-ACF838C121DE}">
      <x14:slicerList>
        <x14:slicer r:id="rId20"/>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0919D6-4B76-4230-8298-C79F839F918F}">
  <dimension ref="A1:AG34"/>
  <sheetViews>
    <sheetView topLeftCell="AC1" workbookViewId="0">
      <selection activeCell="AK26" sqref="AK26"/>
    </sheetView>
  </sheetViews>
  <sheetFormatPr defaultRowHeight="14.4" x14ac:dyDescent="0.3"/>
  <cols>
    <col min="1" max="2" width="21.44140625" bestFit="1" customWidth="1"/>
    <col min="4" max="4" width="20.77734375" bestFit="1" customWidth="1"/>
    <col min="5" max="5" width="15.5546875" bestFit="1" customWidth="1"/>
    <col min="6" max="6" width="11.44140625" bestFit="1" customWidth="1"/>
    <col min="7" max="7" width="7.109375" bestFit="1" customWidth="1"/>
    <col min="8" max="8" width="6.44140625" bestFit="1" customWidth="1"/>
    <col min="9" max="9" width="12.21875" bestFit="1" customWidth="1"/>
    <col min="10" max="10" width="6.21875" bestFit="1" customWidth="1"/>
    <col min="11" max="11" width="7.21875" bestFit="1" customWidth="1"/>
    <col min="12" max="12" width="10.5546875" bestFit="1" customWidth="1"/>
    <col min="14" max="14" width="14.6640625" bestFit="1" customWidth="1"/>
    <col min="15" max="15" width="21.44140625" bestFit="1" customWidth="1"/>
    <col min="16" max="16" width="17.44140625" bestFit="1" customWidth="1"/>
    <col min="17" max="17" width="13.6640625" bestFit="1" customWidth="1"/>
    <col min="18" max="18" width="17.44140625" bestFit="1" customWidth="1"/>
    <col min="19" max="19" width="15.5546875" bestFit="1" customWidth="1"/>
    <col min="20" max="22" width="7.109375" bestFit="1" customWidth="1"/>
    <col min="23" max="23" width="10.5546875" bestFit="1" customWidth="1"/>
    <col min="24" max="24" width="12" bestFit="1" customWidth="1"/>
    <col min="25" max="25" width="12.44140625" bestFit="1" customWidth="1"/>
    <col min="26" max="26" width="12.88671875" bestFit="1" customWidth="1"/>
    <col min="27" max="27" width="8" bestFit="1" customWidth="1"/>
    <col min="28" max="28" width="8.6640625" bestFit="1" customWidth="1"/>
    <col min="29" max="29" width="11.44140625" bestFit="1" customWidth="1"/>
    <col min="30" max="30" width="20.77734375" bestFit="1" customWidth="1"/>
    <col min="31" max="31" width="15.5546875" bestFit="1" customWidth="1"/>
    <col min="32" max="32" width="8.44140625" bestFit="1" customWidth="1"/>
    <col min="33" max="33" width="10.5546875" bestFit="1" customWidth="1"/>
    <col min="34" max="34" width="8.44140625" bestFit="1" customWidth="1"/>
    <col min="35" max="35" width="9.77734375" bestFit="1" customWidth="1"/>
    <col min="36" max="36" width="8.44140625" bestFit="1" customWidth="1"/>
    <col min="37" max="37" width="10.5546875" bestFit="1" customWidth="1"/>
    <col min="38" max="122" width="10.33203125" bestFit="1" customWidth="1"/>
    <col min="123" max="123" width="10.5546875" bestFit="1" customWidth="1"/>
    <col min="124" max="130" width="10.33203125" bestFit="1" customWidth="1"/>
    <col min="131" max="131" width="10.5546875" bestFit="1" customWidth="1"/>
  </cols>
  <sheetData>
    <row r="1" spans="1:33" x14ac:dyDescent="0.3">
      <c r="A1" s="2" t="s">
        <v>13</v>
      </c>
      <c r="B1" t="s">
        <v>0</v>
      </c>
      <c r="D1" s="2" t="s">
        <v>33</v>
      </c>
      <c r="E1" s="2" t="s">
        <v>15</v>
      </c>
      <c r="N1" s="2" t="s">
        <v>13</v>
      </c>
      <c r="R1" s="2" t="s">
        <v>7</v>
      </c>
      <c r="S1" s="2" t="s">
        <v>15</v>
      </c>
      <c r="Y1" s="2" t="s">
        <v>13</v>
      </c>
      <c r="Z1" t="s">
        <v>3</v>
      </c>
      <c r="AD1" s="2" t="s">
        <v>47</v>
      </c>
      <c r="AE1" s="2" t="s">
        <v>15</v>
      </c>
    </row>
    <row r="2" spans="1:33" x14ac:dyDescent="0.3">
      <c r="A2" s="7" t="s">
        <v>32</v>
      </c>
      <c r="B2" s="1">
        <v>668640991</v>
      </c>
      <c r="D2" s="2" t="s">
        <v>13</v>
      </c>
      <c r="E2" t="s">
        <v>34</v>
      </c>
      <c r="F2" t="s">
        <v>35</v>
      </c>
      <c r="G2" t="s">
        <v>36</v>
      </c>
      <c r="H2" t="s">
        <v>37</v>
      </c>
      <c r="I2" t="s">
        <v>38</v>
      </c>
      <c r="J2" t="s">
        <v>39</v>
      </c>
      <c r="K2" t="s">
        <v>40</v>
      </c>
      <c r="L2" t="s">
        <v>19</v>
      </c>
      <c r="N2" s="7" t="s">
        <v>29</v>
      </c>
      <c r="R2" s="2" t="s">
        <v>13</v>
      </c>
      <c r="S2" t="s">
        <v>41</v>
      </c>
      <c r="T2" t="s">
        <v>42</v>
      </c>
      <c r="U2" t="s">
        <v>43</v>
      </c>
      <c r="V2" t="s">
        <v>44</v>
      </c>
      <c r="W2" t="s">
        <v>19</v>
      </c>
      <c r="Y2" s="7" t="s">
        <v>52</v>
      </c>
      <c r="Z2" s="12">
        <v>23625</v>
      </c>
      <c r="AD2" s="2" t="s">
        <v>13</v>
      </c>
      <c r="AE2" t="s">
        <v>45</v>
      </c>
      <c r="AF2" t="s">
        <v>46</v>
      </c>
      <c r="AG2" t="s">
        <v>19</v>
      </c>
    </row>
    <row r="3" spans="1:33" x14ac:dyDescent="0.3">
      <c r="A3" s="7" t="s">
        <v>29</v>
      </c>
      <c r="B3" s="1">
        <v>420397050</v>
      </c>
      <c r="D3" s="7" t="s">
        <v>30</v>
      </c>
      <c r="E3" s="11">
        <v>3.7549019607843137</v>
      </c>
      <c r="F3" s="11">
        <v>3.7080078125</v>
      </c>
      <c r="G3" s="11">
        <v>3.8297520661157023</v>
      </c>
      <c r="H3" s="11">
        <v>3.8005489478499541</v>
      </c>
      <c r="I3" s="11">
        <v>3.7923444976076555</v>
      </c>
      <c r="J3" s="11">
        <v>3.7830864787386527</v>
      </c>
      <c r="K3" s="11">
        <v>3.7596153846153846</v>
      </c>
      <c r="L3" s="11">
        <v>3.7790152403282531</v>
      </c>
      <c r="N3" s="13" t="s">
        <v>34</v>
      </c>
      <c r="R3" s="7" t="s">
        <v>20</v>
      </c>
      <c r="S3" s="3">
        <v>0.67290552584670227</v>
      </c>
      <c r="T3" s="3">
        <v>0.6935823620278051</v>
      </c>
      <c r="U3" s="3">
        <v>0.70278984999299032</v>
      </c>
      <c r="V3" s="3">
        <v>0.70813237984367206</v>
      </c>
      <c r="W3" s="3">
        <v>0.69965870307167233</v>
      </c>
      <c r="Y3" s="7" t="s">
        <v>50</v>
      </c>
      <c r="Z3" s="12">
        <v>23441</v>
      </c>
      <c r="AD3" s="7" t="s">
        <v>25</v>
      </c>
      <c r="AE3" s="12">
        <v>21123</v>
      </c>
      <c r="AF3" s="12">
        <v>12297</v>
      </c>
      <c r="AG3" s="12">
        <v>33420</v>
      </c>
    </row>
    <row r="4" spans="1:33" x14ac:dyDescent="0.3">
      <c r="A4" s="7" t="s">
        <v>31</v>
      </c>
      <c r="B4" s="1">
        <v>325232870</v>
      </c>
      <c r="D4" s="7" t="s">
        <v>31</v>
      </c>
      <c r="E4" s="11">
        <v>3.6666666666666665</v>
      </c>
      <c r="F4" s="11">
        <v>3.6872803935347855</v>
      </c>
      <c r="G4" s="11">
        <v>3.6579234972677597</v>
      </c>
      <c r="H4" s="11">
        <v>3.6371951219512195</v>
      </c>
      <c r="I4" s="11">
        <v>3.6704469646430953</v>
      </c>
      <c r="J4" s="11">
        <v>3.6583557951482479</v>
      </c>
      <c r="K4" s="11">
        <v>3.6508704061895552</v>
      </c>
      <c r="L4" s="11">
        <v>3.66113228089276</v>
      </c>
      <c r="N4" s="13" t="s">
        <v>35</v>
      </c>
      <c r="R4" s="7" t="s">
        <v>48</v>
      </c>
      <c r="S4" s="3">
        <v>0.68825561312607941</v>
      </c>
      <c r="T4" s="3">
        <v>0.69924605894448255</v>
      </c>
      <c r="U4" s="3">
        <v>0.70163525498891355</v>
      </c>
      <c r="V4" s="3">
        <v>0.70290564805746003</v>
      </c>
      <c r="W4" s="3">
        <v>0.70048176187198896</v>
      </c>
      <c r="Y4" s="7" t="s">
        <v>49</v>
      </c>
      <c r="Z4" s="12">
        <v>23323</v>
      </c>
      <c r="AD4" s="7" t="s">
        <v>26</v>
      </c>
      <c r="AE4" s="12">
        <v>59020</v>
      </c>
      <c r="AF4" s="12">
        <v>35391</v>
      </c>
      <c r="AG4" s="12">
        <v>94411</v>
      </c>
    </row>
    <row r="5" spans="1:33" x14ac:dyDescent="0.3">
      <c r="A5" s="7" t="s">
        <v>30</v>
      </c>
      <c r="B5" s="1">
        <v>294500318</v>
      </c>
      <c r="D5" s="7" t="s">
        <v>32</v>
      </c>
      <c r="E5" s="11">
        <v>3.6707726763717807</v>
      </c>
      <c r="F5" s="11">
        <v>3.6515406162464985</v>
      </c>
      <c r="G5" s="11">
        <v>3.686725663716814</v>
      </c>
      <c r="H5" s="11">
        <v>3.6737760542898692</v>
      </c>
      <c r="I5" s="11">
        <v>3.6154273029966704</v>
      </c>
      <c r="J5" s="11">
        <v>3.6455931080185553</v>
      </c>
      <c r="K5" s="11">
        <v>3.6911430734292203</v>
      </c>
      <c r="L5" s="11">
        <v>3.6504552641622596</v>
      </c>
      <c r="N5" s="13" t="s">
        <v>36</v>
      </c>
      <c r="R5" s="7" t="s">
        <v>49</v>
      </c>
      <c r="S5" s="3">
        <v>0.6952714535901926</v>
      </c>
      <c r="T5" s="3">
        <v>0.70742192438993556</v>
      </c>
      <c r="U5" s="3">
        <v>0.69769573186698086</v>
      </c>
      <c r="V5" s="3">
        <v>0.70006939625260234</v>
      </c>
      <c r="W5" s="3">
        <v>0.70166788149037429</v>
      </c>
      <c r="Y5" s="7" t="s">
        <v>48</v>
      </c>
      <c r="Z5" s="12">
        <v>21795</v>
      </c>
      <c r="AD5" s="7" t="s">
        <v>27</v>
      </c>
      <c r="AE5" s="12">
        <v>4222</v>
      </c>
      <c r="AF5" s="12">
        <v>2537</v>
      </c>
      <c r="AG5" s="12">
        <v>6759</v>
      </c>
    </row>
    <row r="6" spans="1:33" x14ac:dyDescent="0.3">
      <c r="A6" s="7" t="s">
        <v>19</v>
      </c>
      <c r="B6" s="1">
        <v>1708771229</v>
      </c>
      <c r="D6" s="7" t="s">
        <v>29</v>
      </c>
      <c r="E6" s="11">
        <v>3.4093567251461989</v>
      </c>
      <c r="F6" s="11">
        <v>3.413593637020969</v>
      </c>
      <c r="G6" s="11">
        <v>3.357843137254902</v>
      </c>
      <c r="H6" s="11">
        <v>3.4091843728581219</v>
      </c>
      <c r="I6" s="11">
        <v>3.4116074837724324</v>
      </c>
      <c r="J6" s="11">
        <v>3.4140453547915142</v>
      </c>
      <c r="K6" s="11">
        <v>3.3914373088685017</v>
      </c>
      <c r="L6" s="11">
        <v>3.4076808351976138</v>
      </c>
      <c r="N6" s="13" t="s">
        <v>37</v>
      </c>
      <c r="R6" s="7" t="s">
        <v>50</v>
      </c>
      <c r="S6" s="3">
        <v>0.69593495934959348</v>
      </c>
      <c r="T6" s="3">
        <v>0.70618163317222082</v>
      </c>
      <c r="U6" s="3">
        <v>0.70613026819923375</v>
      </c>
      <c r="V6" s="3">
        <v>0.70869765301426602</v>
      </c>
      <c r="W6" s="3">
        <v>0.70632652190606204</v>
      </c>
      <c r="Y6" s="7" t="s">
        <v>20</v>
      </c>
      <c r="Z6" s="12">
        <v>21389</v>
      </c>
      <c r="AD6" s="7" t="s">
        <v>19</v>
      </c>
      <c r="AE6" s="12">
        <v>84365</v>
      </c>
      <c r="AF6" s="12">
        <v>50225</v>
      </c>
      <c r="AG6" s="12">
        <v>134590</v>
      </c>
    </row>
    <row r="7" spans="1:33" x14ac:dyDescent="0.3">
      <c r="D7" s="7" t="s">
        <v>19</v>
      </c>
      <c r="E7" s="11">
        <v>3.6217835741980964</v>
      </c>
      <c r="F7" s="11">
        <v>3.6122885129118432</v>
      </c>
      <c r="G7" s="11">
        <v>3.6266589728794001</v>
      </c>
      <c r="H7" s="11">
        <v>3.6246203037569944</v>
      </c>
      <c r="I7" s="11">
        <v>3.6155070285562725</v>
      </c>
      <c r="J7" s="11">
        <v>3.6190188026799222</v>
      </c>
      <c r="K7" s="11">
        <v>3.6208169291338583</v>
      </c>
      <c r="L7" s="11">
        <v>3.6190039341601539</v>
      </c>
      <c r="N7" s="13" t="s">
        <v>38</v>
      </c>
      <c r="R7" s="7" t="s">
        <v>51</v>
      </c>
      <c r="S7" s="3">
        <v>0.69383259911894268</v>
      </c>
      <c r="T7" s="3">
        <v>0.69836526630339246</v>
      </c>
      <c r="U7" s="3">
        <v>0.689143865842895</v>
      </c>
      <c r="V7" s="3">
        <v>0.71380683008589985</v>
      </c>
      <c r="W7" s="3">
        <v>0.69938362195479897</v>
      </c>
      <c r="Y7" s="7" t="s">
        <v>51</v>
      </c>
      <c r="Z7" s="12">
        <v>17035</v>
      </c>
    </row>
    <row r="8" spans="1:33" x14ac:dyDescent="0.3">
      <c r="A8" t="s">
        <v>0</v>
      </c>
      <c r="N8" s="13" t="s">
        <v>39</v>
      </c>
      <c r="R8" s="7" t="s">
        <v>52</v>
      </c>
      <c r="S8" s="3">
        <v>0.67993630573248409</v>
      </c>
      <c r="T8" s="3">
        <v>0.69430771172535655</v>
      </c>
      <c r="U8" s="3">
        <v>0.69884318766066833</v>
      </c>
      <c r="V8" s="3">
        <v>0.7083904579106115</v>
      </c>
      <c r="W8" s="3">
        <v>0.69976719576719582</v>
      </c>
      <c r="Y8" s="7" t="s">
        <v>53</v>
      </c>
      <c r="Z8" s="12">
        <v>3982</v>
      </c>
    </row>
    <row r="9" spans="1:33" x14ac:dyDescent="0.3">
      <c r="A9" s="1">
        <v>1708771229</v>
      </c>
      <c r="N9" s="13" t="s">
        <v>40</v>
      </c>
      <c r="R9" s="7" t="s">
        <v>53</v>
      </c>
      <c r="S9" s="3">
        <v>0.73737373737373735</v>
      </c>
      <c r="T9" s="3">
        <v>0.70977443609022561</v>
      </c>
      <c r="U9" s="3">
        <v>0.71808510638297873</v>
      </c>
      <c r="V9" s="3">
        <v>0.68633791430881164</v>
      </c>
      <c r="W9" s="3">
        <v>0.70592667001506781</v>
      </c>
      <c r="Y9" s="7" t="s">
        <v>19</v>
      </c>
      <c r="Z9" s="12">
        <v>134590</v>
      </c>
    </row>
    <row r="10" spans="1:33" x14ac:dyDescent="0.3">
      <c r="A10" s="1">
        <f>GETPIVOTDATA("[Measures].[Sum of revenue_realized]",$A$8)</f>
        <v>1708771229</v>
      </c>
      <c r="N10" s="7" t="s">
        <v>30</v>
      </c>
      <c r="R10" s="7" t="s">
        <v>19</v>
      </c>
      <c r="S10" s="3">
        <v>0.68841847445766269</v>
      </c>
      <c r="T10" s="3">
        <v>0.70032573289902278</v>
      </c>
      <c r="U10" s="3">
        <v>0.70034546188702951</v>
      </c>
      <c r="V10" s="3">
        <v>0.70597697040876251</v>
      </c>
      <c r="W10" s="3">
        <v>0.7014711345568021</v>
      </c>
    </row>
    <row r="11" spans="1:33" x14ac:dyDescent="0.3">
      <c r="N11" s="13" t="s">
        <v>34</v>
      </c>
    </row>
    <row r="12" spans="1:33" x14ac:dyDescent="0.3">
      <c r="N12" s="13" t="s">
        <v>35</v>
      </c>
    </row>
    <row r="13" spans="1:33" x14ac:dyDescent="0.3">
      <c r="N13" s="13" t="s">
        <v>36</v>
      </c>
    </row>
    <row r="14" spans="1:33" x14ac:dyDescent="0.3">
      <c r="N14" s="13" t="s">
        <v>37</v>
      </c>
    </row>
    <row r="15" spans="1:33" x14ac:dyDescent="0.3">
      <c r="N15" s="13" t="s">
        <v>38</v>
      </c>
    </row>
    <row r="16" spans="1:33" x14ac:dyDescent="0.3">
      <c r="N16" s="13" t="s">
        <v>39</v>
      </c>
    </row>
    <row r="17" spans="5:14" x14ac:dyDescent="0.3">
      <c r="N17" s="13" t="s">
        <v>40</v>
      </c>
    </row>
    <row r="18" spans="5:14" x14ac:dyDescent="0.3">
      <c r="N18" s="7" t="s">
        <v>31</v>
      </c>
    </row>
    <row r="19" spans="5:14" x14ac:dyDescent="0.3">
      <c r="N19" s="13" t="s">
        <v>34</v>
      </c>
    </row>
    <row r="20" spans="5:14" x14ac:dyDescent="0.3">
      <c r="E20" t="s">
        <v>2</v>
      </c>
      <c r="H20" t="s">
        <v>3</v>
      </c>
      <c r="N20" s="13" t="s">
        <v>35</v>
      </c>
    </row>
    <row r="21" spans="5:14" x14ac:dyDescent="0.3">
      <c r="E21" s="3">
        <v>0.24830968125417935</v>
      </c>
      <c r="F21" s="4">
        <f>GETPIVOTDATA("[Measures].[Cancellation %]",$E$20)</f>
        <v>0.24830968125417935</v>
      </c>
      <c r="H21" s="14">
        <v>134590</v>
      </c>
      <c r="I21" s="12">
        <f>GETPIVOTDATA("[Measures].[Total Bookings]",$H$20)</f>
        <v>134590</v>
      </c>
      <c r="N21" s="13" t="s">
        <v>36</v>
      </c>
    </row>
    <row r="22" spans="5:14" x14ac:dyDescent="0.3">
      <c r="E22" s="3"/>
      <c r="N22" s="13" t="s">
        <v>37</v>
      </c>
    </row>
    <row r="23" spans="5:14" x14ac:dyDescent="0.3">
      <c r="E23" t="s">
        <v>4</v>
      </c>
      <c r="H23" t="s">
        <v>33</v>
      </c>
      <c r="N23" s="13" t="s">
        <v>38</v>
      </c>
    </row>
    <row r="24" spans="5:14" x14ac:dyDescent="0.3">
      <c r="E24" s="14">
        <v>232576</v>
      </c>
      <c r="F24" s="12">
        <f>GETPIVOTDATA("[Measures].[Total Capacity]",$E$23)</f>
        <v>232576</v>
      </c>
      <c r="H24" s="5">
        <v>3.6190039341601539</v>
      </c>
      <c r="I24" s="5">
        <f>GETPIVOTDATA("[Measures].[Average of ratings_given]",$H$23)</f>
        <v>3.6190039341601539</v>
      </c>
      <c r="N24" s="13" t="s">
        <v>39</v>
      </c>
    </row>
    <row r="25" spans="5:14" x14ac:dyDescent="0.3">
      <c r="N25" s="13" t="s">
        <v>40</v>
      </c>
    </row>
    <row r="26" spans="5:14" x14ac:dyDescent="0.3">
      <c r="N26" s="7" t="s">
        <v>32</v>
      </c>
    </row>
    <row r="27" spans="5:14" x14ac:dyDescent="0.3">
      <c r="N27" s="13" t="s">
        <v>34</v>
      </c>
    </row>
    <row r="28" spans="5:14" x14ac:dyDescent="0.3">
      <c r="N28" s="13" t="s">
        <v>35</v>
      </c>
    </row>
    <row r="29" spans="5:14" x14ac:dyDescent="0.3">
      <c r="N29" s="13" t="s">
        <v>36</v>
      </c>
    </row>
    <row r="30" spans="5:14" x14ac:dyDescent="0.3">
      <c r="N30" s="13" t="s">
        <v>37</v>
      </c>
    </row>
    <row r="31" spans="5:14" x14ac:dyDescent="0.3">
      <c r="N31" s="13" t="s">
        <v>38</v>
      </c>
    </row>
    <row r="32" spans="5:14" x14ac:dyDescent="0.3">
      <c r="N32" s="13" t="s">
        <v>39</v>
      </c>
    </row>
    <row r="33" spans="14:14" x14ac:dyDescent="0.3">
      <c r="N33" s="13" t="s">
        <v>40</v>
      </c>
    </row>
    <row r="34" spans="14:14" x14ac:dyDescent="0.3">
      <c r="N34" s="7" t="s">
        <v>19</v>
      </c>
    </row>
  </sheetData>
  <pageMargins left="0.7" right="0.7" top="0.75" bottom="0.75" header="0.3" footer="0.3"/>
  <drawing r:id="rId1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_rels/item59.xml.rels><?xml version="1.0" encoding="UTF-8" standalone="yes"?>
<Relationships xmlns="http://schemas.openxmlformats.org/package/2006/relationships"><Relationship Id="rId1" Type="http://schemas.openxmlformats.org/officeDocument/2006/relationships/customXmlProps" Target="itemProps59.xml"/></Relationships>
</file>

<file path=customXml/_rels/item60.xml.rels><?xml version="1.0" encoding="UTF-8" standalone="yes"?>
<Relationships xmlns="http://schemas.openxmlformats.org/package/2006/relationships"><Relationship Id="rId1" Type="http://schemas.openxmlformats.org/officeDocument/2006/relationships/customXmlProps" Target="itemProps60.xml"/></Relationships>
</file>

<file path=customXml/_rels/item61.xml.rels><?xml version="1.0" encoding="UTF-8" standalone="yes"?>
<Relationships xmlns="http://schemas.openxmlformats.org/package/2006/relationships"><Relationship Id="rId1" Type="http://schemas.openxmlformats.org/officeDocument/2006/relationships/customXmlProps" Target="itemProps61.xml"/></Relationships>
</file>

<file path=customXml/_rels/item62.xml.rels><?xml version="1.0" encoding="UTF-8" standalone="yes"?>
<Relationships xmlns="http://schemas.openxmlformats.org/package/2006/relationships"><Relationship Id="rId1" Type="http://schemas.openxmlformats.org/officeDocument/2006/relationships/customXmlProps" Target="itemProps62.xml"/></Relationships>
</file>

<file path=customXml/_rels/item63.xml.rels><?xml version="1.0" encoding="UTF-8" standalone="yes"?>
<Relationships xmlns="http://schemas.openxmlformats.org/package/2006/relationships"><Relationship Id="rId1" Type="http://schemas.openxmlformats.org/officeDocument/2006/relationships/customXmlProps" Target="itemProps63.xml"/></Relationships>
</file>

<file path=customXml/_rels/item64.xml.rels><?xml version="1.0" encoding="UTF-8" standalone="yes"?>
<Relationships xmlns="http://schemas.openxmlformats.org/package/2006/relationships"><Relationship Id="rId1" Type="http://schemas.openxmlformats.org/officeDocument/2006/relationships/customXmlProps" Target="itemProps64.xml"/></Relationships>
</file>

<file path=customXml/_rels/item65.xml.rels><?xml version="1.0" encoding="UTF-8" standalone="yes"?>
<Relationships xmlns="http://schemas.openxmlformats.org/package/2006/relationships"><Relationship Id="rId1" Type="http://schemas.openxmlformats.org/officeDocument/2006/relationships/customXmlProps" Target="itemProps65.xml"/></Relationships>
</file>

<file path=customXml/_rels/item66.xml.rels><?xml version="1.0" encoding="UTF-8" standalone="yes"?>
<Relationships xmlns="http://schemas.openxmlformats.org/package/2006/relationships"><Relationship Id="rId1" Type="http://schemas.openxmlformats.org/officeDocument/2006/relationships/customXmlProps" Target="itemProps66.xml"/></Relationships>
</file>

<file path=customXml/_rels/item67.xml.rels><?xml version="1.0" encoding="UTF-8" standalone="yes"?>
<Relationships xmlns="http://schemas.openxmlformats.org/package/2006/relationships"><Relationship Id="rId1" Type="http://schemas.openxmlformats.org/officeDocument/2006/relationships/customXmlProps" Target="itemProps67.xml"/></Relationships>
</file>

<file path=customXml/_rels/item68.xml.rels><?xml version="1.0" encoding="UTF-8" standalone="yes"?>
<Relationships xmlns="http://schemas.openxmlformats.org/package/2006/relationships"><Relationship Id="rId1" Type="http://schemas.openxmlformats.org/officeDocument/2006/relationships/customXmlProps" Target="itemProps6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59.xml>��
</file>

<file path=customXml/item60.xml>��
</file>

<file path=customXml/item61.xml>��
</file>

<file path=customXml/item62.xml>��
</file>

<file path=customXml/item63.xml>��
</file>

<file path=customXml/item64.xml>��
</file>

<file path=customXml/item65.xml>��
</file>

<file path=customXml/item66.xml>��
</file>

<file path=customXml/item67.xml>��
</file>

<file path=customXml/item68.xml>��
</file>

<file path=customXml/itemProps1.xml><?xml version="1.0" encoding="utf-8"?>
<ds:datastoreItem xmlns:ds="http://schemas.openxmlformats.org/officeDocument/2006/customXml" ds:itemID="{71F76F1C-FD70-431C-BB93-A46192EAE40C}">
  <ds:schemaRefs/>
</ds:datastoreItem>
</file>

<file path=customXml/itemProps2.xml><?xml version="1.0" encoding="utf-8"?>
<ds:datastoreItem xmlns:ds="http://schemas.openxmlformats.org/officeDocument/2006/customXml" ds:itemID="{EBA11794-DC75-4F7B-B51E-0927FD48910A}">
  <ds:schemaRefs/>
</ds:datastoreItem>
</file>

<file path=customXml/itemProps3.xml><?xml version="1.0" encoding="utf-8"?>
<ds:datastoreItem xmlns:ds="http://schemas.openxmlformats.org/officeDocument/2006/customXml" ds:itemID="{82B7F763-7DB0-4CA0-AAA3-58BB10CDAF1B}">
  <ds:schemaRefs>
    <ds:schemaRef ds:uri="http://gemini/pivotcustomization/bb0c96e8-0bfc-4dfa-a3d6-8df5bfd66834"/>
  </ds:schemaRefs>
</ds:datastoreItem>
</file>

<file path=customXml/itemProps4.xml><?xml version="1.0" encoding="utf-8"?>
<ds:datastoreItem xmlns:ds="http://schemas.openxmlformats.org/officeDocument/2006/customXml" ds:itemID="{998AD70E-1C66-4736-BE10-8A9270419C83}">
  <ds:schemaRefs/>
</ds:datastoreItem>
</file>

<file path=customXml/itemProps5.xml><?xml version="1.0" encoding="utf-8"?>
<ds:datastoreItem xmlns:ds="http://schemas.openxmlformats.org/officeDocument/2006/customXml" ds:itemID="{E8356A3A-C06E-4503-A451-3DFF623A0AE3}">
  <ds:schemaRefs/>
</ds:datastoreItem>
</file>

<file path=customXml/itemProps6.xml><?xml version="1.0" encoding="utf-8"?>
<ds:datastoreItem xmlns:ds="http://schemas.openxmlformats.org/officeDocument/2006/customXml" ds:itemID="{778C8F70-9F08-4A86-A4DF-42C199A8D66C}">
  <ds:schemaRefs/>
</ds:datastoreItem>
</file>

<file path=customXml/itemProps7.xml><?xml version="1.0" encoding="utf-8"?>
<ds:datastoreItem xmlns:ds="http://schemas.openxmlformats.org/officeDocument/2006/customXml" ds:itemID="{69CB3E51-FEC6-4FB8-BA88-34CC043E8FBD}">
  <ds:schemaRefs/>
</ds:datastoreItem>
</file>

<file path=customXml/itemProps8.xml><?xml version="1.0" encoding="utf-8"?>
<ds:datastoreItem xmlns:ds="http://schemas.openxmlformats.org/officeDocument/2006/customXml" ds:itemID="{219F1BD7-1D40-421D-8E3F-85D932A22E30}">
  <ds:schemaRefs>
    <ds:schemaRef ds:uri="http://gemini/pivotcustomization/ef9641ae-ae91-4631-a8c9-f46407fe1f44"/>
  </ds:schemaRefs>
</ds:datastoreItem>
</file>

<file path=customXml/itemProps9.xml><?xml version="1.0" encoding="utf-8"?>
<ds:datastoreItem xmlns:ds="http://schemas.openxmlformats.org/officeDocument/2006/customXml" ds:itemID="{30244C4C-60E4-4052-BC39-686EEE385248}">
  <ds:schemaRefs/>
</ds:datastoreItem>
</file>

<file path=customXml/itemProps10.xml><?xml version="1.0" encoding="utf-8"?>
<ds:datastoreItem xmlns:ds="http://schemas.openxmlformats.org/officeDocument/2006/customXml" ds:itemID="{ED454173-0856-473F-9A41-6C18F53E9468}">
  <ds:schemaRefs/>
</ds:datastoreItem>
</file>

<file path=customXml/itemProps11.xml><?xml version="1.0" encoding="utf-8"?>
<ds:datastoreItem xmlns:ds="http://schemas.openxmlformats.org/officeDocument/2006/customXml" ds:itemID="{1D3D1E1C-0703-4280-9349-64017D3C4AEC}">
  <ds:schemaRefs>
    <ds:schemaRef ds:uri="http://gemini/pivotcustomization/c7662351-3be6-4422-a65d-f62e1a72793a"/>
  </ds:schemaRefs>
</ds:datastoreItem>
</file>

<file path=customXml/itemProps12.xml><?xml version="1.0" encoding="utf-8"?>
<ds:datastoreItem xmlns:ds="http://schemas.openxmlformats.org/officeDocument/2006/customXml" ds:itemID="{CFEC8617-2749-4AA4-AB2E-2C88C5D637A7}">
  <ds:schemaRefs>
    <ds:schemaRef ds:uri="http://gemini/pivotcustomization/c6154760-e6d0-461e-b0b0-0a4106c073f8"/>
  </ds:schemaRefs>
</ds:datastoreItem>
</file>

<file path=customXml/itemProps13.xml><?xml version="1.0" encoding="utf-8"?>
<ds:datastoreItem xmlns:ds="http://schemas.openxmlformats.org/officeDocument/2006/customXml" ds:itemID="{5C9B85AB-AA19-42E2-B984-0C75BA0CCD9C}">
  <ds:schemaRefs>
    <ds:schemaRef ds:uri="http://gemini/pivotcustomization/c78f2afe-6dd3-48c9-9240-287602cfff9c"/>
  </ds:schemaRefs>
</ds:datastoreItem>
</file>

<file path=customXml/itemProps14.xml><?xml version="1.0" encoding="utf-8"?>
<ds:datastoreItem xmlns:ds="http://schemas.openxmlformats.org/officeDocument/2006/customXml" ds:itemID="{1D65088B-DEA6-4869-8946-E8AD11016ACA}">
  <ds:schemaRefs/>
</ds:datastoreItem>
</file>

<file path=customXml/itemProps15.xml><?xml version="1.0" encoding="utf-8"?>
<ds:datastoreItem xmlns:ds="http://schemas.openxmlformats.org/officeDocument/2006/customXml" ds:itemID="{8F0118EA-4A86-4072-AE8A-EDF79FDD7164}">
  <ds:schemaRefs>
    <ds:schemaRef ds:uri="http://gemini/pivotcustomization/d4e343a0-f023-4230-bda2-269f4f5f45c2"/>
  </ds:schemaRefs>
</ds:datastoreItem>
</file>

<file path=customXml/itemProps16.xml><?xml version="1.0" encoding="utf-8"?>
<ds:datastoreItem xmlns:ds="http://schemas.openxmlformats.org/officeDocument/2006/customXml" ds:itemID="{8568B1AC-4578-4DF6-904B-C576058F07FC}">
  <ds:schemaRefs>
    <ds:schemaRef ds:uri="http://gemini/pivotcustomization/1bfdaba1-b930-4ecb-b047-a6b964916740"/>
  </ds:schemaRefs>
</ds:datastoreItem>
</file>

<file path=customXml/itemProps17.xml><?xml version="1.0" encoding="utf-8"?>
<ds:datastoreItem xmlns:ds="http://schemas.openxmlformats.org/officeDocument/2006/customXml" ds:itemID="{011FA731-8358-46B3-B90B-2833C7E95588}">
  <ds:schemaRefs/>
</ds:datastoreItem>
</file>

<file path=customXml/itemProps18.xml><?xml version="1.0" encoding="utf-8"?>
<ds:datastoreItem xmlns:ds="http://schemas.openxmlformats.org/officeDocument/2006/customXml" ds:itemID="{B930CA33-C94A-44BF-9D75-DCA9BF109259}">
  <ds:schemaRefs/>
</ds:datastoreItem>
</file>

<file path=customXml/itemProps19.xml><?xml version="1.0" encoding="utf-8"?>
<ds:datastoreItem xmlns:ds="http://schemas.openxmlformats.org/officeDocument/2006/customXml" ds:itemID="{C790E57A-7268-4E57-A934-844ECC5AB089}">
  <ds:schemaRefs>
    <ds:schemaRef ds:uri="http://gemini/pivotcustomization/e55588b7-963c-49c6-a03b-cb7e1513660b"/>
  </ds:schemaRefs>
</ds:datastoreItem>
</file>

<file path=customXml/itemProps20.xml><?xml version="1.0" encoding="utf-8"?>
<ds:datastoreItem xmlns:ds="http://schemas.openxmlformats.org/officeDocument/2006/customXml" ds:itemID="{6DE45951-654F-4A3C-B22D-2F4254C2FE0C}">
  <ds:schemaRefs/>
</ds:datastoreItem>
</file>

<file path=customXml/itemProps21.xml><?xml version="1.0" encoding="utf-8"?>
<ds:datastoreItem xmlns:ds="http://schemas.openxmlformats.org/officeDocument/2006/customXml" ds:itemID="{14040748-BA52-4E0A-9D16-F5584FDF8500}">
  <ds:schemaRefs>
    <ds:schemaRef ds:uri="http://gemini/pivotcustomization/6753c28c-cbea-4d1c-b154-35f249345921"/>
  </ds:schemaRefs>
</ds:datastoreItem>
</file>

<file path=customXml/itemProps22.xml><?xml version="1.0" encoding="utf-8"?>
<ds:datastoreItem xmlns:ds="http://schemas.openxmlformats.org/officeDocument/2006/customXml" ds:itemID="{86A14B98-1D07-49E8-8546-B72D4C3129BD}">
  <ds:schemaRefs/>
</ds:datastoreItem>
</file>

<file path=customXml/itemProps23.xml><?xml version="1.0" encoding="utf-8"?>
<ds:datastoreItem xmlns:ds="http://schemas.openxmlformats.org/officeDocument/2006/customXml" ds:itemID="{0D978EAA-756E-44EF-BCB5-E0CAC963572F}">
  <ds:schemaRefs>
    <ds:schemaRef ds:uri="http://gemini/pivotcustomization/TableOrder"/>
  </ds:schemaRefs>
</ds:datastoreItem>
</file>

<file path=customXml/itemProps24.xml><?xml version="1.0" encoding="utf-8"?>
<ds:datastoreItem xmlns:ds="http://schemas.openxmlformats.org/officeDocument/2006/customXml" ds:itemID="{CE1ED5B0-E719-4FC6-A3B7-348CAE6E88F6}">
  <ds:schemaRefs>
    <ds:schemaRef ds:uri="http://gemini/pivotcustomization/ShowHidden"/>
  </ds:schemaRefs>
</ds:datastoreItem>
</file>

<file path=customXml/itemProps25.xml><?xml version="1.0" encoding="utf-8"?>
<ds:datastoreItem xmlns:ds="http://schemas.openxmlformats.org/officeDocument/2006/customXml" ds:itemID="{020E0FC3-FEEA-4D69-B2E7-2D2AF639F90B}">
  <ds:schemaRefs/>
</ds:datastoreItem>
</file>

<file path=customXml/itemProps26.xml><?xml version="1.0" encoding="utf-8"?>
<ds:datastoreItem xmlns:ds="http://schemas.openxmlformats.org/officeDocument/2006/customXml" ds:itemID="{AED97AD5-1EA3-486F-8D5F-3E661E7498AD}">
  <ds:schemaRefs>
    <ds:schemaRef ds:uri="http://gemini/pivotcustomization/75462c89-6436-46e4-9f57-d4d0322f457a"/>
  </ds:schemaRefs>
</ds:datastoreItem>
</file>

<file path=customXml/itemProps27.xml><?xml version="1.0" encoding="utf-8"?>
<ds:datastoreItem xmlns:ds="http://schemas.openxmlformats.org/officeDocument/2006/customXml" ds:itemID="{034148B6-253A-47F5-8FCC-CB89E2A5EF47}">
  <ds:schemaRefs>
    <ds:schemaRef ds:uri="http://gemini/pivotcustomization/3073e9a3-a8cf-4030-a569-0b16715f79d0"/>
  </ds:schemaRefs>
</ds:datastoreItem>
</file>

<file path=customXml/itemProps28.xml><?xml version="1.0" encoding="utf-8"?>
<ds:datastoreItem xmlns:ds="http://schemas.openxmlformats.org/officeDocument/2006/customXml" ds:itemID="{4A1CBDC2-0B99-4AF0-8F34-05812F71A5D1}">
  <ds:schemaRefs/>
</ds:datastoreItem>
</file>

<file path=customXml/itemProps29.xml><?xml version="1.0" encoding="utf-8"?>
<ds:datastoreItem xmlns:ds="http://schemas.openxmlformats.org/officeDocument/2006/customXml" ds:itemID="{815C8DE1-2A83-49CD-B43E-E69704E09012}">
  <ds:schemaRefs>
    <ds:schemaRef ds:uri="http://gemini/pivotcustomization/a28b0640-e4d6-48d4-adeb-843c6360c5a5"/>
  </ds:schemaRefs>
</ds:datastoreItem>
</file>

<file path=customXml/itemProps30.xml><?xml version="1.0" encoding="utf-8"?>
<ds:datastoreItem xmlns:ds="http://schemas.openxmlformats.org/officeDocument/2006/customXml" ds:itemID="{1A9AFE00-78A1-4FBE-B41F-3C0AFC175F9D}">
  <ds:schemaRefs/>
</ds:datastoreItem>
</file>

<file path=customXml/itemProps31.xml><?xml version="1.0" encoding="utf-8"?>
<ds:datastoreItem xmlns:ds="http://schemas.openxmlformats.org/officeDocument/2006/customXml" ds:itemID="{233CE30F-1B56-4891-AEFB-2128CD7D27AA}">
  <ds:schemaRefs>
    <ds:schemaRef ds:uri="http://gemini/pivotcustomization/TableXML_dim_hotels_ac8c63a0-bcbe-441f-a9d7-2c607ee8ba27"/>
  </ds:schemaRefs>
</ds:datastoreItem>
</file>

<file path=customXml/itemProps32.xml><?xml version="1.0" encoding="utf-8"?>
<ds:datastoreItem xmlns:ds="http://schemas.openxmlformats.org/officeDocument/2006/customXml" ds:itemID="{8ED471D5-8212-4D39-AB26-ED280985D7A5}">
  <ds:schemaRefs>
    <ds:schemaRef ds:uri="http://schemas.microsoft.com/DataMashup"/>
  </ds:schemaRefs>
</ds:datastoreItem>
</file>

<file path=customXml/itemProps33.xml><?xml version="1.0" encoding="utf-8"?>
<ds:datastoreItem xmlns:ds="http://schemas.openxmlformats.org/officeDocument/2006/customXml" ds:itemID="{3D696A18-5A54-45AB-B34F-AD2411CE0AAA}">
  <ds:schemaRefs>
    <ds:schemaRef ds:uri="http://gemini/pivotcustomization/8b72ea88-68c8-4a2c-835f-ffbd79f91e11"/>
  </ds:schemaRefs>
</ds:datastoreItem>
</file>

<file path=customXml/itemProps34.xml><?xml version="1.0" encoding="utf-8"?>
<ds:datastoreItem xmlns:ds="http://schemas.openxmlformats.org/officeDocument/2006/customXml" ds:itemID="{CFF583FD-BCC6-48C6-B6A5-8AFC73A93049}">
  <ds:schemaRefs>
    <ds:schemaRef ds:uri="http://gemini/pivotcustomization/42ab9856-6752-4de0-8d68-548bd9230d5b"/>
  </ds:schemaRefs>
</ds:datastoreItem>
</file>

<file path=customXml/itemProps35.xml><?xml version="1.0" encoding="utf-8"?>
<ds:datastoreItem xmlns:ds="http://schemas.openxmlformats.org/officeDocument/2006/customXml" ds:itemID="{90C52379-3782-4A9D-A0C4-8FF2C99F26A0}">
  <ds:schemaRefs/>
</ds:datastoreItem>
</file>

<file path=customXml/itemProps36.xml><?xml version="1.0" encoding="utf-8"?>
<ds:datastoreItem xmlns:ds="http://schemas.openxmlformats.org/officeDocument/2006/customXml" ds:itemID="{8992EFD7-8511-4FEF-801D-6C669F90D37E}">
  <ds:schemaRefs>
    <ds:schemaRef ds:uri="http://gemini/pivotcustomization/814afff5-fd78-4547-9b4e-8d69ca36c122"/>
  </ds:schemaRefs>
</ds:datastoreItem>
</file>

<file path=customXml/itemProps37.xml><?xml version="1.0" encoding="utf-8"?>
<ds:datastoreItem xmlns:ds="http://schemas.openxmlformats.org/officeDocument/2006/customXml" ds:itemID="{CA132A50-D61C-421A-A591-49761CF67090}">
  <ds:schemaRefs>
    <ds:schemaRef ds:uri="http://gemini/pivotcustomization/59cf22e6-05f7-43a0-96b9-5ee783776ce5"/>
  </ds:schemaRefs>
</ds:datastoreItem>
</file>

<file path=customXml/itemProps38.xml><?xml version="1.0" encoding="utf-8"?>
<ds:datastoreItem xmlns:ds="http://schemas.openxmlformats.org/officeDocument/2006/customXml" ds:itemID="{CBCB9916-46B2-4009-9EA9-DE5E232B5BFD}">
  <ds:schemaRefs>
    <ds:schemaRef ds:uri="http://gemini/pivotcustomization/LinkedTableUpdateMode"/>
  </ds:schemaRefs>
</ds:datastoreItem>
</file>

<file path=customXml/itemProps39.xml><?xml version="1.0" encoding="utf-8"?>
<ds:datastoreItem xmlns:ds="http://schemas.openxmlformats.org/officeDocument/2006/customXml" ds:itemID="{DCFA19D0-4BFF-4C32-BB5D-EE1F4973A623}">
  <ds:schemaRefs>
    <ds:schemaRef ds:uri="http://gemini/pivotcustomization/41b513eb-444f-4a30-9ee2-eda7d3ac1941"/>
  </ds:schemaRefs>
</ds:datastoreItem>
</file>

<file path=customXml/itemProps40.xml><?xml version="1.0" encoding="utf-8"?>
<ds:datastoreItem xmlns:ds="http://schemas.openxmlformats.org/officeDocument/2006/customXml" ds:itemID="{1BFBB2DE-1434-43A5-9569-57912168053C}">
  <ds:schemaRefs>
    <ds:schemaRef ds:uri="http://gemini/pivotcustomization/79ef0d78-cfc6-45f0-b475-b9b0ab368007"/>
  </ds:schemaRefs>
</ds:datastoreItem>
</file>

<file path=customXml/itemProps41.xml><?xml version="1.0" encoding="utf-8"?>
<ds:datastoreItem xmlns:ds="http://schemas.openxmlformats.org/officeDocument/2006/customXml" ds:itemID="{C341B7A0-392C-46E5-A446-F4048599D463}">
  <ds:schemaRefs/>
</ds:datastoreItem>
</file>

<file path=customXml/itemProps42.xml><?xml version="1.0" encoding="utf-8"?>
<ds:datastoreItem xmlns:ds="http://schemas.openxmlformats.org/officeDocument/2006/customXml" ds:itemID="{C4A05A9F-1FCF-4978-BDA6-FD8DA15729C9}">
  <ds:schemaRefs/>
</ds:datastoreItem>
</file>

<file path=customXml/itemProps43.xml><?xml version="1.0" encoding="utf-8"?>
<ds:datastoreItem xmlns:ds="http://schemas.openxmlformats.org/officeDocument/2006/customXml" ds:itemID="{22209E78-7C8C-4D4D-949E-A156B0E570B3}">
  <ds:schemaRefs>
    <ds:schemaRef ds:uri="http://gemini/pivotcustomization/683cbd39-cd3c-4434-a799-5e62300a5ab8"/>
  </ds:schemaRefs>
</ds:datastoreItem>
</file>

<file path=customXml/itemProps44.xml><?xml version="1.0" encoding="utf-8"?>
<ds:datastoreItem xmlns:ds="http://schemas.openxmlformats.org/officeDocument/2006/customXml" ds:itemID="{B8C0D846-F7C5-44FC-ACA3-394F8904C9F5}">
  <ds:schemaRefs/>
</ds:datastoreItem>
</file>

<file path=customXml/itemProps45.xml><?xml version="1.0" encoding="utf-8"?>
<ds:datastoreItem xmlns:ds="http://schemas.openxmlformats.org/officeDocument/2006/customXml" ds:itemID="{42F4F9CC-5893-43DB-A91B-7059B142A6DD}">
  <ds:schemaRefs/>
</ds:datastoreItem>
</file>

<file path=customXml/itemProps46.xml><?xml version="1.0" encoding="utf-8"?>
<ds:datastoreItem xmlns:ds="http://schemas.openxmlformats.org/officeDocument/2006/customXml" ds:itemID="{1748A336-6362-4DE0-8FE8-EEC278A61A6C}">
  <ds:schemaRefs/>
</ds:datastoreItem>
</file>

<file path=customXml/itemProps47.xml><?xml version="1.0" encoding="utf-8"?>
<ds:datastoreItem xmlns:ds="http://schemas.openxmlformats.org/officeDocument/2006/customXml" ds:itemID="{99817067-8D68-4D18-B3CF-320A54F28190}">
  <ds:schemaRefs/>
</ds:datastoreItem>
</file>

<file path=customXml/itemProps48.xml><?xml version="1.0" encoding="utf-8"?>
<ds:datastoreItem xmlns:ds="http://schemas.openxmlformats.org/officeDocument/2006/customXml" ds:itemID="{E3020688-E6FE-4EAC-B4B7-44A8F3F88600}">
  <ds:schemaRefs/>
</ds:datastoreItem>
</file>

<file path=customXml/itemProps49.xml><?xml version="1.0" encoding="utf-8"?>
<ds:datastoreItem xmlns:ds="http://schemas.openxmlformats.org/officeDocument/2006/customXml" ds:itemID="{B006EA40-8592-4EE0-B2A8-B7DBD9D2C2F6}">
  <ds:schemaRefs>
    <ds:schemaRef ds:uri="http://gemini/pivotcustomization/c62d1e93-9731-466d-a832-54e64ccdc83f"/>
  </ds:schemaRefs>
</ds:datastoreItem>
</file>

<file path=customXml/itemProps50.xml><?xml version="1.0" encoding="utf-8"?>
<ds:datastoreItem xmlns:ds="http://schemas.openxmlformats.org/officeDocument/2006/customXml" ds:itemID="{D1C9495E-9CCD-4B0D-B680-479EA6047F95}">
  <ds:schemaRefs>
    <ds:schemaRef ds:uri="http://gemini/pivotcustomization/12afdf00-e871-42ff-a04c-7d7838154d2b"/>
  </ds:schemaRefs>
</ds:datastoreItem>
</file>

<file path=customXml/itemProps51.xml><?xml version="1.0" encoding="utf-8"?>
<ds:datastoreItem xmlns:ds="http://schemas.openxmlformats.org/officeDocument/2006/customXml" ds:itemID="{1A4492AC-DAC2-4B20-A328-5E272A85378E}">
  <ds:schemaRefs/>
</ds:datastoreItem>
</file>

<file path=customXml/itemProps52.xml><?xml version="1.0" encoding="utf-8"?>
<ds:datastoreItem xmlns:ds="http://schemas.openxmlformats.org/officeDocument/2006/customXml" ds:itemID="{1AFD8C21-E442-4206-AF87-4BAE17B8D820}">
  <ds:schemaRefs/>
</ds:datastoreItem>
</file>

<file path=customXml/itemProps53.xml><?xml version="1.0" encoding="utf-8"?>
<ds:datastoreItem xmlns:ds="http://schemas.openxmlformats.org/officeDocument/2006/customXml" ds:itemID="{4B0DCE05-D3FF-419B-9126-50E41F758042}">
  <ds:schemaRefs>
    <ds:schemaRef ds:uri="http://gemini/pivotcustomization/00836a04-6bc6-4d04-9157-76e427b7cca1"/>
  </ds:schemaRefs>
</ds:datastoreItem>
</file>

<file path=customXml/itemProps54.xml><?xml version="1.0" encoding="utf-8"?>
<ds:datastoreItem xmlns:ds="http://schemas.openxmlformats.org/officeDocument/2006/customXml" ds:itemID="{FF008F75-B8AE-4697-B9AE-A037BBBE3D9A}">
  <ds:schemaRefs>
    <ds:schemaRef ds:uri="http://gemini/pivotcustomization/7e9d516c-f19d-4499-835e-295bb982cfb5"/>
  </ds:schemaRefs>
</ds:datastoreItem>
</file>

<file path=customXml/itemProps55.xml><?xml version="1.0" encoding="utf-8"?>
<ds:datastoreItem xmlns:ds="http://schemas.openxmlformats.org/officeDocument/2006/customXml" ds:itemID="{0C893B1F-D54C-4601-95A5-A42A6F3130E0}">
  <ds:schemaRefs/>
</ds:datastoreItem>
</file>

<file path=customXml/itemProps56.xml><?xml version="1.0" encoding="utf-8"?>
<ds:datastoreItem xmlns:ds="http://schemas.openxmlformats.org/officeDocument/2006/customXml" ds:itemID="{04943D76-B1C7-41D6-B661-D618DD63724C}">
  <ds:schemaRefs>
    <ds:schemaRef ds:uri="http://gemini/pivotcustomization/ShowImplicitMeasures"/>
  </ds:schemaRefs>
</ds:datastoreItem>
</file>

<file path=customXml/itemProps57.xml><?xml version="1.0" encoding="utf-8"?>
<ds:datastoreItem xmlns:ds="http://schemas.openxmlformats.org/officeDocument/2006/customXml" ds:itemID="{B17D95C1-17D1-4877-8F24-60C9C32C0E6F}">
  <ds:schemaRefs/>
</ds:datastoreItem>
</file>

<file path=customXml/itemProps58.xml><?xml version="1.0" encoding="utf-8"?>
<ds:datastoreItem xmlns:ds="http://schemas.openxmlformats.org/officeDocument/2006/customXml" ds:itemID="{9DC1D0CD-578B-446A-B41B-714E45DC11B8}">
  <ds:schemaRefs/>
</ds:datastoreItem>
</file>

<file path=customXml/itemProps59.xml><?xml version="1.0" encoding="utf-8"?>
<ds:datastoreItem xmlns:ds="http://schemas.openxmlformats.org/officeDocument/2006/customXml" ds:itemID="{BA41FCA8-1C61-40DD-B7F3-BDFE86B8A3F6}">
  <ds:schemaRefs>
    <ds:schemaRef ds:uri="http://gemini/pivotcustomization/ManualCalcMode"/>
  </ds:schemaRefs>
</ds:datastoreItem>
</file>

<file path=customXml/itemProps60.xml><?xml version="1.0" encoding="utf-8"?>
<ds:datastoreItem xmlns:ds="http://schemas.openxmlformats.org/officeDocument/2006/customXml" ds:itemID="{258AB7EB-2584-4E31-8811-D2B9390E44E5}">
  <ds:schemaRefs/>
</ds:datastoreItem>
</file>

<file path=customXml/itemProps61.xml><?xml version="1.0" encoding="utf-8"?>
<ds:datastoreItem xmlns:ds="http://schemas.openxmlformats.org/officeDocument/2006/customXml" ds:itemID="{B69F6901-76FE-44F4-B403-F6514D55DEE9}">
  <ds:schemaRefs>
    <ds:schemaRef ds:uri="http://gemini/pivotcustomization/b0942d9d-d287-41c1-bcbe-73a5b1a824aa"/>
  </ds:schemaRefs>
</ds:datastoreItem>
</file>

<file path=customXml/itemProps62.xml><?xml version="1.0" encoding="utf-8"?>
<ds:datastoreItem xmlns:ds="http://schemas.openxmlformats.org/officeDocument/2006/customXml" ds:itemID="{AD638CFA-E525-4693-BEC4-6D7EFDD3C875}">
  <ds:schemaRefs/>
</ds:datastoreItem>
</file>

<file path=customXml/itemProps63.xml><?xml version="1.0" encoding="utf-8"?>
<ds:datastoreItem xmlns:ds="http://schemas.openxmlformats.org/officeDocument/2006/customXml" ds:itemID="{4E69E3AF-E444-42C1-AE6C-3C161B03A354}">
  <ds:schemaRefs/>
</ds:datastoreItem>
</file>

<file path=customXml/itemProps64.xml><?xml version="1.0" encoding="utf-8"?>
<ds:datastoreItem xmlns:ds="http://schemas.openxmlformats.org/officeDocument/2006/customXml" ds:itemID="{429C211B-4EF5-4A3C-9051-C5570B39C733}">
  <ds:schemaRefs/>
</ds:datastoreItem>
</file>

<file path=customXml/itemProps65.xml><?xml version="1.0" encoding="utf-8"?>
<ds:datastoreItem xmlns:ds="http://schemas.openxmlformats.org/officeDocument/2006/customXml" ds:itemID="{B1DBE177-A39D-4AC8-87B7-103381B3F463}">
  <ds:schemaRefs/>
</ds:datastoreItem>
</file>

<file path=customXml/itemProps66.xml><?xml version="1.0" encoding="utf-8"?>
<ds:datastoreItem xmlns:ds="http://schemas.openxmlformats.org/officeDocument/2006/customXml" ds:itemID="{91DAD839-6A23-4006-8E4F-0097AE21A3DA}">
  <ds:schemaRefs>
    <ds:schemaRef ds:uri="http://gemini/pivotcustomization/b3725e1b-b086-4885-817a-5369f12d6e76"/>
  </ds:schemaRefs>
</ds:datastoreItem>
</file>

<file path=customXml/itemProps67.xml><?xml version="1.0" encoding="utf-8"?>
<ds:datastoreItem xmlns:ds="http://schemas.openxmlformats.org/officeDocument/2006/customXml" ds:itemID="{5C428E9D-48E3-42B0-B0FD-1504C5D23DB7}">
  <ds:schemaRefs/>
</ds:datastoreItem>
</file>

<file path=customXml/itemProps68.xml><?xml version="1.0" encoding="utf-8"?>
<ds:datastoreItem xmlns:ds="http://schemas.openxmlformats.org/officeDocument/2006/customXml" ds:itemID="{2960DFC6-7588-463E-8CC4-CE55112818B4}">
  <ds:schemaRefs>
    <ds:schemaRef ds:uri="http://gemini/pivotcustomization/FormulaBarStat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 1 </vt:lpstr>
      <vt:lpstr>Dashboard 2</vt:lpstr>
      <vt:lpstr>Sheet4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purvaja mallampalli</dc:creator>
  <cp:keywords/>
  <dc:description/>
  <cp:lastModifiedBy>Abhiroopika Uppuluri</cp:lastModifiedBy>
  <cp:revision/>
  <dcterms:created xsi:type="dcterms:W3CDTF">2026-05-22T02:32:20Z</dcterms:created>
  <dcterms:modified xsi:type="dcterms:W3CDTF">2026-06-19T12:36:05Z</dcterms:modified>
  <cp:category/>
  <cp:contentStatus/>
</cp:coreProperties>
</file>