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55491137-2834-4474-9AF4-859924BB0323}" xr6:coauthVersionLast="47" xr6:coauthVersionMax="47" xr10:uidLastSave="{00000000-0000-0000-0000-000000000000}"/>
  <bookViews>
    <workbookView xWindow="-110" yWindow="-110" windowWidth="19420" windowHeight="11500" activeTab="2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definedNames>
    <definedName name="_xlnm._FilterDatabase" localSheetId="3" hidden="1">test!$A$1:$BI$100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00" i="5" l="1"/>
  <c r="BI51" i="5"/>
  <c r="BI47" i="5"/>
  <c r="BI42" i="5"/>
  <c r="BI38" i="5"/>
  <c r="BI27" i="5"/>
  <c r="BI28" i="5"/>
  <c r="BI29" i="5"/>
  <c r="BI30" i="5"/>
  <c r="BI17" i="5"/>
  <c r="BI11" i="5"/>
  <c r="BI5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VC55" i="2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P30" i="5" s="1"/>
  <c r="P100" i="5" s="1"/>
  <c r="Q28" i="5"/>
  <c r="R28" i="5"/>
  <c r="S28" i="5"/>
  <c r="T28" i="5"/>
  <c r="U28" i="5"/>
  <c r="V28" i="5"/>
  <c r="W28" i="5"/>
  <c r="X28" i="5"/>
  <c r="Y28" i="5"/>
  <c r="Z28" i="5"/>
  <c r="AA28" i="5"/>
  <c r="AB28" i="5"/>
  <c r="AB30" i="5" s="1"/>
  <c r="AB100" i="5" s="1"/>
  <c r="AC28" i="5"/>
  <c r="AD28" i="5"/>
  <c r="AE28" i="5"/>
  <c r="AF28" i="5"/>
  <c r="AG28" i="5"/>
  <c r="AH28" i="5"/>
  <c r="AI28" i="5"/>
  <c r="AJ28" i="5"/>
  <c r="AK28" i="5"/>
  <c r="AL28" i="5"/>
  <c r="AM28" i="5"/>
  <c r="AN28" i="5"/>
  <c r="AN30" i="5" s="1"/>
  <c r="AN100" i="5" s="1"/>
  <c r="AO28" i="5"/>
  <c r="AP28" i="5"/>
  <c r="AQ28" i="5"/>
  <c r="AR28" i="5"/>
  <c r="AS28" i="5"/>
  <c r="AT28" i="5"/>
  <c r="AU28" i="5"/>
  <c r="AV28" i="5"/>
  <c r="AW28" i="5"/>
  <c r="AX28" i="5"/>
  <c r="AY28" i="5"/>
  <c r="AZ28" i="5"/>
  <c r="AZ30" i="5" s="1"/>
  <c r="AZ100" i="5" s="1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D30" i="5" l="1"/>
  <c r="D100" i="5" s="1"/>
  <c r="BC30" i="5"/>
  <c r="BC100" i="5" s="1"/>
  <c r="AQ30" i="5"/>
  <c r="AQ100" i="5" s="1"/>
  <c r="S30" i="5"/>
  <c r="S100" i="5" s="1"/>
  <c r="G30" i="5"/>
  <c r="G100" i="5" s="1"/>
  <c r="AM30" i="5"/>
  <c r="AM100" i="5" s="1"/>
  <c r="AY30" i="5"/>
  <c r="AY100" i="5" s="1"/>
  <c r="AA30" i="5"/>
  <c r="AA100" i="5" s="1"/>
  <c r="O30" i="5"/>
  <c r="O100" i="5" s="1"/>
  <c r="AX30" i="5"/>
  <c r="AX100" i="5" s="1"/>
  <c r="AL30" i="5"/>
  <c r="AL100" i="5" s="1"/>
  <c r="Z30" i="5"/>
  <c r="Z100" i="5" s="1"/>
  <c r="N30" i="5"/>
  <c r="N100" i="5" s="1"/>
  <c r="C30" i="5"/>
  <c r="C100" i="5" s="1"/>
  <c r="AW30" i="5"/>
  <c r="AW100" i="5" s="1"/>
  <c r="AK30" i="5"/>
  <c r="AK100" i="5" s="1"/>
  <c r="Y30" i="5"/>
  <c r="Y100" i="5" s="1"/>
  <c r="M30" i="5"/>
  <c r="M100" i="5" s="1"/>
  <c r="BH30" i="5"/>
  <c r="BH100" i="5" s="1"/>
  <c r="AV30" i="5"/>
  <c r="AV100" i="5" s="1"/>
  <c r="AJ30" i="5"/>
  <c r="AJ100" i="5" s="1"/>
  <c r="X30" i="5"/>
  <c r="X100" i="5" s="1"/>
  <c r="L30" i="5"/>
  <c r="L100" i="5" s="1"/>
  <c r="AE30" i="5"/>
  <c r="AE100" i="5" s="1"/>
  <c r="BB30" i="5"/>
  <c r="BB100" i="5" s="1"/>
  <c r="AP30" i="5"/>
  <c r="AP100" i="5" s="1"/>
  <c r="AD30" i="5"/>
  <c r="AD100" i="5" s="1"/>
  <c r="R30" i="5"/>
  <c r="R100" i="5" s="1"/>
  <c r="F30" i="5"/>
  <c r="F100" i="5" s="1"/>
  <c r="BA30" i="5"/>
  <c r="BA100" i="5" s="1"/>
  <c r="AO30" i="5"/>
  <c r="AO100" i="5" s="1"/>
  <c r="AC30" i="5"/>
  <c r="AC100" i="5" s="1"/>
  <c r="Q30" i="5"/>
  <c r="Q100" i="5" s="1"/>
  <c r="E30" i="5"/>
  <c r="E100" i="5" s="1"/>
  <c r="BG30" i="5"/>
  <c r="BG100" i="5" s="1"/>
  <c r="AU30" i="5"/>
  <c r="AU100" i="5" s="1"/>
  <c r="AI30" i="5"/>
  <c r="AI100" i="5" s="1"/>
  <c r="W30" i="5"/>
  <c r="W100" i="5" s="1"/>
  <c r="K30" i="5"/>
  <c r="K100" i="5" s="1"/>
  <c r="BF30" i="5"/>
  <c r="BF100" i="5" s="1"/>
  <c r="AT30" i="5"/>
  <c r="AT100" i="5" s="1"/>
  <c r="AH30" i="5"/>
  <c r="AH100" i="5" s="1"/>
  <c r="V30" i="5"/>
  <c r="V100" i="5" s="1"/>
  <c r="J30" i="5"/>
  <c r="J100" i="5" s="1"/>
  <c r="BE30" i="5"/>
  <c r="BE100" i="5" s="1"/>
  <c r="AS30" i="5"/>
  <c r="AS100" i="5" s="1"/>
  <c r="AG30" i="5"/>
  <c r="AG100" i="5" s="1"/>
  <c r="U30" i="5"/>
  <c r="U100" i="5" s="1"/>
  <c r="I30" i="5"/>
  <c r="I100" i="5" s="1"/>
  <c r="BD30" i="5"/>
  <c r="BD100" i="5" s="1"/>
  <c r="AR30" i="5"/>
  <c r="AR100" i="5" s="1"/>
  <c r="AF30" i="5"/>
  <c r="AF100" i="5" s="1"/>
  <c r="T30" i="5"/>
  <c r="T100" i="5" s="1"/>
  <c r="H30" i="5"/>
  <c r="H100" i="5" s="1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<sst xmlns="http://schemas.openxmlformats.org/spreadsheetml/2006/main" count="784" uniqueCount="242">
  <si>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</si>
  <si>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</si>
  <si>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</si>
  <si>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</si>
  <si>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</si>
  <si>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</si>
  <si>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</si>
  <si>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</si>
  <si>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</si>
  <si>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</si>
  <si>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</si>
  <si>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</si>
  <si>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</si>
  <si>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</si>
  <si>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</si>
  <si>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</si>
  <si>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</si>
  <si>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</si>
  <si>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</si>
  <si>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</si>
  <si>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</si>
  <si>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</si>
  <si>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</si>
  <si>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</si>
  <si>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</si>
  <si>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</si>
  <si>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</si>
  <si>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</si>
  <si>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</si>
  <si>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</si>
  <si>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</si>
  <si>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</si>
  <si>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</si>
  <si>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</si>
  <si>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</si>
  <si>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</si>
  <si>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</si>
  <si>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</si>
  <si>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</si>
  <si>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</si>
  <si>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</si>
  <si>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</si>
  <si>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</si>
  <si>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</si>
  <si>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</si>
  <si>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</si>
  <si>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</si>
  <si>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</si>
  <si>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</si>
  <si>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</si>
  <si>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</si>
  <si>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</si>
  <si>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</si>
  <si>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</si>
  <si>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</si>
  <si>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</si>
  <si>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</si>
  <si>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</si>
  <si>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</si>
  <si>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</si>
  <si>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</si>
  <si>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</si>
  <si>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</si>
  <si>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</si>
  <si>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</si>
  <si>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</si>
  <si>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</si>
  <si>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</si>
  <si>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</si>
  <si>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</si>
  <si>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</si>
  <si>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</si>
  <si>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</si>
  <si>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</si>
  <si>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</si>
  <si>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</si>
  <si>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</si>
  <si>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</si>
  <si>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</si>
  <si>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</si>
  <si>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</si>
  <si>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</si>
  <si>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</si>
  <si>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</si>
  <si>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</si>
  <si>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</si>
  <si>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</si>
  <si>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</si>
  <si>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</si>
  <si>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</si>
  <si>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</si>
  <si>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</si>
  <si>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</si>
  <si>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</si>
  <si>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</si>
  <si>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</si>
  <si>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</si>
  <si>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</si>
  <si>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</si>
  <si>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</si>
  <si>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</si>
  <si>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</si>
  <si>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</si>
  <si>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</si>
  <si>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</si>
  <si>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</si>
  <si>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</si>
  <si>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</si>
  <si>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</si>
  <si>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</si>
  <si>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</si>
  <si>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</si>
  <si>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</si>
  <si>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</si>
  <si>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</si>
  <si>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</si>
  <si>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</si>
  <si>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</si>
  <si>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</si>
  <si>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</si>
  <si>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</si>
  <si>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</si>
  <si>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</si>
  <si>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</si>
  <si>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</si>
  <si>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</si>
  <si>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</si>
  <si>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</si>
  <si>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</si>
  <si>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</si>
  <si>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/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</si>
  <si>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</si>
  <si>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</si>
  <si>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</si>
  <si>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</si>
  <si>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</si>
  <si>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</si>
  <si>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</si>
  <si>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</si>
  <si>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</si>
  <si>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</si>
  <si>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</si>
  <si>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</si>
  <si>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</si>
  <si>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</si>
  <si>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</si>
  <si>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</si>
  <si>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</si>
  <si>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</si>
  <si>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</si>
  <si>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</si>
  <si>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</si>
  <si>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</si>
  <si>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</si>
  <si>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</si>
  <si>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</si>
  <si>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</si>
  <si>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</si>
  <si>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</si>
  <si>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</si>
  <si>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</si>
  <si>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</si>
  <si>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</si>
  <si>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</si>
  <si>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</si>
  <si>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</si>
  <si>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</si>
  <si>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</si>
  <si>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</si>
  <si>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</si>
  <si>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</si>
  <si>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</si>
  <si>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</si>
  <si>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</si>
  <si>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</si>
  <si>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</si>
  <si>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</si>
  <si>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</si>
  <si>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</si>
  <si>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</si>
  <si>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</si>
  <si>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</si>
  <si>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</si>
  <si>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</si>
  <si>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</si>
  <si>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</si>
  <si>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</si>
  <si>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</si>
  <si>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</si>
  <si>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</si>
  <si>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</si>
  <si>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</si>
  <si>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</si>
  <si>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</si>
  <si>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</si>
  <si>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</si>
  <si>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</si>
  <si>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</si>
  <si>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</si>
  <si>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</si>
  <si>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</si>
  <si>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</si>
  <si>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</si>
  <si>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</si>
  <si>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</si>
  <si>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</si>
  <si>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</si>
  <si>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</si>
  <si>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</si>
  <si>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</si>
  <si>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</si>
  <si>
    <t>2024-25</t>
  </si>
  <si>
    <t>Lime/Lemon</t>
  </si>
  <si>
    <t>Mandarin</t>
  </si>
  <si>
    <t>Other Citrus</t>
  </si>
  <si>
    <t>Citrus Total</t>
  </si>
  <si>
    <t>Sweet Orange (Mosambi)</t>
  </si>
  <si>
    <t>Date Palm</t>
  </si>
  <si>
    <t>Makhana(Euryale Ferox/Foxnut)</t>
  </si>
  <si>
    <t>Water Chestnut</t>
  </si>
  <si>
    <t>Spices</t>
  </si>
  <si>
    <t>Ajwain</t>
  </si>
  <si>
    <t>Cardamom</t>
  </si>
  <si>
    <t>Red Chillies (Dried)</t>
  </si>
  <si>
    <t>Cinnamon/Tejpata</t>
  </si>
  <si>
    <t>Celery,Dill &amp; Poppy</t>
  </si>
  <si>
    <t>Clove</t>
  </si>
  <si>
    <t>Coriander</t>
  </si>
  <si>
    <t>Cumin</t>
  </si>
  <si>
    <t>Fenugreek</t>
  </si>
  <si>
    <t>Fennel</t>
  </si>
  <si>
    <t>Garlic</t>
  </si>
  <si>
    <t>Ginger</t>
  </si>
  <si>
    <t>Nutmeg</t>
  </si>
  <si>
    <t>Black Pepper</t>
  </si>
  <si>
    <t>Vanilla</t>
  </si>
  <si>
    <t>Saffron</t>
  </si>
  <si>
    <t>Tamarind</t>
  </si>
  <si>
    <t>Turmeric</t>
  </si>
  <si>
    <t>Curry Leaf</t>
  </si>
  <si>
    <t>Mint (Mentha)</t>
  </si>
  <si>
    <t>Total Spices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</si>
</sst>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10" fillId="18" borderId="7" xfId="2" applyFont="1" applyFill="1" applyBorder="1" applyAlignment="1">
      <alignment vertical="center"/>
    </xf>
    <xf numFmtId="0" fontId="0" fillId="19" borderId="0" xfId="0" applyFill="1"/>
    <xf numFmtId="2" fontId="0" fillId="19" borderId="11" xfId="0" applyNumberFormat="1" applyFill="1" applyBorder="1" applyAlignment="1">
      <alignment vertical="center" wrapText="1"/>
    </xf>
    <xf numFmtId="0" fontId="0" fillId="19" borderId="11" xfId="0" applyFill="1" applyBorder="1" applyAlignment="1">
      <alignment vertical="center" wrapText="1"/>
    </xf>
    <xf numFmtId="2" fontId="0" fillId="0" borderId="16" xfId="0" applyNumberFormat="1" applyBorder="1" applyAlignment="1">
      <alignment vertical="center" wrapText="1"/>
    </xf>
    <xf numFmtId="2" fontId="0" fillId="19" borderId="16" xfId="0" applyNumberFormat="1" applyFill="1" applyBorder="1" applyAlignment="1">
      <alignment vertical="center" wrapText="1"/>
    </xf>
    <xf numFmtId="0" fontId="13" fillId="17" borderId="12" xfId="0" applyFont="1" applyFill="1" applyBorder="1" applyAlignment="1">
      <alignment vertical="center"/>
    </xf>
    <xf numFmtId="0" fontId="0" fillId="0" borderId="15" xfId="0" applyBorder="1"/>
    <xf numFmtId="0" fontId="0" fillId="19" borderId="15" xfId="0" applyFill="1" applyBorder="1"/>
    <xf numFmtId="2" fontId="0" fillId="19" borderId="15" xfId="0" applyNumberFormat="1" applyFill="1" applyBorder="1" applyAlignment="1">
      <alignment vertical="center" wrapText="1"/>
    </xf>
    <xf numFmtId="0" fontId="0" fillId="19" borderId="13" xfId="0" applyFill="1" applyBorder="1" applyAlignment="1">
      <alignment vertical="center" wrapText="1"/>
    </xf>
    <xf numFmtId="2" fontId="0" fillId="19" borderId="0" xfId="0" applyNumberFormat="1" applyFill="1"/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1" fontId="11" fillId="0" borderId="0" xfId="1" applyNumberFormat="1" applyFont="1" applyBorder="1" applyAlignment="1">
      <alignment vertical="center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93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94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95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3">
      <c r="A3" s="93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94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95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3">
      <c r="A4" s="93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94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95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3">
      <c r="A5" s="93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94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95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3">
      <c r="A6" s="93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94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95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3">
      <c r="A7" s="93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94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95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3">
      <c r="A8" s="93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94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95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3">
      <c r="A9" s="93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94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95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3">
      <c r="A10" s="93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94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95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3">
      <c r="A11" s="93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94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95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3">
      <c r="A12" s="93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94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95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3">
      <c r="A13" s="93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94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95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3">
      <c r="A14" s="93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94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95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3">
      <c r="A15" s="93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94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95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3">
      <c r="A16" s="93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94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95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3">
      <c r="A17" s="93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94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95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3">
      <c r="A18" s="93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94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95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3">
      <c r="A19" s="93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94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95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3">
      <c r="A20" s="93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94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95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3">
      <c r="A21" s="93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94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95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3">
      <c r="A22" s="93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94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95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3">
      <c r="A23" s="93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94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95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96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97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98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3">
      <c r="A27" s="96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97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98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3">
      <c r="A28" s="96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97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98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3">
      <c r="A29" s="96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97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98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3">
      <c r="A30" s="96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97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98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3">
      <c r="A31" s="96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97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98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3">
      <c r="A32" s="96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97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98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3">
      <c r="A33" s="96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97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98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3">
      <c r="A34" s="96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97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98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3">
      <c r="A35" s="96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97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98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3">
      <c r="A36" s="96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97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98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3">
      <c r="A37" s="96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97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98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3">
      <c r="A38" s="96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97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98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3">
      <c r="A39" s="96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97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98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3">
      <c r="A40" s="96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97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98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3">
      <c r="A41" s="96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97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98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3">
      <c r="A42" s="96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97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98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3">
      <c r="A43" s="96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97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98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3">
      <c r="A44" s="96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97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98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3">
      <c r="A45" s="96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97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98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3">
      <c r="A46" s="96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97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98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3">
      <c r="A47" s="96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97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98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103" t="s">
        <v>28</v>
      </c>
      <c r="B50" s="103"/>
    </row>
    <row r="51" spans="1:904" ht="32.25" customHeight="1" x14ac:dyDescent="0.3">
      <c r="A51" s="104" t="s">
        <v>29</v>
      </c>
      <c r="B51" s="104"/>
    </row>
    <row r="53" spans="1:904" ht="151.5" customHeight="1" x14ac:dyDescent="0.3">
      <c r="A53" s="105" t="s">
        <v>30</v>
      </c>
      <c r="B53" s="105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209</v>
      </c>
      <c r="VG55" s="4" t="s">
        <v>210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106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106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106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106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106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106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106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106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106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106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106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106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106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106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106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106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106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106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106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106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106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106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5" x14ac:dyDescent="0.35">
      <c r="A79" s="107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5" x14ac:dyDescent="0.35">
      <c r="A80" s="107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5" x14ac:dyDescent="0.35">
      <c r="A81" s="107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5" x14ac:dyDescent="0.35">
      <c r="A82" s="107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5" x14ac:dyDescent="0.35">
      <c r="A83" s="107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5" x14ac:dyDescent="0.35">
      <c r="A84" s="107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5" x14ac:dyDescent="0.35">
      <c r="A85" s="107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5" x14ac:dyDescent="0.35">
      <c r="A86" s="107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5" x14ac:dyDescent="0.35">
      <c r="A87" s="107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5" x14ac:dyDescent="0.35">
      <c r="A88" s="107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5" x14ac:dyDescent="0.35">
      <c r="A89" s="107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5" x14ac:dyDescent="0.35">
      <c r="A90" s="107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5" x14ac:dyDescent="0.35">
      <c r="A91" s="107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5" x14ac:dyDescent="0.35">
      <c r="A92" s="107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5" x14ac:dyDescent="0.35">
      <c r="A93" s="107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5" x14ac:dyDescent="0.35">
      <c r="A94" s="107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5" x14ac:dyDescent="0.35">
      <c r="A95" s="107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5" x14ac:dyDescent="0.35">
      <c r="A96" s="107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5" x14ac:dyDescent="0.35">
      <c r="A97" s="107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5" x14ac:dyDescent="0.35">
      <c r="A98" s="107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5" x14ac:dyDescent="0.35">
      <c r="A99" s="107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5" x14ac:dyDescent="0.35">
      <c r="A100" s="107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99" t="s">
        <v>43</v>
      </c>
      <c r="AAO103" s="99"/>
      <c r="AAP103" s="99"/>
      <c r="AAQ103" s="99"/>
      <c r="AAR103" s="100"/>
      <c r="AAS103" s="33"/>
      <c r="AAT103" s="99" t="s">
        <v>44</v>
      </c>
      <c r="AAU103" s="99"/>
      <c r="AAV103" s="99"/>
      <c r="AAW103" s="100"/>
      <c r="AAX103" s="101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102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5" x14ac:dyDescent="0.35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5" x14ac:dyDescent="0.35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5" x14ac:dyDescent="0.35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5" x14ac:dyDescent="0.35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5" x14ac:dyDescent="0.35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5" x14ac:dyDescent="0.35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5" x14ac:dyDescent="0.35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5" x14ac:dyDescent="0.35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5" x14ac:dyDescent="0.35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5" x14ac:dyDescent="0.35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5" x14ac:dyDescent="0.35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5" x14ac:dyDescent="0.35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5" x14ac:dyDescent="0.35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5" x14ac:dyDescent="0.35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5" x14ac:dyDescent="0.35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5" x14ac:dyDescent="0.35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5" x14ac:dyDescent="0.35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5" x14ac:dyDescent="0.35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3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3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F86"/>
  <sheetViews>
    <sheetView tabSelected="1" zoomScale="75" workbookViewId="0">
      <pane xSplit="1" ySplit="2" topLeftCell="S65" activePane="bottomRight" state="frozen"/>
      <selection pane="topRight" activeCell="B1" sqref="B1"/>
      <selection pane="bottomLeft" activeCell="A3" sqref="A3"/>
      <selection pane="bottomRight" activeCell="C66" sqref="C66:AB86"/>
    </sheetView>
  </sheetViews>
  <sheetFormatPr defaultRowHeight="14.5" x14ac:dyDescent="0.35"/>
  <cols>
    <col min="1" max="2" width="25.1796875" customWidth="1"/>
  </cols>
  <sheetData>
    <row r="1" spans="1:32" x14ac:dyDescent="0.35">
      <c r="C1" s="66" t="s">
        <v>66</v>
      </c>
      <c r="D1" s="66" t="s">
        <v>66</v>
      </c>
      <c r="E1" s="66" t="s">
        <v>67</v>
      </c>
      <c r="F1" s="66" t="s">
        <v>67</v>
      </c>
      <c r="G1" s="66" t="s">
        <v>68</v>
      </c>
      <c r="H1" s="66" t="s">
        <v>68</v>
      </c>
      <c r="I1" s="66" t="s">
        <v>69</v>
      </c>
      <c r="J1" s="66" t="s">
        <v>69</v>
      </c>
      <c r="K1" s="66" t="s">
        <v>70</v>
      </c>
      <c r="L1" s="66" t="s">
        <v>70</v>
      </c>
      <c r="M1" s="66" t="s">
        <v>71</v>
      </c>
      <c r="N1" s="66" t="s">
        <v>71</v>
      </c>
      <c r="O1" s="66" t="s">
        <v>72</v>
      </c>
      <c r="P1" s="66" t="s">
        <v>72</v>
      </c>
      <c r="Q1" s="66" t="s">
        <v>73</v>
      </c>
      <c r="R1" s="66" t="s">
        <v>73</v>
      </c>
      <c r="S1" s="66" t="s">
        <v>74</v>
      </c>
      <c r="T1" s="66" t="s">
        <v>74</v>
      </c>
      <c r="U1" s="66" t="s">
        <v>75</v>
      </c>
      <c r="V1" s="66" t="s">
        <v>75</v>
      </c>
      <c r="W1" s="66" t="s">
        <v>76</v>
      </c>
      <c r="X1" s="66" t="s">
        <v>76</v>
      </c>
      <c r="Y1" s="66" t="s">
        <v>77</v>
      </c>
      <c r="Z1" s="66" t="s">
        <v>77</v>
      </c>
      <c r="AA1" s="66" t="s">
        <v>78</v>
      </c>
      <c r="AB1" s="66" t="s">
        <v>78</v>
      </c>
      <c r="AC1" s="67" t="s">
        <v>79</v>
      </c>
      <c r="AD1" s="67" t="s">
        <v>79</v>
      </c>
      <c r="AE1" s="81" t="s">
        <v>211</v>
      </c>
      <c r="AF1" s="81" t="s">
        <v>211</v>
      </c>
    </row>
    <row r="2" spans="1:32" x14ac:dyDescent="0.35">
      <c r="A2" s="65" t="s">
        <v>120</v>
      </c>
      <c r="B2" s="65"/>
      <c r="C2" s="69" t="s">
        <v>122</v>
      </c>
      <c r="D2" s="69" t="s">
        <v>123</v>
      </c>
      <c r="E2" s="69" t="s">
        <v>122</v>
      </c>
      <c r="F2" s="69" t="s">
        <v>123</v>
      </c>
      <c r="G2" s="69" t="s">
        <v>122</v>
      </c>
      <c r="H2" s="69" t="s">
        <v>123</v>
      </c>
      <c r="I2" s="69" t="s">
        <v>122</v>
      </c>
      <c r="J2" s="69" t="s">
        <v>123</v>
      </c>
      <c r="K2" s="69" t="s">
        <v>122</v>
      </c>
      <c r="L2" s="69" t="s">
        <v>123</v>
      </c>
      <c r="M2" s="69" t="s">
        <v>122</v>
      </c>
      <c r="N2" s="69" t="s">
        <v>123</v>
      </c>
      <c r="O2" s="69" t="s">
        <v>122</v>
      </c>
      <c r="P2" s="69" t="s">
        <v>123</v>
      </c>
      <c r="Q2" s="69" t="s">
        <v>122</v>
      </c>
      <c r="R2" s="69" t="s">
        <v>123</v>
      </c>
      <c r="S2" s="69" t="s">
        <v>122</v>
      </c>
      <c r="T2" s="69" t="s">
        <v>123</v>
      </c>
      <c r="U2" s="69" t="s">
        <v>122</v>
      </c>
      <c r="V2" s="69" t="s">
        <v>123</v>
      </c>
      <c r="W2" s="69" t="s">
        <v>122</v>
      </c>
      <c r="X2" s="69" t="s">
        <v>123</v>
      </c>
      <c r="Y2" s="69" t="s">
        <v>122</v>
      </c>
      <c r="Z2" s="69" t="s">
        <v>123</v>
      </c>
      <c r="AA2" s="69" t="s">
        <v>122</v>
      </c>
      <c r="AB2" s="69" t="s">
        <v>123</v>
      </c>
      <c r="AC2" s="69" t="s">
        <v>122</v>
      </c>
      <c r="AD2" s="69" t="s">
        <v>123</v>
      </c>
      <c r="AE2" s="69" t="s">
        <v>122</v>
      </c>
      <c r="AF2" s="69" t="s">
        <v>123</v>
      </c>
    </row>
    <row r="3" spans="1:32" x14ac:dyDescent="0.35">
      <c r="A3" s="68" t="s">
        <v>121</v>
      </c>
      <c r="B3" s="108"/>
    </row>
    <row r="4" spans="1:32" x14ac:dyDescent="0.35">
      <c r="A4" s="70" t="s">
        <v>124</v>
      </c>
      <c r="B4" s="70"/>
      <c r="C4" s="71">
        <v>23.231999999999999</v>
      </c>
      <c r="D4" s="71">
        <v>14.321</v>
      </c>
      <c r="E4" s="71">
        <v>22.389999999999997</v>
      </c>
      <c r="F4" s="71">
        <v>4.3421699999999994</v>
      </c>
      <c r="G4" s="71">
        <v>21.396999999999998</v>
      </c>
      <c r="H4" s="71">
        <v>9.3420000000000005</v>
      </c>
      <c r="I4" s="71">
        <v>21.393999999999998</v>
      </c>
      <c r="J4" s="71">
        <v>12.744</v>
      </c>
      <c r="K4" s="71">
        <v>20.9407</v>
      </c>
      <c r="L4" s="71">
        <v>9.8804000000000016</v>
      </c>
      <c r="M4" s="71">
        <v>11.685</v>
      </c>
      <c r="N4" s="71">
        <v>7.9330000000000007</v>
      </c>
      <c r="O4" s="71">
        <v>12.074999999999999</v>
      </c>
      <c r="P4" s="71">
        <v>7.0609999999999999</v>
      </c>
      <c r="Q4" s="71">
        <v>10.584</v>
      </c>
      <c r="R4" s="71">
        <v>13.687999999999999</v>
      </c>
      <c r="S4" s="71">
        <v>10.431999999999999</v>
      </c>
      <c r="T4" s="71">
        <v>10.967000000000001</v>
      </c>
      <c r="U4" s="71">
        <v>8.9540000000000006</v>
      </c>
      <c r="V4" s="71">
        <v>10.874000000000001</v>
      </c>
      <c r="W4" s="71">
        <v>10.155999999999999</v>
      </c>
      <c r="X4" s="71">
        <v>11.282000000000002</v>
      </c>
      <c r="Y4" s="72">
        <v>10.281599999999999</v>
      </c>
      <c r="Z4" s="72">
        <v>12.045999999999999</v>
      </c>
      <c r="AA4" s="72">
        <v>9.9243199999999998</v>
      </c>
      <c r="AB4" s="72">
        <v>12.455319999999999</v>
      </c>
      <c r="AC4" s="72">
        <v>9.6802100000000006</v>
      </c>
      <c r="AD4" s="72">
        <v>12.345465999999998</v>
      </c>
      <c r="AE4" s="72">
        <v>9.6536500000000007</v>
      </c>
      <c r="AF4" s="72">
        <v>12.600020000000001</v>
      </c>
    </row>
    <row r="5" spans="1:32" x14ac:dyDescent="0.35">
      <c r="A5" s="70" t="s">
        <v>125</v>
      </c>
      <c r="B5" s="70"/>
      <c r="C5" s="71">
        <v>66.960000000000008</v>
      </c>
      <c r="D5" s="71">
        <v>677.01200000000006</v>
      </c>
      <c r="E5" s="71">
        <v>95.162960000000012</v>
      </c>
      <c r="F5" s="71">
        <v>960.93709999999999</v>
      </c>
      <c r="G5" s="71">
        <v>108.05800000000001</v>
      </c>
      <c r="H5" s="71">
        <v>1266.461</v>
      </c>
      <c r="I5" s="71">
        <v>103.54799999999999</v>
      </c>
      <c r="J5" s="71">
        <v>1225.211</v>
      </c>
      <c r="K5" s="71">
        <v>95.086500000000001</v>
      </c>
      <c r="L5" s="71">
        <v>1173.3275000000003</v>
      </c>
      <c r="M5" s="71">
        <v>88.466299999999976</v>
      </c>
      <c r="N5" s="71">
        <v>972.2880899999999</v>
      </c>
      <c r="O5" s="71">
        <v>93.123999999999995</v>
      </c>
      <c r="P5" s="71">
        <v>1074.8529999999998</v>
      </c>
      <c r="Q5" s="71">
        <v>93.12324000000001</v>
      </c>
      <c r="R5" s="71">
        <v>1074.6031500000001</v>
      </c>
      <c r="S5" s="71">
        <v>91.532600000000002</v>
      </c>
      <c r="T5" s="71">
        <v>1046.16815</v>
      </c>
      <c r="U5" s="71">
        <v>96.853129999999993</v>
      </c>
      <c r="V5" s="71">
        <v>1164.4253700000002</v>
      </c>
      <c r="W5" s="71">
        <v>100.4794</v>
      </c>
      <c r="X5" s="71">
        <v>1196.8394899999998</v>
      </c>
      <c r="Y5" s="72">
        <v>104.70657</v>
      </c>
      <c r="Z5" s="72">
        <v>1278.1878999999999</v>
      </c>
      <c r="AA5" s="72">
        <v>105.69794999999999</v>
      </c>
      <c r="AB5" s="72">
        <v>1317.5483599999998</v>
      </c>
      <c r="AC5" s="72">
        <v>106.97338000000001</v>
      </c>
      <c r="AD5" s="72">
        <v>1378.4976873999997</v>
      </c>
      <c r="AE5" s="72">
        <v>106.70676</v>
      </c>
      <c r="AF5" s="72">
        <v>1400.5484099999999</v>
      </c>
    </row>
    <row r="6" spans="1:32" x14ac:dyDescent="0.35">
      <c r="A6" s="70" t="s">
        <v>126</v>
      </c>
      <c r="B6" s="70"/>
      <c r="C6" s="71">
        <v>289.09800000000007</v>
      </c>
      <c r="D6" s="71">
        <v>2890.5990000000002</v>
      </c>
      <c r="E6" s="71">
        <v>321.8784</v>
      </c>
      <c r="F6" s="71">
        <v>2203.3719999999998</v>
      </c>
      <c r="G6" s="71">
        <v>311.49700000000007</v>
      </c>
      <c r="H6" s="71">
        <v>1915.3749999999998</v>
      </c>
      <c r="I6" s="71">
        <v>313.04399999999998</v>
      </c>
      <c r="J6" s="71">
        <v>2497.6779999999999</v>
      </c>
      <c r="K6" s="71">
        <v>319.19559999999996</v>
      </c>
      <c r="L6" s="71">
        <v>2133.8364000000001</v>
      </c>
      <c r="M6" s="71">
        <v>277.15530000000001</v>
      </c>
      <c r="N6" s="71">
        <v>2521.09058</v>
      </c>
      <c r="O6" s="71">
        <v>304.89200000000005</v>
      </c>
      <c r="P6" s="71">
        <v>2265.2489999999998</v>
      </c>
      <c r="Q6" s="71">
        <v>301.04169999999993</v>
      </c>
      <c r="R6" s="71">
        <v>2326.9001800000001</v>
      </c>
      <c r="S6" s="71">
        <v>308.19059999999996</v>
      </c>
      <c r="T6" s="71">
        <v>2315.81</v>
      </c>
      <c r="U6" s="71">
        <v>309.68300000000005</v>
      </c>
      <c r="V6" s="71">
        <v>2812.991</v>
      </c>
      <c r="W6" s="71">
        <v>312.62354999999997</v>
      </c>
      <c r="X6" s="71">
        <v>2275.8442600000003</v>
      </c>
      <c r="Y6" s="72">
        <v>315.12508000000008</v>
      </c>
      <c r="Z6" s="72">
        <v>2589.1772300000002</v>
      </c>
      <c r="AA6" s="72">
        <v>304.17201000000006</v>
      </c>
      <c r="AB6" s="72">
        <v>2875.8089099999997</v>
      </c>
      <c r="AC6" s="72">
        <v>304.13048000000009</v>
      </c>
      <c r="AD6" s="72">
        <v>2625.8988899999995</v>
      </c>
      <c r="AE6" s="72">
        <v>297.09955999999994</v>
      </c>
      <c r="AF6" s="72">
        <v>2685.7583300000001</v>
      </c>
    </row>
    <row r="7" spans="1:32" x14ac:dyDescent="0.35">
      <c r="A7" s="70" t="s">
        <v>127</v>
      </c>
      <c r="B7" s="70"/>
      <c r="C7" s="71">
        <v>830.4609999999999</v>
      </c>
      <c r="D7" s="71">
        <v>29779.904999999995</v>
      </c>
      <c r="E7" s="71">
        <v>796.50099999999998</v>
      </c>
      <c r="F7" s="71">
        <v>28455.059000000001</v>
      </c>
      <c r="G7" s="71">
        <v>775.99500000000012</v>
      </c>
      <c r="H7" s="71">
        <v>26509.096000000005</v>
      </c>
      <c r="I7" s="71">
        <v>802.56600000000003</v>
      </c>
      <c r="J7" s="71">
        <v>29724.547999999995</v>
      </c>
      <c r="K7" s="71">
        <v>821.80250000000012</v>
      </c>
      <c r="L7" s="71">
        <v>29221.469599999997</v>
      </c>
      <c r="M7" s="71">
        <v>841.18759999999986</v>
      </c>
      <c r="N7" s="71">
        <v>29134.821919999995</v>
      </c>
      <c r="O7" s="71">
        <v>859.96600000000001</v>
      </c>
      <c r="P7" s="71">
        <v>30477.222000000002</v>
      </c>
      <c r="Q7" s="71">
        <v>883.77201000000014</v>
      </c>
      <c r="R7" s="71">
        <v>30807.503309999996</v>
      </c>
      <c r="S7" s="71">
        <v>866.29571999999996</v>
      </c>
      <c r="T7" s="71">
        <v>30459.717379999995</v>
      </c>
      <c r="U7" s="71">
        <v>896.80573000000004</v>
      </c>
      <c r="V7" s="71">
        <v>32596.921780000004</v>
      </c>
      <c r="W7" s="71">
        <v>924.13749999999993</v>
      </c>
      <c r="X7" s="71">
        <v>33061.790119999998</v>
      </c>
      <c r="Y7" s="72">
        <v>962.63972799999976</v>
      </c>
      <c r="Z7" s="72">
        <v>34527.930525000011</v>
      </c>
      <c r="AA7" s="72">
        <v>994.13866800000005</v>
      </c>
      <c r="AB7" s="72">
        <v>36614.036714999995</v>
      </c>
      <c r="AC7" s="72">
        <v>948.46946999999977</v>
      </c>
      <c r="AD7" s="72">
        <v>37614.362366086767</v>
      </c>
      <c r="AE7" s="72">
        <v>901.48362999999995</v>
      </c>
      <c r="AF7" s="72">
        <v>38034.70501970232</v>
      </c>
    </row>
    <row r="8" spans="1:32" x14ac:dyDescent="0.35">
      <c r="A8" s="70" t="s">
        <v>128</v>
      </c>
      <c r="B8" s="70"/>
      <c r="C8" s="71">
        <v>22.497</v>
      </c>
      <c r="D8" s="71">
        <v>187.83800000000002</v>
      </c>
      <c r="E8" s="71">
        <v>33.797869999999996</v>
      </c>
      <c r="F8" s="71">
        <v>252.423</v>
      </c>
      <c r="G8" s="71">
        <v>40.530999999999999</v>
      </c>
      <c r="H8" s="71">
        <v>438.01</v>
      </c>
      <c r="I8" s="71">
        <v>48.448</v>
      </c>
      <c r="J8" s="71">
        <v>662.95899999999995</v>
      </c>
      <c r="K8" s="71">
        <v>42.117299999999993</v>
      </c>
      <c r="L8" s="71">
        <v>400.67160000000001</v>
      </c>
      <c r="M8" s="71">
        <v>43.827479999999994</v>
      </c>
      <c r="N8" s="71">
        <v>424.58896999999996</v>
      </c>
      <c r="O8" s="71">
        <v>50.28799999999999</v>
      </c>
      <c r="P8" s="71">
        <v>545.37199999999996</v>
      </c>
      <c r="Q8" s="71">
        <v>49.757930000000002</v>
      </c>
      <c r="R8" s="71">
        <v>512.78339000000005</v>
      </c>
      <c r="S8" s="71">
        <v>50.311000000000007</v>
      </c>
      <c r="T8" s="71">
        <v>539.3420000000001</v>
      </c>
      <c r="U8" s="71">
        <v>53.858540000000005</v>
      </c>
      <c r="V8" s="71">
        <v>606.03899000000001</v>
      </c>
      <c r="W8" s="71">
        <v>52.857000000000006</v>
      </c>
      <c r="X8" s="71">
        <v>579.79550000000017</v>
      </c>
      <c r="Y8" s="72">
        <v>51.545140000000004</v>
      </c>
      <c r="Z8" s="72">
        <v>546.85536999999999</v>
      </c>
      <c r="AA8" s="72">
        <v>52.227199999999996</v>
      </c>
      <c r="AB8" s="72">
        <v>530.64022999999997</v>
      </c>
      <c r="AC8" s="72">
        <v>51.866949999999996</v>
      </c>
      <c r="AD8" s="72">
        <v>526.31877999999995</v>
      </c>
      <c r="AE8" s="72">
        <v>48.989850000000004</v>
      </c>
      <c r="AF8" s="72">
        <v>561.49892000000011</v>
      </c>
    </row>
    <row r="9" spans="1:32" x14ac:dyDescent="0.35">
      <c r="A9" s="73" t="s">
        <v>129</v>
      </c>
      <c r="B9" s="73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2"/>
      <c r="Z9" s="72"/>
      <c r="AA9" s="72"/>
      <c r="AB9" s="72"/>
      <c r="AC9" s="72"/>
      <c r="AD9" s="72"/>
      <c r="AE9" s="72"/>
      <c r="AF9" s="72"/>
    </row>
    <row r="10" spans="1:32" x14ac:dyDescent="0.35">
      <c r="A10" s="70" t="s">
        <v>212</v>
      </c>
      <c r="B10" s="70"/>
      <c r="C10" s="71">
        <v>219.09799999999998</v>
      </c>
      <c r="D10" s="71">
        <v>2107.9829999999997</v>
      </c>
      <c r="E10" s="71">
        <v>233.95099999999999</v>
      </c>
      <c r="F10" s="71">
        <v>2272.1119999999996</v>
      </c>
      <c r="G10" s="71">
        <v>255.20699999999997</v>
      </c>
      <c r="H10" s="71">
        <v>2523.509</v>
      </c>
      <c r="I10" s="71">
        <v>286.41399999999999</v>
      </c>
      <c r="J10" s="71">
        <v>2835.018</v>
      </c>
      <c r="K10" s="71">
        <v>268.41639999999995</v>
      </c>
      <c r="L10" s="71">
        <v>2950.4074000000001</v>
      </c>
      <c r="M10" s="71">
        <v>245.17069999999998</v>
      </c>
      <c r="N10" s="71">
        <v>2437.5713899999996</v>
      </c>
      <c r="O10" s="71">
        <v>248.22999999999996</v>
      </c>
      <c r="P10" s="71">
        <v>2363.6999999999994</v>
      </c>
      <c r="Q10" s="71">
        <v>286.19666999999998</v>
      </c>
      <c r="R10" s="71">
        <v>3148.4674999999993</v>
      </c>
      <c r="S10" s="71">
        <v>305.22899999999998</v>
      </c>
      <c r="T10" s="71">
        <v>3482.12</v>
      </c>
      <c r="U10" s="71">
        <v>322.06900000000002</v>
      </c>
      <c r="V10" s="71">
        <v>3687.1551900000013</v>
      </c>
      <c r="W10" s="71">
        <v>327.27799999999996</v>
      </c>
      <c r="X10" s="71">
        <v>3548.3869999999997</v>
      </c>
      <c r="Y10" s="72">
        <v>312.66188700000009</v>
      </c>
      <c r="Z10" s="72">
        <v>3776.3455399999998</v>
      </c>
      <c r="AA10" s="72">
        <v>312.365227</v>
      </c>
      <c r="AB10" s="72">
        <v>3786.7163300000011</v>
      </c>
      <c r="AC10" s="72">
        <v>319.04337257489999</v>
      </c>
      <c r="AD10" s="72">
        <v>3835.72743100667</v>
      </c>
      <c r="AE10" s="72">
        <v>307.32905</v>
      </c>
      <c r="AF10" s="72">
        <v>3767.5422339999996</v>
      </c>
    </row>
    <row r="11" spans="1:32" x14ac:dyDescent="0.35">
      <c r="A11" s="70" t="s">
        <v>213</v>
      </c>
      <c r="B11" s="70"/>
      <c r="C11" s="71">
        <v>323.81099999999998</v>
      </c>
      <c r="D11" s="71">
        <v>3255.23</v>
      </c>
      <c r="E11" s="71">
        <v>329.072</v>
      </c>
      <c r="F11" s="71">
        <v>3128.4770000000003</v>
      </c>
      <c r="G11" s="71">
        <v>311.17599999999999</v>
      </c>
      <c r="H11" s="71">
        <v>2906.308</v>
      </c>
      <c r="I11" s="71">
        <v>329.96900000000005</v>
      </c>
      <c r="J11" s="71">
        <v>3431.413</v>
      </c>
      <c r="K11" s="71">
        <v>299.20469999999995</v>
      </c>
      <c r="L11" s="71">
        <v>3698.9875999999995</v>
      </c>
      <c r="M11" s="71">
        <v>396.92999999999995</v>
      </c>
      <c r="N11" s="71">
        <v>4112.8020700000006</v>
      </c>
      <c r="O11" s="71">
        <v>410.2299999999999</v>
      </c>
      <c r="P11" s="71">
        <v>4437.5</v>
      </c>
      <c r="Q11" s="71">
        <v>428.30556000000001</v>
      </c>
      <c r="R11" s="71">
        <v>5101.2105900000015</v>
      </c>
      <c r="S11" s="71">
        <v>468.67976999999996</v>
      </c>
      <c r="T11" s="71">
        <v>6242.9958500000012</v>
      </c>
      <c r="U11" s="71">
        <v>454.21577000000002</v>
      </c>
      <c r="V11" s="71">
        <v>6127.933790000001</v>
      </c>
      <c r="W11" s="71">
        <v>476.51099999999997</v>
      </c>
      <c r="X11" s="71">
        <v>6219.3809999999994</v>
      </c>
      <c r="Y11" s="72">
        <v>454.17829</v>
      </c>
      <c r="Z11" s="72">
        <v>6302.5511289999986</v>
      </c>
      <c r="AA11" s="72">
        <v>459.91458000000006</v>
      </c>
      <c r="AB11" s="72">
        <v>6178.069039</v>
      </c>
      <c r="AC11" s="72">
        <v>474.05509300000011</v>
      </c>
      <c r="AD11" s="72">
        <v>6075.8931619999985</v>
      </c>
      <c r="AE11" s="72">
        <v>477.23921000000001</v>
      </c>
      <c r="AF11" s="72">
        <v>6300.1639799999994</v>
      </c>
    </row>
    <row r="12" spans="1:32" x14ac:dyDescent="0.35">
      <c r="A12" s="70" t="s">
        <v>216</v>
      </c>
      <c r="B12" s="70"/>
      <c r="C12" s="71">
        <v>156.77000000000001</v>
      </c>
      <c r="D12" s="71">
        <v>1316.2089999999998</v>
      </c>
      <c r="E12" s="71">
        <v>161.65600000000001</v>
      </c>
      <c r="F12" s="71">
        <v>1231.855</v>
      </c>
      <c r="G12" s="71">
        <v>323.154</v>
      </c>
      <c r="H12" s="71">
        <v>3519.9079999999999</v>
      </c>
      <c r="I12" s="71">
        <v>334.93900000000002</v>
      </c>
      <c r="J12" s="71">
        <v>3886.1979999999999</v>
      </c>
      <c r="K12" s="71">
        <v>274.67670000000004</v>
      </c>
      <c r="L12" s="71">
        <v>4228.9911000000002</v>
      </c>
      <c r="M12" s="71">
        <v>243.76200000000003</v>
      </c>
      <c r="N12" s="71">
        <v>3468.1370000000002</v>
      </c>
      <c r="O12" s="71">
        <v>191.23200000000006</v>
      </c>
      <c r="P12" s="71">
        <v>3209.4009999999998</v>
      </c>
      <c r="Q12" s="71">
        <v>184.61722</v>
      </c>
      <c r="R12" s="71">
        <v>3265.8337200000005</v>
      </c>
      <c r="S12" s="71">
        <v>187.07599999999999</v>
      </c>
      <c r="T12" s="71">
        <v>3266.1709999999994</v>
      </c>
      <c r="U12" s="71">
        <v>217.66916999999995</v>
      </c>
      <c r="V12" s="71">
        <v>4048.3481199999997</v>
      </c>
      <c r="W12" s="71">
        <v>216.52800000000002</v>
      </c>
      <c r="X12" s="71">
        <v>3987.913</v>
      </c>
      <c r="Y12" s="72">
        <v>228.35150999999999</v>
      </c>
      <c r="Z12" s="72">
        <v>3895.4296399999994</v>
      </c>
      <c r="AA12" s="72">
        <v>231.44624999999996</v>
      </c>
      <c r="AB12" s="72">
        <v>3927.0651999999995</v>
      </c>
      <c r="AC12" s="72">
        <v>240.17047000000005</v>
      </c>
      <c r="AD12" s="72">
        <v>3851.8367390000003</v>
      </c>
      <c r="AE12" s="72">
        <v>239.42928000000006</v>
      </c>
      <c r="AF12" s="72">
        <v>4012.9013699999996</v>
      </c>
    </row>
    <row r="13" spans="1:32" x14ac:dyDescent="0.35">
      <c r="A13" s="70" t="s">
        <v>214</v>
      </c>
      <c r="B13" s="70"/>
      <c r="C13" s="71" t="s">
        <v>130</v>
      </c>
      <c r="D13" s="71" t="s">
        <v>130</v>
      </c>
      <c r="E13" s="71" t="s">
        <v>130</v>
      </c>
      <c r="F13" s="71" t="s">
        <v>130</v>
      </c>
      <c r="G13" s="71" t="s">
        <v>130</v>
      </c>
      <c r="H13" s="71" t="s">
        <v>130</v>
      </c>
      <c r="I13" s="71" t="s">
        <v>130</v>
      </c>
      <c r="J13" s="71" t="s">
        <v>130</v>
      </c>
      <c r="K13" s="71" t="s">
        <v>130</v>
      </c>
      <c r="L13" s="71" t="s">
        <v>130</v>
      </c>
      <c r="M13" s="71" t="s">
        <v>130</v>
      </c>
      <c r="N13" s="71" t="s">
        <v>130</v>
      </c>
      <c r="O13" s="71" t="s">
        <v>130</v>
      </c>
      <c r="P13" s="71" t="s">
        <v>130</v>
      </c>
      <c r="Q13" s="71" t="s">
        <v>130</v>
      </c>
      <c r="R13" s="71" t="s">
        <v>130</v>
      </c>
      <c r="S13" s="71" t="s">
        <v>130</v>
      </c>
      <c r="T13" s="71" t="s">
        <v>130</v>
      </c>
      <c r="U13" s="71" t="s">
        <v>130</v>
      </c>
      <c r="V13" s="71" t="s">
        <v>130</v>
      </c>
      <c r="W13" s="71">
        <v>77.16743000000001</v>
      </c>
      <c r="X13" s="71">
        <v>489.44855999999999</v>
      </c>
      <c r="Y13" s="72">
        <v>103.10754</v>
      </c>
      <c r="Z13" s="72">
        <v>782.2503999999999</v>
      </c>
      <c r="AA13" s="72">
        <v>96.702650000000006</v>
      </c>
      <c r="AB13" s="72">
        <v>713.36535000000003</v>
      </c>
      <c r="AC13" s="72">
        <v>92.579059999999998</v>
      </c>
      <c r="AD13" s="72">
        <v>789.05138199999988</v>
      </c>
      <c r="AE13" s="72">
        <v>96.088279999999997</v>
      </c>
      <c r="AF13" s="72">
        <v>843.11133000000007</v>
      </c>
    </row>
    <row r="14" spans="1:32" x14ac:dyDescent="0.35">
      <c r="A14" s="74" t="s">
        <v>215</v>
      </c>
      <c r="B14" s="74"/>
      <c r="C14" s="75">
        <v>846.49099999999999</v>
      </c>
      <c r="D14" s="75">
        <v>7463.6119999999992</v>
      </c>
      <c r="E14" s="75">
        <v>915.09181000000012</v>
      </c>
      <c r="F14" s="75">
        <v>7922.0749500000002</v>
      </c>
      <c r="G14" s="75">
        <v>1042.4879999999998</v>
      </c>
      <c r="H14" s="75">
        <v>10089.734</v>
      </c>
      <c r="I14" s="75">
        <v>1077.7270000000001</v>
      </c>
      <c r="J14" s="75">
        <v>11147.055</v>
      </c>
      <c r="K14" s="75">
        <v>953.40079999999989</v>
      </c>
      <c r="L14" s="75">
        <v>11655.2016</v>
      </c>
      <c r="M14" s="75">
        <v>1023.5448</v>
      </c>
      <c r="N14" s="75">
        <v>11580.763460000002</v>
      </c>
      <c r="O14" s="75">
        <v>985.41499999999996</v>
      </c>
      <c r="P14" s="75">
        <v>11419.075999999999</v>
      </c>
      <c r="Q14" s="75">
        <v>1002.61792</v>
      </c>
      <c r="R14" s="75">
        <v>12545.677480000002</v>
      </c>
      <c r="S14" s="75">
        <v>1027.9412299999999</v>
      </c>
      <c r="T14" s="75">
        <v>13403.56727</v>
      </c>
      <c r="U14" s="75">
        <v>1072.7921999999999</v>
      </c>
      <c r="V14" s="75">
        <v>14551.413520000004</v>
      </c>
      <c r="W14" s="75">
        <v>1097.48443</v>
      </c>
      <c r="X14" s="75">
        <v>14245.129560000001</v>
      </c>
      <c r="Y14" s="76">
        <v>1098.299227</v>
      </c>
      <c r="Z14" s="76">
        <v>14756.576708999997</v>
      </c>
      <c r="AA14" s="76">
        <v>1100.428707</v>
      </c>
      <c r="AB14" s="76">
        <v>14605.215919</v>
      </c>
      <c r="AC14" s="76">
        <v>1125.8479955749001</v>
      </c>
      <c r="AD14" s="76">
        <v>14552.508714006668</v>
      </c>
      <c r="AE14" s="76">
        <v>1120.08582</v>
      </c>
      <c r="AF14" s="76">
        <v>14923.718913999997</v>
      </c>
    </row>
    <row r="15" spans="1:32" x14ac:dyDescent="0.35">
      <c r="A15" s="70" t="s">
        <v>131</v>
      </c>
      <c r="B15" s="70"/>
      <c r="C15" s="71">
        <v>15.457999999999998</v>
      </c>
      <c r="D15" s="71">
        <v>104.706</v>
      </c>
      <c r="E15" s="71">
        <v>18.505999999999997</v>
      </c>
      <c r="F15" s="71">
        <v>127.267</v>
      </c>
      <c r="G15" s="71">
        <v>19.552999999999997</v>
      </c>
      <c r="H15" s="71">
        <v>135.63499999999999</v>
      </c>
      <c r="I15" s="71">
        <v>21.771000000000001</v>
      </c>
      <c r="J15" s="71">
        <v>165.15</v>
      </c>
      <c r="K15" s="71">
        <v>29.8657</v>
      </c>
      <c r="L15" s="71">
        <v>228.36748999999998</v>
      </c>
      <c r="M15" s="71">
        <v>36.83</v>
      </c>
      <c r="N15" s="71">
        <v>298.00799999999998</v>
      </c>
      <c r="O15" s="71">
        <v>44.256</v>
      </c>
      <c r="P15" s="71">
        <v>383.40500000000003</v>
      </c>
      <c r="Q15" s="71">
        <v>45.53860000000001</v>
      </c>
      <c r="R15" s="71">
        <v>400.61065000000002</v>
      </c>
      <c r="S15" s="71">
        <v>40.225000000000001</v>
      </c>
      <c r="T15" s="71">
        <v>339.27100000000002</v>
      </c>
      <c r="U15" s="71">
        <v>49.756140000000002</v>
      </c>
      <c r="V15" s="71">
        <v>394.60403000000008</v>
      </c>
      <c r="W15" s="71">
        <v>46.754000000000005</v>
      </c>
      <c r="X15" s="71">
        <v>407.28365000000002</v>
      </c>
      <c r="Y15" s="72">
        <v>48.144739999999999</v>
      </c>
      <c r="Z15" s="72">
        <v>418.44659999999999</v>
      </c>
      <c r="AA15" s="72">
        <v>51.720559999999992</v>
      </c>
      <c r="AB15" s="72">
        <v>460.09528</v>
      </c>
      <c r="AC15" s="72">
        <v>62.496898999999992</v>
      </c>
      <c r="AD15" s="72">
        <v>828.91704000000016</v>
      </c>
      <c r="AE15" s="72">
        <v>59.452109999999998</v>
      </c>
      <c r="AF15" s="72">
        <v>529.73333000000002</v>
      </c>
    </row>
    <row r="16" spans="1:32" x14ac:dyDescent="0.35">
      <c r="A16" s="70" t="s">
        <v>217</v>
      </c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2"/>
      <c r="Z16" s="72"/>
      <c r="AA16" s="72"/>
      <c r="AB16" s="72"/>
      <c r="AC16" s="72"/>
      <c r="AD16" s="72"/>
      <c r="AE16" s="72">
        <v>21.807499999999997</v>
      </c>
      <c r="AF16" s="72">
        <v>200.38678000000004</v>
      </c>
    </row>
    <row r="17" spans="1:32" x14ac:dyDescent="0.35">
      <c r="A17" s="70" t="s">
        <v>132</v>
      </c>
      <c r="B17" s="70"/>
      <c r="C17" s="71" t="s">
        <v>130</v>
      </c>
      <c r="D17" s="71" t="s">
        <v>130</v>
      </c>
      <c r="E17" s="71" t="s">
        <v>130</v>
      </c>
      <c r="F17" s="71" t="s">
        <v>130</v>
      </c>
      <c r="G17" s="71" t="s">
        <v>130</v>
      </c>
      <c r="H17" s="71" t="s">
        <v>130</v>
      </c>
      <c r="I17" s="71" t="s">
        <v>130</v>
      </c>
      <c r="J17" s="71" t="s">
        <v>130</v>
      </c>
      <c r="K17" s="71" t="s">
        <v>130</v>
      </c>
      <c r="L17" s="71" t="s">
        <v>130</v>
      </c>
      <c r="M17" s="71" t="s">
        <v>130</v>
      </c>
      <c r="N17" s="71" t="s">
        <v>130</v>
      </c>
      <c r="O17" s="71" t="s">
        <v>130</v>
      </c>
      <c r="P17" s="71" t="s">
        <v>130</v>
      </c>
      <c r="Q17" s="71" t="s">
        <v>130</v>
      </c>
      <c r="R17" s="71" t="s">
        <v>130</v>
      </c>
      <c r="S17" s="71" t="s">
        <v>130</v>
      </c>
      <c r="T17" s="71" t="s">
        <v>130</v>
      </c>
      <c r="U17" s="71" t="s">
        <v>130</v>
      </c>
      <c r="V17" s="71" t="s">
        <v>130</v>
      </c>
      <c r="W17" s="71" t="s">
        <v>130</v>
      </c>
      <c r="X17" s="71" t="s">
        <v>130</v>
      </c>
      <c r="Y17" s="72"/>
      <c r="Z17" s="72"/>
      <c r="AA17" s="72">
        <v>5.3029899999999994</v>
      </c>
      <c r="AB17" s="72">
        <v>21.223099999999995</v>
      </c>
      <c r="AC17" s="72">
        <v>14.5060851</v>
      </c>
      <c r="AD17" s="72">
        <v>53.722622599999994</v>
      </c>
      <c r="AE17" s="72">
        <v>16.903630000000003</v>
      </c>
      <c r="AF17" s="72">
        <v>72.428350000000023</v>
      </c>
    </row>
    <row r="18" spans="1:32" x14ac:dyDescent="0.35">
      <c r="A18" s="70" t="s">
        <v>133</v>
      </c>
      <c r="B18" s="70"/>
      <c r="C18" s="71">
        <v>111.44</v>
      </c>
      <c r="D18" s="71">
        <v>1234.876</v>
      </c>
      <c r="E18" s="71">
        <v>116.00304</v>
      </c>
      <c r="F18" s="71">
        <v>2220.9399999999996</v>
      </c>
      <c r="G18" s="71">
        <v>117.63199999999999</v>
      </c>
      <c r="H18" s="71">
        <v>2483.0940000000001</v>
      </c>
      <c r="I18" s="71">
        <v>118.735</v>
      </c>
      <c r="J18" s="71">
        <v>2585.3379999999997</v>
      </c>
      <c r="K18" s="71">
        <v>122.96459999999999</v>
      </c>
      <c r="L18" s="71">
        <v>2822.7787000000003</v>
      </c>
      <c r="M18" s="71">
        <v>121.64834999999999</v>
      </c>
      <c r="N18" s="71">
        <v>2590.0370049999992</v>
      </c>
      <c r="O18" s="71">
        <v>136.64099999999996</v>
      </c>
      <c r="P18" s="71">
        <v>2921.7010000000005</v>
      </c>
      <c r="Q18" s="71">
        <v>138.91476</v>
      </c>
      <c r="R18" s="71">
        <v>2920.0869399999997</v>
      </c>
      <c r="S18" s="71">
        <v>139.517</v>
      </c>
      <c r="T18" s="71">
        <v>3040.7455000000004</v>
      </c>
      <c r="U18" s="71">
        <v>149.67700000000002</v>
      </c>
      <c r="V18" s="71">
        <v>3181.4695000000006</v>
      </c>
      <c r="W18" s="71">
        <v>155.30100000000002</v>
      </c>
      <c r="X18" s="71">
        <v>3357.6770000000006</v>
      </c>
      <c r="Y18" s="72">
        <v>163.41875000000002</v>
      </c>
      <c r="Z18" s="72">
        <v>3400.5374900000002</v>
      </c>
      <c r="AA18" s="72">
        <v>169.35435999999999</v>
      </c>
      <c r="AB18" s="72">
        <v>3739.6519699999994</v>
      </c>
      <c r="AC18" s="72">
        <v>179.62894000000003</v>
      </c>
      <c r="AD18" s="72">
        <v>3904.2870249999996</v>
      </c>
      <c r="AE18" s="72">
        <v>172.26507000000004</v>
      </c>
      <c r="AF18" s="72">
        <v>3522.8601600000002</v>
      </c>
    </row>
    <row r="19" spans="1:32" x14ac:dyDescent="0.35">
      <c r="A19" s="70" t="s">
        <v>134</v>
      </c>
      <c r="B19" s="70"/>
      <c r="C19" s="71">
        <v>204.84599999999998</v>
      </c>
      <c r="D19" s="71">
        <v>2462.319</v>
      </c>
      <c r="E19" s="71">
        <v>219.90348999999995</v>
      </c>
      <c r="F19" s="71">
        <v>2510.3923500000001</v>
      </c>
      <c r="G19" s="71">
        <v>235.60499999999996</v>
      </c>
      <c r="H19" s="71">
        <v>3198.2788999999998</v>
      </c>
      <c r="I19" s="71">
        <v>268.21600000000001</v>
      </c>
      <c r="J19" s="71">
        <v>3667.8938999999991</v>
      </c>
      <c r="K19" s="71">
        <v>246.23769999999996</v>
      </c>
      <c r="L19" s="71">
        <v>3993.5046839999991</v>
      </c>
      <c r="M19" s="71">
        <v>254.86919</v>
      </c>
      <c r="N19" s="71">
        <v>4047.7933499999995</v>
      </c>
      <c r="O19" s="71">
        <v>260.07100000000003</v>
      </c>
      <c r="P19" s="71">
        <v>3826.3950000000004</v>
      </c>
      <c r="Q19" s="71">
        <v>264.85236000000003</v>
      </c>
      <c r="R19" s="71">
        <v>4053.5097800000008</v>
      </c>
      <c r="S19" s="71">
        <v>276.20660999999996</v>
      </c>
      <c r="T19" s="71">
        <v>4252.5999500000007</v>
      </c>
      <c r="U19" s="71">
        <v>292.37212999999997</v>
      </c>
      <c r="V19" s="71">
        <v>4361.2452700000003</v>
      </c>
      <c r="W19" s="71">
        <v>308.09493999999995</v>
      </c>
      <c r="X19" s="71">
        <v>4582.2969600000006</v>
      </c>
      <c r="Y19" s="72">
        <v>353.80631699999992</v>
      </c>
      <c r="Z19" s="72">
        <v>5526.6207220000006</v>
      </c>
      <c r="AA19" s="72">
        <v>351.89812699999987</v>
      </c>
      <c r="AB19" s="72">
        <v>5364.4937019999998</v>
      </c>
      <c r="AC19" s="72">
        <v>361.44485985020196</v>
      </c>
      <c r="AD19" s="72">
        <v>5368.0517804349993</v>
      </c>
      <c r="AE19" s="72">
        <v>363.37089999999995</v>
      </c>
      <c r="AF19" s="72">
        <v>5446.4397799999997</v>
      </c>
    </row>
    <row r="20" spans="1:32" x14ac:dyDescent="0.35">
      <c r="A20" s="70" t="s">
        <v>135</v>
      </c>
      <c r="B20" s="70"/>
      <c r="C20" s="71">
        <v>35.625</v>
      </c>
      <c r="D20" s="71">
        <v>540.22699999999998</v>
      </c>
      <c r="E20" s="71">
        <v>59.832999999999998</v>
      </c>
      <c r="F20" s="71">
        <v>1041.654</v>
      </c>
      <c r="G20" s="71">
        <v>66.731000000000009</v>
      </c>
      <c r="H20" s="71">
        <v>1175.703</v>
      </c>
      <c r="I20" s="71">
        <v>157.584</v>
      </c>
      <c r="J20" s="71">
        <v>1572.8700000000001</v>
      </c>
      <c r="K20" s="71">
        <v>118.38740000000001</v>
      </c>
      <c r="L20" s="71">
        <v>2087.8825000000002</v>
      </c>
      <c r="M20" s="71">
        <v>150.97512</v>
      </c>
      <c r="N20" s="71">
        <v>1731.6361499999998</v>
      </c>
      <c r="O20" s="71">
        <v>150.38800000000003</v>
      </c>
      <c r="P20" s="71">
        <v>1694.1240000000003</v>
      </c>
      <c r="Q20" s="71">
        <v>185.34449000000001</v>
      </c>
      <c r="R20" s="71">
        <v>1829.5554299999999</v>
      </c>
      <c r="S20" s="71">
        <v>185.02290000000005</v>
      </c>
      <c r="T20" s="71">
        <v>1764.1229999999998</v>
      </c>
      <c r="U20" s="71">
        <v>186.84511999999998</v>
      </c>
      <c r="V20" s="71">
        <v>1739.0596700000001</v>
      </c>
      <c r="W20" s="71">
        <v>188.18255000000002</v>
      </c>
      <c r="X20" s="71">
        <v>1893.3489999999999</v>
      </c>
      <c r="Y20" s="72">
        <v>194.87464000000006</v>
      </c>
      <c r="Z20" s="72">
        <v>3301.0356500000007</v>
      </c>
      <c r="AA20" s="72">
        <v>190.22192000000001</v>
      </c>
      <c r="AB20" s="72">
        <v>3260.1775099999995</v>
      </c>
      <c r="AC20" s="72">
        <v>193.41650000000001</v>
      </c>
      <c r="AD20" s="72">
        <v>3392.1406800000004</v>
      </c>
      <c r="AE20" s="72">
        <v>188.01667000000003</v>
      </c>
      <c r="AF20" s="72">
        <v>3327.55217584</v>
      </c>
    </row>
    <row r="21" spans="1:32" x14ac:dyDescent="0.35">
      <c r="A21" s="70" t="s">
        <v>136</v>
      </c>
      <c r="B21" s="70"/>
      <c r="C21" s="71">
        <v>0.252</v>
      </c>
      <c r="D21" s="71">
        <v>0.91300000000000003</v>
      </c>
      <c r="E21" s="71">
        <v>3.3451300000000002</v>
      </c>
      <c r="F21" s="71">
        <v>5.6536</v>
      </c>
      <c r="G21" s="71">
        <v>3.952</v>
      </c>
      <c r="H21" s="71">
        <v>7.1665000000000001</v>
      </c>
      <c r="I21" s="71">
        <v>4.7279999999999998</v>
      </c>
      <c r="J21" s="71">
        <v>8.2409999999999997</v>
      </c>
      <c r="K21" s="71">
        <v>4.6311</v>
      </c>
      <c r="L21" s="71">
        <v>8.4994999999999994</v>
      </c>
      <c r="M21" s="71">
        <v>4.2489999999999997</v>
      </c>
      <c r="N21" s="71">
        <v>10.646340000000002</v>
      </c>
      <c r="O21" s="71">
        <v>4.1889999999999992</v>
      </c>
      <c r="P21" s="71">
        <v>11.991</v>
      </c>
      <c r="Q21" s="71">
        <v>4.3219999999999992</v>
      </c>
      <c r="R21" s="71">
        <v>12.037000000000001</v>
      </c>
      <c r="S21" s="71">
        <v>4.5135399999999999</v>
      </c>
      <c r="T21" s="71">
        <v>12.524609999999999</v>
      </c>
      <c r="U21" s="71">
        <v>4.6455399999999996</v>
      </c>
      <c r="V21" s="71">
        <v>13.78111</v>
      </c>
      <c r="W21" s="71">
        <v>4.8739999999999997</v>
      </c>
      <c r="X21" s="71">
        <v>15.946000000000002</v>
      </c>
      <c r="Y21" s="72">
        <v>5.0940549999999991</v>
      </c>
      <c r="Z21" s="72">
        <v>15.840319999999998</v>
      </c>
      <c r="AA21" s="72">
        <v>5.4420450000000002</v>
      </c>
      <c r="AB21" s="72">
        <v>18.01388</v>
      </c>
      <c r="AC21" s="72">
        <v>4.34199</v>
      </c>
      <c r="AD21" s="72">
        <v>17.330069999999999</v>
      </c>
      <c r="AE21" s="72">
        <v>4.2850400000000004</v>
      </c>
      <c r="AF21" s="72">
        <v>18.32996</v>
      </c>
    </row>
    <row r="22" spans="1:32" x14ac:dyDescent="0.35">
      <c r="A22" s="70" t="s">
        <v>137</v>
      </c>
      <c r="B22" s="70"/>
      <c r="C22" s="71">
        <v>77.59899999999999</v>
      </c>
      <c r="D22" s="71">
        <v>497.31100000000009</v>
      </c>
      <c r="E22" s="71">
        <v>80.394290000000012</v>
      </c>
      <c r="F22" s="71">
        <v>538.12572999999998</v>
      </c>
      <c r="G22" s="71">
        <v>82.742000000000004</v>
      </c>
      <c r="H22" s="71">
        <v>580.08199999999999</v>
      </c>
      <c r="I22" s="71">
        <v>84.166000000000011</v>
      </c>
      <c r="J22" s="71">
        <v>585.29699999999991</v>
      </c>
      <c r="K22" s="71">
        <v>84.953600000000009</v>
      </c>
      <c r="L22" s="71">
        <v>528.25930000000005</v>
      </c>
      <c r="M22" s="71">
        <v>90.046200000000013</v>
      </c>
      <c r="N22" s="71">
        <v>558.77036999999996</v>
      </c>
      <c r="O22" s="71">
        <v>93.309999999999988</v>
      </c>
      <c r="P22" s="71">
        <v>568.19799999999998</v>
      </c>
      <c r="Q22" s="71">
        <v>92.338639999999984</v>
      </c>
      <c r="R22" s="71">
        <v>686.44502999999986</v>
      </c>
      <c r="S22" s="71">
        <v>95.512969999999996</v>
      </c>
      <c r="T22" s="71">
        <v>721.38650999999993</v>
      </c>
      <c r="U22" s="71">
        <v>96.552870000000013</v>
      </c>
      <c r="V22" s="71">
        <v>726.21766000000002</v>
      </c>
      <c r="W22" s="71">
        <v>97.912440000000032</v>
      </c>
      <c r="X22" s="71">
        <v>720.12018</v>
      </c>
      <c r="Y22" s="72">
        <v>99.328761999999983</v>
      </c>
      <c r="Z22" s="72">
        <v>737.21677000000011</v>
      </c>
      <c r="AA22" s="72">
        <v>96.175191999999996</v>
      </c>
      <c r="AB22" s="72">
        <v>745.99586999999985</v>
      </c>
      <c r="AC22" s="72">
        <v>99.047639999999973</v>
      </c>
      <c r="AD22" s="72">
        <v>577.06204700000001</v>
      </c>
      <c r="AE22" s="72">
        <v>98.643519999999995</v>
      </c>
      <c r="AF22" s="72">
        <v>584.19794000000002</v>
      </c>
    </row>
    <row r="23" spans="1:32" x14ac:dyDescent="0.35">
      <c r="A23" s="70" t="s">
        <v>218</v>
      </c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2"/>
      <c r="Z23" s="72"/>
      <c r="AA23" s="72"/>
      <c r="AB23" s="72"/>
      <c r="AC23" s="72"/>
      <c r="AD23" s="72"/>
      <c r="AE23" s="72">
        <v>27.824999999999999</v>
      </c>
      <c r="AF23" s="72">
        <v>55.743000000000002</v>
      </c>
    </row>
    <row r="24" spans="1:32" x14ac:dyDescent="0.35">
      <c r="A24" s="70" t="s">
        <v>138</v>
      </c>
      <c r="B24" s="70"/>
      <c r="C24" s="77">
        <v>2296.7999999999997</v>
      </c>
      <c r="D24" s="77">
        <v>15188.388000000003</v>
      </c>
      <c r="E24" s="77">
        <v>2378.1108200000003</v>
      </c>
      <c r="F24" s="77">
        <v>16196.394479999999</v>
      </c>
      <c r="G24" s="77">
        <v>2500.018</v>
      </c>
      <c r="H24" s="77">
        <v>18002.381000000001</v>
      </c>
      <c r="I24" s="77">
        <v>2515.9689999999996</v>
      </c>
      <c r="J24" s="77">
        <v>18431.331000000002</v>
      </c>
      <c r="K24" s="77">
        <v>2163.4663999999998</v>
      </c>
      <c r="L24" s="77">
        <v>18526.980699999996</v>
      </c>
      <c r="M24" s="77">
        <v>2208.5610500000003</v>
      </c>
      <c r="N24" s="77">
        <v>18642.533729999999</v>
      </c>
      <c r="O24" s="77">
        <v>2212.2370000000005</v>
      </c>
      <c r="P24" s="77">
        <v>19506.196</v>
      </c>
      <c r="Q24" s="77">
        <v>2262.2991700000002</v>
      </c>
      <c r="R24" s="77">
        <v>20912.489399999995</v>
      </c>
      <c r="S24" s="77">
        <v>2295.8491700000004</v>
      </c>
      <c r="T24" s="77">
        <v>21378.090550000001</v>
      </c>
      <c r="U24" s="77">
        <v>2281.1162700000004</v>
      </c>
      <c r="V24" s="77">
        <v>20264.90122</v>
      </c>
      <c r="W24" s="77">
        <v>2316.8110999999999</v>
      </c>
      <c r="X24" s="77">
        <v>20385.992870000002</v>
      </c>
      <c r="Y24" s="78">
        <v>2350.2973699999998</v>
      </c>
      <c r="Z24" s="78">
        <v>20772.329949999999</v>
      </c>
      <c r="AA24" s="78">
        <v>2346.0893699999997</v>
      </c>
      <c r="AB24" s="78">
        <v>20872.22264</v>
      </c>
      <c r="AC24" s="78">
        <v>2396.2187566666662</v>
      </c>
      <c r="AD24" s="78">
        <v>22398.208840499996</v>
      </c>
      <c r="AE24" s="78">
        <v>2393.14806</v>
      </c>
      <c r="AF24" s="78">
        <v>22837.026334999991</v>
      </c>
    </row>
    <row r="25" spans="1:32" x14ac:dyDescent="0.35">
      <c r="A25" s="70" t="s">
        <v>139</v>
      </c>
      <c r="B25" s="70"/>
      <c r="C25" s="71">
        <v>39.524999999999999</v>
      </c>
      <c r="D25" s="71">
        <v>739.90599999999995</v>
      </c>
      <c r="E25" s="71">
        <v>37.850999999999999</v>
      </c>
      <c r="F25" s="71">
        <v>791.49599999999998</v>
      </c>
      <c r="G25" s="71">
        <v>41.814999999999998</v>
      </c>
      <c r="H25" s="71">
        <v>868.02099999999996</v>
      </c>
      <c r="I25" s="71">
        <v>36.696999999999996</v>
      </c>
      <c r="J25" s="71">
        <v>760.80700000000002</v>
      </c>
      <c r="K25" s="71">
        <v>42.069099999999999</v>
      </c>
      <c r="L25" s="71">
        <v>862.67840000000001</v>
      </c>
      <c r="M25" s="71">
        <v>45.125700000000002</v>
      </c>
      <c r="N25" s="71">
        <v>934.82470999999998</v>
      </c>
      <c r="O25" s="71">
        <v>50.411000000000001</v>
      </c>
      <c r="P25" s="71">
        <v>1097.2992999999999</v>
      </c>
      <c r="Q25" s="71">
        <v>54.099100000000007</v>
      </c>
      <c r="R25" s="71">
        <v>1230.6572000000001</v>
      </c>
      <c r="S25" s="71">
        <v>56.838999999999999</v>
      </c>
      <c r="T25" s="71">
        <v>1266.2421399999998</v>
      </c>
      <c r="U25" s="71">
        <v>61.371409999999997</v>
      </c>
      <c r="V25" s="71">
        <v>1367.7083300000002</v>
      </c>
      <c r="W25" s="71">
        <v>74.632000000000005</v>
      </c>
      <c r="X25" s="71">
        <v>1477.9656</v>
      </c>
      <c r="Y25" s="72">
        <v>68.49794</v>
      </c>
      <c r="Z25" s="72">
        <v>1498.12716</v>
      </c>
      <c r="AA25" s="72">
        <v>66.716270000000009</v>
      </c>
      <c r="AB25" s="72">
        <v>1497.6147899999999</v>
      </c>
      <c r="AC25" s="72">
        <v>66.614422300000001</v>
      </c>
      <c r="AD25" s="72">
        <v>1540.7382600000001</v>
      </c>
      <c r="AE25" s="72">
        <v>75.970870000000005</v>
      </c>
      <c r="AF25" s="72">
        <v>1622.3893700000001</v>
      </c>
    </row>
    <row r="26" spans="1:32" x14ac:dyDescent="0.35">
      <c r="A26" s="70" t="s">
        <v>140</v>
      </c>
      <c r="B26" s="70"/>
      <c r="C26" s="71">
        <v>105.55800000000001</v>
      </c>
      <c r="D26" s="71">
        <v>4195.509</v>
      </c>
      <c r="E26" s="71">
        <v>117.35299999999999</v>
      </c>
      <c r="F26" s="71">
        <v>4457.0884999999998</v>
      </c>
      <c r="G26" s="71">
        <v>132.18300000000002</v>
      </c>
      <c r="H26" s="71">
        <v>5381.7269999999999</v>
      </c>
      <c r="I26" s="71">
        <v>133.36000000000001</v>
      </c>
      <c r="J26" s="71">
        <v>5639.3</v>
      </c>
      <c r="K26" s="71">
        <v>114.96939999999999</v>
      </c>
      <c r="L26" s="71">
        <v>4912.6727400000009</v>
      </c>
      <c r="M26" s="71">
        <v>132.40905999999998</v>
      </c>
      <c r="N26" s="71">
        <v>5667.0647499999995</v>
      </c>
      <c r="O26" s="71">
        <v>134.44060000000002</v>
      </c>
      <c r="P26" s="71">
        <v>5940.0169999999998</v>
      </c>
      <c r="Q26" s="71">
        <v>138.40030000000004</v>
      </c>
      <c r="R26" s="71">
        <v>5988.8342199999988</v>
      </c>
      <c r="S26" s="71">
        <v>148.71848</v>
      </c>
      <c r="T26" s="71">
        <v>6049.899199999998</v>
      </c>
      <c r="U26" s="71">
        <v>142.04797000000002</v>
      </c>
      <c r="V26" s="71">
        <v>5780.0924999999997</v>
      </c>
      <c r="W26" s="71">
        <v>145.87929</v>
      </c>
      <c r="X26" s="71">
        <v>5539.8074010000009</v>
      </c>
      <c r="Y26" s="72">
        <v>149.55641000000003</v>
      </c>
      <c r="Z26" s="72">
        <v>5341.1678399999983</v>
      </c>
      <c r="AA26" s="72">
        <v>148.20173</v>
      </c>
      <c r="AB26" s="72">
        <v>5239.6386599999987</v>
      </c>
      <c r="AC26" s="72">
        <v>148.97748999999996</v>
      </c>
      <c r="AD26" s="72">
        <v>5292.1734560000014</v>
      </c>
      <c r="AE26" s="72">
        <v>145.52631999999997</v>
      </c>
      <c r="AF26" s="72">
        <v>5449.0692600000002</v>
      </c>
    </row>
    <row r="27" spans="1:32" x14ac:dyDescent="0.35">
      <c r="A27" s="70" t="s">
        <v>141</v>
      </c>
      <c r="B27" s="70"/>
      <c r="C27" s="71">
        <v>0</v>
      </c>
      <c r="D27" s="71">
        <v>0</v>
      </c>
      <c r="E27" s="71">
        <v>15.919999999999998</v>
      </c>
      <c r="F27" s="71">
        <v>97.396000000000001</v>
      </c>
      <c r="G27" s="71">
        <v>18.014999999999997</v>
      </c>
      <c r="H27" s="71">
        <v>100.51</v>
      </c>
      <c r="I27" s="71">
        <v>19.012999999999998</v>
      </c>
      <c r="J27" s="71">
        <v>123.935</v>
      </c>
      <c r="K27" s="71">
        <v>18.825099999999999</v>
      </c>
      <c r="L27" s="71">
        <v>129.27082000000001</v>
      </c>
      <c r="M27" s="71">
        <v>13.462</v>
      </c>
      <c r="N27" s="71">
        <v>78.277000000000015</v>
      </c>
      <c r="O27" s="71">
        <v>13.104999999999999</v>
      </c>
      <c r="P27" s="71">
        <v>71.912480000000002</v>
      </c>
      <c r="Q27" s="71">
        <v>13.766</v>
      </c>
      <c r="R27" s="71">
        <v>82.303300000000007</v>
      </c>
      <c r="S27" s="71">
        <v>12.242900000000001</v>
      </c>
      <c r="T27" s="71">
        <v>81.295229999999989</v>
      </c>
      <c r="U27" s="71">
        <v>11.9779</v>
      </c>
      <c r="V27" s="71">
        <v>56.041229999999999</v>
      </c>
      <c r="W27" s="71">
        <v>11.071999999999999</v>
      </c>
      <c r="X27" s="71">
        <v>70.304999999999993</v>
      </c>
      <c r="Y27" s="72">
        <v>11.327</v>
      </c>
      <c r="Z27" s="72">
        <v>55.887999999999998</v>
      </c>
      <c r="AA27" s="72">
        <v>11.204000000000001</v>
      </c>
      <c r="AB27" s="72">
        <v>56.527999999999992</v>
      </c>
      <c r="AC27" s="72">
        <v>10.561814850202431</v>
      </c>
      <c r="AD27" s="72">
        <v>47.9102581</v>
      </c>
      <c r="AE27" s="72">
        <v>9.9994900000000015</v>
      </c>
      <c r="AF27" s="72">
        <v>40.577240000000003</v>
      </c>
    </row>
    <row r="28" spans="1:32" x14ac:dyDescent="0.35">
      <c r="A28" s="70" t="s">
        <v>142</v>
      </c>
      <c r="B28" s="70"/>
      <c r="C28" s="71">
        <v>18.271000000000001</v>
      </c>
      <c r="D28" s="71">
        <v>92.031000000000006</v>
      </c>
      <c r="E28" s="71">
        <v>20.26146</v>
      </c>
      <c r="F28" s="71">
        <v>90.84</v>
      </c>
      <c r="G28" s="71">
        <v>19.238999999999997</v>
      </c>
      <c r="H28" s="71">
        <v>97.935000000000002</v>
      </c>
      <c r="I28" s="71">
        <v>18.097999999999999</v>
      </c>
      <c r="J28" s="71">
        <v>93.521000000000015</v>
      </c>
      <c r="K28" s="71">
        <v>18.911999999999999</v>
      </c>
      <c r="L28" s="71">
        <v>96.575500000000005</v>
      </c>
      <c r="M28" s="71">
        <v>17.552999999999997</v>
      </c>
      <c r="N28" s="71">
        <v>107.2055</v>
      </c>
      <c r="O28" s="71">
        <v>18.381</v>
      </c>
      <c r="P28" s="71">
        <v>106.468</v>
      </c>
      <c r="Q28" s="71">
        <v>18.537990000000001</v>
      </c>
      <c r="R28" s="71">
        <v>113.73868</v>
      </c>
      <c r="S28" s="71">
        <v>18.797550000000001</v>
      </c>
      <c r="T28" s="71">
        <v>117.57952</v>
      </c>
      <c r="U28" s="71">
        <v>18.578049999999998</v>
      </c>
      <c r="V28" s="71">
        <v>119.03381999999999</v>
      </c>
      <c r="W28" s="71">
        <v>18.337579999999999</v>
      </c>
      <c r="X28" s="71">
        <v>111.23036</v>
      </c>
      <c r="Y28" s="72">
        <v>19.168209999999995</v>
      </c>
      <c r="Z28" s="72">
        <v>121.243476</v>
      </c>
      <c r="AA28" s="72">
        <v>16.4878</v>
      </c>
      <c r="AB28" s="72">
        <v>101.705416</v>
      </c>
      <c r="AC28" s="72">
        <v>16.686049999999998</v>
      </c>
      <c r="AD28" s="72">
        <v>108.71938</v>
      </c>
      <c r="AE28" s="72">
        <v>15.840340000000001</v>
      </c>
      <c r="AF28" s="72">
        <v>111.10411000000001</v>
      </c>
    </row>
    <row r="29" spans="1:32" x14ac:dyDescent="0.35">
      <c r="A29" s="70" t="s">
        <v>143</v>
      </c>
      <c r="B29" s="70"/>
      <c r="C29" s="71">
        <v>40.712000000000003</v>
      </c>
      <c r="D29" s="71">
        <v>300.024</v>
      </c>
      <c r="E29" s="71">
        <v>48.021550000000005</v>
      </c>
      <c r="F29" s="71">
        <v>294.125</v>
      </c>
      <c r="G29" s="71">
        <v>42.295000000000002</v>
      </c>
      <c r="H29" s="71">
        <v>295.09199999999998</v>
      </c>
      <c r="I29" s="71">
        <v>42.28</v>
      </c>
      <c r="J29" s="71">
        <v>316.697</v>
      </c>
      <c r="K29" s="71">
        <v>41.5047</v>
      </c>
      <c r="L29" s="71">
        <v>302.654</v>
      </c>
      <c r="M29" s="71">
        <v>39.909370000000003</v>
      </c>
      <c r="N29" s="71">
        <v>322.99851999999998</v>
      </c>
      <c r="O29" s="71">
        <v>43.607999999999997</v>
      </c>
      <c r="P29" s="71">
        <v>345.64599999999996</v>
      </c>
      <c r="Q29" s="71">
        <v>43.574329999999996</v>
      </c>
      <c r="R29" s="71">
        <v>318.03986000000003</v>
      </c>
      <c r="S29" s="71">
        <v>42.177099999999996</v>
      </c>
      <c r="T29" s="71">
        <v>299.83501000000001</v>
      </c>
      <c r="U29" s="71">
        <v>42.690100000000001</v>
      </c>
      <c r="V29" s="71">
        <v>288.01184000000001</v>
      </c>
      <c r="W29" s="71">
        <v>42.432180000000002</v>
      </c>
      <c r="X29" s="71">
        <v>276.31894</v>
      </c>
      <c r="Y29" s="72">
        <v>43.86242</v>
      </c>
      <c r="Z29" s="72">
        <v>309.10178000000002</v>
      </c>
      <c r="AA29" s="72">
        <v>34.784469999999999</v>
      </c>
      <c r="AB29" s="72">
        <v>270.73953</v>
      </c>
      <c r="AC29" s="72">
        <v>35.022730000000003</v>
      </c>
      <c r="AD29" s="72">
        <v>274.31543000000005</v>
      </c>
      <c r="AE29" s="72">
        <v>32.544129999999996</v>
      </c>
      <c r="AF29" s="72">
        <v>287.62176999999997</v>
      </c>
    </row>
    <row r="30" spans="1:32" x14ac:dyDescent="0.35">
      <c r="A30" s="70" t="s">
        <v>144</v>
      </c>
      <c r="B30" s="70"/>
      <c r="C30" s="71">
        <v>88.744</v>
      </c>
      <c r="D30" s="71">
        <v>1415.4490000000001</v>
      </c>
      <c r="E30" s="71">
        <v>102.377</v>
      </c>
      <c r="F30" s="71">
        <v>1500.0309999999999</v>
      </c>
      <c r="G30" s="71">
        <v>105.16800000000002</v>
      </c>
      <c r="H30" s="71">
        <v>1570.586</v>
      </c>
      <c r="I30" s="71">
        <v>109.876</v>
      </c>
      <c r="J30" s="71">
        <v>1736.7390000000003</v>
      </c>
      <c r="K30" s="71">
        <v>116.12340000000002</v>
      </c>
      <c r="L30" s="71">
        <v>1984.0360000000001</v>
      </c>
      <c r="M30" s="71">
        <v>109.82739999999998</v>
      </c>
      <c r="N30" s="71">
        <v>1924.2180499999999</v>
      </c>
      <c r="O30" s="71">
        <v>111.283</v>
      </c>
      <c r="P30" s="71">
        <v>1861.095</v>
      </c>
      <c r="Q30" s="71">
        <v>102.95822</v>
      </c>
      <c r="R30" s="71">
        <v>1705.1254900000001</v>
      </c>
      <c r="S30" s="71">
        <v>104.12151000000003</v>
      </c>
      <c r="T30" s="71">
        <v>1711.1447110000001</v>
      </c>
      <c r="U30" s="71">
        <v>105.25198999999999</v>
      </c>
      <c r="V30" s="71">
        <v>1720.59096</v>
      </c>
      <c r="W30" s="71">
        <v>105.58110000000001</v>
      </c>
      <c r="X30" s="71">
        <v>1798.7106199999998</v>
      </c>
      <c r="Y30" s="72">
        <v>108.49778999999999</v>
      </c>
      <c r="Z30" s="72">
        <v>1850.7344039999996</v>
      </c>
      <c r="AA30" s="72">
        <v>108.01288000000001</v>
      </c>
      <c r="AB30" s="72">
        <v>1827.9830340000001</v>
      </c>
      <c r="AC30" s="72">
        <v>106.01953999999999</v>
      </c>
      <c r="AD30" s="72">
        <v>1733.498814</v>
      </c>
      <c r="AE30" s="72">
        <v>103.89645999999999</v>
      </c>
      <c r="AF30" s="72">
        <v>1716.5394499999998</v>
      </c>
    </row>
    <row r="31" spans="1:32" x14ac:dyDescent="0.35">
      <c r="A31" s="70" t="s">
        <v>145</v>
      </c>
      <c r="B31" s="70"/>
      <c r="C31" s="71">
        <v>13.63</v>
      </c>
      <c r="D31" s="71">
        <v>32.261000000000003</v>
      </c>
      <c r="E31" s="71">
        <v>25.845280000000002</v>
      </c>
      <c r="F31" s="71">
        <v>72.257999999999996</v>
      </c>
      <c r="G31" s="71">
        <v>23.943999999999996</v>
      </c>
      <c r="H31" s="71">
        <v>74.123999999999995</v>
      </c>
      <c r="I31" s="71">
        <v>23.154000000000003</v>
      </c>
      <c r="J31" s="71">
        <v>75.804000000000002</v>
      </c>
      <c r="K31" s="71">
        <v>23.222700000000003</v>
      </c>
      <c r="L31" s="71">
        <v>72.155349999999999</v>
      </c>
      <c r="M31" s="71">
        <v>22.395</v>
      </c>
      <c r="N31" s="71">
        <v>82.111999999999995</v>
      </c>
      <c r="O31" s="71">
        <v>23.537999999999997</v>
      </c>
      <c r="P31" s="71">
        <v>80.998999999999995</v>
      </c>
      <c r="Q31" s="71">
        <v>23.43402</v>
      </c>
      <c r="R31" s="71">
        <v>89.175080000000008</v>
      </c>
      <c r="S31" s="71">
        <v>23.402999999999999</v>
      </c>
      <c r="T31" s="71">
        <v>85.308999999999997</v>
      </c>
      <c r="U31" s="71">
        <v>23.260999999999996</v>
      </c>
      <c r="V31" s="71">
        <v>85.996499999999997</v>
      </c>
      <c r="W31" s="71">
        <v>23.510680000000001</v>
      </c>
      <c r="X31" s="71">
        <v>84.452529999999996</v>
      </c>
      <c r="Y31" s="72">
        <v>23.868190000000002</v>
      </c>
      <c r="Z31" s="72">
        <v>86.416639999999987</v>
      </c>
      <c r="AA31" s="72">
        <v>17.781790000000001</v>
      </c>
      <c r="AB31" s="72">
        <v>65.111000000000004</v>
      </c>
      <c r="AC31" s="72">
        <v>18.049900000000001</v>
      </c>
      <c r="AD31" s="72">
        <v>67.93601000000001</v>
      </c>
      <c r="AE31" s="72">
        <v>16.217620000000004</v>
      </c>
      <c r="AF31" s="72">
        <v>71.336030000000008</v>
      </c>
    </row>
    <row r="32" spans="1:32" x14ac:dyDescent="0.35">
      <c r="A32" s="70" t="s">
        <v>146</v>
      </c>
      <c r="B32" s="70"/>
      <c r="C32" s="71">
        <v>107.294</v>
      </c>
      <c r="D32" s="71">
        <v>743.096</v>
      </c>
      <c r="E32" s="71">
        <v>112.205</v>
      </c>
      <c r="F32" s="71">
        <v>772.44950000000006</v>
      </c>
      <c r="G32" s="71">
        <v>113.248</v>
      </c>
      <c r="H32" s="71">
        <v>744.96254999999985</v>
      </c>
      <c r="I32" s="71">
        <v>130.76500000000001</v>
      </c>
      <c r="J32" s="71">
        <v>1345.72255</v>
      </c>
      <c r="K32" s="71">
        <v>180.63740000000001</v>
      </c>
      <c r="L32" s="71">
        <v>1789.3070299999999</v>
      </c>
      <c r="M32" s="71">
        <v>196.88635000000002</v>
      </c>
      <c r="N32" s="71">
        <v>2306.4371100000003</v>
      </c>
      <c r="O32" s="71">
        <v>216.02499999999998</v>
      </c>
      <c r="P32" s="71">
        <v>2612.817</v>
      </c>
      <c r="Q32" s="71">
        <v>233.92607000000001</v>
      </c>
      <c r="R32" s="71">
        <v>2844.5249399999998</v>
      </c>
      <c r="S32" s="71">
        <v>252.584</v>
      </c>
      <c r="T32" s="71">
        <v>2915.3209999999999</v>
      </c>
      <c r="U32" s="71">
        <v>282.77279000000004</v>
      </c>
      <c r="V32" s="71">
        <v>3186.3961800000006</v>
      </c>
      <c r="W32" s="71">
        <v>287.99099999999999</v>
      </c>
      <c r="X32" s="71">
        <v>3270.5030000000002</v>
      </c>
      <c r="Y32" s="72">
        <v>270.47920000000005</v>
      </c>
      <c r="Z32" s="72">
        <v>3086.4241999999999</v>
      </c>
      <c r="AA32" s="72">
        <v>257.90575000000001</v>
      </c>
      <c r="AB32" s="72">
        <v>3097.7220799999996</v>
      </c>
      <c r="AC32" s="72">
        <v>223.51965999999996</v>
      </c>
      <c r="AD32" s="72">
        <v>2842.1161625</v>
      </c>
      <c r="AE32" s="72">
        <v>232.08871000000005</v>
      </c>
      <c r="AF32" s="72">
        <v>2895.76802</v>
      </c>
    </row>
    <row r="33" spans="1:32" x14ac:dyDescent="0.35">
      <c r="A33" s="70" t="s">
        <v>147</v>
      </c>
      <c r="B33" s="70"/>
      <c r="C33" s="71">
        <v>160.02600000000001</v>
      </c>
      <c r="D33" s="71">
        <v>1424.0739999999998</v>
      </c>
      <c r="E33" s="71">
        <v>163.35000000000002</v>
      </c>
      <c r="F33" s="71">
        <v>1425.7959999999998</v>
      </c>
      <c r="G33" s="71">
        <v>163.88400000000001</v>
      </c>
      <c r="H33" s="71">
        <v>1495.0350000000001</v>
      </c>
      <c r="I33" s="71">
        <v>176.96699999999996</v>
      </c>
      <c r="J33" s="71">
        <v>1744.2950000000001</v>
      </c>
      <c r="K33" s="71">
        <v>106.49250000000001</v>
      </c>
      <c r="L33" s="71">
        <v>1339.0049999999997</v>
      </c>
      <c r="M33" s="71">
        <v>106.6892</v>
      </c>
      <c r="N33" s="71">
        <v>1293.7587800000001</v>
      </c>
      <c r="O33" s="71">
        <v>98.531000000000006</v>
      </c>
      <c r="P33" s="71">
        <v>1235.5850000000003</v>
      </c>
      <c r="Q33" s="71">
        <v>97.288849999999996</v>
      </c>
      <c r="R33" s="71">
        <v>1175.8885200000002</v>
      </c>
      <c r="S33" s="71">
        <v>88.884439999999998</v>
      </c>
      <c r="T33" s="71">
        <v>1059.0084999999999</v>
      </c>
      <c r="U33" s="71">
        <v>83.76773</v>
      </c>
      <c r="V33" s="71">
        <v>900.87050999999997</v>
      </c>
      <c r="W33" s="71">
        <v>78.624000000000009</v>
      </c>
      <c r="X33" s="71">
        <v>822.00399999999991</v>
      </c>
      <c r="Y33" s="72">
        <v>77.938310000000001</v>
      </c>
      <c r="Z33" s="72">
        <v>940.68459999999982</v>
      </c>
      <c r="AA33" s="72">
        <v>72.801199999999994</v>
      </c>
      <c r="AB33" s="72">
        <v>875.13021999999989</v>
      </c>
      <c r="AC33" s="72">
        <v>72.121377777327993</v>
      </c>
      <c r="AD33" s="72">
        <v>886.64453200000003</v>
      </c>
      <c r="AE33" s="72">
        <v>71.835459999999983</v>
      </c>
      <c r="AF33" s="72">
        <v>870.88873999999987</v>
      </c>
    </row>
    <row r="34" spans="1:32" x14ac:dyDescent="0.35">
      <c r="A34" s="70" t="s">
        <v>148</v>
      </c>
      <c r="B34" s="70"/>
      <c r="C34" s="71" t="s">
        <v>130</v>
      </c>
      <c r="D34" s="71" t="s">
        <v>130</v>
      </c>
      <c r="E34" s="71" t="s">
        <v>130</v>
      </c>
      <c r="F34" s="71" t="s">
        <v>130</v>
      </c>
      <c r="G34" s="71">
        <v>0</v>
      </c>
      <c r="H34" s="71">
        <v>0</v>
      </c>
      <c r="I34" s="71">
        <v>0.20899999999999999</v>
      </c>
      <c r="J34" s="71">
        <v>1.611</v>
      </c>
      <c r="K34" s="71">
        <v>0.83489999999999998</v>
      </c>
      <c r="L34" s="71">
        <v>8.4952000000000005</v>
      </c>
      <c r="M34" s="71">
        <v>0.69400000000000006</v>
      </c>
      <c r="N34" s="71">
        <v>4.9025999999999996</v>
      </c>
      <c r="O34" s="71">
        <v>0.51100000000000001</v>
      </c>
      <c r="P34" s="71">
        <v>3.76</v>
      </c>
      <c r="Q34" s="71">
        <v>0.65261999999999998</v>
      </c>
      <c r="R34" s="71">
        <v>5.3105799999999999</v>
      </c>
      <c r="S34" s="71">
        <v>0.74199999999999999</v>
      </c>
      <c r="T34" s="71">
        <v>4.9190000000000005</v>
      </c>
      <c r="U34" s="71">
        <v>0.86499999999999999</v>
      </c>
      <c r="V34" s="71">
        <v>8.1949999999999985</v>
      </c>
      <c r="W34" s="71">
        <v>3.3089999999999997</v>
      </c>
      <c r="X34" s="71">
        <v>19.835000000000001</v>
      </c>
      <c r="Y34" s="72">
        <v>2.5691599999999997</v>
      </c>
      <c r="Z34" s="72">
        <v>11.381960000000001</v>
      </c>
      <c r="AA34" s="72">
        <v>2.42089</v>
      </c>
      <c r="AB34" s="72">
        <v>18.869460000000004</v>
      </c>
      <c r="AC34" s="72">
        <v>3.0309749999999993</v>
      </c>
      <c r="AD34" s="72">
        <v>21.100565</v>
      </c>
      <c r="AE34" s="72">
        <v>3.2741999999999996</v>
      </c>
      <c r="AF34" s="72">
        <v>22.447529999999993</v>
      </c>
    </row>
    <row r="35" spans="1:32" x14ac:dyDescent="0.35">
      <c r="A35" s="70" t="s">
        <v>149</v>
      </c>
      <c r="B35" s="70"/>
      <c r="C35" s="71">
        <v>113.89</v>
      </c>
      <c r="D35" s="71">
        <v>187.083</v>
      </c>
      <c r="E35" s="71">
        <v>149.50280000000001</v>
      </c>
      <c r="F35" s="71">
        <v>284.40985000000001</v>
      </c>
      <c r="G35" s="71">
        <v>122.654</v>
      </c>
      <c r="H35" s="71">
        <v>233.11500000000001</v>
      </c>
      <c r="I35" s="71">
        <v>121.87</v>
      </c>
      <c r="J35" s="71">
        <v>240.631</v>
      </c>
      <c r="K35" s="71">
        <v>114.84760000000001</v>
      </c>
      <c r="L35" s="71">
        <v>238.25390000000002</v>
      </c>
      <c r="M35" s="71">
        <v>92.061800000000005</v>
      </c>
      <c r="N35" s="71">
        <v>228.59719999999999</v>
      </c>
      <c r="O35" s="71">
        <v>112.11500000000001</v>
      </c>
      <c r="P35" s="71">
        <v>287.32200000000006</v>
      </c>
      <c r="Q35" s="71">
        <v>108.62552000000001</v>
      </c>
      <c r="R35" s="71">
        <v>299.70728000000003</v>
      </c>
      <c r="S35" s="71">
        <v>107.54400000000001</v>
      </c>
      <c r="T35" s="71">
        <v>299.178</v>
      </c>
      <c r="U35" s="71">
        <v>108.029</v>
      </c>
      <c r="V35" s="71">
        <v>286.42200000000003</v>
      </c>
      <c r="W35" s="71">
        <v>108.53511</v>
      </c>
      <c r="X35" s="71">
        <v>281.48239000000001</v>
      </c>
      <c r="Y35" s="72">
        <v>103.54531</v>
      </c>
      <c r="Z35" s="72">
        <v>288.92685999999998</v>
      </c>
      <c r="AA35" s="72">
        <v>97.085290000000015</v>
      </c>
      <c r="AB35" s="72">
        <v>316.00841000000003</v>
      </c>
      <c r="AC35" s="72">
        <v>97.284200000000013</v>
      </c>
      <c r="AD35" s="72">
        <v>317.77571400000005</v>
      </c>
      <c r="AE35" s="72">
        <v>81.273340000000005</v>
      </c>
      <c r="AF35" s="72">
        <v>292.98342999999994</v>
      </c>
    </row>
    <row r="36" spans="1:32" x14ac:dyDescent="0.35">
      <c r="A36" s="70" t="s">
        <v>219</v>
      </c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2"/>
      <c r="Z36" s="72"/>
      <c r="AA36" s="72"/>
      <c r="AB36" s="72"/>
      <c r="AC36" s="72"/>
      <c r="AD36" s="72"/>
      <c r="AE36" s="72">
        <v>1.3219000000000001</v>
      </c>
      <c r="AF36" s="72">
        <v>4.2965999999999998</v>
      </c>
    </row>
    <row r="37" spans="1:32" x14ac:dyDescent="0.35">
      <c r="A37" s="70" t="s">
        <v>150</v>
      </c>
      <c r="B37" s="70"/>
      <c r="C37" s="71">
        <v>67.37</v>
      </c>
      <c r="D37" s="71">
        <v>1436.4540000000002</v>
      </c>
      <c r="E37" s="71">
        <v>70.585999999999999</v>
      </c>
      <c r="F37" s="71">
        <v>1727.4525999999998</v>
      </c>
      <c r="G37" s="71">
        <v>80.588000000000008</v>
      </c>
      <c r="H37" s="71">
        <v>1789.2343999999998</v>
      </c>
      <c r="I37" s="71">
        <v>74.643999999999991</v>
      </c>
      <c r="J37" s="71">
        <v>1809.8264000000001</v>
      </c>
      <c r="K37" s="71">
        <v>83.583100000000002</v>
      </c>
      <c r="L37" s="71">
        <v>2049.2511999999997</v>
      </c>
      <c r="M37" s="71">
        <v>94.592499999999987</v>
      </c>
      <c r="N37" s="71">
        <v>2325.4387800000004</v>
      </c>
      <c r="O37" s="71">
        <v>90.930999999999997</v>
      </c>
      <c r="P37" s="71">
        <v>2181.6386000000007</v>
      </c>
      <c r="Q37" s="71">
        <v>101.07770000000001</v>
      </c>
      <c r="R37" s="71">
        <v>2520.1045600000002</v>
      </c>
      <c r="S37" s="71">
        <v>100.41299999999998</v>
      </c>
      <c r="T37" s="71">
        <v>2494.6396</v>
      </c>
      <c r="U37" s="71">
        <v>116.01895000000002</v>
      </c>
      <c r="V37" s="71">
        <v>3148.6629599999997</v>
      </c>
      <c r="W37" s="71">
        <v>119.02999999999999</v>
      </c>
      <c r="X37" s="71">
        <v>3254.2069000000001</v>
      </c>
      <c r="Y37" s="72">
        <v>119.94669</v>
      </c>
      <c r="Z37" s="72">
        <v>3308.1336600000004</v>
      </c>
      <c r="AA37" s="72">
        <v>126.17631</v>
      </c>
      <c r="AB37" s="72">
        <v>3626.2337200000002</v>
      </c>
      <c r="AC37" s="72">
        <v>127.81080146558999</v>
      </c>
      <c r="AD37" s="72">
        <v>3721.25396576</v>
      </c>
      <c r="AE37" s="72">
        <v>158.23062999999999</v>
      </c>
      <c r="AF37" s="72">
        <v>4469.9574699999994</v>
      </c>
    </row>
    <row r="38" spans="1:32" x14ac:dyDescent="0.35">
      <c r="A38" s="70" t="s">
        <v>151</v>
      </c>
      <c r="B38" s="70"/>
      <c r="C38" s="71">
        <v>913.43499999999995</v>
      </c>
      <c r="D38" s="71">
        <v>5446.6679999999997</v>
      </c>
      <c r="E38" s="71">
        <v>888.80871000000013</v>
      </c>
      <c r="F38" s="71">
        <v>4990.9372500000009</v>
      </c>
      <c r="G38" s="77">
        <v>915.18600000000015</v>
      </c>
      <c r="H38" s="77">
        <v>5481.889000000001</v>
      </c>
      <c r="I38" s="77">
        <v>901.35</v>
      </c>
      <c r="J38" s="77">
        <v>5372.3919999999998</v>
      </c>
      <c r="K38" s="77">
        <v>349.10889999999995</v>
      </c>
      <c r="L38" s="77">
        <v>2938.4677699999993</v>
      </c>
      <c r="M38" s="77">
        <v>274.64840000000004</v>
      </c>
      <c r="N38" s="77">
        <v>2385.6434899999995</v>
      </c>
      <c r="O38" s="77">
        <v>252.32999999999998</v>
      </c>
      <c r="P38" s="77">
        <v>2392.4119999999998</v>
      </c>
      <c r="Q38" s="77">
        <v>238.12896000000003</v>
      </c>
      <c r="R38" s="77">
        <v>1977.4673200000004</v>
      </c>
      <c r="S38" s="77">
        <v>247.97260000000003</v>
      </c>
      <c r="T38" s="77">
        <v>2297.7692800000004</v>
      </c>
      <c r="U38" s="77">
        <v>260.91035999999997</v>
      </c>
      <c r="V38" s="77">
        <v>2634.7747100000001</v>
      </c>
      <c r="W38" s="71">
        <v>293.66712000000001</v>
      </c>
      <c r="X38" s="71">
        <v>2740.6873700000006</v>
      </c>
      <c r="Y38" s="72">
        <v>306.21307000000002</v>
      </c>
      <c r="Z38" s="72">
        <v>2725.7170499999997</v>
      </c>
      <c r="AA38" s="72">
        <v>280.85831999999994</v>
      </c>
      <c r="AB38" s="72">
        <v>2776.2708000000016</v>
      </c>
      <c r="AC38" s="72">
        <v>345.8714095465599</v>
      </c>
      <c r="AD38" s="72">
        <v>2873.8782882069013</v>
      </c>
      <c r="AE38" s="72">
        <v>231.53809000000001</v>
      </c>
      <c r="AF38" s="72">
        <v>2441.8259000000012</v>
      </c>
    </row>
    <row r="39" spans="1:32" x14ac:dyDescent="0.35">
      <c r="A39" s="74" t="s">
        <v>152</v>
      </c>
      <c r="B39" s="74"/>
      <c r="C39" s="75">
        <v>6382.3189999999995</v>
      </c>
      <c r="D39" s="75">
        <v>74878.221999999994</v>
      </c>
      <c r="E39" s="75">
        <v>6704.5626100000018</v>
      </c>
      <c r="F39" s="75">
        <v>76423.966480000003</v>
      </c>
      <c r="G39" s="75">
        <v>6982.0149999999994</v>
      </c>
      <c r="H39" s="75">
        <v>81285.333949999986</v>
      </c>
      <c r="I39" s="75">
        <v>7216.3120000000008</v>
      </c>
      <c r="J39" s="75">
        <v>88977.134450000012</v>
      </c>
      <c r="K39" s="75">
        <v>6235.3235999999997</v>
      </c>
      <c r="L39" s="75">
        <v>89513.614283999996</v>
      </c>
      <c r="M39" s="75">
        <v>6300.6671700000006</v>
      </c>
      <c r="N39" s="75">
        <v>90183.038455000002</v>
      </c>
      <c r="O39" s="75">
        <v>6373.3936000000003</v>
      </c>
      <c r="P39" s="75">
        <v>92918.039379999987</v>
      </c>
      <c r="Q39" s="75">
        <v>6510.4015000000009</v>
      </c>
      <c r="R39" s="75">
        <v>96446.996770000012</v>
      </c>
      <c r="S39" s="75">
        <v>6597.4089199999989</v>
      </c>
      <c r="T39" s="75">
        <v>97966.663110999973</v>
      </c>
      <c r="U39" s="75">
        <v>6760.1149199999982</v>
      </c>
      <c r="V39" s="75">
        <v>102006.94466000001</v>
      </c>
      <c r="W39" s="75">
        <v>6929.7289699999992</v>
      </c>
      <c r="X39" s="75">
        <v>102481.16670099999</v>
      </c>
      <c r="Y39" s="76">
        <v>7063.9376790000015</v>
      </c>
      <c r="Z39" s="76">
        <v>107507.23586600002</v>
      </c>
      <c r="AA39" s="76">
        <v>7024.7022389999993</v>
      </c>
      <c r="AB39" s="76">
        <v>110207.44505600003</v>
      </c>
      <c r="AC39" s="76">
        <v>7131.0777971314501</v>
      </c>
      <c r="AD39" s="76">
        <v>112978.02130559534</v>
      </c>
      <c r="AE39" s="76">
        <v>7009.2943299999997</v>
      </c>
      <c r="AF39" s="76">
        <v>114510.3323445423</v>
      </c>
    </row>
    <row r="40" spans="1:32" x14ac:dyDescent="0.35">
      <c r="A40" s="73" t="s">
        <v>153</v>
      </c>
      <c r="B40" s="73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2"/>
      <c r="Z40" s="72"/>
      <c r="AA40" s="72"/>
      <c r="AB40" s="72"/>
      <c r="AC40" s="72"/>
      <c r="AD40" s="72"/>
      <c r="AE40" s="72"/>
      <c r="AF40" s="72"/>
    </row>
    <row r="41" spans="1:32" x14ac:dyDescent="0.35">
      <c r="A41" s="70" t="s">
        <v>154</v>
      </c>
      <c r="B41" s="70"/>
      <c r="C41" s="71">
        <v>100.045</v>
      </c>
      <c r="D41" s="71">
        <v>888.07</v>
      </c>
      <c r="E41" s="71">
        <v>118.44000000000003</v>
      </c>
      <c r="F41" s="71">
        <v>1151.4175</v>
      </c>
      <c r="G41" s="71">
        <v>123.51100000000001</v>
      </c>
      <c r="H41" s="71">
        <v>1268.8992000000001</v>
      </c>
      <c r="I41" s="71">
        <v>137.53900000000002</v>
      </c>
      <c r="J41" s="71">
        <v>1370.2131999999999</v>
      </c>
      <c r="K41" s="71">
        <v>218.08440000000004</v>
      </c>
      <c r="L41" s="71">
        <v>2203.9425999999999</v>
      </c>
      <c r="M41" s="71">
        <v>232.1551</v>
      </c>
      <c r="N41" s="71">
        <v>2334.3181600000003</v>
      </c>
      <c r="O41" s="71">
        <v>198.00800000000001</v>
      </c>
      <c r="P41" s="71">
        <v>2011.8995500000005</v>
      </c>
      <c r="Q41" s="71">
        <v>227.78373999999999</v>
      </c>
      <c r="R41" s="71">
        <v>2276.9464400000002</v>
      </c>
      <c r="S41" s="71">
        <v>236.36686000000003</v>
      </c>
      <c r="T41" s="71">
        <v>2355.6064000000001</v>
      </c>
      <c r="U41" s="71">
        <v>227.26620999999994</v>
      </c>
      <c r="V41" s="71">
        <v>2150.2196100000001</v>
      </c>
      <c r="W41" s="71">
        <v>260.94955000000004</v>
      </c>
      <c r="X41" s="71">
        <v>2594.6762190000004</v>
      </c>
      <c r="Y41" s="72">
        <v>299.71735999999999</v>
      </c>
      <c r="Z41" s="72">
        <v>2725.8545899999999</v>
      </c>
      <c r="AA41" s="72">
        <v>308.81903</v>
      </c>
      <c r="AB41" s="72">
        <v>2831.1749600000003</v>
      </c>
      <c r="AC41" s="72">
        <v>310.81123199999996</v>
      </c>
      <c r="AD41" s="72">
        <v>2897.5094030000005</v>
      </c>
      <c r="AE41" s="72">
        <v>301.86184000000009</v>
      </c>
      <c r="AF41" s="72">
        <v>2947.65229</v>
      </c>
    </row>
    <row r="42" spans="1:32" x14ac:dyDescent="0.35">
      <c r="A42" s="70" t="s">
        <v>155</v>
      </c>
      <c r="B42" s="70"/>
      <c r="C42" s="71">
        <v>68.26400000000001</v>
      </c>
      <c r="D42" s="71">
        <v>749.21</v>
      </c>
      <c r="E42" s="71">
        <v>76.66500000000002</v>
      </c>
      <c r="F42" s="71">
        <v>866.22840000000008</v>
      </c>
      <c r="G42" s="71">
        <v>83.215000000000018</v>
      </c>
      <c r="H42" s="71">
        <v>940.15150000000006</v>
      </c>
      <c r="I42" s="71">
        <v>78.886000000000024</v>
      </c>
      <c r="J42" s="71">
        <v>807.47449999999992</v>
      </c>
      <c r="K42" s="71">
        <v>75.889799999999994</v>
      </c>
      <c r="L42" s="71">
        <v>769.58149999999989</v>
      </c>
      <c r="M42" s="71">
        <v>92.873999999999995</v>
      </c>
      <c r="N42" s="71">
        <v>1045.7180800000001</v>
      </c>
      <c r="O42" s="71">
        <v>95.054999999999978</v>
      </c>
      <c r="P42" s="71">
        <v>1030.2809000000002</v>
      </c>
      <c r="Q42" s="71">
        <v>97.14670000000001</v>
      </c>
      <c r="R42" s="71">
        <v>1137.4155299999998</v>
      </c>
      <c r="S42" s="71">
        <v>98.863630000000001</v>
      </c>
      <c r="T42" s="71">
        <v>1204.8993</v>
      </c>
      <c r="U42" s="71">
        <v>106.61653000000001</v>
      </c>
      <c r="V42" s="71">
        <v>1268.4889200000002</v>
      </c>
      <c r="W42" s="71">
        <v>108.86430000000003</v>
      </c>
      <c r="X42" s="71">
        <v>1330.2067800000004</v>
      </c>
      <c r="Y42" s="72">
        <v>109.50518000000001</v>
      </c>
      <c r="Z42" s="72">
        <v>1375.8248500000002</v>
      </c>
      <c r="AA42" s="72">
        <v>114.77148000000001</v>
      </c>
      <c r="AB42" s="72">
        <v>1428.64789</v>
      </c>
      <c r="AC42" s="72">
        <v>135.89240499999997</v>
      </c>
      <c r="AD42" s="72">
        <v>1769.1382937000001</v>
      </c>
      <c r="AE42" s="72">
        <v>140.33275999999998</v>
      </c>
      <c r="AF42" s="72">
        <v>1871.2130199999999</v>
      </c>
    </row>
    <row r="43" spans="1:32" x14ac:dyDescent="0.35">
      <c r="A43" s="70" t="s">
        <v>156</v>
      </c>
      <c r="B43" s="70"/>
      <c r="C43" s="71">
        <v>75.335000000000008</v>
      </c>
      <c r="D43" s="71">
        <v>1353.731</v>
      </c>
      <c r="E43" s="71">
        <v>105.43999999999998</v>
      </c>
      <c r="F43" s="71">
        <v>1984.1368499999996</v>
      </c>
      <c r="G43" s="71">
        <v>113.923</v>
      </c>
      <c r="H43" s="71">
        <v>2089.8919400000004</v>
      </c>
      <c r="I43" s="71">
        <v>103.22499999999998</v>
      </c>
      <c r="J43" s="71">
        <v>1818.8639399999995</v>
      </c>
      <c r="K43" s="71">
        <v>108.30220000000001</v>
      </c>
      <c r="L43" s="71">
        <v>1826.3962500000002</v>
      </c>
      <c r="M43" s="71">
        <v>149.22499999999999</v>
      </c>
      <c r="N43" s="71">
        <v>2457.8406300000001</v>
      </c>
      <c r="O43" s="71">
        <v>152.63500000000005</v>
      </c>
      <c r="P43" s="71">
        <v>2528.7036000000003</v>
      </c>
      <c r="Q43" s="71">
        <v>156.98444000000001</v>
      </c>
      <c r="R43" s="71">
        <v>2682.8500499999996</v>
      </c>
      <c r="S43" s="71">
        <v>186.69519999999994</v>
      </c>
      <c r="T43" s="71">
        <v>3011.4348199999999</v>
      </c>
      <c r="U43" s="71">
        <v>189.28259</v>
      </c>
      <c r="V43" s="71">
        <v>3105.7266200000004</v>
      </c>
      <c r="W43" s="71">
        <v>192.91242999999997</v>
      </c>
      <c r="X43" s="71">
        <v>3171.0874700000004</v>
      </c>
      <c r="Y43" s="72">
        <v>194.84451000000001</v>
      </c>
      <c r="Z43" s="72">
        <v>3209.5432000000001</v>
      </c>
      <c r="AA43" s="72">
        <v>200.79526000000004</v>
      </c>
      <c r="AB43" s="72">
        <v>3363.6562600000002</v>
      </c>
      <c r="AC43" s="72">
        <v>226.30339892712647</v>
      </c>
      <c r="AD43" s="72">
        <v>3844.8733784999999</v>
      </c>
      <c r="AE43" s="72">
        <v>250.73441000000003</v>
      </c>
      <c r="AF43" s="72">
        <v>4279.49611</v>
      </c>
    </row>
    <row r="44" spans="1:32" x14ac:dyDescent="0.35">
      <c r="A44" s="70" t="s">
        <v>157</v>
      </c>
      <c r="B44" s="70"/>
      <c r="C44" s="71">
        <v>680.01699999999994</v>
      </c>
      <c r="D44" s="71">
        <v>11895.849000000004</v>
      </c>
      <c r="E44" s="71">
        <v>691.54300000000012</v>
      </c>
      <c r="F44" s="71">
        <v>12634.132999999998</v>
      </c>
      <c r="G44" s="71">
        <v>722.07200000000012</v>
      </c>
      <c r="H44" s="71">
        <v>13443.585999999998</v>
      </c>
      <c r="I44" s="71">
        <v>711.30599999999981</v>
      </c>
      <c r="J44" s="71">
        <v>13557.820999999996</v>
      </c>
      <c r="K44" s="71">
        <v>673.07320000000004</v>
      </c>
      <c r="L44" s="71">
        <v>12588.544980000001</v>
      </c>
      <c r="M44" s="71">
        <v>662.54435999999998</v>
      </c>
      <c r="N44" s="71">
        <v>12515.190650000002</v>
      </c>
      <c r="O44" s="71">
        <v>733.15699999999993</v>
      </c>
      <c r="P44" s="71">
        <v>12510.476350000001</v>
      </c>
      <c r="Q44" s="71">
        <v>730.35180999999989</v>
      </c>
      <c r="R44" s="71">
        <v>12800.768080000002</v>
      </c>
      <c r="S44" s="71">
        <v>727.06119999999987</v>
      </c>
      <c r="T44" s="71">
        <v>12679.757299999999</v>
      </c>
      <c r="U44" s="71">
        <v>743.96923000000004</v>
      </c>
      <c r="V44" s="71">
        <v>12682.46594</v>
      </c>
      <c r="W44" s="71">
        <v>749.49648999999999</v>
      </c>
      <c r="X44" s="71">
        <v>12873.79703</v>
      </c>
      <c r="Y44" s="72">
        <v>674.70267999999987</v>
      </c>
      <c r="Z44" s="72">
        <v>12764.932270000001</v>
      </c>
      <c r="AA44" s="72">
        <v>680.65201999999988</v>
      </c>
      <c r="AB44" s="72">
        <v>12972.388660000002</v>
      </c>
      <c r="AC44" s="72">
        <v>683.13802590000023</v>
      </c>
      <c r="AD44" s="72">
        <v>12998.366855636696</v>
      </c>
      <c r="AE44" s="72">
        <v>683.6712399999999</v>
      </c>
      <c r="AF44" s="72">
        <v>12886.13952197841</v>
      </c>
    </row>
    <row r="45" spans="1:32" x14ac:dyDescent="0.35">
      <c r="A45" s="70" t="s">
        <v>158</v>
      </c>
      <c r="B45" s="70"/>
      <c r="C45" s="71">
        <v>368.80699999999996</v>
      </c>
      <c r="D45" s="71">
        <v>7948.9119999999994</v>
      </c>
      <c r="E45" s="71">
        <v>389.62200000000001</v>
      </c>
      <c r="F45" s="71">
        <v>8412.1169999999984</v>
      </c>
      <c r="G45" s="71">
        <v>372.35500000000002</v>
      </c>
      <c r="H45" s="71">
        <v>8534.2279999999992</v>
      </c>
      <c r="I45" s="71">
        <v>400.13799999999986</v>
      </c>
      <c r="J45" s="71">
        <v>9039.219000000001</v>
      </c>
      <c r="K45" s="71">
        <v>385.60939999999999</v>
      </c>
      <c r="L45" s="71">
        <v>8584.7875499999991</v>
      </c>
      <c r="M45" s="71">
        <v>393.83499999999992</v>
      </c>
      <c r="N45" s="71">
        <v>8805.9536800000005</v>
      </c>
      <c r="O45" s="71">
        <v>394.80299999999994</v>
      </c>
      <c r="P45" s="71">
        <v>8807.4588499999991</v>
      </c>
      <c r="Q45" s="71">
        <v>398.51009999999997</v>
      </c>
      <c r="R45" s="71">
        <v>9037.3403099999996</v>
      </c>
      <c r="S45" s="71">
        <v>400.22319999999991</v>
      </c>
      <c r="T45" s="71">
        <v>9127.4717549999987</v>
      </c>
      <c r="U45" s="71">
        <v>401.42561999999998</v>
      </c>
      <c r="V45" s="71">
        <v>9272.0561049999997</v>
      </c>
      <c r="W45" s="71">
        <v>412.39652999999998</v>
      </c>
      <c r="X45" s="71">
        <v>9560.0057449999986</v>
      </c>
      <c r="Y45" s="72">
        <v>423.40933999999999</v>
      </c>
      <c r="Z45" s="72">
        <v>9824.992760000001</v>
      </c>
      <c r="AA45" s="72">
        <v>432.68230999999997</v>
      </c>
      <c r="AB45" s="72">
        <v>10048.620069999999</v>
      </c>
      <c r="AC45" s="72">
        <v>442.33181909999996</v>
      </c>
      <c r="AD45" s="72">
        <v>10431.70458381667</v>
      </c>
      <c r="AE45" s="72">
        <v>443.60491000000002</v>
      </c>
      <c r="AF45" s="72">
        <v>10471.613449999999</v>
      </c>
    </row>
    <row r="46" spans="1:32" x14ac:dyDescent="0.35">
      <c r="A46" s="70" t="s">
        <v>159</v>
      </c>
      <c r="B46" s="70"/>
      <c r="C46" s="71">
        <v>5.8940000000000001</v>
      </c>
      <c r="D46" s="71">
        <v>65</v>
      </c>
      <c r="E46" s="71">
        <v>9.6260000000000012</v>
      </c>
      <c r="F46" s="71">
        <v>127.47749999999998</v>
      </c>
      <c r="G46" s="71">
        <v>29.137999999999998</v>
      </c>
      <c r="H46" s="71">
        <v>153.35000000000002</v>
      </c>
      <c r="I46" s="71">
        <v>29.714999999999996</v>
      </c>
      <c r="J46" s="71">
        <v>166.87599999999998</v>
      </c>
      <c r="K46" s="71">
        <v>32.145059999999994</v>
      </c>
      <c r="L46" s="71">
        <v>182.50330000000002</v>
      </c>
      <c r="M46" s="71">
        <v>45.951000000000001</v>
      </c>
      <c r="N46" s="71">
        <v>288.46412999999995</v>
      </c>
      <c r="O46" s="71">
        <v>23.823999999999995</v>
      </c>
      <c r="P46" s="71">
        <v>306.12680000000006</v>
      </c>
      <c r="Q46" s="71">
        <v>24.289019999999994</v>
      </c>
      <c r="R46" s="71">
        <v>325.68387000000007</v>
      </c>
      <c r="S46" s="71">
        <v>33.740700000000004</v>
      </c>
      <c r="T46" s="71">
        <v>496.70950999999997</v>
      </c>
      <c r="U46" s="71">
        <v>33.739200000000011</v>
      </c>
      <c r="V46" s="71">
        <v>534.31709999999998</v>
      </c>
      <c r="W46" s="71">
        <v>37.152210000000004</v>
      </c>
      <c r="X46" s="71">
        <v>562.97449999999992</v>
      </c>
      <c r="Y46" s="72">
        <v>37.199359999999999</v>
      </c>
      <c r="Z46" s="72">
        <v>585.55063999999993</v>
      </c>
      <c r="AA46" s="72">
        <v>39.981969999999997</v>
      </c>
      <c r="AB46" s="72">
        <v>642.85421999999994</v>
      </c>
      <c r="AC46" s="72">
        <v>40.972429999999996</v>
      </c>
      <c r="AD46" s="72">
        <v>647.14706999999987</v>
      </c>
      <c r="AE46" s="72">
        <v>41.086319999999994</v>
      </c>
      <c r="AF46" s="72">
        <v>659.17012999999997</v>
      </c>
    </row>
    <row r="47" spans="1:32" x14ac:dyDescent="0.35">
      <c r="A47" s="70" t="s">
        <v>160</v>
      </c>
      <c r="B47" s="70"/>
      <c r="C47" s="71">
        <v>56.481000000000002</v>
      </c>
      <c r="D47" s="71">
        <v>952.85199999999998</v>
      </c>
      <c r="E47" s="71">
        <v>62.217999999999996</v>
      </c>
      <c r="F47" s="71">
        <v>1153.2819999999999</v>
      </c>
      <c r="G47" s="71">
        <v>64.264999999999986</v>
      </c>
      <c r="H47" s="71">
        <v>1144.5379999999998</v>
      </c>
      <c r="I47" s="71">
        <v>62.411999999999999</v>
      </c>
      <c r="J47" s="71">
        <v>1073.711</v>
      </c>
      <c r="K47" s="71">
        <v>64.203500000000005</v>
      </c>
      <c r="L47" s="71">
        <v>968.3755000000001</v>
      </c>
      <c r="M47" s="71">
        <v>82.303100000000001</v>
      </c>
      <c r="N47" s="71">
        <v>1338.47261</v>
      </c>
      <c r="O47" s="71">
        <v>86.239000000000019</v>
      </c>
      <c r="P47" s="71">
        <v>1349.7127999999998</v>
      </c>
      <c r="Q47" s="71">
        <v>96.507509999999996</v>
      </c>
      <c r="R47" s="71">
        <v>1648.2452000000003</v>
      </c>
      <c r="S47" s="71">
        <v>109.46190000000001</v>
      </c>
      <c r="T47" s="71">
        <v>1893.4528220000002</v>
      </c>
      <c r="U47" s="71">
        <v>104.98162000000005</v>
      </c>
      <c r="V47" s="71">
        <v>1828.1887819999997</v>
      </c>
      <c r="W47" s="71">
        <v>108.39324000000001</v>
      </c>
      <c r="X47" s="71">
        <v>1884.5644920000002</v>
      </c>
      <c r="Y47" s="72">
        <v>133.55232999999998</v>
      </c>
      <c r="Z47" s="72">
        <v>2283.9515499999998</v>
      </c>
      <c r="AA47" s="72">
        <v>122.66409000000003</v>
      </c>
      <c r="AB47" s="72">
        <v>2399.0084600000005</v>
      </c>
      <c r="AC47" s="72">
        <v>125.00986470000001</v>
      </c>
      <c r="AD47" s="72">
        <v>2776.3321440000004</v>
      </c>
      <c r="AE47" s="72">
        <v>124.89258000000001</v>
      </c>
      <c r="AF47" s="72">
        <v>2752.0213800000001</v>
      </c>
    </row>
    <row r="48" spans="1:32" x14ac:dyDescent="0.35">
      <c r="A48" s="70" t="s">
        <v>161</v>
      </c>
      <c r="B48" s="70"/>
      <c r="C48" s="71">
        <v>368.7170000000001</v>
      </c>
      <c r="D48" s="71">
        <v>6744.9349999999995</v>
      </c>
      <c r="E48" s="71">
        <v>390.78699999999992</v>
      </c>
      <c r="F48" s="71">
        <v>7348.9370000000017</v>
      </c>
      <c r="G48" s="71">
        <v>402.19799999999998</v>
      </c>
      <c r="H48" s="71">
        <v>7886.7330000000011</v>
      </c>
      <c r="I48" s="71">
        <v>433.87299999999993</v>
      </c>
      <c r="J48" s="71">
        <v>8573.2759999999998</v>
      </c>
      <c r="K48" s="71">
        <v>410.89920000000001</v>
      </c>
      <c r="L48" s="71">
        <v>7925.8496799999994</v>
      </c>
      <c r="M48" s="71">
        <v>426.06848999999994</v>
      </c>
      <c r="N48" s="71">
        <v>8089.767609999999</v>
      </c>
      <c r="O48" s="71">
        <v>453.75299999999999</v>
      </c>
      <c r="P48" s="71">
        <v>8556.9123400000008</v>
      </c>
      <c r="Q48" s="71">
        <v>452.59165000000007</v>
      </c>
      <c r="R48" s="71">
        <v>8668.2187800000011</v>
      </c>
      <c r="S48" s="71">
        <v>464.87141000000008</v>
      </c>
      <c r="T48" s="71">
        <v>9082.806700000001</v>
      </c>
      <c r="U48" s="71">
        <v>466.64379000000008</v>
      </c>
      <c r="V48" s="71">
        <v>8941.4969299999993</v>
      </c>
      <c r="W48" s="71">
        <v>472.64272</v>
      </c>
      <c r="X48" s="71">
        <v>9224.6838621000024</v>
      </c>
      <c r="Y48" s="72">
        <v>481.33033000000006</v>
      </c>
      <c r="Z48" s="72">
        <v>9566.1973699999999</v>
      </c>
      <c r="AA48" s="72">
        <v>491.49115</v>
      </c>
      <c r="AB48" s="72">
        <v>9548.0081600000012</v>
      </c>
      <c r="AC48" s="72">
        <v>507.29653049999996</v>
      </c>
      <c r="AD48" s="72">
        <v>9794.3573104787793</v>
      </c>
      <c r="AE48" s="72">
        <v>509.38657999999998</v>
      </c>
      <c r="AF48" s="72">
        <v>10227.95069</v>
      </c>
    </row>
    <row r="49" spans="1:32" x14ac:dyDescent="0.35">
      <c r="A49" s="70" t="s">
        <v>162</v>
      </c>
      <c r="B49" s="70"/>
      <c r="C49" s="71">
        <v>35.064000000000007</v>
      </c>
      <c r="D49" s="71">
        <v>525.11099999999988</v>
      </c>
      <c r="E49" s="71">
        <v>39.769999999999996</v>
      </c>
      <c r="F49" s="71">
        <v>607.1648600000002</v>
      </c>
      <c r="G49" s="71">
        <v>40.896000000000001</v>
      </c>
      <c r="H49" s="71">
        <v>640.98894999999993</v>
      </c>
      <c r="I49" s="71">
        <v>43.275000000000006</v>
      </c>
      <c r="J49" s="71">
        <v>678.14595000000008</v>
      </c>
      <c r="K49" s="71">
        <v>42.798300000000005</v>
      </c>
      <c r="L49" s="71">
        <v>677.99894999999992</v>
      </c>
      <c r="M49" s="71">
        <v>71.348069999999993</v>
      </c>
      <c r="N49" s="71">
        <v>1201.8395500000001</v>
      </c>
      <c r="O49" s="71">
        <v>73.990000000000023</v>
      </c>
      <c r="P49" s="71">
        <v>1141.5946000000001</v>
      </c>
      <c r="Q49" s="71">
        <v>82.042050000000003</v>
      </c>
      <c r="R49" s="71">
        <v>1259.94265</v>
      </c>
      <c r="S49" s="71">
        <v>104.58212999999999</v>
      </c>
      <c r="T49" s="71">
        <v>1588.385</v>
      </c>
      <c r="U49" s="71">
        <v>112.02619</v>
      </c>
      <c r="V49" s="71">
        <v>1655.8970700000002</v>
      </c>
      <c r="W49" s="71">
        <v>116.61513000000001</v>
      </c>
      <c r="X49" s="71">
        <v>1651.9153030000004</v>
      </c>
      <c r="Y49" s="72">
        <v>119.13075999999998</v>
      </c>
      <c r="Z49" s="72">
        <v>1694.20876</v>
      </c>
      <c r="AA49" s="72">
        <v>127.49330999999998</v>
      </c>
      <c r="AB49" s="72">
        <v>1711.7151599999997</v>
      </c>
      <c r="AC49" s="72">
        <v>139.48605784999998</v>
      </c>
      <c r="AD49" s="72">
        <v>2050.13499546</v>
      </c>
      <c r="AE49" s="72">
        <v>138.39676</v>
      </c>
      <c r="AF49" s="72">
        <v>2074.3692199999996</v>
      </c>
    </row>
    <row r="50" spans="1:32" x14ac:dyDescent="0.35">
      <c r="A50" s="70" t="s">
        <v>163</v>
      </c>
      <c r="B50" s="70"/>
      <c r="C50" s="71" t="s">
        <v>130</v>
      </c>
      <c r="D50" s="71" t="s">
        <v>130</v>
      </c>
      <c r="E50" s="71" t="s">
        <v>130</v>
      </c>
      <c r="F50" s="71" t="s">
        <v>130</v>
      </c>
      <c r="G50" s="71">
        <v>0</v>
      </c>
      <c r="H50" s="71">
        <v>0</v>
      </c>
      <c r="I50" s="71">
        <v>140.04399999999998</v>
      </c>
      <c r="J50" s="71">
        <v>1687.3339999999998</v>
      </c>
      <c r="K50" s="71">
        <v>181.3981</v>
      </c>
      <c r="L50" s="71">
        <v>1997.6588200000003</v>
      </c>
      <c r="M50" s="71">
        <v>292.05799999999999</v>
      </c>
      <c r="N50" s="71">
        <v>2955.4189999999994</v>
      </c>
      <c r="O50" s="71">
        <v>316.46699999999993</v>
      </c>
      <c r="P50" s="71">
        <v>3633.9926999999998</v>
      </c>
      <c r="Q50" s="71">
        <v>308.63249999999994</v>
      </c>
      <c r="R50" s="71">
        <v>3592.1669000000006</v>
      </c>
      <c r="S50" s="71">
        <v>376.52000000000004</v>
      </c>
      <c r="T50" s="71">
        <v>3782.9394100000004</v>
      </c>
      <c r="U50" s="71">
        <v>323.28481000000005</v>
      </c>
      <c r="V50" s="71">
        <v>3335.2551900000003</v>
      </c>
      <c r="W50" s="71">
        <v>410.90238000000011</v>
      </c>
      <c r="X50" s="71">
        <v>4363.169852</v>
      </c>
      <c r="Y50" s="72">
        <v>426.56186000000008</v>
      </c>
      <c r="Z50" s="72">
        <v>4699.8792999999996</v>
      </c>
      <c r="AA50" s="72">
        <v>412.96559999999988</v>
      </c>
      <c r="AB50" s="72">
        <v>4495.7284499999996</v>
      </c>
      <c r="AC50" s="72">
        <v>438.70641999999987</v>
      </c>
      <c r="AD50" s="72">
        <v>4670.8422250799995</v>
      </c>
      <c r="AE50" s="72">
        <v>459.18563000000006</v>
      </c>
      <c r="AF50" s="72">
        <v>5311.63418</v>
      </c>
    </row>
    <row r="51" spans="1:32" x14ac:dyDescent="0.35">
      <c r="A51" s="70" t="s">
        <v>164</v>
      </c>
      <c r="B51" s="70"/>
      <c r="C51" s="71" t="s">
        <v>130</v>
      </c>
      <c r="D51" s="71" t="s">
        <v>130</v>
      </c>
      <c r="E51" s="71" t="s">
        <v>130</v>
      </c>
      <c r="F51" s="71" t="s">
        <v>130</v>
      </c>
      <c r="G51" s="71">
        <v>0</v>
      </c>
      <c r="H51" s="71">
        <v>0</v>
      </c>
      <c r="I51" s="71">
        <v>4.9020000000000001</v>
      </c>
      <c r="J51" s="71">
        <v>222.39399999999998</v>
      </c>
      <c r="K51" s="71">
        <v>24.2273</v>
      </c>
      <c r="L51" s="71">
        <v>677.68279999999993</v>
      </c>
      <c r="M51" s="71">
        <v>27.774999999999999</v>
      </c>
      <c r="N51" s="71">
        <v>732.72700000000009</v>
      </c>
      <c r="O51" s="71">
        <v>28.837</v>
      </c>
      <c r="P51" s="71">
        <v>747.76900000000001</v>
      </c>
      <c r="Q51" s="71">
        <v>30.38485</v>
      </c>
      <c r="R51" s="71">
        <v>773.87963000000002</v>
      </c>
      <c r="S51" s="71">
        <v>32.567999999999998</v>
      </c>
      <c r="T51" s="71">
        <v>816.97199999999987</v>
      </c>
      <c r="U51" s="71">
        <v>30.478999999999999</v>
      </c>
      <c r="V51" s="71">
        <v>711.62179999999989</v>
      </c>
      <c r="W51" s="71">
        <v>38.383800000000001</v>
      </c>
      <c r="X51" s="71">
        <v>874.21077700000001</v>
      </c>
      <c r="Y51" s="72">
        <v>42.097720000000002</v>
      </c>
      <c r="Z51" s="72">
        <v>1040.2252999999998</v>
      </c>
      <c r="AA51" s="72">
        <v>38.91899999999999</v>
      </c>
      <c r="AB51" s="72">
        <v>987.37066000000016</v>
      </c>
      <c r="AC51" s="72">
        <v>39.162394139999996</v>
      </c>
      <c r="AD51" s="72">
        <v>977.28872358000001</v>
      </c>
      <c r="AE51" s="72">
        <v>38.913010000000007</v>
      </c>
      <c r="AF51" s="72">
        <v>880.58222999999998</v>
      </c>
    </row>
    <row r="52" spans="1:32" x14ac:dyDescent="0.35">
      <c r="A52" s="70" t="s">
        <v>165</v>
      </c>
      <c r="B52" s="70"/>
      <c r="C52" s="71" t="s">
        <v>130</v>
      </c>
      <c r="D52" s="71" t="s">
        <v>130</v>
      </c>
      <c r="E52" s="71" t="s">
        <v>130</v>
      </c>
      <c r="F52" s="71" t="s">
        <v>130</v>
      </c>
      <c r="G52" s="77"/>
      <c r="H52" s="77"/>
      <c r="I52" s="77"/>
      <c r="J52" s="77">
        <v>17.100999999999999</v>
      </c>
      <c r="K52" s="77"/>
      <c r="L52" s="77">
        <v>51.119830000000007</v>
      </c>
      <c r="M52" s="77">
        <v>170.23766999999998</v>
      </c>
      <c r="N52" s="77">
        <v>436.47037</v>
      </c>
      <c r="O52" s="77">
        <v>182.19802000000001</v>
      </c>
      <c r="P52" s="77">
        <v>441.43245000000002</v>
      </c>
      <c r="Q52" s="77">
        <v>0</v>
      </c>
      <c r="R52" s="77">
        <v>133.73199999999997</v>
      </c>
      <c r="S52" s="71">
        <v>0</v>
      </c>
      <c r="T52" s="71">
        <v>181.98</v>
      </c>
      <c r="U52" s="71">
        <v>0</v>
      </c>
      <c r="V52" s="71">
        <v>210.89699999999996</v>
      </c>
      <c r="W52" s="71">
        <v>0</v>
      </c>
      <c r="X52" s="71">
        <v>242.87000000000003</v>
      </c>
      <c r="Y52" s="72"/>
      <c r="Z52" s="72">
        <v>280.38</v>
      </c>
      <c r="AA52" s="72">
        <v>0</v>
      </c>
      <c r="AB52" s="72">
        <v>314.84000000000009</v>
      </c>
      <c r="AC52" s="72"/>
      <c r="AD52" s="72">
        <v>347.45000000000005</v>
      </c>
      <c r="AE52" s="72"/>
      <c r="AF52" s="72">
        <v>391.33199999999994</v>
      </c>
    </row>
    <row r="53" spans="1:32" x14ac:dyDescent="0.35">
      <c r="A53" s="70" t="s">
        <v>166</v>
      </c>
      <c r="B53" s="70"/>
      <c r="C53" s="71">
        <v>498.26700000000005</v>
      </c>
      <c r="D53" s="71">
        <v>5784.0020000000013</v>
      </c>
      <c r="E53" s="71">
        <v>518.36900000000003</v>
      </c>
      <c r="F53" s="71">
        <v>6259.1900000000005</v>
      </c>
      <c r="G53" s="71">
        <v>530.78500000000008</v>
      </c>
      <c r="H53" s="71">
        <v>6350.2659999999996</v>
      </c>
      <c r="I53" s="71">
        <v>532.65999999999985</v>
      </c>
      <c r="J53" s="71">
        <v>6346.3680000000004</v>
      </c>
      <c r="K53" s="71">
        <v>503.6816</v>
      </c>
      <c r="L53" s="71">
        <v>5708.6938000000018</v>
      </c>
      <c r="M53" s="71">
        <v>511.04400000000004</v>
      </c>
      <c r="N53" s="71">
        <v>5848.5540799999999</v>
      </c>
      <c r="O53" s="71">
        <v>506.51199999999994</v>
      </c>
      <c r="P53" s="71">
        <v>6003.1810500000001</v>
      </c>
      <c r="Q53" s="71">
        <v>509.02201999999983</v>
      </c>
      <c r="R53" s="71">
        <v>6094.9395199999981</v>
      </c>
      <c r="S53" s="71">
        <v>513.07100000000003</v>
      </c>
      <c r="T53" s="71">
        <v>6176.1417100000008</v>
      </c>
      <c r="U53" s="71">
        <v>520.70680000000027</v>
      </c>
      <c r="V53" s="71">
        <v>6354.6450799999993</v>
      </c>
      <c r="W53" s="71">
        <v>530.61472999999989</v>
      </c>
      <c r="X53" s="71">
        <v>6465.5875440000018</v>
      </c>
      <c r="Y53" s="72">
        <v>550.0200100000003</v>
      </c>
      <c r="Z53" s="72">
        <v>6873.3150199999991</v>
      </c>
      <c r="AA53" s="72">
        <v>548.95286999999996</v>
      </c>
      <c r="AB53" s="72">
        <v>7157.6395199999988</v>
      </c>
      <c r="AC53" s="72">
        <v>557.00056480000001</v>
      </c>
      <c r="AD53" s="72">
        <v>7305.4095824236765</v>
      </c>
      <c r="AE53" s="72">
        <v>561.58717999999999</v>
      </c>
      <c r="AF53" s="72">
        <v>7693.6552499999998</v>
      </c>
    </row>
    <row r="54" spans="1:32" x14ac:dyDescent="0.35">
      <c r="A54" s="70" t="s">
        <v>24</v>
      </c>
      <c r="B54" s="70"/>
      <c r="C54" s="71">
        <v>1063.816</v>
      </c>
      <c r="D54" s="71">
        <v>15117.748000000001</v>
      </c>
      <c r="E54" s="71">
        <v>1087.2339999999999</v>
      </c>
      <c r="F54" s="71">
        <v>17511.085999999999</v>
      </c>
      <c r="G54" s="71">
        <v>1051.527</v>
      </c>
      <c r="H54" s="71">
        <v>16813.009999999995</v>
      </c>
      <c r="I54" s="71">
        <v>1203.5650000000001</v>
      </c>
      <c r="J54" s="71">
        <v>19401.676999999996</v>
      </c>
      <c r="K54" s="71">
        <v>1173.3489999999999</v>
      </c>
      <c r="L54" s="71">
        <v>18927.413</v>
      </c>
      <c r="M54" s="71">
        <v>1320.0380000000002</v>
      </c>
      <c r="N54" s="71">
        <v>20931.209269999999</v>
      </c>
      <c r="O54" s="71">
        <v>1305.6210000000001</v>
      </c>
      <c r="P54" s="71">
        <v>22427.415649999999</v>
      </c>
      <c r="Q54" s="71">
        <v>1284.9889000000001</v>
      </c>
      <c r="R54" s="71">
        <v>23262.325440000001</v>
      </c>
      <c r="S54" s="71">
        <v>1219.5154</v>
      </c>
      <c r="T54" s="71">
        <v>22819.426832000001</v>
      </c>
      <c r="U54" s="71">
        <v>1431.3782000000001</v>
      </c>
      <c r="V54" s="71">
        <v>26091.370081999998</v>
      </c>
      <c r="W54" s="77">
        <v>1624.2886899999999</v>
      </c>
      <c r="X54" s="77">
        <v>26640.996423499997</v>
      </c>
      <c r="Y54" s="78">
        <v>1941.12033</v>
      </c>
      <c r="Z54" s="78">
        <v>31687.191369999997</v>
      </c>
      <c r="AA54" s="78">
        <v>1739.97713</v>
      </c>
      <c r="AB54" s="78">
        <v>30207.88667</v>
      </c>
      <c r="AC54" s="78">
        <v>1540.6420800000003</v>
      </c>
      <c r="AD54" s="78">
        <v>24266.711839999993</v>
      </c>
      <c r="AE54" s="78">
        <v>1969.69435</v>
      </c>
      <c r="AF54" s="78">
        <v>30771.56669</v>
      </c>
    </row>
    <row r="55" spans="1:32" x14ac:dyDescent="0.35">
      <c r="A55" s="70" t="s">
        <v>167</v>
      </c>
      <c r="B55" s="70"/>
      <c r="C55" s="71" t="s">
        <v>130</v>
      </c>
      <c r="D55" s="71" t="s">
        <v>130</v>
      </c>
      <c r="E55" s="71" t="s">
        <v>130</v>
      </c>
      <c r="F55" s="71" t="s">
        <v>130</v>
      </c>
      <c r="G55" s="77"/>
      <c r="H55" s="77"/>
      <c r="I55" s="77">
        <v>12.785</v>
      </c>
      <c r="J55" s="77">
        <v>169.45599999999999</v>
      </c>
      <c r="K55" s="77">
        <v>17.548500000000001</v>
      </c>
      <c r="L55" s="77">
        <v>346.54199999999997</v>
      </c>
      <c r="M55" s="77">
        <v>18.406999999999996</v>
      </c>
      <c r="N55" s="77">
        <v>264.02166999999997</v>
      </c>
      <c r="O55" s="77">
        <v>18.121000000000002</v>
      </c>
      <c r="P55" s="77">
        <v>268.30700000000002</v>
      </c>
      <c r="Q55" s="77">
        <v>20.298260000000003</v>
      </c>
      <c r="R55" s="77">
        <v>309.83639999999997</v>
      </c>
      <c r="S55" s="71">
        <v>55.34</v>
      </c>
      <c r="T55" s="71">
        <v>757.06708000000003</v>
      </c>
      <c r="U55" s="71">
        <v>58.764400000000009</v>
      </c>
      <c r="V55" s="71">
        <v>748.57881999999995</v>
      </c>
      <c r="W55" s="77">
        <v>61.543999999999997</v>
      </c>
      <c r="X55" s="77">
        <v>725.3180000000001</v>
      </c>
      <c r="Y55" s="78">
        <v>80.905000000000001</v>
      </c>
      <c r="Z55" s="78">
        <v>763.48099999999999</v>
      </c>
      <c r="AA55" s="78">
        <v>62.514960000000002</v>
      </c>
      <c r="AB55" s="78">
        <v>752.46139000000016</v>
      </c>
      <c r="AC55" s="78">
        <v>77.091292700000011</v>
      </c>
      <c r="AD55" s="78">
        <v>1013.0850724999999</v>
      </c>
      <c r="AE55" s="78">
        <v>77.311659999999989</v>
      </c>
      <c r="AF55" s="78">
        <v>1031.0213499999998</v>
      </c>
    </row>
    <row r="56" spans="1:32" x14ac:dyDescent="0.35">
      <c r="A56" s="70" t="s">
        <v>168</v>
      </c>
      <c r="B56" s="70"/>
      <c r="C56" s="71">
        <v>369.83799999999997</v>
      </c>
      <c r="D56" s="71">
        <v>3517.3999999999996</v>
      </c>
      <c r="E56" s="71">
        <v>408.24099999999999</v>
      </c>
      <c r="F56" s="71">
        <v>3744.8067999999998</v>
      </c>
      <c r="G56" s="71">
        <v>420.90100000000001</v>
      </c>
      <c r="H56" s="71">
        <v>4006.1689500000002</v>
      </c>
      <c r="I56" s="71">
        <v>433.56400000000002</v>
      </c>
      <c r="J56" s="71">
        <v>3868.6349499999997</v>
      </c>
      <c r="K56" s="71">
        <v>475.89020000000005</v>
      </c>
      <c r="L56" s="71">
        <v>4651.5341000000008</v>
      </c>
      <c r="M56" s="71">
        <v>497.56900000000002</v>
      </c>
      <c r="N56" s="71">
        <v>4810.7747900000004</v>
      </c>
      <c r="O56" s="71">
        <v>530.49300000000017</v>
      </c>
      <c r="P56" s="71">
        <v>5345.0348000000004</v>
      </c>
      <c r="Q56" s="71">
        <v>540.4772200000001</v>
      </c>
      <c r="R56" s="71">
        <v>5422.1421700000001</v>
      </c>
      <c r="S56" s="71">
        <v>551.96399999999994</v>
      </c>
      <c r="T56" s="71">
        <v>5562.0327488000012</v>
      </c>
      <c r="U56" s="71">
        <v>568.0788399999999</v>
      </c>
      <c r="V56" s="71">
        <v>5848.1843888000003</v>
      </c>
      <c r="W56" s="77">
        <v>567.32434999999987</v>
      </c>
      <c r="X56" s="77">
        <v>5845.9139987999997</v>
      </c>
      <c r="Y56" s="78">
        <v>589.94988999999998</v>
      </c>
      <c r="Z56" s="78">
        <v>6182.3980099999981</v>
      </c>
      <c r="AA56" s="78">
        <v>608.69900000000007</v>
      </c>
      <c r="AB56" s="78">
        <v>6592.0233300000009</v>
      </c>
      <c r="AC56" s="78">
        <v>611.38933000000009</v>
      </c>
      <c r="AD56" s="78">
        <v>6670.5949462200015</v>
      </c>
      <c r="AE56" s="78">
        <v>614.51051000000007</v>
      </c>
      <c r="AF56" s="78">
        <v>7086.1826199999996</v>
      </c>
    </row>
    <row r="57" spans="1:32" x14ac:dyDescent="0.35">
      <c r="A57" s="70" t="s">
        <v>23</v>
      </c>
      <c r="B57" s="70"/>
      <c r="C57" s="71">
        <v>1863.202</v>
      </c>
      <c r="D57" s="71">
        <v>42339.396000000008</v>
      </c>
      <c r="E57" s="71">
        <v>1906.9660000000001</v>
      </c>
      <c r="F57" s="71">
        <v>41482.794000000002</v>
      </c>
      <c r="G57" s="71">
        <v>1992.211</v>
      </c>
      <c r="H57" s="71">
        <v>45343.59</v>
      </c>
      <c r="I57" s="71">
        <v>1973.1907000000001</v>
      </c>
      <c r="J57" s="71">
        <v>41555.384000000005</v>
      </c>
      <c r="K57" s="71">
        <v>2075.8843000000002</v>
      </c>
      <c r="L57" s="71">
        <v>48009.189999999995</v>
      </c>
      <c r="M57" s="71">
        <v>2116.9284200000002</v>
      </c>
      <c r="N57" s="71">
        <v>43417.045290000002</v>
      </c>
      <c r="O57" s="71">
        <v>2179.2469999999998</v>
      </c>
      <c r="P57" s="71">
        <v>48604.565309999991</v>
      </c>
      <c r="Q57" s="71">
        <v>2141.7160100000001</v>
      </c>
      <c r="R57" s="71">
        <v>51310.00993</v>
      </c>
      <c r="S57" s="71">
        <v>2172.9933999999998</v>
      </c>
      <c r="T57" s="71">
        <v>50189.523621</v>
      </c>
      <c r="U57" s="71">
        <v>2051.3499000000002</v>
      </c>
      <c r="V57" s="71">
        <v>48561.928121000004</v>
      </c>
      <c r="W57" s="77">
        <v>2203.0344600000003</v>
      </c>
      <c r="X57" s="77">
        <v>56172.543560999991</v>
      </c>
      <c r="Y57" s="78">
        <v>2225.7491999999997</v>
      </c>
      <c r="Z57" s="78">
        <v>56175.754029999996</v>
      </c>
      <c r="AA57" s="78">
        <v>2332.1571100000001</v>
      </c>
      <c r="AB57" s="78">
        <v>60141.60005999999</v>
      </c>
      <c r="AC57" s="78">
        <v>2322.2288799999997</v>
      </c>
      <c r="AD57" s="78">
        <v>57053.343710000001</v>
      </c>
      <c r="AE57" s="78">
        <v>2378.8790399999998</v>
      </c>
      <c r="AF57" s="78">
        <v>60174.630499999999</v>
      </c>
    </row>
    <row r="58" spans="1:32" x14ac:dyDescent="0.35">
      <c r="A58" s="70" t="s">
        <v>169</v>
      </c>
      <c r="B58" s="70"/>
      <c r="C58" s="71">
        <v>133.47500000000002</v>
      </c>
      <c r="D58" s="71">
        <v>1878.0879999999997</v>
      </c>
      <c r="E58" s="71">
        <v>160.28499999999997</v>
      </c>
      <c r="F58" s="71">
        <v>2285.8989999999999</v>
      </c>
      <c r="G58" s="71">
        <v>170.297</v>
      </c>
      <c r="H58" s="71">
        <v>2410.7749999999996</v>
      </c>
      <c r="I58" s="71">
        <v>173.33199999999994</v>
      </c>
      <c r="J58" s="71">
        <v>2484.848</v>
      </c>
      <c r="K58" s="71">
        <v>168.37900000000002</v>
      </c>
      <c r="L58" s="71">
        <v>2307.4525000000003</v>
      </c>
      <c r="M58" s="71">
        <v>199.49300000000002</v>
      </c>
      <c r="N58" s="71">
        <v>2843.6906499999996</v>
      </c>
      <c r="O58" s="71">
        <v>203.45000000000002</v>
      </c>
      <c r="P58" s="71">
        <v>2897.6475999999998</v>
      </c>
      <c r="Q58" s="71">
        <v>208.54687999999999</v>
      </c>
      <c r="R58" s="71">
        <v>3061.2912900000001</v>
      </c>
      <c r="S58" s="71">
        <v>200.48059999999998</v>
      </c>
      <c r="T58" s="71">
        <v>3143.1785499999996</v>
      </c>
      <c r="U58" s="71">
        <v>206.84016000000003</v>
      </c>
      <c r="V58" s="71">
        <v>3183.9558099999999</v>
      </c>
      <c r="W58" s="77">
        <v>206.95436999999998</v>
      </c>
      <c r="X58" s="77">
        <v>3262.7641600000002</v>
      </c>
      <c r="Y58" s="78">
        <v>205.12960000000001</v>
      </c>
      <c r="Z58" s="78">
        <v>3214.4130799999998</v>
      </c>
      <c r="AA58" s="78">
        <v>200.82368999999997</v>
      </c>
      <c r="AB58" s="78">
        <v>3099.7112399999996</v>
      </c>
      <c r="AC58" s="78">
        <v>203.90496999999999</v>
      </c>
      <c r="AD58" s="78">
        <v>3236.4707529999996</v>
      </c>
      <c r="AE58" s="78">
        <v>208.59267</v>
      </c>
      <c r="AF58" s="78">
        <v>3318.7450199999989</v>
      </c>
    </row>
    <row r="59" spans="1:32" x14ac:dyDescent="0.35">
      <c r="A59" s="70" t="s">
        <v>170</v>
      </c>
      <c r="B59" s="70"/>
      <c r="C59" s="71">
        <v>5.3449999999999998</v>
      </c>
      <c r="D59" s="71">
        <v>142.86600000000001</v>
      </c>
      <c r="E59" s="71">
        <v>11.057</v>
      </c>
      <c r="F59" s="71">
        <v>277.56450000000001</v>
      </c>
      <c r="G59" s="71">
        <v>16.165000000000003</v>
      </c>
      <c r="H59" s="71">
        <v>372.81600000000003</v>
      </c>
      <c r="I59" s="71">
        <v>19.759999999999998</v>
      </c>
      <c r="J59" s="71">
        <v>416.1049999999999</v>
      </c>
      <c r="K59" s="71">
        <v>49.015599999999999</v>
      </c>
      <c r="L59" s="71">
        <v>1122.4715200000001</v>
      </c>
      <c r="M59" s="71">
        <v>67.638810000000007</v>
      </c>
      <c r="N59" s="71">
        <v>1508.9878199999998</v>
      </c>
      <c r="O59" s="71">
        <v>73.845000000000013</v>
      </c>
      <c r="P59" s="71">
        <v>1663.5270000000003</v>
      </c>
      <c r="Q59" s="71">
        <v>78.111170000000001</v>
      </c>
      <c r="R59" s="71">
        <v>1713.7317799999996</v>
      </c>
      <c r="S59" s="71">
        <v>94.298000000000002</v>
      </c>
      <c r="T59" s="71">
        <v>2042.8162</v>
      </c>
      <c r="U59" s="71">
        <v>82.63673</v>
      </c>
      <c r="V59" s="71">
        <v>1691.8817799999997</v>
      </c>
      <c r="W59" s="77">
        <v>105.68892000000001</v>
      </c>
      <c r="X59" s="77">
        <v>2204.8714980000004</v>
      </c>
      <c r="Y59" s="78">
        <v>111.17512999999998</v>
      </c>
      <c r="Z59" s="78">
        <v>2364.0893800000003</v>
      </c>
      <c r="AA59" s="78">
        <v>113.34732999999999</v>
      </c>
      <c r="AB59" s="78">
        <v>2426.5046800000005</v>
      </c>
      <c r="AC59" s="78">
        <v>121.26000710753267</v>
      </c>
      <c r="AD59" s="78">
        <v>2703.5941167000001</v>
      </c>
      <c r="AE59" s="78">
        <v>123.90182000000001</v>
      </c>
      <c r="AF59" s="78">
        <v>2786.8712999999998</v>
      </c>
    </row>
    <row r="60" spans="1:32" x14ac:dyDescent="0.35">
      <c r="A60" s="70" t="s">
        <v>171</v>
      </c>
      <c r="B60" s="70"/>
      <c r="C60" s="71">
        <v>113.164</v>
      </c>
      <c r="D60" s="71">
        <v>1046.569</v>
      </c>
      <c r="E60" s="71">
        <v>110.387</v>
      </c>
      <c r="F60" s="71">
        <v>1072.8260000000002</v>
      </c>
      <c r="G60" s="71">
        <v>111.76000000000002</v>
      </c>
      <c r="H60" s="71">
        <v>1132.3630000000001</v>
      </c>
      <c r="I60" s="71">
        <v>105.86899999999999</v>
      </c>
      <c r="J60" s="71">
        <v>1087.875</v>
      </c>
      <c r="K60" s="71">
        <v>106.85299999999998</v>
      </c>
      <c r="L60" s="71">
        <v>1227.8087500000001</v>
      </c>
      <c r="M60" s="71">
        <v>126.38099999999999</v>
      </c>
      <c r="N60" s="71">
        <v>1454.33404</v>
      </c>
      <c r="O60" s="71">
        <v>128.43</v>
      </c>
      <c r="P60" s="71">
        <v>1460.1999999999998</v>
      </c>
      <c r="Q60" s="71">
        <v>130.60061000000002</v>
      </c>
      <c r="R60" s="71">
        <v>1500.4921500000003</v>
      </c>
      <c r="S60" s="71">
        <v>109.863</v>
      </c>
      <c r="T60" s="71">
        <v>1156.0369999999998</v>
      </c>
      <c r="U60" s="71">
        <v>107.56979</v>
      </c>
      <c r="V60" s="71">
        <v>1141.1845600000001</v>
      </c>
      <c r="W60" s="77">
        <v>106.21100000000001</v>
      </c>
      <c r="X60" s="77">
        <v>1121.3255179999999</v>
      </c>
      <c r="Y60" s="78">
        <v>106.87364000000002</v>
      </c>
      <c r="Z60" s="78">
        <v>1184.2278999999999</v>
      </c>
      <c r="AA60" s="78">
        <v>110.17675000000003</v>
      </c>
      <c r="AB60" s="78">
        <v>1288.8730999999998</v>
      </c>
      <c r="AC60" s="78">
        <v>111.86628999999999</v>
      </c>
      <c r="AD60" s="78">
        <v>1305.9971469100001</v>
      </c>
      <c r="AE60" s="78">
        <v>118.98424999999999</v>
      </c>
      <c r="AF60" s="78">
        <v>1527.1787300000001</v>
      </c>
    </row>
    <row r="61" spans="1:32" x14ac:dyDescent="0.35">
      <c r="A61" s="70" t="s">
        <v>172</v>
      </c>
      <c r="B61" s="70"/>
      <c r="C61" s="71">
        <v>221.43400000000003</v>
      </c>
      <c r="D61" s="71">
        <v>8076.0480000000007</v>
      </c>
      <c r="E61" s="71">
        <v>226.69499999999999</v>
      </c>
      <c r="F61" s="71">
        <v>8746.5390000000007</v>
      </c>
      <c r="G61" s="71">
        <v>206.95499999999998</v>
      </c>
      <c r="H61" s="71">
        <v>7236.5929999999989</v>
      </c>
      <c r="I61" s="71">
        <v>228.28300000000002</v>
      </c>
      <c r="J61" s="71">
        <v>8139.429000000001</v>
      </c>
      <c r="K61" s="71">
        <v>207.58780000000002</v>
      </c>
      <c r="L61" s="71">
        <v>4372.6849000000002</v>
      </c>
      <c r="M61" s="71">
        <v>203.50400000000002</v>
      </c>
      <c r="N61" s="71">
        <v>4344.1617200000001</v>
      </c>
      <c r="O61" s="71">
        <v>198.66299999999995</v>
      </c>
      <c r="P61" s="71">
        <v>4170.7560000000003</v>
      </c>
      <c r="Q61" s="71">
        <v>172.81771999999998</v>
      </c>
      <c r="R61" s="71">
        <v>4949.6176500000001</v>
      </c>
      <c r="S61" s="71">
        <v>162.6173</v>
      </c>
      <c r="T61" s="71">
        <v>4975.9189999999999</v>
      </c>
      <c r="U61" s="71">
        <v>172.42134000000001</v>
      </c>
      <c r="V61" s="71">
        <v>6049.57107</v>
      </c>
      <c r="W61" s="77">
        <v>183.33600000000001</v>
      </c>
      <c r="X61" s="77">
        <v>6940.902000000001</v>
      </c>
      <c r="Y61" s="78">
        <v>172.15434000000005</v>
      </c>
      <c r="Z61" s="78">
        <v>6212.9151000000002</v>
      </c>
      <c r="AA61" s="78">
        <v>166.29159999999999</v>
      </c>
      <c r="AB61" s="78">
        <v>5937.5408600000001</v>
      </c>
      <c r="AC61" s="78">
        <v>176.62720999999999</v>
      </c>
      <c r="AD61" s="78">
        <v>6283.3432540000003</v>
      </c>
      <c r="AE61" s="78">
        <v>187.74775999999997</v>
      </c>
      <c r="AF61" s="78">
        <v>6721.1165900000005</v>
      </c>
    </row>
    <row r="62" spans="1:32" x14ac:dyDescent="0.35">
      <c r="A62" s="70" t="s">
        <v>25</v>
      </c>
      <c r="B62" s="70"/>
      <c r="C62" s="71">
        <v>864.91600000000017</v>
      </c>
      <c r="D62" s="71">
        <v>16826.446999999996</v>
      </c>
      <c r="E62" s="71">
        <v>907.05100000000027</v>
      </c>
      <c r="F62" s="71">
        <v>18653.299499999997</v>
      </c>
      <c r="G62" s="71">
        <v>879.63199999999995</v>
      </c>
      <c r="H62" s="71">
        <v>18226.634999999998</v>
      </c>
      <c r="I62" s="71">
        <v>882.03200000000004</v>
      </c>
      <c r="J62" s="71">
        <v>18735.911999999997</v>
      </c>
      <c r="K62" s="71">
        <v>767.31679999999994</v>
      </c>
      <c r="L62" s="71">
        <v>16384.980490000005</v>
      </c>
      <c r="M62" s="71">
        <v>773.88298999999972</v>
      </c>
      <c r="N62" s="71">
        <v>18731.967430000001</v>
      </c>
      <c r="O62" s="71">
        <v>796.87199999999984</v>
      </c>
      <c r="P62" s="71">
        <v>20708.437990000006</v>
      </c>
      <c r="Q62" s="71">
        <v>789.15365999999995</v>
      </c>
      <c r="R62" s="71">
        <v>19759.319470000002</v>
      </c>
      <c r="S62" s="71">
        <v>781.00630000000001</v>
      </c>
      <c r="T62" s="71">
        <v>19007.236800000002</v>
      </c>
      <c r="U62" s="71">
        <v>812.35084999999992</v>
      </c>
      <c r="V62" s="71">
        <v>21186.84175</v>
      </c>
      <c r="W62" s="77">
        <v>844.59734000000003</v>
      </c>
      <c r="X62" s="77">
        <v>21180.510205999999</v>
      </c>
      <c r="Y62" s="78">
        <v>842.75384000000008</v>
      </c>
      <c r="Z62" s="78">
        <v>20694.301689999997</v>
      </c>
      <c r="AA62" s="78">
        <v>848.71194999999977</v>
      </c>
      <c r="AB62" s="78">
        <v>20425.320259999997</v>
      </c>
      <c r="AC62" s="78">
        <v>853.99254686234815</v>
      </c>
      <c r="AD62" s="78">
        <v>21323.222521935277</v>
      </c>
      <c r="AE62" s="78">
        <v>821.98332999999991</v>
      </c>
      <c r="AF62" s="78">
        <v>20752.356669999997</v>
      </c>
    </row>
    <row r="63" spans="1:32" x14ac:dyDescent="0.35">
      <c r="A63" s="70" t="s">
        <v>173</v>
      </c>
      <c r="B63" s="70"/>
      <c r="C63" s="71">
        <v>1495.569</v>
      </c>
      <c r="D63" s="71">
        <v>18525.871000000003</v>
      </c>
      <c r="E63" s="71">
        <v>1660.5184999999999</v>
      </c>
      <c r="F63" s="71">
        <v>19487.301499999998</v>
      </c>
      <c r="G63" s="77">
        <v>1750.9765000000002</v>
      </c>
      <c r="H63" s="77">
        <v>21534.727650000001</v>
      </c>
      <c r="I63" s="77">
        <v>1574.3604999999998</v>
      </c>
      <c r="J63" s="77">
        <v>19108.158649999998</v>
      </c>
      <c r="K63" s="77">
        <v>1654.4444000000003</v>
      </c>
      <c r="L63" s="77">
        <v>25053.085739999999</v>
      </c>
      <c r="M63" s="77">
        <v>1625.03252</v>
      </c>
      <c r="N63" s="77">
        <v>22707.006220000003</v>
      </c>
      <c r="O63" s="77">
        <v>1557.713</v>
      </c>
      <c r="P63" s="77">
        <v>21556.981390000004</v>
      </c>
      <c r="Q63" s="77">
        <v>1579.8796499999996</v>
      </c>
      <c r="R63" s="77">
        <v>22319.899170000004</v>
      </c>
      <c r="S63" s="77">
        <v>1440.8095549999998</v>
      </c>
      <c r="T63" s="77">
        <v>21117.815189000001</v>
      </c>
      <c r="U63" s="77">
        <v>1487.8937000000001</v>
      </c>
      <c r="V63" s="77">
        <v>21577.303849</v>
      </c>
      <c r="W63" s="71">
        <v>1517.1132400000004</v>
      </c>
      <c r="X63" s="71">
        <v>21550.333895799999</v>
      </c>
      <c r="Y63" s="72">
        <v>1606.5212100000001</v>
      </c>
      <c r="Z63" s="72">
        <v>23739.771380000002</v>
      </c>
      <c r="AA63" s="72">
        <v>1605.8430499999997</v>
      </c>
      <c r="AB63" s="72">
        <v>23774.866910997913</v>
      </c>
      <c r="AC63" s="72">
        <v>1567.0801635327923</v>
      </c>
      <c r="AD63" s="72">
        <v>22840.925804701001</v>
      </c>
      <c r="AE63" s="72">
        <v>1555.5030780000002</v>
      </c>
      <c r="AF63" s="72">
        <v>23057.793873423907</v>
      </c>
    </row>
    <row r="64" spans="1:32" x14ac:dyDescent="0.35">
      <c r="A64" s="74" t="s">
        <v>174</v>
      </c>
      <c r="B64" s="74"/>
      <c r="C64" s="75">
        <v>8494.5450000000001</v>
      </c>
      <c r="D64" s="75">
        <v>146554.465</v>
      </c>
      <c r="E64" s="75">
        <v>8989.3515000000007</v>
      </c>
      <c r="F64" s="75">
        <v>156325.14900999999</v>
      </c>
      <c r="G64" s="75">
        <v>9205.1854999999996</v>
      </c>
      <c r="H64" s="75">
        <v>162186.56659</v>
      </c>
      <c r="I64" s="75">
        <v>9396.0571999999993</v>
      </c>
      <c r="J64" s="75">
        <v>162896.91059000001</v>
      </c>
      <c r="K64" s="75">
        <v>9416.5806599999996</v>
      </c>
      <c r="L64" s="75">
        <v>166566.29856000002</v>
      </c>
      <c r="M64" s="75">
        <v>10106.293530000003</v>
      </c>
      <c r="N64" s="75">
        <v>169063.93445</v>
      </c>
      <c r="O64" s="75">
        <v>10237.93302</v>
      </c>
      <c r="P64" s="75">
        <v>178172.41373</v>
      </c>
      <c r="Q64" s="75">
        <v>10060.836469999998</v>
      </c>
      <c r="R64" s="75">
        <v>184040.79441000003</v>
      </c>
      <c r="S64" s="75">
        <v>10072.912784999999</v>
      </c>
      <c r="T64" s="75">
        <v>183169.60974780004</v>
      </c>
      <c r="U64" s="75">
        <v>10239.705500000002</v>
      </c>
      <c r="V64" s="75">
        <v>188132.0763778</v>
      </c>
      <c r="W64" s="75">
        <v>10859.415879999999</v>
      </c>
      <c r="X64" s="75">
        <v>200445.22883519999</v>
      </c>
      <c r="Y64" s="76">
        <v>11374.403620000001</v>
      </c>
      <c r="Z64" s="76">
        <v>209143.39854999998</v>
      </c>
      <c r="AA64" s="76">
        <v>11308.730659999999</v>
      </c>
      <c r="AB64" s="76">
        <v>212548.44097099794</v>
      </c>
      <c r="AC64" s="76">
        <v>11232.193913119798</v>
      </c>
      <c r="AD64" s="76">
        <v>207207.84373164209</v>
      </c>
      <c r="AE64" s="76">
        <v>11750.761687999999</v>
      </c>
      <c r="AF64" s="76">
        <v>219674.29281540232</v>
      </c>
    </row>
    <row r="65" spans="1:32" x14ac:dyDescent="0.35">
      <c r="A65" s="73" t="s">
        <v>220</v>
      </c>
      <c r="AE65" s="72"/>
      <c r="AF65" s="72"/>
    </row>
    <row r="66" spans="1:32" x14ac:dyDescent="0.35">
      <c r="A66" s="70" t="s">
        <v>221</v>
      </c>
      <c r="C66" s="72">
        <v>25.85</v>
      </c>
      <c r="D66" s="72">
        <v>22.18</v>
      </c>
      <c r="E66" s="72">
        <v>35.375999999999998</v>
      </c>
      <c r="F66" s="72">
        <v>26.777999999999999</v>
      </c>
      <c r="G66" s="72">
        <v>35.379999999999995</v>
      </c>
      <c r="H66" s="72">
        <v>26.78</v>
      </c>
      <c r="I66" s="72">
        <v>26.669999999999998</v>
      </c>
      <c r="J66" s="72">
        <v>19.2</v>
      </c>
      <c r="K66" s="72">
        <v>24.09</v>
      </c>
      <c r="L66" s="72">
        <v>16.420000000000002</v>
      </c>
      <c r="M66" s="72">
        <v>23.709999999999997</v>
      </c>
      <c r="N66" s="72">
        <v>16.009999999999998</v>
      </c>
      <c r="O66" s="72">
        <v>30.83</v>
      </c>
      <c r="P66" s="72">
        <v>27.009999999999998</v>
      </c>
      <c r="Q66" s="72">
        <v>34.763999999999996</v>
      </c>
      <c r="R66" s="72">
        <v>24.044000000000004</v>
      </c>
      <c r="S66" s="72">
        <v>34.909999999999997</v>
      </c>
      <c r="T66" s="72">
        <v>22.4</v>
      </c>
      <c r="U66" s="72">
        <v>41.133720000000004</v>
      </c>
      <c r="V66" s="72">
        <v>28.973420000000001</v>
      </c>
      <c r="W66" s="72">
        <v>42.008000000000003</v>
      </c>
      <c r="X66" s="72">
        <v>35.568999999999996</v>
      </c>
      <c r="Y66" s="72">
        <v>38.182000000000002</v>
      </c>
      <c r="Z66" s="72">
        <v>39.762999999999998</v>
      </c>
      <c r="AA66" s="72">
        <v>43.097999999999999</v>
      </c>
      <c r="AB66" s="72">
        <v>39.018999999999998</v>
      </c>
      <c r="AC66" s="72">
        <v>39.947000000000003</v>
      </c>
      <c r="AD66" s="72">
        <v>37.883999999999993</v>
      </c>
      <c r="AE66" s="72">
        <v>46.931000000000012</v>
      </c>
      <c r="AF66" s="72">
        <v>44.059000000000005</v>
      </c>
    </row>
    <row r="67" spans="1:32" x14ac:dyDescent="0.35">
      <c r="A67" s="70" t="s">
        <v>222</v>
      </c>
      <c r="C67" s="78">
        <v>86.7</v>
      </c>
      <c r="D67" s="78">
        <v>15.71</v>
      </c>
      <c r="E67" s="78">
        <v>89.005999999999986</v>
      </c>
      <c r="F67" s="78">
        <v>15.815999999999999</v>
      </c>
      <c r="G67" s="78">
        <v>92.39</v>
      </c>
      <c r="H67" s="78">
        <v>18.43</v>
      </c>
      <c r="I67" s="78">
        <v>92.84</v>
      </c>
      <c r="J67" s="78">
        <v>21.279999999999998</v>
      </c>
      <c r="K67" s="78">
        <v>99.56</v>
      </c>
      <c r="L67" s="78">
        <v>24.360000000000003</v>
      </c>
      <c r="M67" s="78">
        <v>85.66</v>
      </c>
      <c r="N67" s="78">
        <v>24.07</v>
      </c>
      <c r="O67" s="78">
        <v>84.679999999999993</v>
      </c>
      <c r="P67" s="78">
        <v>27.660000000000004</v>
      </c>
      <c r="Q67" s="78">
        <v>84.201999999999984</v>
      </c>
      <c r="R67" s="78">
        <v>28.238000000000007</v>
      </c>
      <c r="S67" s="78">
        <v>81.11</v>
      </c>
      <c r="T67" s="78">
        <v>22.57</v>
      </c>
      <c r="U67" s="78">
        <v>85.415420000000012</v>
      </c>
      <c r="V67" s="78">
        <v>20.902929999999998</v>
      </c>
      <c r="W67" s="78">
        <v>85.010220000000004</v>
      </c>
      <c r="X67" s="78">
        <v>33.954979999999999</v>
      </c>
      <c r="Y67" s="78">
        <v>85.827999999999989</v>
      </c>
      <c r="Z67" s="78">
        <v>37.054650000000002</v>
      </c>
      <c r="AA67" s="78">
        <v>86.516000000000005</v>
      </c>
      <c r="AB67" s="78">
        <v>36.212000000000003</v>
      </c>
      <c r="AC67" s="78">
        <v>83.062000000000012</v>
      </c>
      <c r="AD67" s="78">
        <v>35.090999999999994</v>
      </c>
      <c r="AE67" s="78">
        <v>83.262</v>
      </c>
      <c r="AF67" s="78">
        <v>30.566000000000003</v>
      </c>
    </row>
    <row r="68" spans="1:32" x14ac:dyDescent="0.35">
      <c r="A68" s="70" t="s">
        <v>223</v>
      </c>
      <c r="C68" s="78">
        <v>792.11</v>
      </c>
      <c r="D68" s="78">
        <v>1223.4000000000001</v>
      </c>
      <c r="E68" s="78">
        <v>804.79200000000003</v>
      </c>
      <c r="F68" s="78">
        <v>1276.3008000000002</v>
      </c>
      <c r="G68" s="78">
        <v>794.12000000000012</v>
      </c>
      <c r="H68" s="78">
        <v>1304.3800000000001</v>
      </c>
      <c r="I68" s="78">
        <v>774.87000000000012</v>
      </c>
      <c r="J68" s="78">
        <v>1492.1399999999999</v>
      </c>
      <c r="K68" s="78">
        <v>760.9799999999999</v>
      </c>
      <c r="L68" s="78">
        <v>1605.0099999999998</v>
      </c>
      <c r="M68" s="78">
        <v>811.1400000000001</v>
      </c>
      <c r="N68" s="78">
        <v>1520.39</v>
      </c>
      <c r="O68" s="78">
        <v>840.1099999999999</v>
      </c>
      <c r="P68" s="78">
        <v>2096.1</v>
      </c>
      <c r="Q68" s="78">
        <v>751.60600000000022</v>
      </c>
      <c r="R68" s="78">
        <v>2149.2249999999999</v>
      </c>
      <c r="S68" s="78">
        <v>780.37199999999996</v>
      </c>
      <c r="T68" s="78">
        <v>1743.3060000000003</v>
      </c>
      <c r="U68" s="78">
        <v>684.47326999999996</v>
      </c>
      <c r="V68" s="78">
        <v>1931.2971599999992</v>
      </c>
      <c r="W68" s="78">
        <v>702.04748000000006</v>
      </c>
      <c r="X68" s="78">
        <v>2049.2127225000004</v>
      </c>
      <c r="Y68" s="78">
        <v>882.00023999999985</v>
      </c>
      <c r="Z68" s="78">
        <v>1836.221704</v>
      </c>
      <c r="AA68" s="78">
        <v>851.6070000000002</v>
      </c>
      <c r="AB68" s="78">
        <v>2782.0090000000005</v>
      </c>
      <c r="AC68" s="78">
        <v>965.61199999999985</v>
      </c>
      <c r="AD68" s="78">
        <v>2909.8440000000001</v>
      </c>
      <c r="AE68" s="78">
        <v>895.11900000000003</v>
      </c>
      <c r="AF68" s="78">
        <v>2678.9050000000007</v>
      </c>
    </row>
    <row r="69" spans="1:32" x14ac:dyDescent="0.35">
      <c r="A69" s="70" t="s">
        <v>224</v>
      </c>
      <c r="C69" s="78">
        <v>2.95</v>
      </c>
      <c r="D69" s="78">
        <v>5.0199999999999996</v>
      </c>
      <c r="E69" s="78">
        <v>2.944</v>
      </c>
      <c r="F69" s="78">
        <v>5.0350000000000001</v>
      </c>
      <c r="G69" s="78">
        <v>2.95</v>
      </c>
      <c r="H69" s="78">
        <v>5.0510000000000002</v>
      </c>
      <c r="I69" s="78">
        <v>2.77</v>
      </c>
      <c r="J69" s="78">
        <v>5.05</v>
      </c>
      <c r="K69" s="78">
        <v>2.7399999999999998</v>
      </c>
      <c r="L69" s="78">
        <v>5.05</v>
      </c>
      <c r="M69" s="78">
        <v>2.76</v>
      </c>
      <c r="N69" s="78">
        <v>5.07</v>
      </c>
      <c r="O69" s="78">
        <v>2.77</v>
      </c>
      <c r="P69" s="78">
        <v>5.08</v>
      </c>
      <c r="Q69" s="78">
        <v>2.7029999999999998</v>
      </c>
      <c r="R69" s="78">
        <v>5.085</v>
      </c>
      <c r="S69" s="78">
        <v>2.2789999999999995</v>
      </c>
      <c r="T69" s="78">
        <v>5.1099999999999994</v>
      </c>
      <c r="U69" s="78">
        <v>3.0374999999999996</v>
      </c>
      <c r="V69" s="78">
        <v>7.5635400000000006</v>
      </c>
      <c r="W69" s="78">
        <v>1.95574</v>
      </c>
      <c r="X69" s="78">
        <v>4.8796200000000001</v>
      </c>
      <c r="Y69" s="78">
        <v>1.6817</v>
      </c>
      <c r="Z69" s="78">
        <v>4.0891900000000003</v>
      </c>
      <c r="AA69" s="78">
        <v>2.2070000000000003</v>
      </c>
      <c r="AB69" s="78">
        <v>4.9989999999999997</v>
      </c>
      <c r="AC69" s="78">
        <v>2.1539999999999999</v>
      </c>
      <c r="AD69" s="78">
        <v>4.9859999999999998</v>
      </c>
      <c r="AE69" s="78">
        <v>2.1240000000000001</v>
      </c>
      <c r="AF69" s="78">
        <v>4.9480000000000004</v>
      </c>
    </row>
    <row r="70" spans="1:32" x14ac:dyDescent="0.35">
      <c r="A70" s="70" t="s">
        <v>225</v>
      </c>
      <c r="C70" s="78">
        <v>37.61</v>
      </c>
      <c r="D70" s="78">
        <v>39.549999999999997</v>
      </c>
      <c r="E70" s="78">
        <v>33.47</v>
      </c>
      <c r="F70" s="78">
        <v>32.642000000000003</v>
      </c>
      <c r="G70" s="78">
        <v>33.47</v>
      </c>
      <c r="H70" s="78">
        <v>32.64</v>
      </c>
      <c r="I70" s="78">
        <v>33.47</v>
      </c>
      <c r="J70" s="78">
        <v>32.64</v>
      </c>
      <c r="K70" s="78">
        <v>24.270000000000003</v>
      </c>
      <c r="L70" s="78">
        <v>20.52</v>
      </c>
      <c r="M70" s="78">
        <v>25.64</v>
      </c>
      <c r="N70" s="78">
        <v>23.35</v>
      </c>
      <c r="O70" s="78">
        <v>35.56</v>
      </c>
      <c r="P70" s="78">
        <v>35</v>
      </c>
      <c r="Q70" s="78">
        <v>35.913999999999994</v>
      </c>
      <c r="R70" s="78">
        <v>34.037999999999997</v>
      </c>
      <c r="S70" s="78">
        <v>29.789000000000001</v>
      </c>
      <c r="T70" s="78">
        <v>29.61</v>
      </c>
      <c r="U70" s="78">
        <v>32.798000000000002</v>
      </c>
      <c r="V70" s="78">
        <v>34.566000000000003</v>
      </c>
      <c r="W70" s="78">
        <v>25.278500000000001</v>
      </c>
      <c r="X70" s="78">
        <v>30.509499999999999</v>
      </c>
      <c r="Y70" s="78">
        <v>23.186999999999998</v>
      </c>
      <c r="Z70" s="78">
        <v>28.998000000000001</v>
      </c>
      <c r="AA70" s="78">
        <v>31.835999999999999</v>
      </c>
      <c r="AB70" s="78">
        <v>42.826000000000001</v>
      </c>
      <c r="AC70" s="78">
        <v>30.820999999999998</v>
      </c>
      <c r="AD70" s="78">
        <v>51.443999999999996</v>
      </c>
      <c r="AE70" s="78">
        <v>24.67</v>
      </c>
      <c r="AF70" s="78">
        <v>40.726999999999997</v>
      </c>
    </row>
    <row r="71" spans="1:32" x14ac:dyDescent="0.35">
      <c r="A71" s="70" t="s">
        <v>226</v>
      </c>
      <c r="C71" s="78">
        <v>2.4300000000000002</v>
      </c>
      <c r="D71" s="78">
        <v>1.17</v>
      </c>
      <c r="E71" s="78">
        <v>2.387</v>
      </c>
      <c r="F71" s="78">
        <v>1.1051</v>
      </c>
      <c r="G71" s="78">
        <v>2.38</v>
      </c>
      <c r="H71" s="78">
        <v>1.1000000000000001</v>
      </c>
      <c r="I71" s="78">
        <v>2.06</v>
      </c>
      <c r="J71" s="78">
        <v>1.0699999999999998</v>
      </c>
      <c r="K71" s="78">
        <v>2.3200000000000003</v>
      </c>
      <c r="L71" s="78">
        <v>1.22</v>
      </c>
      <c r="M71" s="78">
        <v>2.31</v>
      </c>
      <c r="N71" s="78">
        <v>1.21</v>
      </c>
      <c r="O71" s="78">
        <v>2.3500000000000005</v>
      </c>
      <c r="P71" s="78">
        <v>1.23</v>
      </c>
      <c r="Q71" s="78">
        <v>2.1789999999999998</v>
      </c>
      <c r="R71" s="78">
        <v>1.2189999999999999</v>
      </c>
      <c r="S71" s="78">
        <v>2.3310000000000004</v>
      </c>
      <c r="T71" s="78">
        <v>1.23</v>
      </c>
      <c r="U71" s="78">
        <v>2.2017600000000002</v>
      </c>
      <c r="V71" s="78">
        <v>1.2377299999999998</v>
      </c>
      <c r="W71" s="78">
        <v>1.9372199999999999</v>
      </c>
      <c r="X71" s="78">
        <v>1.17936</v>
      </c>
      <c r="Y71" s="78">
        <v>1.9239999999999999</v>
      </c>
      <c r="Z71" s="78">
        <v>1.2089999999999999</v>
      </c>
      <c r="AA71" s="78">
        <v>1.9520000000000002</v>
      </c>
      <c r="AB71" s="78">
        <v>1.27</v>
      </c>
      <c r="AC71" s="78">
        <v>1.8470000000000002</v>
      </c>
      <c r="AD71" s="78">
        <v>1.0150000000000001</v>
      </c>
      <c r="AE71" s="78">
        <v>1.8480000000000001</v>
      </c>
      <c r="AF71" s="78">
        <v>1.121</v>
      </c>
    </row>
    <row r="72" spans="1:32" x14ac:dyDescent="0.35">
      <c r="A72" s="70" t="s">
        <v>227</v>
      </c>
      <c r="C72" s="78">
        <v>530.48</v>
      </c>
      <c r="D72" s="78">
        <v>482</v>
      </c>
      <c r="E72" s="78">
        <v>557.86999999999989</v>
      </c>
      <c r="F72" s="78">
        <v>532.94699999999989</v>
      </c>
      <c r="G72" s="78">
        <v>543.19999999999993</v>
      </c>
      <c r="H72" s="78">
        <v>523.88</v>
      </c>
      <c r="I72" s="78">
        <v>447.12999999999994</v>
      </c>
      <c r="J72" s="78">
        <v>313.65000000000003</v>
      </c>
      <c r="K72" s="78">
        <v>552.66</v>
      </c>
      <c r="L72" s="78">
        <v>461.71000000000004</v>
      </c>
      <c r="M72" s="78">
        <v>581.6</v>
      </c>
      <c r="N72" s="78">
        <v>584.98</v>
      </c>
      <c r="O72" s="78">
        <v>673.96999999999991</v>
      </c>
      <c r="P72" s="78">
        <v>883.22999999999979</v>
      </c>
      <c r="Q72" s="78">
        <v>532.322</v>
      </c>
      <c r="R72" s="78">
        <v>709.8349999999997</v>
      </c>
      <c r="S72" s="78">
        <v>470.15800000000002</v>
      </c>
      <c r="T72" s="78">
        <v>592.45499999999993</v>
      </c>
      <c r="U72" s="78">
        <v>528.90626999999995</v>
      </c>
      <c r="V72" s="78">
        <v>701.23261999999988</v>
      </c>
      <c r="W72" s="78">
        <v>656.45794749999982</v>
      </c>
      <c r="X72" s="78">
        <v>891.31700000000012</v>
      </c>
      <c r="Y72" s="78">
        <v>553.09947749999981</v>
      </c>
      <c r="Z72" s="78">
        <v>735.28008</v>
      </c>
      <c r="AA72" s="78">
        <v>710.61300000000006</v>
      </c>
      <c r="AB72" s="78">
        <v>973.97299999999996</v>
      </c>
      <c r="AC72" s="78">
        <v>604.07500000000005</v>
      </c>
      <c r="AD72" s="78">
        <v>836.524</v>
      </c>
      <c r="AE72" s="78">
        <v>604.49099999999999</v>
      </c>
      <c r="AF72" s="78">
        <v>854.971</v>
      </c>
    </row>
    <row r="73" spans="1:32" x14ac:dyDescent="0.35">
      <c r="A73" s="70" t="s">
        <v>228</v>
      </c>
      <c r="C73" s="78">
        <v>507.85</v>
      </c>
      <c r="D73" s="78">
        <v>314.22000000000003</v>
      </c>
      <c r="E73" s="78">
        <v>593.9799999999999</v>
      </c>
      <c r="F73" s="78">
        <v>394.32800000000003</v>
      </c>
      <c r="G73" s="78">
        <v>593.98099999999999</v>
      </c>
      <c r="H73" s="78">
        <v>394.33</v>
      </c>
      <c r="I73" s="78">
        <v>858.9</v>
      </c>
      <c r="J73" s="78">
        <v>513.84999999999991</v>
      </c>
      <c r="K73" s="78">
        <v>889.76</v>
      </c>
      <c r="L73" s="78">
        <v>485.50999999999993</v>
      </c>
      <c r="M73" s="78">
        <v>808.02</v>
      </c>
      <c r="N73" s="78">
        <v>503.26999999999992</v>
      </c>
      <c r="O73" s="78">
        <v>780.72</v>
      </c>
      <c r="P73" s="78">
        <v>492.87999999999994</v>
      </c>
      <c r="Q73" s="78">
        <v>966.14</v>
      </c>
      <c r="R73" s="78">
        <v>688.66100000000006</v>
      </c>
      <c r="S73" s="78">
        <v>1026.712</v>
      </c>
      <c r="T73" s="78">
        <v>699.44999999999993</v>
      </c>
      <c r="U73" s="78">
        <v>1276.1861899999999</v>
      </c>
      <c r="V73" s="78">
        <v>911.93984999999986</v>
      </c>
      <c r="W73" s="78">
        <v>1087.0099999999998</v>
      </c>
      <c r="X73" s="78">
        <v>795.30975000000001</v>
      </c>
      <c r="Y73" s="78">
        <v>869.18599999999992</v>
      </c>
      <c r="Z73" s="78">
        <v>555.78899999999987</v>
      </c>
      <c r="AA73" s="78">
        <v>937.596</v>
      </c>
      <c r="AB73" s="78">
        <v>577.27299999999991</v>
      </c>
      <c r="AC73" s="78">
        <v>1302.3329999999999</v>
      </c>
      <c r="AD73" s="78">
        <v>894.56500000000005</v>
      </c>
      <c r="AE73" s="78">
        <v>1145.1129999999998</v>
      </c>
      <c r="AF73" s="78">
        <v>773.73199999999997</v>
      </c>
    </row>
    <row r="74" spans="1:32" x14ac:dyDescent="0.35">
      <c r="A74" s="70" t="s">
        <v>229</v>
      </c>
      <c r="C74" s="78">
        <v>81.239999999999995</v>
      </c>
      <c r="D74" s="78">
        <v>118.36</v>
      </c>
      <c r="E74" s="78">
        <v>93.605000000000004</v>
      </c>
      <c r="F74" s="78">
        <v>115.929</v>
      </c>
      <c r="G74" s="78">
        <v>93.11999999999999</v>
      </c>
      <c r="H74" s="78">
        <v>112.86999999999999</v>
      </c>
      <c r="I74" s="78">
        <v>65.94</v>
      </c>
      <c r="J74" s="78">
        <v>89.61</v>
      </c>
      <c r="K74" s="78">
        <v>123.35000000000001</v>
      </c>
      <c r="L74" s="78">
        <v>130.82</v>
      </c>
      <c r="M74" s="78">
        <v>219.17999999999998</v>
      </c>
      <c r="N74" s="78">
        <v>247.14000000000001</v>
      </c>
      <c r="O74" s="78">
        <v>210.15</v>
      </c>
      <c r="P74" s="78">
        <v>297.12000000000006</v>
      </c>
      <c r="Q74" s="78">
        <v>148.99199999999999</v>
      </c>
      <c r="R74" s="78">
        <v>202.44400000000002</v>
      </c>
      <c r="S74" s="78">
        <v>122.22</v>
      </c>
      <c r="T74" s="78">
        <v>191.75</v>
      </c>
      <c r="U74" s="78">
        <v>126.51156999999999</v>
      </c>
      <c r="V74" s="78">
        <v>183.81047000000001</v>
      </c>
      <c r="W74" s="78">
        <v>156.15629749999999</v>
      </c>
      <c r="X74" s="78">
        <v>241.18333999999999</v>
      </c>
      <c r="Y74" s="78">
        <v>168.71639999999999</v>
      </c>
      <c r="Z74" s="78">
        <v>252.06299999999999</v>
      </c>
      <c r="AA74" s="78">
        <v>145.36300000000003</v>
      </c>
      <c r="AB74" s="78">
        <v>229.84100000000001</v>
      </c>
      <c r="AC74" s="78">
        <v>158.20799999999997</v>
      </c>
      <c r="AD74" s="78">
        <v>249.53570000000002</v>
      </c>
      <c r="AE74" s="78">
        <v>147.44399999999999</v>
      </c>
      <c r="AF74" s="78">
        <v>226.22299999999998</v>
      </c>
    </row>
    <row r="75" spans="1:32" x14ac:dyDescent="0.35">
      <c r="A75" s="70" t="s">
        <v>230</v>
      </c>
      <c r="C75" s="72">
        <v>61.75</v>
      </c>
      <c r="D75" s="72">
        <v>105.36</v>
      </c>
      <c r="E75" s="72">
        <v>99.554000000000002</v>
      </c>
      <c r="F75" s="72">
        <v>142.94899999999998</v>
      </c>
      <c r="G75" s="72">
        <v>99.61</v>
      </c>
      <c r="H75" s="72">
        <v>142.95000000000002</v>
      </c>
      <c r="I75" s="72">
        <v>54.160000000000004</v>
      </c>
      <c r="J75" s="72">
        <v>70.12</v>
      </c>
      <c r="K75" s="72">
        <v>38.659999999999997</v>
      </c>
      <c r="L75" s="72">
        <v>59.750000000000007</v>
      </c>
      <c r="M75" s="72">
        <v>75.929999999999993</v>
      </c>
      <c r="N75" s="72">
        <v>129.35999999999999</v>
      </c>
      <c r="O75" s="72">
        <v>90.85</v>
      </c>
      <c r="P75" s="72">
        <v>152.72</v>
      </c>
      <c r="Q75" s="72">
        <v>65.977000000000004</v>
      </c>
      <c r="R75" s="72">
        <v>103.89</v>
      </c>
      <c r="S75" s="72">
        <v>90.239000000000004</v>
      </c>
      <c r="T75" s="72">
        <v>157.05000000000001</v>
      </c>
      <c r="U75" s="72">
        <v>82.603870000000001</v>
      </c>
      <c r="V75" s="72">
        <v>140.03770999999998</v>
      </c>
      <c r="W75" s="72">
        <v>82.766750000000002</v>
      </c>
      <c r="X75" s="72">
        <v>137.38800000000001</v>
      </c>
      <c r="Y75" s="72">
        <v>64.921999999999997</v>
      </c>
      <c r="Z75" s="72">
        <v>114.97099999999999</v>
      </c>
      <c r="AA75" s="72">
        <v>88.298999999999992</v>
      </c>
      <c r="AB75" s="72">
        <v>151.93700000000001</v>
      </c>
      <c r="AC75" s="72">
        <v>216.01900000000001</v>
      </c>
      <c r="AD75" s="72">
        <v>376.04900000000004</v>
      </c>
      <c r="AE75" s="72">
        <v>87.418000000000006</v>
      </c>
      <c r="AF75" s="72">
        <v>154.16300000000001</v>
      </c>
    </row>
    <row r="76" spans="1:32" x14ac:dyDescent="0.35">
      <c r="A76" s="70" t="s">
        <v>231</v>
      </c>
      <c r="C76" s="78">
        <v>200.63</v>
      </c>
      <c r="D76" s="78">
        <v>1057.76</v>
      </c>
      <c r="E76" s="78">
        <v>242.49099999999999</v>
      </c>
      <c r="F76" s="78">
        <v>1228.3237000000001</v>
      </c>
      <c r="G76" s="78">
        <v>247.51999999999998</v>
      </c>
      <c r="H76" s="78">
        <v>1259.2719999999999</v>
      </c>
      <c r="I76" s="78">
        <v>230.59</v>
      </c>
      <c r="J76" s="78">
        <v>1251.8799999999999</v>
      </c>
      <c r="K76" s="78">
        <v>262.06</v>
      </c>
      <c r="L76" s="78">
        <v>1425.46</v>
      </c>
      <c r="M76" s="78">
        <v>280.95000000000005</v>
      </c>
      <c r="N76" s="78">
        <v>1617.3400000000001</v>
      </c>
      <c r="O76" s="78">
        <v>320.93</v>
      </c>
      <c r="P76" s="78">
        <v>1693.2</v>
      </c>
      <c r="Q76" s="78">
        <v>316.98100000000005</v>
      </c>
      <c r="R76" s="78">
        <v>1610.62</v>
      </c>
      <c r="S76" s="78">
        <v>357.95800000000003</v>
      </c>
      <c r="T76" s="78">
        <v>2909.8980000000001</v>
      </c>
      <c r="U76" s="78">
        <v>352.13872000000003</v>
      </c>
      <c r="V76" s="78">
        <v>2944.1546199999993</v>
      </c>
      <c r="W76" s="78">
        <v>392.14924000000002</v>
      </c>
      <c r="X76" s="78">
        <v>3189.7767699999999</v>
      </c>
      <c r="Y76" s="78">
        <v>431.21784000000002</v>
      </c>
      <c r="Z76" s="78">
        <v>3523.4360820000011</v>
      </c>
      <c r="AA76" s="78">
        <v>386.83199999999999</v>
      </c>
      <c r="AB76" s="78">
        <v>3239.453</v>
      </c>
      <c r="AC76" s="78">
        <v>388.67599999999999</v>
      </c>
      <c r="AD76" s="78">
        <v>3315.5450000000005</v>
      </c>
      <c r="AE76" s="78">
        <v>410.79500000000002</v>
      </c>
      <c r="AF76" s="78">
        <v>3503.2889999999998</v>
      </c>
    </row>
    <row r="77" spans="1:32" x14ac:dyDescent="0.35">
      <c r="A77" s="70" t="s">
        <v>232</v>
      </c>
      <c r="C77" s="78">
        <v>149.12</v>
      </c>
      <c r="D77" s="78">
        <v>701.99</v>
      </c>
      <c r="E77" s="78">
        <v>155.06299999999999</v>
      </c>
      <c r="F77" s="78">
        <v>755.6178000000001</v>
      </c>
      <c r="G77" s="78">
        <v>136.24799999999999</v>
      </c>
      <c r="H77" s="78">
        <v>682.63000000000011</v>
      </c>
      <c r="I77" s="78">
        <v>132.62100000000001</v>
      </c>
      <c r="J77" s="78">
        <v>655.06000000000006</v>
      </c>
      <c r="K77" s="78">
        <v>141.65299999999999</v>
      </c>
      <c r="L77" s="78">
        <v>760.31000000000006</v>
      </c>
      <c r="M77" s="78">
        <v>163.62300000000005</v>
      </c>
      <c r="N77" s="78">
        <v>1109.1799999999998</v>
      </c>
      <c r="O77" s="78">
        <v>167.58800000000002</v>
      </c>
      <c r="P77" s="78">
        <v>1069.5500000000002</v>
      </c>
      <c r="Q77" s="78">
        <v>165.27500000000001</v>
      </c>
      <c r="R77" s="78">
        <v>1761.5700000000006</v>
      </c>
      <c r="S77" s="78">
        <v>164.12899999999999</v>
      </c>
      <c r="T77" s="78">
        <v>1788.2090000000001</v>
      </c>
      <c r="U77" s="78">
        <v>178.56652999999997</v>
      </c>
      <c r="V77" s="78">
        <v>1884.1899799999999</v>
      </c>
      <c r="W77" s="78">
        <v>204.83946</v>
      </c>
      <c r="X77" s="78">
        <v>2224.837</v>
      </c>
      <c r="Y77" s="78">
        <v>210.01599999999999</v>
      </c>
      <c r="Z77" s="78">
        <v>2503.3251</v>
      </c>
      <c r="AA77" s="78">
        <v>190.95899999999997</v>
      </c>
      <c r="AB77" s="78">
        <v>2201.1869999999994</v>
      </c>
      <c r="AC77" s="78">
        <v>194.24299999999997</v>
      </c>
      <c r="AD77" s="78">
        <v>2333</v>
      </c>
      <c r="AE77" s="78">
        <v>225.62799999999999</v>
      </c>
      <c r="AF77" s="78">
        <v>2542.1729999999998</v>
      </c>
    </row>
    <row r="78" spans="1:32" x14ac:dyDescent="0.35">
      <c r="A78" s="70" t="s">
        <v>233</v>
      </c>
      <c r="C78" s="78">
        <v>16.13</v>
      </c>
      <c r="D78" s="78">
        <v>11.43</v>
      </c>
      <c r="E78" s="78">
        <v>17.484999999999996</v>
      </c>
      <c r="F78" s="78">
        <v>12.573510000000001</v>
      </c>
      <c r="G78" s="78">
        <v>17.489999999999998</v>
      </c>
      <c r="H78" s="78">
        <v>12.620999999999999</v>
      </c>
      <c r="I78" s="78">
        <v>18.900000000000002</v>
      </c>
      <c r="J78" s="78">
        <v>12.78</v>
      </c>
      <c r="K78" s="78">
        <v>21.119999999999997</v>
      </c>
      <c r="L78" s="78">
        <v>14.4</v>
      </c>
      <c r="M78" s="78">
        <v>21.220000000000002</v>
      </c>
      <c r="N78" s="78">
        <v>14.459999999999999</v>
      </c>
      <c r="O78" s="78">
        <v>23.080000000000002</v>
      </c>
      <c r="P78" s="78">
        <v>15.459999999999999</v>
      </c>
      <c r="Q78" s="78">
        <v>23.376000000000001</v>
      </c>
      <c r="R78" s="78">
        <v>15.105999999999998</v>
      </c>
      <c r="S78" s="78">
        <v>23.840000000000003</v>
      </c>
      <c r="T78" s="78">
        <v>15.469999999999999</v>
      </c>
      <c r="U78" s="78">
        <v>23.583400000000005</v>
      </c>
      <c r="V78" s="78">
        <v>14.97279</v>
      </c>
      <c r="W78" s="78">
        <v>24.430540000000001</v>
      </c>
      <c r="X78" s="78">
        <v>15.594709999999999</v>
      </c>
      <c r="Y78" s="78">
        <v>23.352999999999998</v>
      </c>
      <c r="Z78" s="78">
        <v>18.428999999999995</v>
      </c>
      <c r="AA78" s="78">
        <v>24.250000000000004</v>
      </c>
      <c r="AB78" s="78">
        <v>18.094000000000001</v>
      </c>
      <c r="AC78" s="78">
        <v>25.742999999999999</v>
      </c>
      <c r="AD78" s="78">
        <v>18.939999999999998</v>
      </c>
      <c r="AE78" s="78">
        <v>26.11</v>
      </c>
      <c r="AF78" s="78">
        <v>19.892000000000003</v>
      </c>
    </row>
    <row r="79" spans="1:32" x14ac:dyDescent="0.35">
      <c r="A79" s="70" t="s">
        <v>234</v>
      </c>
      <c r="C79" s="78">
        <v>183.78</v>
      </c>
      <c r="D79" s="78">
        <v>51.98</v>
      </c>
      <c r="E79" s="78">
        <v>200.27900000000002</v>
      </c>
      <c r="F79" s="78">
        <v>40.621680000000005</v>
      </c>
      <c r="G79" s="78">
        <v>124.60000000000001</v>
      </c>
      <c r="H79" s="78">
        <v>52.610099999999989</v>
      </c>
      <c r="I79" s="78">
        <v>123.81</v>
      </c>
      <c r="J79" s="78">
        <v>50.86999999999999</v>
      </c>
      <c r="K79" s="78">
        <v>128.67000000000002</v>
      </c>
      <c r="L79" s="78">
        <v>64.64</v>
      </c>
      <c r="M79" s="78">
        <v>128.59</v>
      </c>
      <c r="N79" s="78">
        <v>54.639999999999993</v>
      </c>
      <c r="O79" s="78">
        <v>132.35</v>
      </c>
      <c r="P79" s="78">
        <v>72.25</v>
      </c>
      <c r="Q79" s="78">
        <v>134.29</v>
      </c>
      <c r="R79" s="78">
        <v>66.260099999999994</v>
      </c>
      <c r="S79" s="78">
        <v>244.59699999999998</v>
      </c>
      <c r="T79" s="78">
        <v>137.39800000000002</v>
      </c>
      <c r="U79" s="78">
        <v>257.82605000000001</v>
      </c>
      <c r="V79" s="78">
        <v>106.76653</v>
      </c>
      <c r="W79" s="78">
        <v>309.33511000000004</v>
      </c>
      <c r="X79" s="78">
        <v>140.63554199999999</v>
      </c>
      <c r="Y79" s="78">
        <v>283.9620000000001</v>
      </c>
      <c r="Z79" s="78">
        <v>95.322499999999977</v>
      </c>
      <c r="AA79" s="78">
        <v>299.053</v>
      </c>
      <c r="AB79" s="78">
        <v>117.06700000000001</v>
      </c>
      <c r="AC79" s="78">
        <v>312.90200000000004</v>
      </c>
      <c r="AD79" s="78">
        <v>126.03799999999998</v>
      </c>
      <c r="AE79" s="78">
        <v>253.858</v>
      </c>
      <c r="AF79" s="78">
        <v>78.816999999999993</v>
      </c>
    </row>
    <row r="80" spans="1:32" x14ac:dyDescent="0.35">
      <c r="A80" s="70" t="s">
        <v>235</v>
      </c>
      <c r="C80" s="78">
        <v>7.1</v>
      </c>
      <c r="D80" s="78">
        <v>1.07</v>
      </c>
      <c r="E80" s="78">
        <v>7.0950000000000006</v>
      </c>
      <c r="F80" s="78">
        <v>1.0742099999999999</v>
      </c>
      <c r="G80" s="78">
        <v>7.1</v>
      </c>
      <c r="H80" s="78">
        <v>1.07</v>
      </c>
      <c r="I80" s="78">
        <v>7.2500000000000009</v>
      </c>
      <c r="J80" s="78">
        <v>1.07</v>
      </c>
      <c r="K80" s="78">
        <v>6.4700000000000006</v>
      </c>
      <c r="L80" s="78">
        <v>1.05</v>
      </c>
      <c r="M80" s="78">
        <v>4.41</v>
      </c>
      <c r="N80" s="78">
        <v>0.28999999999999998</v>
      </c>
      <c r="O80" s="78">
        <v>4.4799999999999995</v>
      </c>
      <c r="P80" s="78">
        <v>0.32</v>
      </c>
      <c r="Q80" s="78">
        <v>4.5640000000000001</v>
      </c>
      <c r="R80" s="78">
        <v>0.32</v>
      </c>
      <c r="S80" s="78">
        <v>0.36</v>
      </c>
      <c r="T80" s="78">
        <v>0.14000000000000001</v>
      </c>
      <c r="U80" s="78">
        <v>0.25</v>
      </c>
      <c r="V80" s="78">
        <v>0.1</v>
      </c>
      <c r="W80" s="78">
        <v>0.11027000000000001</v>
      </c>
      <c r="X80" s="78">
        <v>4.3999999999999997E-2</v>
      </c>
      <c r="Y80" s="78">
        <v>0.11799999999999999</v>
      </c>
      <c r="Z80" s="78">
        <v>0.05</v>
      </c>
      <c r="AA80" s="78">
        <v>0.105</v>
      </c>
      <c r="AB80" s="78">
        <v>6.5000000000000002E-2</v>
      </c>
      <c r="AC80" s="78">
        <v>5.3000000000000005E-2</v>
      </c>
      <c r="AD80" s="78">
        <v>4.4000000000000004E-2</v>
      </c>
      <c r="AE80" s="78">
        <v>4.1000000000000002E-2</v>
      </c>
      <c r="AF80" s="78">
        <v>0.04</v>
      </c>
    </row>
    <row r="81" spans="1:32" x14ac:dyDescent="0.35">
      <c r="A81" s="70" t="s">
        <v>236</v>
      </c>
      <c r="C81" s="78" t="s">
        <v>130</v>
      </c>
      <c r="D81" s="78" t="s">
        <v>130</v>
      </c>
      <c r="E81" s="78" t="s">
        <v>130</v>
      </c>
      <c r="F81" s="78" t="s">
        <v>130</v>
      </c>
      <c r="G81" s="78" t="s">
        <v>130</v>
      </c>
      <c r="H81" s="78" t="s">
        <v>130</v>
      </c>
      <c r="I81" s="78" t="s">
        <v>130</v>
      </c>
      <c r="J81" s="78" t="s">
        <v>130</v>
      </c>
      <c r="K81" s="78" t="s">
        <v>130</v>
      </c>
      <c r="L81" s="78" t="s">
        <v>130</v>
      </c>
      <c r="M81" s="78" t="s">
        <v>130</v>
      </c>
      <c r="N81" s="78" t="s">
        <v>130</v>
      </c>
      <c r="O81" s="78" t="s">
        <v>130</v>
      </c>
      <c r="P81" s="78" t="s">
        <v>130</v>
      </c>
      <c r="Q81" s="78" t="s">
        <v>130</v>
      </c>
      <c r="R81" s="78" t="s">
        <v>130</v>
      </c>
      <c r="S81" s="78">
        <v>3.45</v>
      </c>
      <c r="T81" s="78">
        <v>4.0000000000000001E-3</v>
      </c>
      <c r="U81" s="78">
        <v>3.5230000000000001</v>
      </c>
      <c r="V81" s="78">
        <v>4.0000000000000001E-3</v>
      </c>
      <c r="W81" s="78">
        <v>3.657</v>
      </c>
      <c r="X81" s="78">
        <v>3.5999999999999999E-3</v>
      </c>
      <c r="Y81" s="78">
        <v>3.395</v>
      </c>
      <c r="Z81" s="78">
        <v>2.5999999999999999E-3</v>
      </c>
      <c r="AA81" s="78">
        <v>3.4350000000000001</v>
      </c>
      <c r="AB81" s="78">
        <v>2.5000000000000001E-3</v>
      </c>
      <c r="AC81" s="78">
        <v>3.1760000000000002</v>
      </c>
      <c r="AD81" s="78">
        <v>2.8999999999999998E-3</v>
      </c>
      <c r="AE81" s="78">
        <v>3.222</v>
      </c>
      <c r="AF81" s="78">
        <v>3.2000000000000002E-3</v>
      </c>
    </row>
    <row r="82" spans="1:32" x14ac:dyDescent="0.35">
      <c r="A82" s="70" t="s">
        <v>237</v>
      </c>
      <c r="C82" s="78">
        <v>59.59</v>
      </c>
      <c r="D82" s="78">
        <v>206.34</v>
      </c>
      <c r="E82" s="78">
        <v>58.427999999999997</v>
      </c>
      <c r="F82" s="78">
        <v>202.57400000000001</v>
      </c>
      <c r="G82" s="78">
        <v>58.110000000000007</v>
      </c>
      <c r="H82" s="78">
        <v>201.82</v>
      </c>
      <c r="I82" s="78">
        <v>58.59</v>
      </c>
      <c r="J82" s="78">
        <v>188.13</v>
      </c>
      <c r="K82" s="78">
        <v>54.480000000000004</v>
      </c>
      <c r="L82" s="78">
        <v>201.66</v>
      </c>
      <c r="M82" s="78">
        <v>52.890000000000008</v>
      </c>
      <c r="N82" s="78">
        <v>194.41</v>
      </c>
      <c r="O82" s="78">
        <v>48.89</v>
      </c>
      <c r="P82" s="78">
        <v>197.15</v>
      </c>
      <c r="Q82" s="78">
        <v>48.419999999999995</v>
      </c>
      <c r="R82" s="78">
        <v>201.26600000000002</v>
      </c>
      <c r="S82" s="78">
        <v>45.688000000000002</v>
      </c>
      <c r="T82" s="78">
        <v>188.92000000000002</v>
      </c>
      <c r="U82" s="78">
        <v>47.293250000000008</v>
      </c>
      <c r="V82" s="78">
        <v>189.87063999999998</v>
      </c>
      <c r="W82" s="78">
        <v>41.631250000000001</v>
      </c>
      <c r="X82" s="78">
        <v>156.28875000000002</v>
      </c>
      <c r="Y82" s="78">
        <v>40.345000000000006</v>
      </c>
      <c r="Z82" s="78">
        <v>152.40899999999996</v>
      </c>
      <c r="AA82" s="78">
        <v>38.854999999999997</v>
      </c>
      <c r="AB82" s="78">
        <v>151.28199999999998</v>
      </c>
      <c r="AC82" s="78">
        <v>35.593000000000004</v>
      </c>
      <c r="AD82" s="78">
        <v>132.429</v>
      </c>
      <c r="AE82" s="78">
        <v>37.442000000000007</v>
      </c>
      <c r="AF82" s="78">
        <v>117.15600000000001</v>
      </c>
    </row>
    <row r="83" spans="1:32" x14ac:dyDescent="0.35">
      <c r="A83" s="70" t="s">
        <v>238</v>
      </c>
      <c r="C83" s="78">
        <v>195.07</v>
      </c>
      <c r="D83" s="78">
        <v>992.94</v>
      </c>
      <c r="E83" s="78">
        <v>218.64599999999999</v>
      </c>
      <c r="F83" s="78">
        <v>1166.8431999999996</v>
      </c>
      <c r="G83" s="78">
        <v>194.23000000000002</v>
      </c>
      <c r="H83" s="78">
        <v>971.09</v>
      </c>
      <c r="I83" s="78">
        <v>232.67000000000004</v>
      </c>
      <c r="J83" s="78">
        <v>1189.8899999999999</v>
      </c>
      <c r="K83" s="78">
        <v>184.44000000000005</v>
      </c>
      <c r="L83" s="78">
        <v>830.38999999999987</v>
      </c>
      <c r="M83" s="78">
        <v>185.90100000000004</v>
      </c>
      <c r="N83" s="78">
        <v>943.30100000000004</v>
      </c>
      <c r="O83" s="78">
        <v>221.78000000000003</v>
      </c>
      <c r="P83" s="78">
        <v>1056.1000000000001</v>
      </c>
      <c r="Q83" s="78">
        <v>231.41799999999998</v>
      </c>
      <c r="R83" s="78">
        <v>862.75000000000011</v>
      </c>
      <c r="S83" s="78">
        <v>252.98399999999998</v>
      </c>
      <c r="T83" s="78">
        <v>960.72500000000002</v>
      </c>
      <c r="U83" s="78">
        <v>296.34953999999999</v>
      </c>
      <c r="V83" s="78">
        <v>1153.0110399999999</v>
      </c>
      <c r="W83" s="78">
        <v>292.87630000000001</v>
      </c>
      <c r="X83" s="78">
        <v>1123.8568500000001</v>
      </c>
      <c r="Y83" s="78">
        <v>333.02380000000005</v>
      </c>
      <c r="Z83" s="78">
        <v>1221.7170399999998</v>
      </c>
      <c r="AA83" s="78">
        <v>320.78199999999998</v>
      </c>
      <c r="AB83" s="78">
        <v>1169.982</v>
      </c>
      <c r="AC83" s="78">
        <v>292.83</v>
      </c>
      <c r="AD83" s="78">
        <v>1063.2241999999999</v>
      </c>
      <c r="AE83" s="78">
        <v>317.56700000000006</v>
      </c>
      <c r="AF83" s="78">
        <v>1203.6206999999997</v>
      </c>
    </row>
    <row r="84" spans="1:32" x14ac:dyDescent="0.35">
      <c r="A84" s="70" t="s">
        <v>239</v>
      </c>
      <c r="C84" s="72" t="s">
        <v>130</v>
      </c>
      <c r="D84" s="72" t="s">
        <v>130</v>
      </c>
      <c r="E84" s="72" t="s">
        <v>130</v>
      </c>
      <c r="F84" s="72" t="s">
        <v>130</v>
      </c>
      <c r="G84" s="72" t="s">
        <v>130</v>
      </c>
      <c r="H84" s="72" t="s">
        <v>130</v>
      </c>
      <c r="I84" s="72" t="s">
        <v>130</v>
      </c>
      <c r="J84" s="72" t="s">
        <v>130</v>
      </c>
      <c r="K84" s="72" t="s">
        <v>130</v>
      </c>
      <c r="L84" s="72" t="s">
        <v>130</v>
      </c>
      <c r="M84" s="72" t="s">
        <v>130</v>
      </c>
      <c r="N84" s="72" t="s">
        <v>130</v>
      </c>
      <c r="O84" s="72" t="s">
        <v>130</v>
      </c>
      <c r="P84" s="72" t="s">
        <v>130</v>
      </c>
      <c r="Q84" s="72" t="s">
        <v>130</v>
      </c>
      <c r="R84" s="72" t="s">
        <v>130</v>
      </c>
      <c r="S84" s="72" t="s">
        <v>130</v>
      </c>
      <c r="T84" s="72" t="s">
        <v>130</v>
      </c>
      <c r="U84" s="72" t="s">
        <v>130</v>
      </c>
      <c r="V84" s="72" t="s">
        <v>130</v>
      </c>
      <c r="W84" s="72" t="s">
        <v>130</v>
      </c>
      <c r="X84" s="72" t="s">
        <v>130</v>
      </c>
      <c r="Y84" s="72"/>
      <c r="Z84" s="72"/>
      <c r="AA84" s="72">
        <v>4.1440000000000001</v>
      </c>
      <c r="AB84" s="72">
        <v>58.548000000000002</v>
      </c>
      <c r="AC84" s="72">
        <v>4.0259999999999998</v>
      </c>
      <c r="AD84" s="72">
        <v>58.926000000000002</v>
      </c>
      <c r="AE84" s="72">
        <v>3.9930000000000003</v>
      </c>
      <c r="AF84" s="72">
        <v>56.488</v>
      </c>
    </row>
    <row r="85" spans="1:32" x14ac:dyDescent="0.35">
      <c r="A85" s="70" t="s">
        <v>240</v>
      </c>
      <c r="C85" s="78" t="s">
        <v>130</v>
      </c>
      <c r="D85" s="78" t="s">
        <v>130</v>
      </c>
      <c r="E85" s="78" t="s">
        <v>130</v>
      </c>
      <c r="F85" s="78" t="s">
        <v>130</v>
      </c>
      <c r="G85" s="78" t="s">
        <v>130</v>
      </c>
      <c r="H85" s="78" t="s">
        <v>130</v>
      </c>
      <c r="I85" s="78" t="s">
        <v>130</v>
      </c>
      <c r="J85" s="78" t="s">
        <v>130</v>
      </c>
      <c r="K85" s="78" t="s">
        <v>130</v>
      </c>
      <c r="L85" s="78" t="s">
        <v>130</v>
      </c>
      <c r="M85" s="78" t="s">
        <v>130</v>
      </c>
      <c r="N85" s="78" t="s">
        <v>130</v>
      </c>
      <c r="O85" s="78">
        <v>0</v>
      </c>
      <c r="P85" s="78">
        <v>0</v>
      </c>
      <c r="Q85" s="78">
        <v>327.35700000000003</v>
      </c>
      <c r="R85" s="78">
        <v>32.735999999999997</v>
      </c>
      <c r="S85" s="78">
        <v>333.9</v>
      </c>
      <c r="T85" s="78">
        <v>34.049999999999997</v>
      </c>
      <c r="U85" s="78">
        <v>328.03800000000001</v>
      </c>
      <c r="V85" s="78">
        <v>43.225999999999999</v>
      </c>
      <c r="W85" s="78">
        <v>347.27799999999996</v>
      </c>
      <c r="X85" s="78">
        <v>45.799000000000007</v>
      </c>
      <c r="Y85" s="78">
        <v>346.29899999999998</v>
      </c>
      <c r="Z85" s="78">
        <v>35.006999999999998</v>
      </c>
      <c r="AA85" s="78">
        <v>347.46100000000001</v>
      </c>
      <c r="AB85" s="78">
        <v>35.116999999999997</v>
      </c>
      <c r="AC85" s="78">
        <v>362.334</v>
      </c>
      <c r="AD85" s="78">
        <v>38.700000000000003</v>
      </c>
      <c r="AE85" s="78">
        <v>366.17199999999997</v>
      </c>
      <c r="AF85" s="78">
        <v>39.086999999999996</v>
      </c>
    </row>
    <row r="86" spans="1:32" x14ac:dyDescent="0.35">
      <c r="A86" s="74" t="s">
        <v>241</v>
      </c>
      <c r="C86" s="76">
        <v>2940.3900000000003</v>
      </c>
      <c r="D86" s="76">
        <v>5350.48</v>
      </c>
      <c r="E86" s="76">
        <v>3212.471</v>
      </c>
      <c r="F86" s="76">
        <v>5951.4579999999996</v>
      </c>
      <c r="G86" s="76">
        <v>3075.8989999999999</v>
      </c>
      <c r="H86" s="76">
        <v>5743.5240999999996</v>
      </c>
      <c r="I86" s="76">
        <v>3163.2410000000004</v>
      </c>
      <c r="J86" s="76">
        <v>5908.2899999999991</v>
      </c>
      <c r="K86" s="76">
        <v>3317.2829999999994</v>
      </c>
      <c r="L86" s="76">
        <v>6108.2800000000007</v>
      </c>
      <c r="M86" s="76">
        <v>3473.5339999999992</v>
      </c>
      <c r="N86" s="76">
        <v>6988.4710000000014</v>
      </c>
      <c r="O86" s="76">
        <v>3671.0879999999997</v>
      </c>
      <c r="P86" s="76">
        <v>8122.0599999999995</v>
      </c>
      <c r="Q86" s="76">
        <v>3876.4800000000005</v>
      </c>
      <c r="R86" s="76">
        <v>8497.3071</v>
      </c>
      <c r="S86" s="76">
        <v>4067.0260000000003</v>
      </c>
      <c r="T86" s="76">
        <v>9500</v>
      </c>
      <c r="U86" s="76">
        <v>4350.8360600000005</v>
      </c>
      <c r="V86" s="76">
        <v>10297.857029999999</v>
      </c>
      <c r="W86" s="76">
        <v>4456.9353250000013</v>
      </c>
      <c r="X86" s="76">
        <v>11117.3394945</v>
      </c>
      <c r="Y86" s="76">
        <v>4360.4564574999986</v>
      </c>
      <c r="Z86" s="76">
        <v>11155.136945999999</v>
      </c>
      <c r="AA86" s="76">
        <v>4514.9629999999997</v>
      </c>
      <c r="AB86" s="76">
        <v>11830.156500000001</v>
      </c>
      <c r="AC86" s="76">
        <v>5023.6539999999995</v>
      </c>
      <c r="AD86" s="76">
        <v>12483.786800000002</v>
      </c>
      <c r="AE86" s="76">
        <v>4683.2480000000014</v>
      </c>
      <c r="AF86" s="76">
        <v>12369.980899999999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I100"/>
  <sheetViews>
    <sheetView workbookViewId="0">
      <pane xSplit="2" ySplit="1" topLeftCell="AZ86" activePane="bottomRight" state="frozen"/>
      <selection pane="topRight" activeCell="C1" sqref="C1"/>
      <selection pane="bottomLeft" activeCell="A2" sqref="A2"/>
      <selection pane="bottomRight" activeCell="BI92" sqref="BI92"/>
    </sheetView>
  </sheetViews>
  <sheetFormatPr defaultRowHeight="14.5" x14ac:dyDescent="0.35"/>
  <sheetData>
    <row r="1" spans="1:61" ht="15" thickBot="1" x14ac:dyDescent="0.4">
      <c r="A1" s="79" t="s">
        <v>54</v>
      </c>
      <c r="B1" s="79" t="s">
        <v>55</v>
      </c>
      <c r="C1" s="80" t="s">
        <v>175</v>
      </c>
      <c r="D1" s="80" t="s">
        <v>176</v>
      </c>
      <c r="E1" s="80" t="s">
        <v>177</v>
      </c>
      <c r="F1" s="80" t="s">
        <v>178</v>
      </c>
      <c r="G1" s="80" t="s">
        <v>179</v>
      </c>
      <c r="H1" s="80" t="s">
        <v>180</v>
      </c>
      <c r="I1" s="80" t="s">
        <v>181</v>
      </c>
      <c r="J1" s="80" t="s">
        <v>182</v>
      </c>
      <c r="K1" s="80" t="s">
        <v>183</v>
      </c>
      <c r="L1" s="80" t="s">
        <v>184</v>
      </c>
      <c r="M1" s="80" t="s">
        <v>185</v>
      </c>
      <c r="N1" s="80" t="s">
        <v>186</v>
      </c>
      <c r="O1" s="80" t="s">
        <v>187</v>
      </c>
      <c r="P1" s="80" t="s">
        <v>188</v>
      </c>
      <c r="Q1" s="80" t="s">
        <v>189</v>
      </c>
      <c r="R1" s="80" t="s">
        <v>190</v>
      </c>
      <c r="S1" s="80" t="s">
        <v>191</v>
      </c>
      <c r="T1" s="80" t="s">
        <v>192</v>
      </c>
      <c r="U1" s="80" t="s">
        <v>193</v>
      </c>
      <c r="V1" s="80" t="s">
        <v>194</v>
      </c>
      <c r="W1" s="80" t="s">
        <v>195</v>
      </c>
      <c r="X1" s="80" t="s">
        <v>196</v>
      </c>
      <c r="Y1" s="80" t="s">
        <v>197</v>
      </c>
      <c r="Z1" s="80" t="s">
        <v>198</v>
      </c>
      <c r="AA1" s="80" t="s">
        <v>199</v>
      </c>
      <c r="AB1" s="80" t="s">
        <v>200</v>
      </c>
      <c r="AC1" s="80" t="s">
        <v>201</v>
      </c>
      <c r="AD1" s="80" t="s">
        <v>202</v>
      </c>
      <c r="AE1" s="80" t="s">
        <v>203</v>
      </c>
      <c r="AF1" s="80" t="s">
        <v>204</v>
      </c>
      <c r="AG1" s="80" t="s">
        <v>205</v>
      </c>
      <c r="AH1" s="80" t="s">
        <v>206</v>
      </c>
      <c r="AI1" s="80" t="s">
        <v>207</v>
      </c>
      <c r="AJ1" s="80" t="s">
        <v>208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  <c r="BI1" s="87" t="s">
        <v>211</v>
      </c>
    </row>
    <row r="2" spans="1:61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85">
        <v>1132.5899999999999</v>
      </c>
      <c r="BI2" s="88">
        <v>1218.54</v>
      </c>
    </row>
    <row r="3" spans="1:61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85">
        <v>146.01</v>
      </c>
      <c r="BI3" s="88">
        <v>156.72</v>
      </c>
    </row>
    <row r="4" spans="1:61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85">
        <v>99.65</v>
      </c>
      <c r="BI4" s="88">
        <v>115.48</v>
      </c>
    </row>
    <row r="5" spans="1:61" s="82" customFormat="1" ht="15" thickBot="1" x14ac:dyDescent="0.4">
      <c r="A5" s="84"/>
      <c r="B5" s="84" t="s">
        <v>83</v>
      </c>
      <c r="C5" s="82">
        <f t="shared" ref="C5:BH5" si="0">SUM(C2:C4)</f>
        <v>304.38000000000005</v>
      </c>
      <c r="D5" s="82">
        <f t="shared" si="0"/>
        <v>376.12</v>
      </c>
      <c r="E5" s="82">
        <f t="shared" si="0"/>
        <v>397.61999999999995</v>
      </c>
      <c r="F5" s="82">
        <f t="shared" si="0"/>
        <v>404.3</v>
      </c>
      <c r="G5" s="82">
        <f t="shared" si="0"/>
        <v>422.25</v>
      </c>
      <c r="H5" s="82">
        <f t="shared" si="0"/>
        <v>430.69</v>
      </c>
      <c r="I5" s="82">
        <f t="shared" si="0"/>
        <v>392.45</v>
      </c>
      <c r="J5" s="82">
        <f t="shared" si="0"/>
        <v>440.51</v>
      </c>
      <c r="K5" s="82">
        <f t="shared" si="0"/>
        <v>395.78</v>
      </c>
      <c r="L5" s="82">
        <f t="shared" si="0"/>
        <v>487.4</v>
      </c>
      <c r="M5" s="82">
        <f t="shared" si="0"/>
        <v>419.17</v>
      </c>
      <c r="N5" s="82">
        <f t="shared" si="0"/>
        <v>526.70000000000005</v>
      </c>
      <c r="O5" s="82">
        <f t="shared" si="0"/>
        <v>537.74</v>
      </c>
      <c r="P5" s="82">
        <f t="shared" si="0"/>
        <v>423.3</v>
      </c>
      <c r="Q5" s="82">
        <f t="shared" si="0"/>
        <v>536.31999999999994</v>
      </c>
      <c r="R5" s="82">
        <f t="shared" si="0"/>
        <v>532.48</v>
      </c>
      <c r="S5" s="82">
        <f t="shared" si="0"/>
        <v>471.15</v>
      </c>
      <c r="T5" s="82">
        <f t="shared" si="0"/>
        <v>600.97</v>
      </c>
      <c r="U5" s="82">
        <f t="shared" si="0"/>
        <v>583.37</v>
      </c>
      <c r="V5" s="82">
        <f t="shared" si="0"/>
        <v>639.49</v>
      </c>
      <c r="W5" s="82">
        <f t="shared" si="0"/>
        <v>605.57000000000005</v>
      </c>
      <c r="X5" s="82">
        <f t="shared" si="0"/>
        <v>568.62</v>
      </c>
      <c r="Y5" s="82">
        <f t="shared" si="0"/>
        <v>704.88</v>
      </c>
      <c r="Z5" s="82">
        <f t="shared" si="0"/>
        <v>735.73</v>
      </c>
      <c r="AA5" s="82">
        <f t="shared" si="0"/>
        <v>742.91</v>
      </c>
      <c r="AB5" s="82">
        <f t="shared" si="0"/>
        <v>746.78</v>
      </c>
      <c r="AC5" s="82">
        <f t="shared" si="0"/>
        <v>728.68</v>
      </c>
      <c r="AD5" s="82">
        <f t="shared" si="0"/>
        <v>802.98</v>
      </c>
      <c r="AE5" s="82">
        <f t="shared" si="0"/>
        <v>818.14</v>
      </c>
      <c r="AF5" s="82">
        <f t="shared" si="0"/>
        <v>769.75</v>
      </c>
      <c r="AG5" s="82">
        <f t="shared" si="0"/>
        <v>729.7299999999999</v>
      </c>
      <c r="AH5" s="82">
        <f t="shared" si="0"/>
        <v>825.44999999999993</v>
      </c>
      <c r="AI5" s="82">
        <f t="shared" si="0"/>
        <v>860.77</v>
      </c>
      <c r="AJ5" s="82">
        <f t="shared" si="0"/>
        <v>896.81999999999994</v>
      </c>
      <c r="AK5" s="82">
        <f t="shared" si="0"/>
        <v>849.76</v>
      </c>
      <c r="AL5" s="82">
        <f t="shared" si="0"/>
        <v>933.40000000000009</v>
      </c>
      <c r="AM5" s="82">
        <f t="shared" si="0"/>
        <v>718.2</v>
      </c>
      <c r="AN5" s="82">
        <f t="shared" si="0"/>
        <v>885.26</v>
      </c>
      <c r="AO5" s="82">
        <f t="shared" si="0"/>
        <v>831.31999999999994</v>
      </c>
      <c r="AP5" s="82">
        <f t="shared" si="0"/>
        <v>917.94</v>
      </c>
      <c r="AQ5" s="82">
        <f t="shared" si="0"/>
        <v>933.55000000000007</v>
      </c>
      <c r="AR5" s="82">
        <f t="shared" si="0"/>
        <v>966.93</v>
      </c>
      <c r="AS5" s="82">
        <f t="shared" si="0"/>
        <v>991.81999999999994</v>
      </c>
      <c r="AT5" s="82">
        <f t="shared" si="0"/>
        <v>890.83</v>
      </c>
      <c r="AU5" s="82">
        <f t="shared" si="0"/>
        <v>959.7</v>
      </c>
      <c r="AV5" s="82">
        <f t="shared" si="0"/>
        <v>1053.01</v>
      </c>
      <c r="AW5" s="82">
        <f t="shared" si="0"/>
        <v>1052.32</v>
      </c>
      <c r="AX5" s="82">
        <f t="shared" si="0"/>
        <v>1066.46</v>
      </c>
      <c r="AY5" s="82">
        <f t="shared" si="0"/>
        <v>1054.83</v>
      </c>
      <c r="AZ5" s="82">
        <f t="shared" si="0"/>
        <v>1044.08</v>
      </c>
      <c r="BA5" s="82">
        <f t="shared" si="0"/>
        <v>1096.99</v>
      </c>
      <c r="BB5" s="82">
        <f t="shared" si="0"/>
        <v>1127.57</v>
      </c>
      <c r="BC5" s="82">
        <f t="shared" si="0"/>
        <v>1164.78</v>
      </c>
      <c r="BD5" s="82">
        <f t="shared" si="0"/>
        <v>1188.71</v>
      </c>
      <c r="BE5" s="82">
        <f t="shared" si="0"/>
        <v>1243.6799999999998</v>
      </c>
      <c r="BF5" s="82">
        <f t="shared" si="0"/>
        <v>1294.72</v>
      </c>
      <c r="BG5" s="82">
        <f t="shared" si="0"/>
        <v>1357.56</v>
      </c>
      <c r="BH5" s="82">
        <f t="shared" si="0"/>
        <v>1378.25</v>
      </c>
      <c r="BI5" s="89">
        <f>SUM(BI2:BI4)</f>
        <v>1490.74</v>
      </c>
    </row>
    <row r="6" spans="1:61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85">
        <v>1132.92</v>
      </c>
      <c r="BI6" s="88">
        <v>1175.07</v>
      </c>
    </row>
    <row r="7" spans="1:61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85">
        <v>1132.92</v>
      </c>
      <c r="BI7" s="88">
        <v>1175.07</v>
      </c>
    </row>
    <row r="8" spans="1:61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85">
        <v>222.45</v>
      </c>
      <c r="BI8" s="88">
        <v>248.43</v>
      </c>
    </row>
    <row r="9" spans="1:61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85">
        <v>120.28</v>
      </c>
      <c r="BI9" s="88">
        <v>136.16</v>
      </c>
    </row>
    <row r="10" spans="1:61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85">
        <v>33.92</v>
      </c>
      <c r="BI10" s="88">
        <v>38.22</v>
      </c>
    </row>
    <row r="11" spans="1:61" s="82" customFormat="1" ht="15" thickBot="1" x14ac:dyDescent="0.4">
      <c r="A11" s="84"/>
      <c r="B11" s="84" t="s">
        <v>83</v>
      </c>
      <c r="C11" s="82">
        <f t="shared" ref="C11:BH11" si="1">SUM(C8:C10)</f>
        <v>48.94</v>
      </c>
      <c r="D11" s="82">
        <f t="shared" si="1"/>
        <v>62.69</v>
      </c>
      <c r="E11" s="82">
        <f t="shared" si="1"/>
        <v>57.01</v>
      </c>
      <c r="F11" s="82">
        <f t="shared" si="1"/>
        <v>56.74</v>
      </c>
      <c r="G11" s="82">
        <f t="shared" si="1"/>
        <v>74.86</v>
      </c>
      <c r="H11" s="82">
        <f t="shared" si="1"/>
        <v>51</v>
      </c>
      <c r="I11" s="82">
        <f t="shared" si="1"/>
        <v>63.88</v>
      </c>
      <c r="J11" s="82">
        <f t="shared" si="1"/>
        <v>58.04</v>
      </c>
      <c r="K11" s="82">
        <f t="shared" si="1"/>
        <v>55.59</v>
      </c>
      <c r="L11" s="82">
        <f t="shared" si="1"/>
        <v>72.56</v>
      </c>
      <c r="M11" s="82">
        <f t="shared" si="1"/>
        <v>63.61</v>
      </c>
      <c r="N11" s="82">
        <f t="shared" si="1"/>
        <v>59.73</v>
      </c>
      <c r="O11" s="82">
        <f t="shared" si="1"/>
        <v>61.99</v>
      </c>
      <c r="P11" s="82">
        <f t="shared" si="1"/>
        <v>56.03</v>
      </c>
      <c r="Q11" s="82">
        <f t="shared" si="1"/>
        <v>69.569999999999993</v>
      </c>
      <c r="R11" s="82">
        <f t="shared" si="1"/>
        <v>68.97</v>
      </c>
      <c r="S11" s="82">
        <f t="shared" si="1"/>
        <v>65.48</v>
      </c>
      <c r="T11" s="82">
        <f t="shared" si="1"/>
        <v>79.22</v>
      </c>
      <c r="U11" s="82">
        <f t="shared" si="1"/>
        <v>84.42</v>
      </c>
      <c r="V11" s="82">
        <f t="shared" si="1"/>
        <v>66.44</v>
      </c>
      <c r="W11" s="82">
        <f t="shared" si="1"/>
        <v>75.930000000000007</v>
      </c>
      <c r="X11" s="82">
        <f t="shared" si="1"/>
        <v>57.21</v>
      </c>
      <c r="Y11" s="82">
        <f t="shared" si="1"/>
        <v>82.29</v>
      </c>
      <c r="Z11" s="82">
        <f t="shared" si="1"/>
        <v>96.51</v>
      </c>
      <c r="AA11" s="82">
        <f t="shared" si="1"/>
        <v>89.62</v>
      </c>
      <c r="AB11" s="82">
        <f t="shared" si="1"/>
        <v>80.64</v>
      </c>
      <c r="AC11" s="82">
        <f t="shared" si="1"/>
        <v>99.940000000000012</v>
      </c>
      <c r="AD11" s="82">
        <f t="shared" si="1"/>
        <v>96.01</v>
      </c>
      <c r="AE11" s="82">
        <f t="shared" si="1"/>
        <v>88.84</v>
      </c>
      <c r="AF11" s="82">
        <f t="shared" si="1"/>
        <v>94.64</v>
      </c>
      <c r="AG11" s="82">
        <f t="shared" si="1"/>
        <v>107.69</v>
      </c>
      <c r="AH11" s="82">
        <f t="shared" si="1"/>
        <v>108.19</v>
      </c>
      <c r="AI11" s="82">
        <f t="shared" si="1"/>
        <v>111.48</v>
      </c>
      <c r="AJ11" s="82">
        <f t="shared" si="1"/>
        <v>115.09</v>
      </c>
      <c r="AK11" s="82">
        <f t="shared" si="1"/>
        <v>120.44</v>
      </c>
      <c r="AL11" s="82">
        <f t="shared" si="1"/>
        <v>131.6</v>
      </c>
      <c r="AM11" s="82">
        <f t="shared" si="1"/>
        <v>111.50999999999999</v>
      </c>
      <c r="AN11" s="82">
        <f t="shared" si="1"/>
        <v>149.84</v>
      </c>
      <c r="AO11" s="82">
        <f t="shared" si="1"/>
        <v>141.72</v>
      </c>
      <c r="AP11" s="82">
        <f t="shared" si="1"/>
        <v>147.1</v>
      </c>
      <c r="AQ11" s="82">
        <f t="shared" si="1"/>
        <v>150.97</v>
      </c>
      <c r="AR11" s="82">
        <f t="shared" si="1"/>
        <v>189.56</v>
      </c>
      <c r="AS11" s="82">
        <f t="shared" si="1"/>
        <v>197.32</v>
      </c>
      <c r="AT11" s="82">
        <f t="shared" si="1"/>
        <v>167.19</v>
      </c>
      <c r="AU11" s="82">
        <f t="shared" si="1"/>
        <v>217.25</v>
      </c>
      <c r="AV11" s="82">
        <f t="shared" si="1"/>
        <v>217.59</v>
      </c>
      <c r="AW11" s="82">
        <f t="shared" si="1"/>
        <v>222.57999999999998</v>
      </c>
      <c r="AX11" s="82">
        <f t="shared" si="1"/>
        <v>242.58999999999997</v>
      </c>
      <c r="AY11" s="82">
        <f t="shared" si="1"/>
        <v>241.73</v>
      </c>
      <c r="AZ11" s="82">
        <f t="shared" si="1"/>
        <v>225.67000000000002</v>
      </c>
      <c r="BA11" s="82">
        <f t="shared" si="1"/>
        <v>259</v>
      </c>
      <c r="BB11" s="82">
        <f t="shared" si="1"/>
        <v>287.52</v>
      </c>
      <c r="BC11" s="82">
        <f t="shared" si="1"/>
        <v>277.15999999999997</v>
      </c>
      <c r="BD11" s="82">
        <f t="shared" si="1"/>
        <v>287.65999999999997</v>
      </c>
      <c r="BE11" s="82">
        <f t="shared" si="1"/>
        <v>316.47000000000003</v>
      </c>
      <c r="BF11" s="82">
        <f t="shared" si="1"/>
        <v>337.3</v>
      </c>
      <c r="BG11" s="82">
        <f t="shared" si="1"/>
        <v>380.84999999999997</v>
      </c>
      <c r="BH11" s="82">
        <f t="shared" si="1"/>
        <v>376.65000000000003</v>
      </c>
      <c r="BI11" s="89">
        <f>SUM(BI8:BI10)</f>
        <v>422.81000000000006</v>
      </c>
    </row>
    <row r="12" spans="1:61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85">
        <v>16.989999999999998</v>
      </c>
      <c r="BI12" s="88">
        <v>18.440000000000001</v>
      </c>
    </row>
    <row r="13" spans="1:61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85">
        <v>16.989999999999998</v>
      </c>
      <c r="BI13" s="88">
        <v>18.440000000000001</v>
      </c>
    </row>
    <row r="14" spans="1:61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85">
        <v>15.09</v>
      </c>
      <c r="BI14" s="88">
        <v>17.54</v>
      </c>
    </row>
    <row r="15" spans="1:61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85">
        <v>31.89</v>
      </c>
      <c r="BI15" s="88">
        <v>30.86</v>
      </c>
    </row>
    <row r="16" spans="1:61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85">
        <v>0.4</v>
      </c>
      <c r="BI16" s="88">
        <v>0.4</v>
      </c>
    </row>
    <row r="17" spans="1:61" s="82" customFormat="1" ht="15" thickBot="1" x14ac:dyDescent="0.4">
      <c r="A17" s="84"/>
      <c r="B17" s="84" t="s">
        <v>83</v>
      </c>
      <c r="C17" s="82">
        <f t="shared" ref="C17:BH17" si="2">SUM(C14:C16)</f>
        <v>92.23</v>
      </c>
      <c r="D17" s="82">
        <f t="shared" si="2"/>
        <v>100.47999999999999</v>
      </c>
      <c r="E17" s="82">
        <f t="shared" si="2"/>
        <v>98.03</v>
      </c>
      <c r="F17" s="82">
        <f t="shared" si="2"/>
        <v>97.210000000000008</v>
      </c>
      <c r="G17" s="82">
        <f t="shared" si="2"/>
        <v>81.039999999999992</v>
      </c>
      <c r="H17" s="82">
        <f t="shared" si="2"/>
        <v>77.22</v>
      </c>
      <c r="I17" s="82">
        <f t="shared" si="2"/>
        <v>69.680000000000007</v>
      </c>
      <c r="J17" s="82">
        <f t="shared" si="2"/>
        <v>90.97</v>
      </c>
      <c r="K17" s="82">
        <f t="shared" si="2"/>
        <v>104.15</v>
      </c>
      <c r="L17" s="82">
        <f t="shared" si="2"/>
        <v>95.039999999999992</v>
      </c>
      <c r="M17" s="82">
        <f t="shared" si="2"/>
        <v>105.24</v>
      </c>
      <c r="N17" s="82">
        <f t="shared" si="2"/>
        <v>120.64</v>
      </c>
      <c r="O17" s="82">
        <f t="shared" si="2"/>
        <v>114.31</v>
      </c>
      <c r="P17" s="82">
        <f t="shared" si="2"/>
        <v>116.47999999999999</v>
      </c>
      <c r="Q17" s="82">
        <f t="shared" si="2"/>
        <v>104.3</v>
      </c>
      <c r="R17" s="82">
        <f t="shared" si="2"/>
        <v>120.62</v>
      </c>
      <c r="S17" s="82">
        <f t="shared" si="2"/>
        <v>107.53</v>
      </c>
      <c r="T17" s="82">
        <f t="shared" si="2"/>
        <v>119.19</v>
      </c>
      <c r="U17" s="82">
        <f t="shared" si="2"/>
        <v>114.02000000000001</v>
      </c>
      <c r="V17" s="82">
        <f t="shared" si="2"/>
        <v>101.97</v>
      </c>
      <c r="W17" s="82">
        <f t="shared" si="2"/>
        <v>91.85</v>
      </c>
      <c r="X17" s="82">
        <f t="shared" si="2"/>
        <v>121.96000000000001</v>
      </c>
      <c r="Y17" s="82">
        <f t="shared" si="2"/>
        <v>101.71000000000001</v>
      </c>
      <c r="Z17" s="82">
        <f t="shared" si="2"/>
        <v>128.99</v>
      </c>
      <c r="AA17" s="82">
        <f t="shared" si="2"/>
        <v>116.81</v>
      </c>
      <c r="AB17" s="82">
        <f t="shared" si="2"/>
        <v>80.990000000000009</v>
      </c>
      <c r="AC17" s="82">
        <f t="shared" si="2"/>
        <v>128.06</v>
      </c>
      <c r="AD17" s="82">
        <f t="shared" si="2"/>
        <v>114.15</v>
      </c>
      <c r="AE17" s="82">
        <f t="shared" si="2"/>
        <v>89.65</v>
      </c>
      <c r="AF17" s="82">
        <f t="shared" si="2"/>
        <v>93.27</v>
      </c>
      <c r="AG17" s="82">
        <f t="shared" si="2"/>
        <v>109.38</v>
      </c>
      <c r="AH17" s="82">
        <f t="shared" si="2"/>
        <v>75.28</v>
      </c>
      <c r="AI17" s="82">
        <f t="shared" si="2"/>
        <v>84.16</v>
      </c>
      <c r="AJ17" s="82">
        <f t="shared" si="2"/>
        <v>86.84</v>
      </c>
      <c r="AK17" s="82">
        <f t="shared" si="2"/>
        <v>75.289999999999992</v>
      </c>
      <c r="AL17" s="82">
        <f t="shared" si="2"/>
        <v>75.569999999999993</v>
      </c>
      <c r="AM17" s="82">
        <f t="shared" si="2"/>
        <v>70.13</v>
      </c>
      <c r="AN17" s="82">
        <f t="shared" si="2"/>
        <v>66.819999999999993</v>
      </c>
      <c r="AO17" s="82">
        <f t="shared" si="2"/>
        <v>72.44</v>
      </c>
      <c r="AP17" s="82">
        <f t="shared" si="2"/>
        <v>76.3</v>
      </c>
      <c r="AQ17" s="82">
        <f t="shared" si="2"/>
        <v>71.509999999999991</v>
      </c>
      <c r="AR17" s="82">
        <f t="shared" si="2"/>
        <v>79.259999999999991</v>
      </c>
      <c r="AS17" s="82">
        <f t="shared" si="2"/>
        <v>72.459999999999994</v>
      </c>
      <c r="AT17" s="82">
        <f t="shared" si="2"/>
        <v>66.98</v>
      </c>
      <c r="AU17" s="82">
        <f t="shared" si="2"/>
        <v>70.03</v>
      </c>
      <c r="AV17" s="82">
        <f t="shared" si="2"/>
        <v>59.79</v>
      </c>
      <c r="AW17" s="82">
        <f t="shared" si="2"/>
        <v>52.81</v>
      </c>
      <c r="AX17" s="82">
        <f t="shared" si="2"/>
        <v>55.42</v>
      </c>
      <c r="AY17" s="82">
        <f t="shared" si="2"/>
        <v>54.45</v>
      </c>
      <c r="AZ17" s="82">
        <f t="shared" si="2"/>
        <v>42.379999999999995</v>
      </c>
      <c r="BA17" s="82">
        <f t="shared" si="2"/>
        <v>45.68</v>
      </c>
      <c r="BB17" s="82">
        <f t="shared" si="2"/>
        <v>48.04</v>
      </c>
      <c r="BC17" s="82">
        <f t="shared" si="2"/>
        <v>34.75</v>
      </c>
      <c r="BD17" s="82">
        <f t="shared" si="2"/>
        <v>47.72</v>
      </c>
      <c r="BE17" s="82">
        <f t="shared" si="2"/>
        <v>48.120000000000005</v>
      </c>
      <c r="BF17" s="82">
        <f t="shared" si="2"/>
        <v>41.5</v>
      </c>
      <c r="BG17" s="82">
        <f t="shared" si="2"/>
        <v>38.15</v>
      </c>
      <c r="BH17" s="82">
        <f t="shared" si="2"/>
        <v>47.38</v>
      </c>
      <c r="BI17" s="89">
        <f>SUM(BI14:BI16)</f>
        <v>48.8</v>
      </c>
    </row>
    <row r="18" spans="1:61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85">
        <v>96.63</v>
      </c>
      <c r="BI18" s="88">
        <v>98.48</v>
      </c>
    </row>
    <row r="19" spans="1:61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85"/>
      <c r="BI19" s="88"/>
    </row>
    <row r="20" spans="1:61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85">
        <v>10.53</v>
      </c>
      <c r="BI20" s="88">
        <v>10.15</v>
      </c>
    </row>
    <row r="21" spans="1:61" ht="15" thickBot="1" x14ac:dyDescent="0.4">
      <c r="A21" s="60"/>
      <c r="B21" s="60" t="s">
        <v>83</v>
      </c>
      <c r="C21">
        <f t="shared" ref="C21:BH21" si="3">SUM(C18:C20)</f>
        <v>44.68</v>
      </c>
      <c r="D21">
        <f t="shared" si="3"/>
        <v>51.85</v>
      </c>
      <c r="E21">
        <f t="shared" si="3"/>
        <v>38.020000000000003</v>
      </c>
      <c r="F21">
        <f t="shared" si="3"/>
        <v>53.27</v>
      </c>
      <c r="G21">
        <f t="shared" si="3"/>
        <v>80.290000000000006</v>
      </c>
      <c r="H21">
        <f t="shared" si="3"/>
        <v>53.19</v>
      </c>
      <c r="I21">
        <f t="shared" si="3"/>
        <v>39.29</v>
      </c>
      <c r="J21">
        <f t="shared" si="3"/>
        <v>75.19</v>
      </c>
      <c r="K21">
        <f t="shared" si="3"/>
        <v>32.72</v>
      </c>
      <c r="L21">
        <f t="shared" si="3"/>
        <v>57.36</v>
      </c>
      <c r="M21">
        <f t="shared" si="3"/>
        <v>58.53</v>
      </c>
      <c r="N21">
        <f t="shared" si="3"/>
        <v>47.3</v>
      </c>
      <c r="O21">
        <f t="shared" si="3"/>
        <v>55.66</v>
      </c>
      <c r="P21">
        <f t="shared" si="3"/>
        <v>40.479999999999997</v>
      </c>
      <c r="Q21">
        <f t="shared" si="3"/>
        <v>53.43</v>
      </c>
      <c r="R21">
        <f t="shared" si="3"/>
        <v>55.37</v>
      </c>
      <c r="S21">
        <f t="shared" si="3"/>
        <v>51.31</v>
      </c>
      <c r="T21">
        <f t="shared" si="3"/>
        <v>77.260000000000005</v>
      </c>
      <c r="U21">
        <f t="shared" si="3"/>
        <v>60.46</v>
      </c>
      <c r="V21">
        <f t="shared" si="3"/>
        <v>36.64</v>
      </c>
      <c r="W21">
        <f t="shared" si="3"/>
        <v>45.14</v>
      </c>
      <c r="X21">
        <f t="shared" si="3"/>
        <v>32.979999999999997</v>
      </c>
      <c r="Y21">
        <f t="shared" si="3"/>
        <v>77.8</v>
      </c>
      <c r="Z21">
        <f t="shared" si="3"/>
        <v>66.489999999999995</v>
      </c>
      <c r="AA21">
        <f t="shared" si="3"/>
        <v>68.94</v>
      </c>
      <c r="AB21">
        <f t="shared" si="3"/>
        <v>46.65</v>
      </c>
      <c r="AC21">
        <f t="shared" si="3"/>
        <v>88.81</v>
      </c>
      <c r="AD21">
        <f t="shared" si="3"/>
        <v>49.74</v>
      </c>
      <c r="AE21">
        <f t="shared" si="3"/>
        <v>71.599999999999994</v>
      </c>
      <c r="AF21">
        <f t="shared" si="3"/>
        <v>53.81</v>
      </c>
      <c r="AG21">
        <f t="shared" si="3"/>
        <v>78.710000000000008</v>
      </c>
      <c r="AH21">
        <f t="shared" si="3"/>
        <v>76.44</v>
      </c>
      <c r="AI21">
        <f t="shared" si="3"/>
        <v>69.56</v>
      </c>
      <c r="AJ21">
        <f t="shared" si="3"/>
        <v>57.82</v>
      </c>
      <c r="AK21">
        <f t="shared" si="3"/>
        <v>67.59</v>
      </c>
      <c r="AL21">
        <f t="shared" si="3"/>
        <v>82.84</v>
      </c>
      <c r="AM21">
        <f t="shared" si="3"/>
        <v>47.19</v>
      </c>
      <c r="AN21">
        <f t="shared" si="3"/>
        <v>121.09</v>
      </c>
      <c r="AO21">
        <f t="shared" si="3"/>
        <v>79.309999999999988</v>
      </c>
      <c r="AP21">
        <f t="shared" si="3"/>
        <v>76.84</v>
      </c>
      <c r="AQ21">
        <f t="shared" si="3"/>
        <v>84.24</v>
      </c>
      <c r="AR21">
        <f t="shared" si="3"/>
        <v>99.699999999999989</v>
      </c>
      <c r="AS21">
        <f t="shared" si="3"/>
        <v>88.87</v>
      </c>
      <c r="AT21">
        <f t="shared" si="3"/>
        <v>65.06</v>
      </c>
      <c r="AU21">
        <f t="shared" si="3"/>
        <v>103.7</v>
      </c>
      <c r="AV21">
        <f t="shared" si="3"/>
        <v>102.75999999999999</v>
      </c>
      <c r="AW21">
        <f t="shared" si="3"/>
        <v>87.42</v>
      </c>
      <c r="AX21">
        <f t="shared" si="3"/>
        <v>92.5</v>
      </c>
      <c r="AY21">
        <f t="shared" si="3"/>
        <v>91.84</v>
      </c>
      <c r="AZ21">
        <f t="shared" si="3"/>
        <v>80.67</v>
      </c>
      <c r="BA21">
        <f t="shared" si="3"/>
        <v>97.3</v>
      </c>
      <c r="BB21">
        <f t="shared" si="3"/>
        <v>92.09</v>
      </c>
      <c r="BC21">
        <f t="shared" si="3"/>
        <v>86.64</v>
      </c>
      <c r="BD21">
        <f t="shared" si="3"/>
        <v>103.63</v>
      </c>
      <c r="BE21">
        <f t="shared" si="3"/>
        <v>108.63</v>
      </c>
      <c r="BF21">
        <f t="shared" si="3"/>
        <v>97.81</v>
      </c>
      <c r="BG21">
        <f t="shared" si="3"/>
        <v>114.31</v>
      </c>
      <c r="BH21">
        <f t="shared" si="3"/>
        <v>107.16</v>
      </c>
      <c r="BI21" s="88">
        <v>108.63</v>
      </c>
    </row>
    <row r="22" spans="1:61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85">
        <v>16.7</v>
      </c>
      <c r="BI22" s="88">
        <v>18.34</v>
      </c>
    </row>
    <row r="23" spans="1:61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85"/>
      <c r="BI23" s="88"/>
    </row>
    <row r="24" spans="1:61" ht="15" thickBot="1" x14ac:dyDescent="0.4">
      <c r="A24" s="60"/>
      <c r="B24" s="60" t="s">
        <v>83</v>
      </c>
      <c r="C24">
        <f t="shared" ref="C24:BH24" si="4">SUM(C22:C23)</f>
        <v>16.309999999999999</v>
      </c>
      <c r="D24">
        <f t="shared" si="4"/>
        <v>18.84</v>
      </c>
      <c r="E24">
        <f t="shared" si="4"/>
        <v>16.48</v>
      </c>
      <c r="F24">
        <f t="shared" si="4"/>
        <v>21.17</v>
      </c>
      <c r="G24">
        <f t="shared" si="4"/>
        <v>21.55</v>
      </c>
      <c r="H24">
        <f t="shared" si="4"/>
        <v>22.08</v>
      </c>
      <c r="I24">
        <f t="shared" si="4"/>
        <v>19.23</v>
      </c>
      <c r="J24">
        <f t="shared" si="4"/>
        <v>20.72</v>
      </c>
      <c r="K24">
        <f t="shared" si="4"/>
        <v>21.36</v>
      </c>
      <c r="L24">
        <f t="shared" si="4"/>
        <v>27.97</v>
      </c>
      <c r="M24">
        <f t="shared" si="4"/>
        <v>20.45</v>
      </c>
      <c r="N24">
        <f t="shared" si="4"/>
        <v>28.66</v>
      </c>
      <c r="O24">
        <f t="shared" si="4"/>
        <v>32</v>
      </c>
      <c r="P24">
        <f t="shared" si="4"/>
        <v>27.22</v>
      </c>
      <c r="Q24">
        <f t="shared" si="4"/>
        <v>24.2</v>
      </c>
      <c r="R24">
        <f t="shared" si="4"/>
        <v>29.6</v>
      </c>
      <c r="S24">
        <f t="shared" si="4"/>
        <v>22.23</v>
      </c>
      <c r="T24">
        <f t="shared" si="4"/>
        <v>28.31</v>
      </c>
      <c r="U24">
        <f t="shared" si="4"/>
        <v>25.3</v>
      </c>
      <c r="V24">
        <f t="shared" si="4"/>
        <v>25.18</v>
      </c>
      <c r="W24">
        <f t="shared" si="4"/>
        <v>27.08</v>
      </c>
      <c r="X24">
        <f t="shared" si="4"/>
        <v>23.19</v>
      </c>
      <c r="Y24">
        <f t="shared" si="4"/>
        <v>24.1</v>
      </c>
      <c r="Z24">
        <f t="shared" si="4"/>
        <v>27.66</v>
      </c>
      <c r="AA24">
        <f t="shared" si="4"/>
        <v>23.4</v>
      </c>
      <c r="AB24">
        <f t="shared" si="4"/>
        <v>25.82</v>
      </c>
      <c r="AC24">
        <f t="shared" si="4"/>
        <v>25.31</v>
      </c>
      <c r="AD24">
        <f t="shared" si="4"/>
        <v>25.97</v>
      </c>
      <c r="AE24">
        <f t="shared" si="4"/>
        <v>23.42</v>
      </c>
      <c r="AF24">
        <f t="shared" si="4"/>
        <v>25.01</v>
      </c>
      <c r="AG24">
        <f t="shared" si="4"/>
        <v>23.400000000000002</v>
      </c>
      <c r="AH24">
        <f t="shared" si="4"/>
        <v>20.87</v>
      </c>
      <c r="AI24">
        <f t="shared" si="4"/>
        <v>26.08</v>
      </c>
      <c r="AJ24">
        <f t="shared" si="4"/>
        <v>22.89</v>
      </c>
      <c r="AK24">
        <f t="shared" si="4"/>
        <v>27.31</v>
      </c>
      <c r="AL24">
        <f t="shared" si="4"/>
        <v>23.75</v>
      </c>
      <c r="AM24">
        <f t="shared" si="4"/>
        <v>13.15</v>
      </c>
      <c r="AN24">
        <f t="shared" si="4"/>
        <v>19.66</v>
      </c>
      <c r="AO24">
        <f t="shared" si="4"/>
        <v>24.330000000000002</v>
      </c>
      <c r="AP24">
        <f t="shared" si="4"/>
        <v>23.53</v>
      </c>
      <c r="AQ24">
        <f t="shared" si="4"/>
        <v>14.43</v>
      </c>
      <c r="AR24">
        <f t="shared" si="4"/>
        <v>21.520000000000003</v>
      </c>
      <c r="AS24">
        <f t="shared" si="4"/>
        <v>20.400000000000002</v>
      </c>
      <c r="AT24">
        <f t="shared" si="4"/>
        <v>18.88</v>
      </c>
      <c r="AU24">
        <f t="shared" si="4"/>
        <v>21.93</v>
      </c>
      <c r="AV24">
        <f t="shared" si="4"/>
        <v>19.29</v>
      </c>
      <c r="AW24">
        <f t="shared" si="4"/>
        <v>15.74</v>
      </c>
      <c r="AX24">
        <f t="shared" si="4"/>
        <v>19.829999999999998</v>
      </c>
      <c r="AY24">
        <f t="shared" si="4"/>
        <v>20.61</v>
      </c>
      <c r="AZ24">
        <f t="shared" si="4"/>
        <v>18.22</v>
      </c>
      <c r="BA24">
        <f t="shared" si="4"/>
        <v>13.85</v>
      </c>
      <c r="BB24">
        <f t="shared" si="4"/>
        <v>19.850000000000001</v>
      </c>
      <c r="BC24">
        <f t="shared" si="4"/>
        <v>12.39</v>
      </c>
      <c r="BD24">
        <f t="shared" si="4"/>
        <v>17.55</v>
      </c>
      <c r="BE24">
        <f t="shared" si="4"/>
        <v>19.98</v>
      </c>
      <c r="BF24">
        <f t="shared" si="4"/>
        <v>17.010000000000002</v>
      </c>
      <c r="BG24">
        <f t="shared" si="4"/>
        <v>16.91</v>
      </c>
      <c r="BH24">
        <f t="shared" si="4"/>
        <v>16.7</v>
      </c>
      <c r="BI24" s="88">
        <v>18.34</v>
      </c>
    </row>
    <row r="25" spans="1:61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85">
        <v>4.49</v>
      </c>
      <c r="BI25" s="88">
        <v>4.38</v>
      </c>
    </row>
    <row r="26" spans="1:61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85">
        <v>4.49</v>
      </c>
      <c r="BI26" s="88">
        <v>4.38</v>
      </c>
    </row>
    <row r="27" spans="1:61" s="82" customFormat="1" ht="29.5" thickBot="1" x14ac:dyDescent="0.4">
      <c r="A27" s="84" t="s">
        <v>92</v>
      </c>
      <c r="B27" s="84" t="s">
        <v>80</v>
      </c>
      <c r="C27" s="83">
        <f>SUM(C25,C22,C18,C14,C8,C2)</f>
        <v>464.33000000000004</v>
      </c>
      <c r="D27" s="83">
        <f t="shared" ref="D27:BH27" si="5">SUM(D25,D22,D18,D14,D8,D2)</f>
        <v>572.96</v>
      </c>
      <c r="E27" s="83">
        <f t="shared" si="5"/>
        <v>562.91999999999996</v>
      </c>
      <c r="F27" s="83">
        <f t="shared" si="5"/>
        <v>588.66000000000008</v>
      </c>
      <c r="G27" s="83">
        <f t="shared" si="5"/>
        <v>650.3599999999999</v>
      </c>
      <c r="H27" s="83">
        <f t="shared" si="5"/>
        <v>596.5</v>
      </c>
      <c r="I27" s="83">
        <f t="shared" si="5"/>
        <v>554.63</v>
      </c>
      <c r="J27" s="83">
        <f t="shared" si="5"/>
        <v>642.20000000000005</v>
      </c>
      <c r="K27" s="83">
        <f t="shared" si="5"/>
        <v>555.34</v>
      </c>
      <c r="L27" s="83">
        <f t="shared" si="5"/>
        <v>694.55</v>
      </c>
      <c r="M27" s="83">
        <f t="shared" si="5"/>
        <v>626.35</v>
      </c>
      <c r="N27" s="83">
        <f t="shared" si="5"/>
        <v>734.76</v>
      </c>
      <c r="O27" s="83">
        <f t="shared" si="5"/>
        <v>741.21</v>
      </c>
      <c r="P27" s="83">
        <f t="shared" si="5"/>
        <v>600.04999999999995</v>
      </c>
      <c r="Q27" s="83">
        <f t="shared" si="5"/>
        <v>738.88</v>
      </c>
      <c r="R27" s="83">
        <f t="shared" si="5"/>
        <v>750.47</v>
      </c>
      <c r="S27" s="83">
        <f t="shared" si="5"/>
        <v>657.72</v>
      </c>
      <c r="T27" s="83">
        <f t="shared" si="5"/>
        <v>838.65</v>
      </c>
      <c r="U27" s="83">
        <f t="shared" si="5"/>
        <v>797.45</v>
      </c>
      <c r="V27" s="83">
        <f t="shared" si="5"/>
        <v>808.31</v>
      </c>
      <c r="W27" s="83">
        <f t="shared" si="5"/>
        <v>760.08</v>
      </c>
      <c r="X27" s="83">
        <f t="shared" si="5"/>
        <v>701.97</v>
      </c>
      <c r="Y27" s="83">
        <f t="shared" si="5"/>
        <v>900.21</v>
      </c>
      <c r="Z27" s="83">
        <f t="shared" si="5"/>
        <v>954.79</v>
      </c>
      <c r="AA27" s="83">
        <f t="shared" si="5"/>
        <v>940.3</v>
      </c>
      <c r="AB27" s="83">
        <f t="shared" si="5"/>
        <v>882.70999999999992</v>
      </c>
      <c r="AC27" s="83">
        <f t="shared" si="5"/>
        <v>958.48</v>
      </c>
      <c r="AD27" s="83">
        <f t="shared" si="5"/>
        <v>950.24</v>
      </c>
      <c r="AE27" s="83">
        <f t="shared" si="5"/>
        <v>964.2</v>
      </c>
      <c r="AF27" s="83">
        <f t="shared" si="5"/>
        <v>904.81999999999994</v>
      </c>
      <c r="AG27" s="83">
        <f t="shared" si="5"/>
        <v>903.02</v>
      </c>
      <c r="AH27" s="83">
        <f t="shared" si="5"/>
        <v>968.43</v>
      </c>
      <c r="AI27" s="83">
        <f t="shared" si="5"/>
        <v>972.74</v>
      </c>
      <c r="AJ27" s="83">
        <f t="shared" si="5"/>
        <v>1002.3399999999999</v>
      </c>
      <c r="AK27" s="83">
        <f t="shared" si="5"/>
        <v>973.18</v>
      </c>
      <c r="AL27" s="83">
        <f t="shared" si="5"/>
        <v>1069.19</v>
      </c>
      <c r="AM27" s="83">
        <f t="shared" si="5"/>
        <v>827.73</v>
      </c>
      <c r="AN27" s="83">
        <f t="shared" si="5"/>
        <v>1104.4000000000001</v>
      </c>
      <c r="AO27" s="83">
        <f t="shared" si="5"/>
        <v>982.43999999999994</v>
      </c>
      <c r="AP27" s="83">
        <f t="shared" si="5"/>
        <v>1046.01</v>
      </c>
      <c r="AQ27" s="83">
        <f t="shared" si="5"/>
        <v>1054.01</v>
      </c>
      <c r="AR27" s="83">
        <f t="shared" si="5"/>
        <v>1140.54</v>
      </c>
      <c r="AS27" s="83">
        <f t="shared" si="5"/>
        <v>1129.92</v>
      </c>
      <c r="AT27" s="83">
        <f t="shared" si="5"/>
        <v>992.74</v>
      </c>
      <c r="AU27" s="83">
        <f t="shared" si="5"/>
        <v>1129.1100000000001</v>
      </c>
      <c r="AV27" s="83">
        <f t="shared" si="5"/>
        <v>1243.97</v>
      </c>
      <c r="AW27" s="83">
        <f t="shared" si="5"/>
        <v>1221.5500000000002</v>
      </c>
      <c r="AX27" s="83">
        <f t="shared" si="5"/>
        <v>1226.98</v>
      </c>
      <c r="AY27" s="83">
        <f t="shared" si="5"/>
        <v>1223.3699999999999</v>
      </c>
      <c r="AZ27" s="83">
        <f t="shared" si="5"/>
        <v>1195.6199999999999</v>
      </c>
      <c r="BA27" s="83">
        <f t="shared" si="5"/>
        <v>1287.4299999999998</v>
      </c>
      <c r="BB27" s="83">
        <f t="shared" si="5"/>
        <v>1311.6</v>
      </c>
      <c r="BC27" s="83">
        <f t="shared" si="5"/>
        <v>1334.25</v>
      </c>
      <c r="BD27" s="83">
        <f t="shared" si="5"/>
        <v>1358.92</v>
      </c>
      <c r="BE27" s="83">
        <f t="shared" si="5"/>
        <v>1419.57</v>
      </c>
      <c r="BF27" s="83">
        <f t="shared" si="5"/>
        <v>1471.29</v>
      </c>
      <c r="BG27" s="83">
        <f t="shared" si="5"/>
        <v>1480.8999999999999</v>
      </c>
      <c r="BH27" s="86">
        <f t="shared" si="5"/>
        <v>1487.9499999999998</v>
      </c>
      <c r="BI27" s="90">
        <f>SUM(BI25,BI22,BI18,BI14,BI8,BI2)</f>
        <v>1605.71</v>
      </c>
    </row>
    <row r="28" spans="1:61" s="82" customFormat="1" ht="15" thickBot="1" x14ac:dyDescent="0.4">
      <c r="A28" s="84"/>
      <c r="B28" s="84" t="s">
        <v>81</v>
      </c>
      <c r="C28" s="83">
        <f>SUM(C23,C19,C15,C12,C9,C6,C3)</f>
        <v>194.52</v>
      </c>
      <c r="D28" s="83">
        <f t="shared" ref="D28:BH28" si="6">SUM(D23,D19,D15,D12,D9,D6,D3)</f>
        <v>256.56</v>
      </c>
      <c r="E28" s="83">
        <f t="shared" si="6"/>
        <v>273.07</v>
      </c>
      <c r="F28" s="83">
        <f t="shared" si="6"/>
        <v>289.44</v>
      </c>
      <c r="G28" s="83">
        <f t="shared" si="6"/>
        <v>315.67</v>
      </c>
      <c r="H28" s="83">
        <f t="shared" si="6"/>
        <v>344.24</v>
      </c>
      <c r="I28" s="83">
        <f t="shared" si="6"/>
        <v>316.56</v>
      </c>
      <c r="J28" s="83">
        <f t="shared" si="6"/>
        <v>304.40999999999997</v>
      </c>
      <c r="K28" s="83">
        <f t="shared" si="6"/>
        <v>342.80999999999995</v>
      </c>
      <c r="L28" s="83">
        <f t="shared" si="6"/>
        <v>385.42999999999995</v>
      </c>
      <c r="M28" s="83">
        <f t="shared" si="6"/>
        <v>371.71000000000004</v>
      </c>
      <c r="N28" s="83">
        <f t="shared" si="6"/>
        <v>409.57000000000005</v>
      </c>
      <c r="O28" s="83">
        <f t="shared" si="6"/>
        <v>455.93</v>
      </c>
      <c r="P28" s="83">
        <f t="shared" si="6"/>
        <v>412.25</v>
      </c>
      <c r="Q28" s="83">
        <f t="shared" si="6"/>
        <v>450.75</v>
      </c>
      <c r="R28" s="83">
        <f t="shared" si="6"/>
        <v>467.4</v>
      </c>
      <c r="S28" s="83">
        <f t="shared" si="6"/>
        <v>518.88</v>
      </c>
      <c r="T28" s="83">
        <f t="shared" si="6"/>
        <v>556.15</v>
      </c>
      <c r="U28" s="83">
        <f t="shared" si="6"/>
        <v>538.30999999999995</v>
      </c>
      <c r="V28" s="83">
        <f t="shared" si="6"/>
        <v>563.72</v>
      </c>
      <c r="W28" s="83">
        <f t="shared" si="6"/>
        <v>557.03000000000009</v>
      </c>
      <c r="X28" s="83">
        <f t="shared" si="6"/>
        <v>591.93999999999994</v>
      </c>
      <c r="Y28" s="83">
        <f t="shared" si="6"/>
        <v>660.53000000000009</v>
      </c>
      <c r="Z28" s="83">
        <f t="shared" si="6"/>
        <v>627.01</v>
      </c>
      <c r="AA28" s="83">
        <f t="shared" si="6"/>
        <v>680.94</v>
      </c>
      <c r="AB28" s="83">
        <f t="shared" si="6"/>
        <v>680.88</v>
      </c>
      <c r="AC28" s="83">
        <f t="shared" si="6"/>
        <v>708.23</v>
      </c>
      <c r="AD28" s="83">
        <f t="shared" si="6"/>
        <v>759.31</v>
      </c>
      <c r="AE28" s="83">
        <f t="shared" si="6"/>
        <v>810.37</v>
      </c>
      <c r="AF28" s="83">
        <f t="shared" si="6"/>
        <v>775.5200000000001</v>
      </c>
      <c r="AG28" s="83">
        <f t="shared" si="6"/>
        <v>861.29</v>
      </c>
      <c r="AH28" s="83">
        <f t="shared" si="6"/>
        <v>824.49</v>
      </c>
      <c r="AI28" s="83">
        <f t="shared" si="6"/>
        <v>914.28</v>
      </c>
      <c r="AJ28" s="83">
        <f t="shared" si="6"/>
        <v>961.46</v>
      </c>
      <c r="AK28" s="83">
        <f t="shared" si="6"/>
        <v>884.19999999999993</v>
      </c>
      <c r="AL28" s="83">
        <f t="shared" si="6"/>
        <v>925.63999999999987</v>
      </c>
      <c r="AM28" s="83">
        <f t="shared" si="6"/>
        <v>808.72</v>
      </c>
      <c r="AN28" s="83">
        <f t="shared" si="6"/>
        <v>878.44999999999993</v>
      </c>
      <c r="AO28" s="83">
        <f t="shared" si="6"/>
        <v>869.9</v>
      </c>
      <c r="AP28" s="83">
        <f t="shared" si="6"/>
        <v>906.17</v>
      </c>
      <c r="AQ28" s="83">
        <f t="shared" si="6"/>
        <v>976.84</v>
      </c>
      <c r="AR28" s="83">
        <f t="shared" si="6"/>
        <v>1019.6</v>
      </c>
      <c r="AS28" s="83">
        <f t="shared" si="6"/>
        <v>1069.08</v>
      </c>
      <c r="AT28" s="83">
        <f t="shared" si="6"/>
        <v>1041.6099999999999</v>
      </c>
      <c r="AU28" s="83">
        <f t="shared" si="6"/>
        <v>1133.29</v>
      </c>
      <c r="AV28" s="83">
        <f t="shared" si="6"/>
        <v>1178</v>
      </c>
      <c r="AW28" s="83">
        <f t="shared" si="6"/>
        <v>1166.26</v>
      </c>
      <c r="AX28" s="83">
        <f t="shared" si="6"/>
        <v>1230.93</v>
      </c>
      <c r="AY28" s="83">
        <f t="shared" si="6"/>
        <v>1125.3499999999999</v>
      </c>
      <c r="AZ28" s="83">
        <f t="shared" si="6"/>
        <v>1156.57</v>
      </c>
      <c r="BA28" s="83">
        <f t="shared" si="6"/>
        <v>1232.3800000000001</v>
      </c>
      <c r="BB28" s="83">
        <f t="shared" si="6"/>
        <v>1284.3700000000001</v>
      </c>
      <c r="BC28" s="83">
        <f t="shared" si="6"/>
        <v>1297.0900000000001</v>
      </c>
      <c r="BD28" s="83">
        <f t="shared" si="6"/>
        <v>1385.8899999999999</v>
      </c>
      <c r="BE28" s="83">
        <f t="shared" si="6"/>
        <v>1433.1999999999998</v>
      </c>
      <c r="BF28" s="83">
        <f t="shared" si="6"/>
        <v>1411.8500000000001</v>
      </c>
      <c r="BG28" s="83">
        <f t="shared" si="6"/>
        <v>1414.83</v>
      </c>
      <c r="BH28" s="86">
        <f t="shared" si="6"/>
        <v>1448.0900000000001</v>
      </c>
      <c r="BI28" s="90">
        <f t="shared" ref="BI28" si="7">SUM(BI23,BI19,BI15,BI12,BI9,BI6,BI3)</f>
        <v>1517.25</v>
      </c>
    </row>
    <row r="29" spans="1:61" s="82" customFormat="1" ht="15" thickBot="1" x14ac:dyDescent="0.4">
      <c r="A29" s="84"/>
      <c r="B29" s="84" t="s">
        <v>82</v>
      </c>
      <c r="C29" s="83">
        <f>SUM(C20,C16,C10,C4)</f>
        <v>0</v>
      </c>
      <c r="D29" s="83">
        <f t="shared" ref="D29:BH29" si="8">SUM(D20,D16,D10,D4)</f>
        <v>0</v>
      </c>
      <c r="E29" s="83">
        <f t="shared" si="8"/>
        <v>0</v>
      </c>
      <c r="F29" s="83">
        <f t="shared" si="8"/>
        <v>0</v>
      </c>
      <c r="G29" s="83">
        <f t="shared" si="8"/>
        <v>0</v>
      </c>
      <c r="H29" s="83">
        <f t="shared" si="8"/>
        <v>0</v>
      </c>
      <c r="I29" s="83">
        <f t="shared" si="8"/>
        <v>0</v>
      </c>
      <c r="J29" s="83">
        <f t="shared" si="8"/>
        <v>0</v>
      </c>
      <c r="K29" s="83">
        <f t="shared" si="8"/>
        <v>0</v>
      </c>
      <c r="L29" s="83">
        <f t="shared" si="8"/>
        <v>0</v>
      </c>
      <c r="M29" s="83">
        <f t="shared" si="8"/>
        <v>0</v>
      </c>
      <c r="N29" s="83">
        <f t="shared" si="8"/>
        <v>0</v>
      </c>
      <c r="O29" s="83">
        <f t="shared" si="8"/>
        <v>0</v>
      </c>
      <c r="P29" s="83">
        <f t="shared" si="8"/>
        <v>0</v>
      </c>
      <c r="Q29" s="83">
        <f t="shared" si="8"/>
        <v>0</v>
      </c>
      <c r="R29" s="83">
        <f t="shared" si="8"/>
        <v>0</v>
      </c>
      <c r="S29" s="83">
        <f t="shared" si="8"/>
        <v>0</v>
      </c>
      <c r="T29" s="83">
        <f t="shared" si="8"/>
        <v>0</v>
      </c>
      <c r="U29" s="83">
        <f t="shared" si="8"/>
        <v>0</v>
      </c>
      <c r="V29" s="83">
        <f t="shared" si="8"/>
        <v>0</v>
      </c>
      <c r="W29" s="83">
        <f t="shared" si="8"/>
        <v>0</v>
      </c>
      <c r="X29" s="83">
        <f t="shared" si="8"/>
        <v>0</v>
      </c>
      <c r="Y29" s="83">
        <f t="shared" si="8"/>
        <v>0</v>
      </c>
      <c r="Z29" s="83">
        <f t="shared" si="8"/>
        <v>0</v>
      </c>
      <c r="AA29" s="83">
        <f t="shared" si="8"/>
        <v>0</v>
      </c>
      <c r="AB29" s="83">
        <f t="shared" si="8"/>
        <v>0</v>
      </c>
      <c r="AC29" s="83">
        <f t="shared" si="8"/>
        <v>0</v>
      </c>
      <c r="AD29" s="83">
        <f t="shared" si="8"/>
        <v>0</v>
      </c>
      <c r="AE29" s="83">
        <f t="shared" si="8"/>
        <v>0</v>
      </c>
      <c r="AF29" s="83">
        <f t="shared" si="8"/>
        <v>0</v>
      </c>
      <c r="AG29" s="83">
        <f t="shared" si="8"/>
        <v>0</v>
      </c>
      <c r="AH29" s="83">
        <f t="shared" si="8"/>
        <v>0</v>
      </c>
      <c r="AI29" s="83">
        <f t="shared" si="8"/>
        <v>0</v>
      </c>
      <c r="AJ29" s="83">
        <f t="shared" si="8"/>
        <v>0</v>
      </c>
      <c r="AK29" s="83">
        <f t="shared" si="8"/>
        <v>0</v>
      </c>
      <c r="AL29" s="83">
        <f t="shared" si="8"/>
        <v>0</v>
      </c>
      <c r="AM29" s="83">
        <f t="shared" si="8"/>
        <v>0</v>
      </c>
      <c r="AN29" s="83">
        <f t="shared" si="8"/>
        <v>0</v>
      </c>
      <c r="AO29" s="83">
        <f t="shared" si="8"/>
        <v>0</v>
      </c>
      <c r="AP29" s="83">
        <f t="shared" si="8"/>
        <v>0</v>
      </c>
      <c r="AQ29" s="83">
        <f t="shared" si="8"/>
        <v>0</v>
      </c>
      <c r="AR29" s="83">
        <f t="shared" si="8"/>
        <v>0</v>
      </c>
      <c r="AS29" s="83">
        <f t="shared" si="8"/>
        <v>0</v>
      </c>
      <c r="AT29" s="83">
        <f t="shared" si="8"/>
        <v>0</v>
      </c>
      <c r="AU29" s="83">
        <f t="shared" si="8"/>
        <v>0</v>
      </c>
      <c r="AV29" s="83">
        <f t="shared" si="8"/>
        <v>0</v>
      </c>
      <c r="AW29" s="83">
        <f t="shared" si="8"/>
        <v>0</v>
      </c>
      <c r="AX29" s="83">
        <f t="shared" si="8"/>
        <v>0</v>
      </c>
      <c r="AY29" s="83">
        <f t="shared" si="8"/>
        <v>0</v>
      </c>
      <c r="AZ29" s="83">
        <f t="shared" si="8"/>
        <v>0</v>
      </c>
      <c r="BA29" s="83">
        <f t="shared" si="8"/>
        <v>0</v>
      </c>
      <c r="BB29" s="83">
        <f t="shared" si="8"/>
        <v>0</v>
      </c>
      <c r="BC29" s="83">
        <f t="shared" si="8"/>
        <v>0</v>
      </c>
      <c r="BD29" s="83">
        <f t="shared" si="8"/>
        <v>0</v>
      </c>
      <c r="BE29" s="83">
        <f t="shared" si="8"/>
        <v>0</v>
      </c>
      <c r="BF29" s="83">
        <f t="shared" si="8"/>
        <v>0</v>
      </c>
      <c r="BG29" s="83">
        <f t="shared" si="8"/>
        <v>140.56</v>
      </c>
      <c r="BH29" s="86">
        <f t="shared" si="8"/>
        <v>144.5</v>
      </c>
      <c r="BI29" s="90">
        <f t="shared" ref="BI29" si="9">SUM(BI20,BI16,BI10,BI4)</f>
        <v>164.25</v>
      </c>
    </row>
    <row r="30" spans="1:61" s="82" customFormat="1" ht="15" thickBot="1" x14ac:dyDescent="0.4">
      <c r="A30" s="84"/>
      <c r="B30" s="84" t="s">
        <v>83</v>
      </c>
      <c r="C30" s="83">
        <f>SUM(C27:C29)</f>
        <v>658.85</v>
      </c>
      <c r="D30" s="83">
        <f t="shared" ref="D30:BH30" si="10">SUM(D27:D29)</f>
        <v>829.52</v>
      </c>
      <c r="E30" s="83">
        <f t="shared" si="10"/>
        <v>835.99</v>
      </c>
      <c r="F30" s="83">
        <f t="shared" si="10"/>
        <v>878.10000000000014</v>
      </c>
      <c r="G30" s="83">
        <f t="shared" si="10"/>
        <v>966.03</v>
      </c>
      <c r="H30" s="83">
        <f t="shared" si="10"/>
        <v>940.74</v>
      </c>
      <c r="I30" s="83">
        <f t="shared" si="10"/>
        <v>871.19</v>
      </c>
      <c r="J30" s="83">
        <f t="shared" si="10"/>
        <v>946.61</v>
      </c>
      <c r="K30" s="83">
        <f t="shared" si="10"/>
        <v>898.15</v>
      </c>
      <c r="L30" s="83">
        <f t="shared" si="10"/>
        <v>1079.98</v>
      </c>
      <c r="M30" s="83">
        <f t="shared" si="10"/>
        <v>998.06000000000006</v>
      </c>
      <c r="N30" s="83">
        <f t="shared" si="10"/>
        <v>1144.33</v>
      </c>
      <c r="O30" s="83">
        <f t="shared" si="10"/>
        <v>1197.1400000000001</v>
      </c>
      <c r="P30" s="83">
        <f t="shared" si="10"/>
        <v>1012.3</v>
      </c>
      <c r="Q30" s="83">
        <f t="shared" si="10"/>
        <v>1189.6300000000001</v>
      </c>
      <c r="R30" s="83">
        <f t="shared" si="10"/>
        <v>1217.8699999999999</v>
      </c>
      <c r="S30" s="83">
        <f t="shared" si="10"/>
        <v>1176.5999999999999</v>
      </c>
      <c r="T30" s="83">
        <f t="shared" si="10"/>
        <v>1394.8</v>
      </c>
      <c r="U30" s="83">
        <f t="shared" si="10"/>
        <v>1335.76</v>
      </c>
      <c r="V30" s="83">
        <f t="shared" si="10"/>
        <v>1372.03</v>
      </c>
      <c r="W30" s="83">
        <f t="shared" si="10"/>
        <v>1317.1100000000001</v>
      </c>
      <c r="X30" s="83">
        <f t="shared" si="10"/>
        <v>1293.9099999999999</v>
      </c>
      <c r="Y30" s="83">
        <f t="shared" si="10"/>
        <v>1560.7400000000002</v>
      </c>
      <c r="Z30" s="83">
        <f t="shared" si="10"/>
        <v>1581.8</v>
      </c>
      <c r="AA30" s="83">
        <f t="shared" si="10"/>
        <v>1621.24</v>
      </c>
      <c r="AB30" s="83">
        <f t="shared" si="10"/>
        <v>1563.59</v>
      </c>
      <c r="AC30" s="83">
        <f t="shared" si="10"/>
        <v>1666.71</v>
      </c>
      <c r="AD30" s="83">
        <f t="shared" si="10"/>
        <v>1709.55</v>
      </c>
      <c r="AE30" s="83">
        <f t="shared" si="10"/>
        <v>1774.5700000000002</v>
      </c>
      <c r="AF30" s="83">
        <f t="shared" si="10"/>
        <v>1680.3400000000001</v>
      </c>
      <c r="AG30" s="83">
        <f t="shared" si="10"/>
        <v>1764.31</v>
      </c>
      <c r="AH30" s="83">
        <f t="shared" si="10"/>
        <v>1792.92</v>
      </c>
      <c r="AI30" s="83">
        <f t="shared" si="10"/>
        <v>1887.02</v>
      </c>
      <c r="AJ30" s="83">
        <f t="shared" si="10"/>
        <v>1963.8</v>
      </c>
      <c r="AK30" s="83">
        <f t="shared" si="10"/>
        <v>1857.3799999999999</v>
      </c>
      <c r="AL30" s="83">
        <f t="shared" si="10"/>
        <v>1994.83</v>
      </c>
      <c r="AM30" s="83">
        <f t="shared" si="10"/>
        <v>1636.45</v>
      </c>
      <c r="AN30" s="83">
        <f t="shared" si="10"/>
        <v>1982.85</v>
      </c>
      <c r="AO30" s="83">
        <f t="shared" si="10"/>
        <v>1852.34</v>
      </c>
      <c r="AP30" s="83">
        <f t="shared" si="10"/>
        <v>1952.1799999999998</v>
      </c>
      <c r="AQ30" s="83">
        <f t="shared" si="10"/>
        <v>2030.85</v>
      </c>
      <c r="AR30" s="83">
        <f t="shared" si="10"/>
        <v>2160.14</v>
      </c>
      <c r="AS30" s="83">
        <f t="shared" si="10"/>
        <v>2199</v>
      </c>
      <c r="AT30" s="83">
        <f t="shared" si="10"/>
        <v>2034.35</v>
      </c>
      <c r="AU30" s="83">
        <f t="shared" si="10"/>
        <v>2262.4</v>
      </c>
      <c r="AV30" s="83">
        <f t="shared" si="10"/>
        <v>2421.9700000000003</v>
      </c>
      <c r="AW30" s="83">
        <f t="shared" si="10"/>
        <v>2387.8100000000004</v>
      </c>
      <c r="AX30" s="83">
        <f t="shared" si="10"/>
        <v>2457.91</v>
      </c>
      <c r="AY30" s="83">
        <f t="shared" si="10"/>
        <v>2348.7199999999998</v>
      </c>
      <c r="AZ30" s="83">
        <f t="shared" si="10"/>
        <v>2352.1899999999996</v>
      </c>
      <c r="BA30" s="83">
        <f t="shared" si="10"/>
        <v>2519.81</v>
      </c>
      <c r="BB30" s="83">
        <f t="shared" si="10"/>
        <v>2595.9700000000003</v>
      </c>
      <c r="BC30" s="83">
        <f t="shared" si="10"/>
        <v>2631.34</v>
      </c>
      <c r="BD30" s="83">
        <f t="shared" si="10"/>
        <v>2744.81</v>
      </c>
      <c r="BE30" s="83">
        <f t="shared" si="10"/>
        <v>2852.7699999999995</v>
      </c>
      <c r="BF30" s="83">
        <f t="shared" si="10"/>
        <v>2883.1400000000003</v>
      </c>
      <c r="BG30" s="83">
        <f t="shared" si="10"/>
        <v>3036.2899999999995</v>
      </c>
      <c r="BH30" s="86">
        <f t="shared" si="10"/>
        <v>3080.54</v>
      </c>
      <c r="BI30" s="90">
        <f t="shared" ref="BI30" si="11">SUM(BI27:BI29)</f>
        <v>3287.21</v>
      </c>
    </row>
    <row r="31" spans="1:61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85">
        <v>34.17</v>
      </c>
      <c r="BI31" s="88">
        <v>35.61</v>
      </c>
    </row>
    <row r="32" spans="1:61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85">
        <v>34.17</v>
      </c>
      <c r="BI32" s="88">
        <v>35.61</v>
      </c>
    </row>
    <row r="33" spans="1:61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85">
        <v>110.39</v>
      </c>
      <c r="BI33" s="88">
        <v>113.37</v>
      </c>
    </row>
    <row r="34" spans="1:61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85">
        <v>110.39</v>
      </c>
      <c r="BI34" s="88">
        <v>113.37</v>
      </c>
    </row>
    <row r="35" spans="1:61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85">
        <v>16.04</v>
      </c>
      <c r="BI35" s="88">
        <v>13.02</v>
      </c>
    </row>
    <row r="36" spans="1:61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85">
        <v>4.87</v>
      </c>
      <c r="BI36" s="88">
        <v>5.26</v>
      </c>
    </row>
    <row r="37" spans="1:61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85">
        <v>2.2799999999999998</v>
      </c>
      <c r="BI37" s="88">
        <v>2.78</v>
      </c>
    </row>
    <row r="38" spans="1:61" s="82" customFormat="1" ht="15" thickBot="1" x14ac:dyDescent="0.4">
      <c r="A38" s="84"/>
      <c r="B38" s="84" t="s">
        <v>83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>
        <v>6.93</v>
      </c>
      <c r="N38" s="83">
        <v>7.47</v>
      </c>
      <c r="O38" s="83">
        <v>7.27</v>
      </c>
      <c r="P38" s="83">
        <v>7.56</v>
      </c>
      <c r="Q38" s="83">
        <v>9.59</v>
      </c>
      <c r="R38" s="83">
        <v>10.1</v>
      </c>
      <c r="S38" s="83">
        <v>9.98</v>
      </c>
      <c r="T38" s="83">
        <v>11.92</v>
      </c>
      <c r="U38" s="83">
        <v>11.63</v>
      </c>
      <c r="V38" s="83">
        <v>12.39</v>
      </c>
      <c r="W38" s="83">
        <v>12.43</v>
      </c>
      <c r="X38" s="83">
        <v>12.91</v>
      </c>
      <c r="Y38" s="83">
        <v>16.2</v>
      </c>
      <c r="Z38" s="83">
        <v>15.68</v>
      </c>
      <c r="AA38" s="83">
        <v>16.45</v>
      </c>
      <c r="AB38" s="83">
        <v>14.98</v>
      </c>
      <c r="AC38" s="83">
        <v>15.31</v>
      </c>
      <c r="AD38" s="83">
        <v>14.03</v>
      </c>
      <c r="AE38" s="83">
        <v>11.43</v>
      </c>
      <c r="AF38" s="83">
        <v>13.22</v>
      </c>
      <c r="AG38" s="83">
        <v>13.48</v>
      </c>
      <c r="AH38" s="83">
        <v>13.78</v>
      </c>
      <c r="AI38" s="83">
        <v>13.5</v>
      </c>
      <c r="AJ38" s="83">
        <v>13.31</v>
      </c>
      <c r="AK38" s="83">
        <v>12.96</v>
      </c>
      <c r="AL38" s="83">
        <v>14.99</v>
      </c>
      <c r="AM38" s="83">
        <v>14.74</v>
      </c>
      <c r="AN38" s="83">
        <v>14.71</v>
      </c>
      <c r="AO38" s="83">
        <v>13.27</v>
      </c>
      <c r="AP38" s="83">
        <v>12.45</v>
      </c>
      <c r="AQ38" s="83">
        <v>14.43</v>
      </c>
      <c r="AR38" s="83">
        <v>14.57</v>
      </c>
      <c r="AS38" s="83">
        <v>11.75</v>
      </c>
      <c r="AT38" s="83">
        <v>12.53</v>
      </c>
      <c r="AU38" s="83">
        <v>17.79</v>
      </c>
      <c r="AV38" s="83">
        <v>17.850000000000001</v>
      </c>
      <c r="AW38" s="83">
        <v>19.71</v>
      </c>
      <c r="AX38" s="83">
        <v>17</v>
      </c>
      <c r="AY38" s="83">
        <v>19.61</v>
      </c>
      <c r="AZ38" s="83">
        <v>19.45</v>
      </c>
      <c r="BA38" s="83">
        <v>28.32</v>
      </c>
      <c r="BB38" s="83">
        <v>34.92</v>
      </c>
      <c r="BC38" s="83">
        <v>30.6</v>
      </c>
      <c r="BD38" s="83">
        <v>20.81</v>
      </c>
      <c r="BE38" s="83">
        <v>22.3</v>
      </c>
      <c r="BF38" s="83">
        <v>27.76</v>
      </c>
      <c r="BG38" s="83">
        <v>26.31</v>
      </c>
      <c r="BH38" s="86">
        <v>23.19</v>
      </c>
      <c r="BI38" s="89">
        <f>SUM(BI35:BI37)</f>
        <v>21.060000000000002</v>
      </c>
    </row>
    <row r="39" spans="1:61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85">
        <v>11.54</v>
      </c>
      <c r="BI39" s="88">
        <v>17.47</v>
      </c>
    </row>
    <row r="40" spans="1:61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85">
        <v>1.01</v>
      </c>
      <c r="BI40" s="88">
        <v>0.98</v>
      </c>
    </row>
    <row r="41" spans="1:61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85">
        <v>18.47</v>
      </c>
      <c r="BI41" s="88">
        <v>19.739999999999998</v>
      </c>
    </row>
    <row r="42" spans="1:61" s="82" customFormat="1" ht="15" thickBot="1" x14ac:dyDescent="0.4">
      <c r="A42" s="84"/>
      <c r="B42" s="84" t="s">
        <v>83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>
        <v>7.28</v>
      </c>
      <c r="N42" s="83">
        <v>8.0299999999999994</v>
      </c>
      <c r="O42" s="83">
        <v>8.23</v>
      </c>
      <c r="P42" s="83">
        <v>6.65</v>
      </c>
      <c r="Q42" s="83">
        <v>9.2100000000000009</v>
      </c>
      <c r="R42" s="83">
        <v>9.99</v>
      </c>
      <c r="S42" s="83">
        <v>11.01</v>
      </c>
      <c r="T42" s="83">
        <v>12.91</v>
      </c>
      <c r="U42" s="83">
        <v>9.9700000000000006</v>
      </c>
      <c r="V42" s="83">
        <v>11.18</v>
      </c>
      <c r="W42" s="83">
        <v>10.3</v>
      </c>
      <c r="X42" s="83">
        <v>11.62</v>
      </c>
      <c r="Y42" s="83">
        <v>13.63</v>
      </c>
      <c r="Z42" s="83">
        <v>12.73</v>
      </c>
      <c r="AA42" s="83">
        <v>13.37</v>
      </c>
      <c r="AB42" s="83">
        <v>12.97</v>
      </c>
      <c r="AC42" s="83">
        <v>13.56</v>
      </c>
      <c r="AD42" s="83">
        <v>11.85</v>
      </c>
      <c r="AE42" s="83">
        <v>10.34</v>
      </c>
      <c r="AF42" s="83">
        <v>9.6999999999999993</v>
      </c>
      <c r="AG42" s="83">
        <v>12.79</v>
      </c>
      <c r="AH42" s="83">
        <v>9.1199999999999992</v>
      </c>
      <c r="AI42" s="83">
        <v>11.26</v>
      </c>
      <c r="AJ42" s="83">
        <v>10.46</v>
      </c>
      <c r="AK42" s="83">
        <v>9.99</v>
      </c>
      <c r="AL42" s="83">
        <v>10.78</v>
      </c>
      <c r="AM42" s="83">
        <v>8.42</v>
      </c>
      <c r="AN42" s="83">
        <v>16.68</v>
      </c>
      <c r="AO42" s="83">
        <v>10.26</v>
      </c>
      <c r="AP42" s="83">
        <v>9.34</v>
      </c>
      <c r="AQ42" s="83">
        <v>11.2</v>
      </c>
      <c r="AR42" s="83">
        <v>15</v>
      </c>
      <c r="AS42" s="83">
        <v>10.11</v>
      </c>
      <c r="AT42" s="83">
        <v>6.65</v>
      </c>
      <c r="AU42" s="83">
        <v>18.23</v>
      </c>
      <c r="AV42" s="83">
        <v>16.079999999999998</v>
      </c>
      <c r="AW42" s="83">
        <v>11.86</v>
      </c>
      <c r="AX42" s="83">
        <v>16.059999999999999</v>
      </c>
      <c r="AY42" s="83">
        <v>15.03</v>
      </c>
      <c r="AZ42" s="83">
        <v>15.93</v>
      </c>
      <c r="BA42" s="83">
        <v>21.65</v>
      </c>
      <c r="BB42" s="83">
        <v>20.23</v>
      </c>
      <c r="BC42" s="83">
        <v>24.55</v>
      </c>
      <c r="BD42" s="83">
        <v>25.09</v>
      </c>
      <c r="BE42" s="83">
        <v>30.85</v>
      </c>
      <c r="BF42" s="83">
        <v>31.66</v>
      </c>
      <c r="BG42" s="83">
        <v>36.76</v>
      </c>
      <c r="BH42" s="86">
        <v>31.03</v>
      </c>
      <c r="BI42" s="89">
        <f>SUM(BI39:BI41)</f>
        <v>38.19</v>
      </c>
    </row>
    <row r="43" spans="1:61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85">
        <v>17.91</v>
      </c>
      <c r="BI43" s="88">
        <v>17.72</v>
      </c>
    </row>
    <row r="44" spans="1:61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85">
        <v>17.91</v>
      </c>
      <c r="BI44" s="88">
        <v>17.72</v>
      </c>
    </row>
    <row r="45" spans="1:61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85">
        <v>7.99</v>
      </c>
      <c r="BI45" s="88">
        <v>8.84</v>
      </c>
    </row>
    <row r="46" spans="1:61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85">
        <v>17.78</v>
      </c>
      <c r="BI46" s="88">
        <v>17.59</v>
      </c>
    </row>
    <row r="47" spans="1:61" s="82" customFormat="1" ht="15" thickBot="1" x14ac:dyDescent="0.4">
      <c r="A47" s="84"/>
      <c r="B47" s="84" t="s">
        <v>83</v>
      </c>
      <c r="C47" s="83">
        <v>35.950000000000003</v>
      </c>
      <c r="D47" s="83">
        <v>43.9</v>
      </c>
      <c r="E47" s="83">
        <v>42.92</v>
      </c>
      <c r="F47" s="83">
        <v>43.03</v>
      </c>
      <c r="G47" s="83">
        <v>47.35</v>
      </c>
      <c r="H47" s="83">
        <v>43.3</v>
      </c>
      <c r="I47" s="83">
        <v>34.42</v>
      </c>
      <c r="J47" s="83">
        <v>45</v>
      </c>
      <c r="K47" s="83">
        <v>41.64</v>
      </c>
      <c r="L47" s="83">
        <v>50.61</v>
      </c>
      <c r="M47" s="83">
        <v>23.94</v>
      </c>
      <c r="N47" s="83">
        <v>26.95</v>
      </c>
      <c r="O47" s="83">
        <v>25.59</v>
      </c>
      <c r="P47" s="83">
        <v>17.13</v>
      </c>
      <c r="Q47" s="83">
        <v>19.93</v>
      </c>
      <c r="R47" s="83">
        <v>20.74</v>
      </c>
      <c r="S47" s="83">
        <v>19.97</v>
      </c>
      <c r="T47" s="83">
        <v>25.06</v>
      </c>
      <c r="U47" s="83">
        <v>20.53</v>
      </c>
      <c r="V47" s="83">
        <v>20.54</v>
      </c>
      <c r="W47" s="83">
        <v>65.849999999999994</v>
      </c>
      <c r="X47" s="83">
        <v>67.09</v>
      </c>
      <c r="Y47" s="83">
        <v>79.17</v>
      </c>
      <c r="Z47" s="83">
        <v>78.42</v>
      </c>
      <c r="AA47" s="83">
        <v>87.61</v>
      </c>
      <c r="AB47" s="83">
        <v>76.680000000000007</v>
      </c>
      <c r="AC47" s="83">
        <v>80.75</v>
      </c>
      <c r="AD47" s="83">
        <v>74.540000000000006</v>
      </c>
      <c r="AE47" s="83">
        <v>74.599999999999994</v>
      </c>
      <c r="AF47" s="83">
        <v>67.16</v>
      </c>
      <c r="AG47" s="83">
        <v>23.29</v>
      </c>
      <c r="AH47" s="83">
        <v>18.95</v>
      </c>
      <c r="AI47" s="83">
        <v>19.84</v>
      </c>
      <c r="AJ47" s="83">
        <v>21.5</v>
      </c>
      <c r="AK47" s="83">
        <v>17.63</v>
      </c>
      <c r="AL47" s="83">
        <v>20.83</v>
      </c>
      <c r="AM47" s="83">
        <v>15.14</v>
      </c>
      <c r="AN47" s="83">
        <v>26.55</v>
      </c>
      <c r="AO47" s="83">
        <v>19.66</v>
      </c>
      <c r="AP47" s="83">
        <v>19.21</v>
      </c>
      <c r="AQ47" s="83">
        <v>20.74</v>
      </c>
      <c r="AR47" s="83">
        <v>21.69</v>
      </c>
      <c r="AS47" s="83">
        <v>21.02</v>
      </c>
      <c r="AT47" s="83">
        <v>17.62</v>
      </c>
      <c r="AU47" s="83">
        <v>26.13</v>
      </c>
      <c r="AV47" s="83">
        <v>22.81</v>
      </c>
      <c r="AW47" s="83">
        <v>21.96</v>
      </c>
      <c r="AX47" s="83">
        <v>22.33</v>
      </c>
      <c r="AY47" s="83">
        <v>25.15</v>
      </c>
      <c r="AZ47" s="83">
        <v>21.91</v>
      </c>
      <c r="BA47" s="83">
        <v>26.57</v>
      </c>
      <c r="BB47" s="83">
        <v>26.1</v>
      </c>
      <c r="BC47" s="83">
        <v>20.79</v>
      </c>
      <c r="BD47" s="83">
        <v>23.62</v>
      </c>
      <c r="BE47" s="83">
        <v>24.27</v>
      </c>
      <c r="BF47" s="83">
        <v>23.27</v>
      </c>
      <c r="BG47" s="83">
        <v>26.14</v>
      </c>
      <c r="BH47" s="86">
        <v>25.77</v>
      </c>
      <c r="BI47" s="89">
        <f>SUM(BI45:BI46)</f>
        <v>26.43</v>
      </c>
    </row>
    <row r="48" spans="1:61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85">
        <v>69.739999999999995</v>
      </c>
      <c r="BI48" s="88">
        <v>74.95</v>
      </c>
    </row>
    <row r="49" spans="1:61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85">
        <v>151.97</v>
      </c>
      <c r="BI49" s="88">
        <v>154.91</v>
      </c>
    </row>
    <row r="50" spans="1:61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85">
        <v>20.75</v>
      </c>
      <c r="BI50" s="88">
        <v>22.52</v>
      </c>
    </row>
    <row r="51" spans="1:61" s="82" customFormat="1" ht="15" thickBot="1" x14ac:dyDescent="0.4">
      <c r="A51" s="84"/>
      <c r="B51" s="84" t="s">
        <v>83</v>
      </c>
      <c r="C51" s="83">
        <v>83.47</v>
      </c>
      <c r="D51" s="83">
        <v>121.03</v>
      </c>
      <c r="E51" s="83">
        <v>104.18</v>
      </c>
      <c r="F51" s="83">
        <v>116.91</v>
      </c>
      <c r="G51" s="83">
        <v>118.18</v>
      </c>
      <c r="H51" s="83">
        <v>110.93</v>
      </c>
      <c r="I51" s="83">
        <v>99.07</v>
      </c>
      <c r="J51" s="83">
        <v>100.08</v>
      </c>
      <c r="K51" s="83">
        <v>100.23</v>
      </c>
      <c r="L51" s="83">
        <v>130.4</v>
      </c>
      <c r="M51" s="83">
        <v>113.58</v>
      </c>
      <c r="N51" s="83">
        <v>119.68</v>
      </c>
      <c r="O51" s="83">
        <v>121.81</v>
      </c>
      <c r="P51" s="83">
        <v>85.68</v>
      </c>
      <c r="Q51" s="83">
        <v>106.24</v>
      </c>
      <c r="R51" s="83">
        <v>114.59</v>
      </c>
      <c r="S51" s="83">
        <v>118.63</v>
      </c>
      <c r="T51" s="83">
        <v>128.5</v>
      </c>
      <c r="U51" s="83">
        <v>119.07</v>
      </c>
      <c r="V51" s="83">
        <v>133.02000000000001</v>
      </c>
      <c r="W51" s="83">
        <v>163.21</v>
      </c>
      <c r="X51" s="83">
        <v>157.30000000000001</v>
      </c>
      <c r="Y51" s="83">
        <v>194.81</v>
      </c>
      <c r="Z51" s="83">
        <v>183.54</v>
      </c>
      <c r="AA51" s="83">
        <v>203.68</v>
      </c>
      <c r="AB51" s="83">
        <v>175.18</v>
      </c>
      <c r="AC51" s="83">
        <v>185</v>
      </c>
      <c r="AD51" s="83">
        <v>184.64</v>
      </c>
      <c r="AE51" s="83">
        <v>189.99</v>
      </c>
      <c r="AF51" s="83">
        <v>170.1</v>
      </c>
      <c r="AG51" s="83">
        <v>141.47999999999999</v>
      </c>
      <c r="AH51" s="83">
        <v>129.71</v>
      </c>
      <c r="AI51" s="83">
        <v>149.07</v>
      </c>
      <c r="AJ51" s="83">
        <v>134.18</v>
      </c>
      <c r="AK51" s="83">
        <v>110.75</v>
      </c>
      <c r="AL51" s="83">
        <v>133.68</v>
      </c>
      <c r="AM51" s="83">
        <v>111.25</v>
      </c>
      <c r="AN51" s="83">
        <v>149.05000000000001</v>
      </c>
      <c r="AO51" s="83">
        <v>131.29</v>
      </c>
      <c r="AP51" s="83">
        <v>133.84</v>
      </c>
      <c r="AQ51" s="83">
        <v>141.97999999999999</v>
      </c>
      <c r="AR51" s="83">
        <v>147.62</v>
      </c>
      <c r="AS51" s="83">
        <v>145.66</v>
      </c>
      <c r="AT51" s="83">
        <v>146.52000000000001</v>
      </c>
      <c r="AU51" s="83">
        <v>182.41</v>
      </c>
      <c r="AV51" s="83">
        <v>170.89</v>
      </c>
      <c r="AW51" s="83">
        <v>183.42</v>
      </c>
      <c r="AX51" s="83">
        <v>192.57</v>
      </c>
      <c r="AY51" s="83">
        <v>171.54</v>
      </c>
      <c r="AZ51" s="83">
        <v>163.22999999999999</v>
      </c>
      <c r="BA51" s="83">
        <v>231.29</v>
      </c>
      <c r="BB51" s="83">
        <v>254.16</v>
      </c>
      <c r="BC51" s="83">
        <v>220.76</v>
      </c>
      <c r="BD51" s="83">
        <v>230.25</v>
      </c>
      <c r="BE51" s="83">
        <v>254.63</v>
      </c>
      <c r="BF51" s="83">
        <v>273.02</v>
      </c>
      <c r="BG51" s="83">
        <v>260.58</v>
      </c>
      <c r="BH51" s="86">
        <v>242.46</v>
      </c>
      <c r="BI51" s="89">
        <f>SUM(BI48:BI50)</f>
        <v>252.38000000000002</v>
      </c>
    </row>
    <row r="52" spans="1:61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85">
        <v>1557.68</v>
      </c>
      <c r="BI52" s="88">
        <v>1680.66</v>
      </c>
    </row>
    <row r="53" spans="1:61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85">
        <v>1600.06</v>
      </c>
      <c r="BI53" s="88">
        <v>1672.16</v>
      </c>
    </row>
    <row r="54" spans="1:61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85">
        <v>165.24</v>
      </c>
      <c r="BI54" s="88">
        <v>186.77</v>
      </c>
    </row>
    <row r="55" spans="1:61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85">
        <v>3322.98</v>
      </c>
      <c r="BI55" s="88">
        <v>3539.59</v>
      </c>
    </row>
    <row r="56" spans="1:61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85">
        <v>86.6</v>
      </c>
      <c r="BI56" s="88">
        <v>103.68</v>
      </c>
    </row>
    <row r="57" spans="1:61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85">
        <v>7.55</v>
      </c>
      <c r="BI57" s="88">
        <v>6.9</v>
      </c>
    </row>
    <row r="58" spans="1:61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85">
        <v>7.65</v>
      </c>
      <c r="BI58" s="88">
        <v>8.3800000000000008</v>
      </c>
    </row>
    <row r="59" spans="1:61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85">
        <v>101.8</v>
      </c>
      <c r="BI59" s="88">
        <v>118.96</v>
      </c>
    </row>
    <row r="60" spans="1:61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85">
        <v>19.59</v>
      </c>
      <c r="BI60" s="88">
        <v>17.3</v>
      </c>
    </row>
    <row r="61" spans="1:61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85"/>
      <c r="BI61" s="88"/>
    </row>
    <row r="62" spans="1:61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85">
        <v>19.59</v>
      </c>
      <c r="BI62" s="88">
        <v>17.3</v>
      </c>
    </row>
    <row r="63" spans="1:61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85">
        <v>3.95</v>
      </c>
      <c r="BI63" s="88">
        <v>4.26</v>
      </c>
    </row>
    <row r="64" spans="1:61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85">
        <v>0.28000000000000003</v>
      </c>
      <c r="BI64" s="88">
        <v>0.23</v>
      </c>
    </row>
    <row r="65" spans="1:61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85">
        <v>4.24</v>
      </c>
      <c r="BI65" s="88">
        <v>3.8</v>
      </c>
    </row>
    <row r="66" spans="1:61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85">
        <v>8.4700000000000006</v>
      </c>
      <c r="BI66" s="88">
        <v>8.2899999999999991</v>
      </c>
    </row>
    <row r="67" spans="1:61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85">
        <v>0.27</v>
      </c>
      <c r="BI67" s="88">
        <v>0.15</v>
      </c>
    </row>
    <row r="68" spans="1:61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85"/>
      <c r="BI68" s="88"/>
    </row>
    <row r="69" spans="1:61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85">
        <v>0.27</v>
      </c>
      <c r="BI69" s="88">
        <v>0.15</v>
      </c>
    </row>
    <row r="70" spans="1:61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85">
        <v>130.62</v>
      </c>
      <c r="BI70" s="88">
        <v>151.80000000000001</v>
      </c>
    </row>
    <row r="71" spans="1:61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85">
        <v>130.62</v>
      </c>
      <c r="BI71" s="88">
        <v>151.80000000000001</v>
      </c>
    </row>
    <row r="72" spans="1:61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85">
        <v>0.6</v>
      </c>
      <c r="BI72" s="88">
        <v>0.71</v>
      </c>
    </row>
    <row r="73" spans="1:61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85">
        <v>0.74</v>
      </c>
      <c r="BI73" s="88">
        <v>0.99</v>
      </c>
    </row>
    <row r="74" spans="1:61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85">
        <v>0.39</v>
      </c>
      <c r="BI74" s="88">
        <v>0.26</v>
      </c>
    </row>
    <row r="75" spans="1:61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85">
        <v>1.73</v>
      </c>
      <c r="BI75" s="88">
        <v>1.96</v>
      </c>
    </row>
    <row r="76" spans="1:61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85">
        <v>132.59</v>
      </c>
      <c r="BI76" s="88">
        <v>126.06</v>
      </c>
    </row>
    <row r="77" spans="1:61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85">
        <v>132.59</v>
      </c>
      <c r="BI77" s="88">
        <v>126.06</v>
      </c>
    </row>
    <row r="78" spans="1:61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85">
        <v>1.1299999999999999</v>
      </c>
      <c r="BI78" s="88">
        <v>1.1299999999999999</v>
      </c>
    </row>
    <row r="79" spans="1:61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85">
        <v>1.1299999999999999</v>
      </c>
      <c r="BI79" s="88">
        <v>1.1299999999999999</v>
      </c>
    </row>
    <row r="80" spans="1:61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85">
        <v>0.5</v>
      </c>
      <c r="BI80" s="88">
        <v>0.43</v>
      </c>
    </row>
    <row r="81" spans="1:61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85">
        <v>0.5</v>
      </c>
      <c r="BI81" s="88">
        <v>0.43</v>
      </c>
    </row>
    <row r="82" spans="1:61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85">
        <v>241.62</v>
      </c>
      <c r="BI82" s="88">
        <v>277.89999999999998</v>
      </c>
    </row>
    <row r="83" spans="1:61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85">
        <v>142.78</v>
      </c>
      <c r="BI83" s="88">
        <v>135.74</v>
      </c>
    </row>
    <row r="84" spans="1:61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85">
        <v>12.29</v>
      </c>
      <c r="BI84" s="88">
        <v>12.44</v>
      </c>
    </row>
    <row r="85" spans="1:61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85">
        <v>396.69</v>
      </c>
      <c r="BI85" s="88">
        <v>426.09</v>
      </c>
    </row>
    <row r="86" spans="1:61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85">
        <v>4531.58</v>
      </c>
      <c r="BI86" s="88">
        <v>4501.16</v>
      </c>
    </row>
    <row r="87" spans="1:61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85">
        <v>4531.58</v>
      </c>
      <c r="BI87" s="88">
        <v>4501.16</v>
      </c>
    </row>
    <row r="88" spans="1:61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85">
        <v>325.22000000000003</v>
      </c>
      <c r="BI88" s="88">
        <v>306.92</v>
      </c>
    </row>
    <row r="89" spans="1:61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85">
        <v>325.22000000000003</v>
      </c>
      <c r="BI89" s="88">
        <v>306.92</v>
      </c>
    </row>
    <row r="90" spans="1:61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85">
        <v>92.52</v>
      </c>
      <c r="BI90" s="88">
        <v>84.33</v>
      </c>
    </row>
    <row r="91" spans="1:61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85">
        <v>92.52</v>
      </c>
      <c r="BI91" s="88">
        <v>84.33</v>
      </c>
    </row>
    <row r="92" spans="1:61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85">
        <v>4.41</v>
      </c>
      <c r="BI92" s="88">
        <v>3.15</v>
      </c>
    </row>
    <row r="93" spans="1:61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85">
        <v>4.41</v>
      </c>
      <c r="BI93" s="88">
        <v>3.15</v>
      </c>
    </row>
    <row r="94" spans="1:61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85">
        <v>8.66</v>
      </c>
      <c r="BI94" s="88">
        <v>0</v>
      </c>
    </row>
    <row r="95" spans="1:61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85">
        <v>8.66</v>
      </c>
      <c r="BI95" s="88">
        <v>0</v>
      </c>
    </row>
    <row r="96" spans="1:61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85">
        <v>0.4</v>
      </c>
      <c r="BI96" s="88">
        <v>0</v>
      </c>
    </row>
    <row r="97" spans="1:61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85">
        <v>0.4</v>
      </c>
      <c r="BI97" s="88">
        <v>0</v>
      </c>
    </row>
    <row r="98" spans="1:61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85">
        <v>16.649999999999999</v>
      </c>
      <c r="BI98" s="88">
        <v>0</v>
      </c>
    </row>
    <row r="99" spans="1:61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85">
        <v>16.649999999999999</v>
      </c>
      <c r="BI99" s="88">
        <v>0</v>
      </c>
    </row>
    <row r="100" spans="1:61" s="82" customFormat="1" x14ac:dyDescent="0.35">
      <c r="A100" s="82" t="s">
        <v>119</v>
      </c>
      <c r="B100" s="91" t="s">
        <v>83</v>
      </c>
      <c r="C100" s="92">
        <f>SUM(C99,C97,C95,C93,C91,C89,C87,C85,C51,C30)</f>
        <v>1852.4699999999998</v>
      </c>
      <c r="D100" s="92">
        <f t="shared" ref="D100:BI100" si="12">SUM(D99,D97,D95,D93,D91,D89,D87,D85,D51,D30)</f>
        <v>2121.5500000000002</v>
      </c>
      <c r="E100" s="92">
        <f t="shared" si="12"/>
        <v>2279.12</v>
      </c>
      <c r="F100" s="92">
        <f t="shared" si="12"/>
        <v>2546.0700000000002</v>
      </c>
      <c r="G100" s="92">
        <f t="shared" si="12"/>
        <v>2550.86</v>
      </c>
      <c r="H100" s="92">
        <f t="shared" si="12"/>
        <v>2411.83</v>
      </c>
      <c r="I100" s="92">
        <f t="shared" si="12"/>
        <v>2408</v>
      </c>
      <c r="J100" s="92">
        <f t="shared" si="12"/>
        <v>2686.92</v>
      </c>
      <c r="K100" s="92">
        <f t="shared" si="12"/>
        <v>2660.4700000000003</v>
      </c>
      <c r="L100" s="92">
        <f t="shared" si="12"/>
        <v>2838.67</v>
      </c>
      <c r="M100" s="92">
        <f t="shared" si="12"/>
        <v>2855.39</v>
      </c>
      <c r="N100" s="92">
        <f t="shared" si="12"/>
        <v>3274.29</v>
      </c>
      <c r="O100" s="92">
        <f t="shared" si="12"/>
        <v>3099.4300000000003</v>
      </c>
      <c r="P100" s="92">
        <f t="shared" si="12"/>
        <v>2629.8</v>
      </c>
      <c r="Q100" s="92">
        <f t="shared" si="12"/>
        <v>3083.78</v>
      </c>
      <c r="R100" s="92">
        <f t="shared" si="12"/>
        <v>3479.39</v>
      </c>
      <c r="S100" s="92">
        <f t="shared" si="12"/>
        <v>3437.29</v>
      </c>
      <c r="T100" s="92">
        <f t="shared" si="12"/>
        <v>3532.0699999999997</v>
      </c>
      <c r="U100" s="92">
        <f t="shared" si="12"/>
        <v>3450.42</v>
      </c>
      <c r="V100" s="92">
        <f t="shared" si="12"/>
        <v>3533.58</v>
      </c>
      <c r="W100" s="92">
        <f t="shared" si="12"/>
        <v>3609.23</v>
      </c>
      <c r="X100" s="92">
        <f t="shared" si="12"/>
        <v>3666.73</v>
      </c>
      <c r="Y100" s="92">
        <f t="shared" si="12"/>
        <v>4132.29</v>
      </c>
      <c r="Z100" s="92">
        <f t="shared" si="12"/>
        <v>4386.58</v>
      </c>
      <c r="AA100" s="92">
        <f t="shared" si="12"/>
        <v>4612.17</v>
      </c>
      <c r="AB100" s="92">
        <f t="shared" si="12"/>
        <v>4664.6399999999994</v>
      </c>
      <c r="AC100" s="92">
        <f t="shared" si="12"/>
        <v>4533.01</v>
      </c>
      <c r="AD100" s="92">
        <f t="shared" si="12"/>
        <v>4597.43</v>
      </c>
      <c r="AE100" s="92">
        <f t="shared" si="12"/>
        <v>5142.9799999999996</v>
      </c>
      <c r="AF100" s="92">
        <f t="shared" si="12"/>
        <v>5099.1900000000005</v>
      </c>
      <c r="AG100" s="92">
        <f t="shared" si="12"/>
        <v>5182.96</v>
      </c>
      <c r="AH100" s="92">
        <f t="shared" si="12"/>
        <v>5165.3999999999996</v>
      </c>
      <c r="AI100" s="92">
        <f t="shared" si="12"/>
        <v>5401.9400000000005</v>
      </c>
      <c r="AJ100" s="92">
        <f t="shared" si="12"/>
        <v>5527.59</v>
      </c>
      <c r="AK100" s="92">
        <f t="shared" si="12"/>
        <v>5323.69</v>
      </c>
      <c r="AL100" s="92">
        <f t="shared" si="12"/>
        <v>5539.7999999999993</v>
      </c>
      <c r="AM100" s="92">
        <f t="shared" si="12"/>
        <v>4975.51</v>
      </c>
      <c r="AN100" s="92">
        <f t="shared" si="12"/>
        <v>4991.6499999999996</v>
      </c>
      <c r="AO100" s="92">
        <f t="shared" si="12"/>
        <v>4879.16</v>
      </c>
      <c r="AP100" s="92">
        <f t="shared" si="12"/>
        <v>5486.65</v>
      </c>
      <c r="AQ100" s="92">
        <f t="shared" si="12"/>
        <v>6326.16</v>
      </c>
      <c r="AR100" s="92">
        <f t="shared" si="12"/>
        <v>6480.24</v>
      </c>
      <c r="AS100" s="92">
        <f t="shared" si="12"/>
        <v>5824.16</v>
      </c>
      <c r="AT100" s="92">
        <f t="shared" si="12"/>
        <v>5711.1</v>
      </c>
      <c r="AU100" s="92">
        <f t="shared" si="12"/>
        <v>6629.6</v>
      </c>
      <c r="AV100" s="92">
        <f t="shared" si="12"/>
        <v>6967.2000000000007</v>
      </c>
      <c r="AW100" s="92">
        <f t="shared" si="12"/>
        <v>6744.14</v>
      </c>
      <c r="AX100" s="92">
        <f t="shared" si="12"/>
        <v>6975.36</v>
      </c>
      <c r="AY100" s="92">
        <f t="shared" si="12"/>
        <v>6878.01</v>
      </c>
      <c r="AZ100" s="92">
        <f t="shared" si="12"/>
        <v>6657.69</v>
      </c>
      <c r="BA100" s="92">
        <f t="shared" si="12"/>
        <v>6559.9400000000005</v>
      </c>
      <c r="BB100" s="92">
        <f t="shared" si="12"/>
        <v>7392.1500000000005</v>
      </c>
      <c r="BC100" s="92">
        <f t="shared" si="12"/>
        <v>7600.1</v>
      </c>
      <c r="BD100" s="92">
        <f t="shared" si="12"/>
        <v>7471.67</v>
      </c>
      <c r="BE100" s="92">
        <f t="shared" si="12"/>
        <v>7966.8799999999992</v>
      </c>
      <c r="BF100" s="92">
        <f t="shared" si="12"/>
        <v>8363.23</v>
      </c>
      <c r="BG100" s="92">
        <f t="shared" si="12"/>
        <v>9072.2999999999993</v>
      </c>
      <c r="BH100" s="92">
        <f t="shared" si="12"/>
        <v>8699.1299999999992</v>
      </c>
      <c r="BI100" s="92">
        <f t="shared" si="12"/>
        <v>8861.24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2025-07-19T11:19:42Z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