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one sheet per propos" sheetId="1" r:id="rId4"/>
  </sheets>
  <definedNames/>
  <calcPr/>
</workbook>
</file>

<file path=xl/sharedStrings.xml><?xml version="1.0" encoding="utf-8"?>
<sst xmlns="http://schemas.openxmlformats.org/spreadsheetml/2006/main" count="63" uniqueCount="60">
  <si>
    <t>High Level Strategic Decision Framework</t>
  </si>
  <si>
    <t>This toolkit is indicative and to be used as a starting point - many aspects may need to be tuned for your business</t>
  </si>
  <si>
    <r>
      <rPr>
        <color rgb="FFFFFFFF"/>
      </rPr>
      <t xml:space="preserve">I'd love to keep improving this - please </t>
    </r>
    <r>
      <rPr>
        <color rgb="FF1155CC"/>
        <u/>
      </rPr>
      <t>message me</t>
    </r>
    <r>
      <rPr>
        <color rgb="FFFFFFFF"/>
      </rPr>
      <t xml:space="preserve"> ideas and I will incorporate and share, to benefit all the leadership community</t>
    </r>
  </si>
  <si>
    <t>Annual costs and benefits assumed to start from the 2nd year</t>
  </si>
  <si>
    <t>Business ideas are covered in Module 3, and examples are here: AI Industry use cases</t>
  </si>
  <si>
    <t>Units assumed to be in $ for this exercise, but can be in appropriate currency</t>
  </si>
  <si>
    <t>Business area:</t>
  </si>
  <si>
    <t>The division or line of business</t>
  </si>
  <si>
    <t>Internal or external facing:</t>
  </si>
  <si>
    <t>To be rolled out for internal teams or for clients</t>
  </si>
  <si>
    <t>Title:</t>
  </si>
  <si>
    <t>Name of this initiative</t>
  </si>
  <si>
    <t>Proposal:</t>
  </si>
  <si>
    <t>- Bullets to descrive this initiative at a high level
- Note that this framework is intended for indicative decision making only
- The sections are intended to tease out key factors
- You should customize this to be most relevant to your business
- For costs/benefits, either use columns D and E, or enter directly into H-L</t>
  </si>
  <si>
    <t>Proposers / Stakeholders:</t>
  </si>
  <si>
    <t>Sponsors:</t>
  </si>
  <si>
    <t>Item</t>
  </si>
  <si>
    <t>Description of work (cost) or impact (benefit)</t>
  </si>
  <si>
    <t>One-time cost</t>
  </si>
  <si>
    <t>Annual cost</t>
  </si>
  <si>
    <t>One-time benefit</t>
  </si>
  <si>
    <t>Annual benefit</t>
  </si>
  <si>
    <t>Year 1
(2025)</t>
  </si>
  <si>
    <t>Year 2
(2026)</t>
  </si>
  <si>
    <t>Year 3
(2027)</t>
  </si>
  <si>
    <t>Year 4
(2028)</t>
  </si>
  <si>
    <t>Year 5
(2029)</t>
  </si>
  <si>
    <t>5-Year Total</t>
  </si>
  <si>
    <t>COSTS</t>
  </si>
  <si>
    <t>Indicative estimates of one time and recurring expenses</t>
  </si>
  <si>
    <t>Data acquisition</t>
  </si>
  <si>
    <t>Costs of curating data with quality, quantity and completeness</t>
  </si>
  <si>
    <t>Data Science including Training</t>
  </si>
  <si>
    <t>Cost of Data Science R&amp;D, model training</t>
  </si>
  <si>
    <t>Engineering</t>
  </si>
  <si>
    <t>Technology expense to build product</t>
  </si>
  <si>
    <t>Infrastructure</t>
  </si>
  <si>
    <t>Cost to support technology infrastructure</t>
  </si>
  <si>
    <t>AI API</t>
  </si>
  <si>
    <t>Ongoing API costs for AI</t>
  </si>
  <si>
    <t>Operations / business</t>
  </si>
  <si>
    <t>Business operations costs</t>
  </si>
  <si>
    <t>Technical support</t>
  </si>
  <si>
    <t>TOTAL COST</t>
  </si>
  <si>
    <t>BENEFITS</t>
  </si>
  <si>
    <t>Automation</t>
  </si>
  <si>
    <t>Describe the business impact and justify the proposed savings</t>
  </si>
  <si>
    <t>Augmentation</t>
  </si>
  <si>
    <t>Describe the business impact and justify the savings &amp; revenue</t>
  </si>
  <si>
    <t>Differentiation</t>
  </si>
  <si>
    <t>Describe the business impact and justify the revenue projection</t>
  </si>
  <si>
    <t>TOTAL BENEFITS</t>
  </si>
  <si>
    <t>RISK MITIGATIONS</t>
  </si>
  <si>
    <t>Technical Risks</t>
  </si>
  <si>
    <t>Lay out the key risks in this category, and the actions to migate with costs</t>
  </si>
  <si>
    <t>Operational Risks</t>
  </si>
  <si>
    <t>Strategic Risks</t>
  </si>
  <si>
    <t>TOTAL MITIGATION COSTS</t>
  </si>
  <si>
    <t>TOTAL COST / BENEFIT</t>
  </si>
  <si>
    <t>RUNNING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</si>
</sst>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;(#,##0)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32.0"/>
      <color rgb="FFFFFFFF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u/>
      <color rgb="FFFFFFFF"/>
    </font>
    <font>
      <u/>
      <color rgb="FFFFFFFF"/>
      <name val="Arial"/>
      <scheme val="minor"/>
    </font>
    <font>
      <b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2" numFmtId="0" xfId="0" applyAlignment="1" applyFont="1">
      <alignment readingOrder="0" shrinkToFit="0" vertical="center" wrapText="0"/>
    </xf>
    <xf borderId="0" fillId="2" fontId="3" numFmtId="0" xfId="0" applyAlignment="1" applyFont="1">
      <alignment shrinkToFit="0" vertical="center" wrapText="1"/>
    </xf>
    <xf borderId="0" fillId="2" fontId="4" numFmtId="0" xfId="0" applyAlignment="1" applyFont="1">
      <alignment readingOrder="0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6" numFmtId="0" xfId="0" applyAlignment="1" applyFont="1">
      <alignment readingOrder="0" shrinkToFit="0" vertical="center" wrapText="0"/>
    </xf>
    <xf borderId="1" fillId="3" fontId="7" numFmtId="0" xfId="0" applyAlignment="1" applyBorder="1" applyFill="1" applyFont="1">
      <alignment readingOrder="0" shrinkToFit="0" vertical="center" wrapText="1"/>
    </xf>
    <xf borderId="2" fillId="4" fontId="1" numFmtId="0" xfId="0" applyAlignment="1" applyBorder="1" applyFill="1" applyFont="1">
      <alignment readingOrder="0" shrinkToFit="0" vertical="center" wrapText="1"/>
    </xf>
    <xf borderId="3" fillId="3" fontId="7" numFmtId="0" xfId="0" applyAlignment="1" applyBorder="1" applyFont="1">
      <alignment readingOrder="0" shrinkToFit="0" vertical="center" wrapText="1"/>
    </xf>
    <xf borderId="4" fillId="4" fontId="1" numFmtId="0" xfId="0" applyAlignment="1" applyBorder="1" applyFont="1">
      <alignment readingOrder="0" shrinkToFit="0" vertical="center" wrapText="1"/>
    </xf>
    <xf borderId="5" fillId="3" fontId="7" numFmtId="0" xfId="0" applyAlignment="1" applyBorder="1" applyFont="1">
      <alignment readingOrder="0" shrinkToFit="0" vertical="center" wrapText="1"/>
    </xf>
    <xf borderId="6" fillId="4" fontId="1" numFmtId="0" xfId="0" applyAlignment="1" applyBorder="1" applyFont="1">
      <alignment readingOrder="0" shrinkToFit="0" vertical="center" wrapText="1"/>
    </xf>
    <xf borderId="6" fillId="4" fontId="1" numFmtId="0" xfId="0" applyAlignment="1" applyBorder="1" applyFont="1">
      <alignment shrinkToFit="0" vertical="center" wrapText="1"/>
    </xf>
    <xf borderId="7" fillId="3" fontId="7" numFmtId="0" xfId="0" applyAlignment="1" applyBorder="1" applyFont="1">
      <alignment readingOrder="0" shrinkToFit="0" vertical="center" wrapText="1"/>
    </xf>
    <xf borderId="8" fillId="4" fontId="1" numFmtId="0" xfId="0" applyAlignment="1" applyBorder="1" applyFont="1">
      <alignment shrinkToFit="0" vertical="center" wrapText="1"/>
    </xf>
    <xf borderId="1" fillId="5" fontId="7" numFmtId="0" xfId="0" applyAlignment="1" applyBorder="1" applyFill="1" applyFont="1">
      <alignment readingOrder="0" shrinkToFit="0" vertical="center" wrapText="1"/>
    </xf>
    <xf borderId="2" fillId="5" fontId="7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2" fillId="5" fontId="7" numFmtId="0" xfId="0" applyAlignment="1" applyBorder="1" applyFont="1">
      <alignment horizontal="center" readingOrder="0" shrinkToFit="0" vertical="center" wrapText="1"/>
    </xf>
    <xf borderId="9" fillId="5" fontId="7" numFmtId="0" xfId="0" applyAlignment="1" applyBorder="1" applyFont="1">
      <alignment horizontal="center" readingOrder="0" shrinkToFit="0" vertical="center" wrapText="1"/>
    </xf>
    <xf borderId="10" fillId="5" fontId="7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readingOrder="0" shrinkToFit="0" vertical="center" wrapText="1"/>
    </xf>
    <xf borderId="6" fillId="6" fontId="1" numFmtId="0" xfId="0" applyAlignment="1" applyBorder="1" applyFill="1" applyFont="1">
      <alignment shrinkToFit="0" vertical="center" wrapText="1"/>
    </xf>
    <xf borderId="5" fillId="6" fontId="1" numFmtId="164" xfId="0" applyAlignment="1" applyBorder="1" applyFont="1" applyNumberFormat="1">
      <alignment shrinkToFit="0" vertical="center" wrapText="1"/>
    </xf>
    <xf borderId="6" fillId="6" fontId="1" numFmtId="164" xfId="0" applyAlignment="1" applyBorder="1" applyFont="1" applyNumberFormat="1">
      <alignment shrinkToFit="0" vertical="center" wrapText="1"/>
    </xf>
    <xf borderId="5" fillId="6" fontId="1" numFmtId="0" xfId="0" applyAlignment="1" applyBorder="1" applyFont="1">
      <alignment shrinkToFit="0" vertical="center" wrapText="1"/>
    </xf>
    <xf borderId="11" fillId="6" fontId="1" numFmtId="0" xfId="0" applyAlignment="1" applyBorder="1" applyFont="1">
      <alignment shrinkToFit="0" vertical="center" wrapText="1"/>
    </xf>
    <xf borderId="12" fillId="6" fontId="1" numFmtId="0" xfId="0" applyAlignment="1" applyBorder="1" applyFont="1">
      <alignment shrinkToFit="0" vertical="center" wrapText="1"/>
    </xf>
    <xf borderId="6" fillId="6" fontId="1" numFmtId="0" xfId="0" applyAlignment="1" applyBorder="1" applyFont="1">
      <alignment readingOrder="0" shrinkToFit="0" vertical="center" wrapText="1"/>
    </xf>
    <xf borderId="5" fillId="7" fontId="1" numFmtId="164" xfId="0" applyAlignment="1" applyBorder="1" applyFill="1" applyFont="1" applyNumberFormat="1">
      <alignment readingOrder="0" shrinkToFit="0" vertical="center" wrapText="1"/>
    </xf>
    <xf borderId="6" fillId="7" fontId="1" numFmtId="164" xfId="0" applyAlignment="1" applyBorder="1" applyFont="1" applyNumberFormat="1">
      <alignment readingOrder="0" shrinkToFit="0" vertical="center" wrapText="1"/>
    </xf>
    <xf borderId="11" fillId="7" fontId="1" numFmtId="164" xfId="0" applyAlignment="1" applyBorder="1" applyFont="1" applyNumberFormat="1">
      <alignment shrinkToFit="0" vertical="center" wrapText="1"/>
    </xf>
    <xf borderId="12" fillId="7" fontId="1" numFmtId="164" xfId="0" applyAlignment="1" applyBorder="1" applyFont="1" applyNumberFormat="1">
      <alignment shrinkToFit="0" vertical="center" wrapText="1"/>
    </xf>
    <xf borderId="6" fillId="7" fontId="1" numFmtId="164" xfId="0" applyAlignment="1" applyBorder="1" applyFont="1" applyNumberForma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5" fillId="7" fontId="1" numFmtId="164" xfId="0" applyAlignment="1" applyBorder="1" applyFont="1" applyNumberFormat="1">
      <alignment shrinkToFit="0" vertical="center" wrapText="1"/>
    </xf>
    <xf borderId="6" fillId="6" fontId="7" numFmtId="0" xfId="0" applyAlignment="1" applyBorder="1" applyFont="1">
      <alignment shrinkToFit="0" vertical="center" wrapText="1"/>
    </xf>
    <xf borderId="5" fillId="8" fontId="7" numFmtId="164" xfId="0" applyAlignment="1" applyBorder="1" applyFill="1" applyFont="1" applyNumberFormat="1">
      <alignment shrinkToFit="0" vertical="center" wrapText="1"/>
    </xf>
    <xf borderId="6" fillId="8" fontId="7" numFmtId="164" xfId="0" applyAlignment="1" applyBorder="1" applyFont="1" applyNumberFormat="1">
      <alignment shrinkToFit="0" vertical="center" wrapText="1"/>
    </xf>
    <xf borderId="11" fillId="8" fontId="7" numFmtId="164" xfId="0" applyAlignment="1" applyBorder="1" applyFont="1" applyNumberFormat="1">
      <alignment shrinkToFit="0" vertical="center" wrapText="1"/>
    </xf>
    <xf borderId="11" fillId="6" fontId="1" numFmtId="164" xfId="0" applyAlignment="1" applyBorder="1" applyFont="1" applyNumberFormat="1">
      <alignment shrinkToFit="0" vertical="center" wrapText="1"/>
    </xf>
    <xf borderId="11" fillId="9" fontId="1" numFmtId="164" xfId="0" applyAlignment="1" applyBorder="1" applyFill="1" applyFont="1" applyNumberFormat="1">
      <alignment shrinkToFit="0" vertical="center" wrapText="1"/>
    </xf>
    <xf borderId="6" fillId="9" fontId="1" numFmtId="164" xfId="0" applyAlignment="1" applyBorder="1" applyFont="1" applyNumberFormat="1">
      <alignment shrinkToFit="0" vertical="center" wrapText="1"/>
    </xf>
    <xf borderId="5" fillId="9" fontId="1" numFmtId="3" xfId="0" applyAlignment="1" applyBorder="1" applyFont="1" applyNumberFormat="1">
      <alignment readingOrder="0" shrinkToFit="0" vertical="center" wrapText="1"/>
    </xf>
    <xf borderId="6" fillId="9" fontId="1" numFmtId="3" xfId="0" applyAlignment="1" applyBorder="1" applyFont="1" applyNumberFormat="1">
      <alignment readingOrder="0" shrinkToFit="0" vertical="center" wrapText="1"/>
    </xf>
    <xf borderId="12" fillId="9" fontId="1" numFmtId="164" xfId="0" applyAlignment="1" applyBorder="1" applyFont="1" applyNumberFormat="1">
      <alignment shrinkToFit="0" vertical="center" wrapText="1"/>
    </xf>
    <xf borderId="5" fillId="9" fontId="1" numFmtId="0" xfId="0" applyAlignment="1" applyBorder="1" applyFont="1">
      <alignment shrinkToFit="0" vertical="center" wrapText="1"/>
    </xf>
    <xf borderId="5" fillId="10" fontId="7" numFmtId="164" xfId="0" applyAlignment="1" applyBorder="1" applyFill="1" applyFont="1" applyNumberFormat="1">
      <alignment shrinkToFit="0" vertical="center" wrapText="1"/>
    </xf>
    <xf borderId="6" fillId="10" fontId="7" numFmtId="164" xfId="0" applyAlignment="1" applyBorder="1" applyFont="1" applyNumberFormat="1">
      <alignment shrinkToFit="0" vertical="center" wrapText="1"/>
    </xf>
    <xf borderId="5" fillId="10" fontId="7" numFmtId="0" xfId="0" applyAlignment="1" applyBorder="1" applyFont="1">
      <alignment shrinkToFit="0" vertical="center" wrapText="1"/>
    </xf>
    <xf borderId="6" fillId="10" fontId="7" numFmtId="0" xfId="0" applyAlignment="1" applyBorder="1" applyFont="1">
      <alignment shrinkToFit="0" vertical="center" wrapText="1"/>
    </xf>
    <xf borderId="11" fillId="10" fontId="7" numFmtId="164" xfId="0" applyAlignment="1" applyBorder="1" applyFont="1" applyNumberFormat="1">
      <alignment shrinkToFit="0" vertical="center" wrapText="1"/>
    </xf>
    <xf borderId="13" fillId="10" fontId="7" numFmtId="164" xfId="0" applyAlignment="1" applyBorder="1" applyFont="1" applyNumberFormat="1">
      <alignment shrinkToFit="0" vertical="center" wrapText="1"/>
    </xf>
    <xf borderId="5" fillId="11" fontId="1" numFmtId="164" xfId="0" applyAlignment="1" applyBorder="1" applyFill="1" applyFont="1" applyNumberFormat="1">
      <alignment shrinkToFit="0" vertical="center" wrapText="1"/>
    </xf>
    <xf borderId="6" fillId="11" fontId="1" numFmtId="164" xfId="0" applyAlignment="1" applyBorder="1" applyFont="1" applyNumberFormat="1">
      <alignment readingOrder="0" shrinkToFit="0" vertical="center" wrapText="1"/>
    </xf>
    <xf borderId="5" fillId="11" fontId="1" numFmtId="0" xfId="0" applyAlignment="1" applyBorder="1" applyFont="1">
      <alignment shrinkToFit="0" vertical="center" wrapText="1"/>
    </xf>
    <xf borderId="6" fillId="11" fontId="1" numFmtId="0" xfId="0" applyAlignment="1" applyBorder="1" applyFont="1">
      <alignment shrinkToFit="0" vertical="center" wrapText="1"/>
    </xf>
    <xf borderId="11" fillId="11" fontId="1" numFmtId="164" xfId="0" applyAlignment="1" applyBorder="1" applyFont="1" applyNumberFormat="1">
      <alignment shrinkToFit="0" vertical="center" wrapText="1"/>
    </xf>
    <xf borderId="12" fillId="11" fontId="1" numFmtId="164" xfId="0" applyAlignment="1" applyBorder="1" applyFont="1" applyNumberFormat="1">
      <alignment shrinkToFit="0" vertical="center" wrapText="1"/>
    </xf>
    <xf borderId="6" fillId="11" fontId="1" numFmtId="164" xfId="0" applyAlignment="1" applyBorder="1" applyFont="1" applyNumberFormat="1">
      <alignment shrinkToFit="0" vertical="center" wrapText="1"/>
    </xf>
    <xf borderId="5" fillId="12" fontId="1" numFmtId="164" xfId="0" applyAlignment="1" applyBorder="1" applyFill="1" applyFont="1" applyNumberFormat="1">
      <alignment shrinkToFit="0" vertical="center" wrapText="1"/>
    </xf>
    <xf borderId="6" fillId="12" fontId="1" numFmtId="164" xfId="0" applyAlignment="1" applyBorder="1" applyFont="1" applyNumberFormat="1">
      <alignment shrinkToFit="0" vertical="center" wrapText="1"/>
    </xf>
    <xf borderId="5" fillId="12" fontId="1" numFmtId="0" xfId="0" applyAlignment="1" applyBorder="1" applyFont="1">
      <alignment shrinkToFit="0" vertical="center" wrapText="1"/>
    </xf>
    <xf borderId="6" fillId="12" fontId="1" numFmtId="0" xfId="0" applyAlignment="1" applyBorder="1" applyFont="1">
      <alignment shrinkToFit="0" vertical="center" wrapText="1"/>
    </xf>
    <xf borderId="11" fillId="12" fontId="1" numFmtId="164" xfId="0" applyAlignment="1" applyBorder="1" applyFont="1" applyNumberFormat="1">
      <alignment shrinkToFit="0" vertical="center" wrapText="1"/>
    </xf>
    <xf borderId="13" fillId="12" fontId="1" numFmtId="164" xfId="0" applyAlignment="1" applyBorder="1" applyFont="1" applyNumberFormat="1">
      <alignment shrinkToFit="0" vertical="center" wrapText="1"/>
    </xf>
    <xf borderId="5" fillId="13" fontId="1" numFmtId="164" xfId="0" applyAlignment="1" applyBorder="1" applyFill="1" applyFont="1" applyNumberFormat="1">
      <alignment shrinkToFit="0" vertical="center" wrapText="1"/>
    </xf>
    <xf borderId="6" fillId="13" fontId="1" numFmtId="164" xfId="0" applyAlignment="1" applyBorder="1" applyFont="1" applyNumberFormat="1">
      <alignment shrinkToFit="0" vertical="center" wrapText="1"/>
    </xf>
    <xf borderId="5" fillId="13" fontId="1" numFmtId="0" xfId="0" applyAlignment="1" applyBorder="1" applyFont="1">
      <alignment shrinkToFit="0" vertical="center" wrapText="1"/>
    </xf>
    <xf borderId="6" fillId="13" fontId="1" numFmtId="0" xfId="0" applyAlignment="1" applyBorder="1" applyFont="1">
      <alignment shrinkToFit="0" vertical="center" wrapText="1"/>
    </xf>
    <xf borderId="11" fillId="13" fontId="1" numFmtId="164" xfId="0" applyAlignment="1" applyBorder="1" applyFont="1" applyNumberFormat="1">
      <alignment shrinkToFit="0" vertical="center" wrapText="1"/>
    </xf>
    <xf borderId="13" fillId="13" fontId="1" numFmtId="164" xfId="0" applyAlignment="1" applyBorder="1" applyFont="1" applyNumberFormat="1">
      <alignment shrinkToFit="0" vertical="center" wrapText="1"/>
    </xf>
    <xf borderId="8" fillId="6" fontId="1" numFmtId="0" xfId="0" applyAlignment="1" applyBorder="1" applyFont="1">
      <alignment shrinkToFit="0" vertical="center" wrapText="1"/>
    </xf>
    <xf borderId="7" fillId="14" fontId="1" numFmtId="164" xfId="0" applyAlignment="1" applyBorder="1" applyFill="1" applyFont="1" applyNumberFormat="1">
      <alignment shrinkToFit="0" vertical="center" wrapText="1"/>
    </xf>
    <xf borderId="8" fillId="14" fontId="1" numFmtId="164" xfId="0" applyAlignment="1" applyBorder="1" applyFont="1" applyNumberFormat="1">
      <alignment shrinkToFit="0" vertical="center" wrapText="1"/>
    </xf>
    <xf borderId="7" fillId="14" fontId="1" numFmtId="0" xfId="0" applyAlignment="1" applyBorder="1" applyFont="1">
      <alignment shrinkToFit="0" vertical="center" wrapText="1"/>
    </xf>
    <xf borderId="8" fillId="14" fontId="1" numFmtId="0" xfId="0" applyAlignment="1" applyBorder="1" applyFont="1">
      <alignment shrinkToFit="0" vertical="center" wrapText="1"/>
    </xf>
    <xf borderId="14" fillId="14" fontId="1" numFmtId="164" xfId="0" applyAlignment="1" applyBorder="1" applyFont="1" applyNumberFormat="1">
      <alignment shrinkToFit="0" vertical="center" wrapText="1"/>
    </xf>
    <xf borderId="15" fillId="14" fontId="1" numFmtId="164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Costs</c:v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cat>
            <c:strRef>
              <c:f>'Template - one sheet per propos'!$H$18:$L$18</c:f>
            </c:strRef>
          </c:cat>
          <c:val>
            <c:numRef>
              <c:f>'Template - one sheet per propos'!$H$29:$L$29</c:f>
              <c:numCache/>
            </c:numRef>
          </c:val>
        </c:ser>
        <c:ser>
          <c:idx val="1"/>
          <c:order val="1"/>
          <c:tx>
            <c:v>Benefits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cat>
            <c:strRef>
              <c:f>'Template - one sheet per propos'!$H$18:$L$18</c:f>
            </c:strRef>
          </c:cat>
          <c:val>
            <c:numRef>
              <c:f>'Template - one sheet per propos'!$H$32:$L$32</c:f>
              <c:numCache/>
            </c:numRef>
          </c:val>
        </c:ser>
        <c:ser>
          <c:idx val="2"/>
          <c:order val="2"/>
          <c:tx>
            <c:v>Mitigations</c:v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cat>
            <c:strRef>
              <c:f>'Template - one sheet per propos'!$H$18:$L$18</c:f>
            </c:strRef>
          </c:cat>
          <c:val>
            <c:numRef>
              <c:f>'Template - one sheet per propos'!$H$36:$L$36</c:f>
              <c:numCache/>
            </c:numRef>
          </c:val>
        </c:ser>
        <c:ser>
          <c:idx val="3"/>
          <c:order val="3"/>
          <c:tx>
            <c:v>Total</c:v>
          </c:tx>
          <c:spPr>
            <a:solidFill>
              <a:srgbClr val="D9D2E9"/>
            </a:solidFill>
            <a:ln cmpd="sng">
              <a:solidFill>
                <a:srgbClr val="000000"/>
              </a:solidFill>
            </a:ln>
          </c:spPr>
          <c:cat>
            <c:strRef>
              <c:f>'Template - one sheet per propos'!$H$18:$L$18</c:f>
            </c:strRef>
          </c:cat>
          <c:val>
            <c:numRef>
              <c:f>'Template - one sheet per propos'!$H$37:$L$37</c:f>
              <c:numCache/>
            </c:numRef>
          </c:val>
        </c:ser>
        <c:ser>
          <c:idx val="4"/>
          <c:order val="4"/>
          <c:tx>
            <c:v>ROI</c:v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'Template - one sheet per propos'!$H$18:$L$18</c:f>
            </c:strRef>
          </c:cat>
          <c:val>
            <c:numRef>
              <c:f>'Template - one sheet per propos'!$H$38:$L$38</c:f>
              <c:numCache/>
            </c:numRef>
          </c:val>
        </c:ser>
        <c:ser>
          <c:idx val="5"/>
          <c:order val="5"/>
          <c:cat>
            <c:strRef>
              <c:f>'Template - one sheet per propos'!$H$18:$L$18</c:f>
            </c:strRef>
          </c:cat>
          <c:val>
            <c:numRef>
              <c:f>'Template - one sheet per propos'!$H$39:$L$39</c:f>
              <c:numCache/>
            </c:numRef>
          </c:val>
        </c:ser>
        <c:ser>
          <c:idx val="6"/>
          <c:order val="6"/>
          <c:cat>
            <c:strRef>
              <c:f>'Template - one sheet per propos'!$H$18:$L$18</c:f>
            </c:strRef>
          </c:cat>
          <c:val>
            <c:numRef>
              <c:f>'Template - one sheet per propos'!$H$43:$L$43</c:f>
              <c:numCache/>
            </c:numRef>
          </c:val>
        </c:ser>
        <c:ser>
          <c:idx val="7"/>
          <c:order val="7"/>
          <c:cat>
            <c:strRef>
              <c:f>'Template - one sheet per propos'!$H$18:$L$18</c:f>
            </c:strRef>
          </c:cat>
          <c:val>
            <c:numRef>
              <c:f>'Template - one sheet per propos'!$H$44:$L$44</c:f>
              <c:numCache/>
            </c:numRef>
          </c:val>
        </c:ser>
        <c:ser>
          <c:idx val="8"/>
          <c:order val="8"/>
          <c:cat>
            <c:strRef>
              <c:f>'Template - one sheet per propos'!$H$18:$L$18</c:f>
            </c:strRef>
          </c:cat>
          <c:val>
            <c:numRef>
              <c:f>'Template - one sheet per propos'!$H$45:$L$45</c:f>
              <c:numCache/>
            </c:numRef>
          </c:val>
        </c:ser>
        <c:ser>
          <c:idx val="9"/>
          <c:order val="9"/>
          <c:cat>
            <c:strRef>
              <c:f>'Template - one sheet per propos'!$H$18:$L$18</c:f>
            </c:strRef>
          </c:cat>
          <c:val>
            <c:numRef>
              <c:f>'Template - one sheet per propos'!$H$46:$L$46</c:f>
              <c:numCache/>
            </c:numRef>
          </c:val>
        </c:ser>
        <c:axId val="1040618747"/>
        <c:axId val="1529953643"/>
      </c:barChart>
      <c:catAx>
        <c:axId val="1040618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953643"/>
      </c:catAx>
      <c:valAx>
        <c:axId val="1529953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618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142875</xdr:rowOff>
    </xdr:from>
    <xdr:ext cx="7010400" cy="4333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eddonner/" TargetMode="External"/><Relationship Id="rId2" Type="http://schemas.openxmlformats.org/officeDocument/2006/relationships/hyperlink" Target="https://docs.google.com/spreadsheets/u/0/d/18bfeJE88SgAwbZk2FWqVvMu0kteOqst8sbCZKpZBeKQ/ed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63"/>
    <col customWidth="1" min="2" max="2" width="28.38"/>
    <col customWidth="1" min="3" max="3" width="57.75"/>
    <col customWidth="1" min="4" max="13" width="11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 t="s">
        <v>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8" t="s">
        <v>6</v>
      </c>
      <c r="C10" s="9" t="s">
        <v>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 t="s">
        <v>8</v>
      </c>
      <c r="C11" s="11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 t="s">
        <v>10</v>
      </c>
      <c r="C12" s="13" t="s">
        <v>11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01.25" customHeight="1">
      <c r="A13" s="1"/>
      <c r="B13" s="12" t="s">
        <v>12</v>
      </c>
      <c r="C13" s="13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 t="s">
        <v>14</v>
      </c>
      <c r="C14" s="1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 t="s">
        <v>15</v>
      </c>
      <c r="C15" s="1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9.25" customHeight="1">
      <c r="A18" s="1"/>
      <c r="B18" s="17" t="s">
        <v>16</v>
      </c>
      <c r="C18" s="18" t="s">
        <v>17</v>
      </c>
      <c r="D18" s="19" t="s">
        <v>18</v>
      </c>
      <c r="E18" s="20" t="s">
        <v>19</v>
      </c>
      <c r="F18" s="19" t="s">
        <v>20</v>
      </c>
      <c r="G18" s="20" t="s">
        <v>21</v>
      </c>
      <c r="H18" s="21" t="s">
        <v>22</v>
      </c>
      <c r="I18" s="22" t="s">
        <v>23</v>
      </c>
      <c r="J18" s="22" t="s">
        <v>24</v>
      </c>
      <c r="K18" s="22" t="s">
        <v>25</v>
      </c>
      <c r="L18" s="22" t="s">
        <v>26</v>
      </c>
      <c r="M18" s="20" t="s">
        <v>27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3"/>
      <c r="C19" s="24"/>
      <c r="D19" s="25"/>
      <c r="E19" s="26"/>
      <c r="F19" s="27"/>
      <c r="G19" s="24"/>
      <c r="H19" s="28"/>
      <c r="I19" s="29"/>
      <c r="J19" s="29"/>
      <c r="K19" s="29"/>
      <c r="L19" s="29"/>
      <c r="M19" s="2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 t="s">
        <v>28</v>
      </c>
      <c r="C20" s="30" t="s">
        <v>29</v>
      </c>
      <c r="D20" s="31"/>
      <c r="E20" s="32"/>
      <c r="F20" s="31"/>
      <c r="G20" s="32"/>
      <c r="H20" s="33">
        <f t="shared" ref="H20:H28" si="2">$D20+$F20</f>
        <v>0</v>
      </c>
      <c r="I20" s="34">
        <f t="shared" ref="I20:L20" si="1">$E20+$G20</f>
        <v>0</v>
      </c>
      <c r="J20" s="34">
        <f t="shared" si="1"/>
        <v>0</v>
      </c>
      <c r="K20" s="34">
        <f t="shared" si="1"/>
        <v>0</v>
      </c>
      <c r="L20" s="34">
        <f t="shared" si="1"/>
        <v>0</v>
      </c>
      <c r="M20" s="35">
        <f t="shared" ref="M20:M29" si="4">SUM(H20:L20)</f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6"/>
      <c r="C21" s="24"/>
      <c r="D21" s="37"/>
      <c r="E21" s="35"/>
      <c r="F21" s="37"/>
      <c r="G21" s="35"/>
      <c r="H21" s="33">
        <f t="shared" si="2"/>
        <v>0</v>
      </c>
      <c r="I21" s="34">
        <f t="shared" ref="I21:L21" si="3">$E21+$G21</f>
        <v>0</v>
      </c>
      <c r="J21" s="34">
        <f t="shared" si="3"/>
        <v>0</v>
      </c>
      <c r="K21" s="34">
        <f t="shared" si="3"/>
        <v>0</v>
      </c>
      <c r="L21" s="34">
        <f t="shared" si="3"/>
        <v>0</v>
      </c>
      <c r="M21" s="35">
        <f t="shared" si="4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3" t="s">
        <v>30</v>
      </c>
      <c r="C22" s="30" t="s">
        <v>31</v>
      </c>
      <c r="D22" s="31">
        <v>-30000.0</v>
      </c>
      <c r="E22" s="32">
        <v>-10000.0</v>
      </c>
      <c r="F22" s="37"/>
      <c r="G22" s="35"/>
      <c r="H22" s="33">
        <f t="shared" si="2"/>
        <v>-30000</v>
      </c>
      <c r="I22" s="34">
        <f t="shared" ref="I22:L22" si="5">$E22+$G22</f>
        <v>-10000</v>
      </c>
      <c r="J22" s="34">
        <f t="shared" si="5"/>
        <v>-10000</v>
      </c>
      <c r="K22" s="34">
        <f t="shared" si="5"/>
        <v>-10000</v>
      </c>
      <c r="L22" s="34">
        <f t="shared" si="5"/>
        <v>-10000</v>
      </c>
      <c r="M22" s="35">
        <f t="shared" si="4"/>
        <v>-70000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3" t="s">
        <v>32</v>
      </c>
      <c r="C23" s="30" t="s">
        <v>33</v>
      </c>
      <c r="D23" s="31">
        <v>-1100000.0</v>
      </c>
      <c r="E23" s="32">
        <v>-200000.0</v>
      </c>
      <c r="F23" s="37"/>
      <c r="G23" s="35"/>
      <c r="H23" s="33">
        <f t="shared" si="2"/>
        <v>-1100000</v>
      </c>
      <c r="I23" s="34">
        <f t="shared" ref="I23:L23" si="6">$E23+$G23</f>
        <v>-200000</v>
      </c>
      <c r="J23" s="34">
        <f t="shared" si="6"/>
        <v>-200000</v>
      </c>
      <c r="K23" s="34">
        <f t="shared" si="6"/>
        <v>-200000</v>
      </c>
      <c r="L23" s="34">
        <f t="shared" si="6"/>
        <v>-200000</v>
      </c>
      <c r="M23" s="35">
        <f t="shared" si="4"/>
        <v>-1900000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3" t="s">
        <v>34</v>
      </c>
      <c r="C24" s="30" t="s">
        <v>35</v>
      </c>
      <c r="D24" s="31">
        <v>-800000.0</v>
      </c>
      <c r="E24" s="35"/>
      <c r="F24" s="37"/>
      <c r="G24" s="35"/>
      <c r="H24" s="33">
        <f t="shared" si="2"/>
        <v>-800000</v>
      </c>
      <c r="I24" s="34">
        <f t="shared" ref="I24:L24" si="7">$E24+$G24</f>
        <v>0</v>
      </c>
      <c r="J24" s="34">
        <f t="shared" si="7"/>
        <v>0</v>
      </c>
      <c r="K24" s="34">
        <f t="shared" si="7"/>
        <v>0</v>
      </c>
      <c r="L24" s="34">
        <f t="shared" si="7"/>
        <v>0</v>
      </c>
      <c r="M24" s="35">
        <f t="shared" si="4"/>
        <v>-800000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3" t="s">
        <v>36</v>
      </c>
      <c r="C25" s="30" t="s">
        <v>37</v>
      </c>
      <c r="D25" s="37"/>
      <c r="E25" s="32">
        <v>-200000.0</v>
      </c>
      <c r="F25" s="37"/>
      <c r="G25" s="35"/>
      <c r="H25" s="33">
        <f t="shared" si="2"/>
        <v>0</v>
      </c>
      <c r="I25" s="34">
        <f t="shared" ref="I25:L25" si="8">$E25+$G25</f>
        <v>-200000</v>
      </c>
      <c r="J25" s="34">
        <f t="shared" si="8"/>
        <v>-200000</v>
      </c>
      <c r="K25" s="34">
        <f t="shared" si="8"/>
        <v>-200000</v>
      </c>
      <c r="L25" s="34">
        <f t="shared" si="8"/>
        <v>-200000</v>
      </c>
      <c r="M25" s="35">
        <f t="shared" si="4"/>
        <v>-800000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3" t="s">
        <v>38</v>
      </c>
      <c r="C26" s="30" t="s">
        <v>39</v>
      </c>
      <c r="D26" s="37"/>
      <c r="E26" s="32">
        <v>-50000.0</v>
      </c>
      <c r="F26" s="37"/>
      <c r="G26" s="35"/>
      <c r="H26" s="33">
        <f t="shared" si="2"/>
        <v>0</v>
      </c>
      <c r="I26" s="34">
        <f t="shared" ref="I26:L26" si="9">$E26+$G26</f>
        <v>-50000</v>
      </c>
      <c r="J26" s="34">
        <f t="shared" si="9"/>
        <v>-50000</v>
      </c>
      <c r="K26" s="34">
        <f t="shared" si="9"/>
        <v>-50000</v>
      </c>
      <c r="L26" s="34">
        <f t="shared" si="9"/>
        <v>-50000</v>
      </c>
      <c r="M26" s="35">
        <f t="shared" si="4"/>
        <v>-200000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3" t="s">
        <v>40</v>
      </c>
      <c r="C27" s="30" t="s">
        <v>41</v>
      </c>
      <c r="D27" s="31">
        <v>-50000.0</v>
      </c>
      <c r="E27" s="32">
        <v>-50000.0</v>
      </c>
      <c r="F27" s="37"/>
      <c r="G27" s="35"/>
      <c r="H27" s="33">
        <f t="shared" si="2"/>
        <v>-50000</v>
      </c>
      <c r="I27" s="34">
        <f t="shared" ref="I27:L27" si="10">$E27+$G27</f>
        <v>-50000</v>
      </c>
      <c r="J27" s="34">
        <f t="shared" si="10"/>
        <v>-50000</v>
      </c>
      <c r="K27" s="34">
        <f t="shared" si="10"/>
        <v>-50000</v>
      </c>
      <c r="L27" s="34">
        <f t="shared" si="10"/>
        <v>-50000</v>
      </c>
      <c r="M27" s="35">
        <f t="shared" si="4"/>
        <v>-250000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3" t="s">
        <v>42</v>
      </c>
      <c r="C28" s="30" t="s">
        <v>42</v>
      </c>
      <c r="D28" s="37"/>
      <c r="E28" s="32">
        <v>-50000.0</v>
      </c>
      <c r="F28" s="37"/>
      <c r="G28" s="35"/>
      <c r="H28" s="33">
        <f t="shared" si="2"/>
        <v>0</v>
      </c>
      <c r="I28" s="34">
        <f t="shared" ref="I28:L28" si="11">$E28+$G28</f>
        <v>-50000</v>
      </c>
      <c r="J28" s="34">
        <f t="shared" si="11"/>
        <v>-50000</v>
      </c>
      <c r="K28" s="34">
        <f t="shared" si="11"/>
        <v>-50000</v>
      </c>
      <c r="L28" s="34">
        <f t="shared" si="11"/>
        <v>-50000</v>
      </c>
      <c r="M28" s="35">
        <f t="shared" si="4"/>
        <v>-200000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2" t="s">
        <v>43</v>
      </c>
      <c r="C29" s="38"/>
      <c r="D29" s="39"/>
      <c r="E29" s="40"/>
      <c r="F29" s="39"/>
      <c r="G29" s="40"/>
      <c r="H29" s="41">
        <f t="shared" ref="H29:L29" si="12">SUM(H20:H28)</f>
        <v>-1980000</v>
      </c>
      <c r="I29" s="41">
        <f t="shared" si="12"/>
        <v>-560000</v>
      </c>
      <c r="J29" s="41">
        <f t="shared" si="12"/>
        <v>-560000</v>
      </c>
      <c r="K29" s="41">
        <f t="shared" si="12"/>
        <v>-560000</v>
      </c>
      <c r="L29" s="41">
        <f t="shared" si="12"/>
        <v>-560000</v>
      </c>
      <c r="M29" s="40">
        <f t="shared" si="4"/>
        <v>-4220000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6"/>
      <c r="C30" s="24"/>
      <c r="D30" s="42"/>
      <c r="E30" s="26"/>
      <c r="F30" s="27"/>
      <c r="G30" s="24"/>
      <c r="H30" s="28"/>
      <c r="I30" s="29"/>
      <c r="J30" s="29"/>
      <c r="K30" s="29"/>
      <c r="L30" s="29"/>
      <c r="M30" s="2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2" t="s">
        <v>44</v>
      </c>
      <c r="C31" s="24"/>
      <c r="D31" s="42"/>
      <c r="E31" s="26"/>
      <c r="F31" s="27"/>
      <c r="G31" s="24"/>
      <c r="H31" s="28"/>
      <c r="I31" s="29"/>
      <c r="J31" s="29"/>
      <c r="K31" s="29"/>
      <c r="L31" s="29"/>
      <c r="M31" s="2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2"/>
      <c r="C32" s="24"/>
      <c r="D32" s="42"/>
      <c r="E32" s="26"/>
      <c r="F32" s="27"/>
      <c r="G32" s="24"/>
      <c r="H32" s="28"/>
      <c r="I32" s="29"/>
      <c r="J32" s="29"/>
      <c r="K32" s="29"/>
      <c r="L32" s="29"/>
      <c r="M32" s="2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3" t="s">
        <v>45</v>
      </c>
      <c r="C33" s="30" t="s">
        <v>46</v>
      </c>
      <c r="D33" s="43"/>
      <c r="E33" s="44"/>
      <c r="F33" s="45">
        <v>50000.0</v>
      </c>
      <c r="G33" s="46">
        <v>400000.0</v>
      </c>
      <c r="H33" s="43">
        <f t="shared" ref="H33:H35" si="14">$D33+$F33</f>
        <v>50000</v>
      </c>
      <c r="I33" s="47">
        <f t="shared" ref="I33:L33" si="13">$E33+$G33</f>
        <v>400000</v>
      </c>
      <c r="J33" s="47">
        <f t="shared" si="13"/>
        <v>400000</v>
      </c>
      <c r="K33" s="47">
        <f t="shared" si="13"/>
        <v>400000</v>
      </c>
      <c r="L33" s="47">
        <f t="shared" si="13"/>
        <v>400000</v>
      </c>
      <c r="M33" s="44">
        <f t="shared" ref="M33:M35" si="16">SUM(H33:L33)</f>
        <v>1650000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3" t="s">
        <v>47</v>
      </c>
      <c r="C34" s="30" t="s">
        <v>48</v>
      </c>
      <c r="D34" s="43"/>
      <c r="E34" s="44"/>
      <c r="F34" s="48"/>
      <c r="G34" s="46">
        <v>500000.0</v>
      </c>
      <c r="H34" s="43">
        <f t="shared" si="14"/>
        <v>0</v>
      </c>
      <c r="I34" s="47">
        <f t="shared" ref="I34:L34" si="15">$E34+$G34</f>
        <v>500000</v>
      </c>
      <c r="J34" s="47">
        <f t="shared" si="15"/>
        <v>500000</v>
      </c>
      <c r="K34" s="47">
        <f t="shared" si="15"/>
        <v>500000</v>
      </c>
      <c r="L34" s="47">
        <f t="shared" si="15"/>
        <v>500000</v>
      </c>
      <c r="M34" s="44">
        <f t="shared" si="16"/>
        <v>2000000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3" t="s">
        <v>49</v>
      </c>
      <c r="C35" s="30" t="s">
        <v>50</v>
      </c>
      <c r="D35" s="43"/>
      <c r="E35" s="44"/>
      <c r="F35" s="48"/>
      <c r="G35" s="46">
        <v>800000.0</v>
      </c>
      <c r="H35" s="43">
        <f t="shared" si="14"/>
        <v>0</v>
      </c>
      <c r="I35" s="47">
        <f t="shared" ref="I35:L35" si="17">$E35+$G35</f>
        <v>800000</v>
      </c>
      <c r="J35" s="47">
        <f t="shared" si="17"/>
        <v>800000</v>
      </c>
      <c r="K35" s="47">
        <f t="shared" si="17"/>
        <v>800000</v>
      </c>
      <c r="L35" s="47">
        <f t="shared" si="17"/>
        <v>800000</v>
      </c>
      <c r="M35" s="44">
        <f t="shared" si="16"/>
        <v>3200000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2" t="s">
        <v>51</v>
      </c>
      <c r="C36" s="38"/>
      <c r="D36" s="49"/>
      <c r="E36" s="50"/>
      <c r="F36" s="51"/>
      <c r="G36" s="52"/>
      <c r="H36" s="53">
        <f t="shared" ref="H36:M36" si="18">SUM(H33:H35)</f>
        <v>50000</v>
      </c>
      <c r="I36" s="53">
        <f t="shared" si="18"/>
        <v>1700000</v>
      </c>
      <c r="J36" s="53">
        <f t="shared" si="18"/>
        <v>1700000</v>
      </c>
      <c r="K36" s="53">
        <f t="shared" si="18"/>
        <v>1700000</v>
      </c>
      <c r="L36" s="53">
        <f t="shared" si="18"/>
        <v>1700000</v>
      </c>
      <c r="M36" s="54">
        <f t="shared" si="18"/>
        <v>6850000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6"/>
      <c r="C37" s="24"/>
      <c r="D37" s="25"/>
      <c r="E37" s="26"/>
      <c r="F37" s="27"/>
      <c r="G37" s="24"/>
      <c r="H37" s="28"/>
      <c r="I37" s="29"/>
      <c r="J37" s="29"/>
      <c r="K37" s="29"/>
      <c r="L37" s="29"/>
      <c r="M37" s="2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2" t="s">
        <v>52</v>
      </c>
      <c r="C38" s="24"/>
      <c r="D38" s="25"/>
      <c r="E38" s="26"/>
      <c r="F38" s="27"/>
      <c r="G38" s="24"/>
      <c r="H38" s="28"/>
      <c r="I38" s="29"/>
      <c r="J38" s="29"/>
      <c r="K38" s="29"/>
      <c r="L38" s="29"/>
      <c r="M38" s="2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6"/>
      <c r="C39" s="24"/>
      <c r="D39" s="25"/>
      <c r="E39" s="26"/>
      <c r="F39" s="27"/>
      <c r="G39" s="24"/>
      <c r="H39" s="28"/>
      <c r="I39" s="29"/>
      <c r="J39" s="29"/>
      <c r="K39" s="29"/>
      <c r="L39" s="29"/>
      <c r="M39" s="2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3" t="s">
        <v>53</v>
      </c>
      <c r="C40" s="30" t="s">
        <v>54</v>
      </c>
      <c r="D40" s="55"/>
      <c r="E40" s="56">
        <v>-100000.0</v>
      </c>
      <c r="F40" s="57"/>
      <c r="G40" s="58"/>
      <c r="H40" s="59">
        <f t="shared" ref="H40:H42" si="20">$D40+$F40</f>
        <v>0</v>
      </c>
      <c r="I40" s="60">
        <f t="shared" ref="I40:L40" si="19">$E40+$G40</f>
        <v>-100000</v>
      </c>
      <c r="J40" s="60">
        <f t="shared" si="19"/>
        <v>-100000</v>
      </c>
      <c r="K40" s="60">
        <f t="shared" si="19"/>
        <v>-100000</v>
      </c>
      <c r="L40" s="60">
        <f t="shared" si="19"/>
        <v>-100000</v>
      </c>
      <c r="M40" s="61">
        <f t="shared" ref="M40:M42" si="22">SUM(H40:L40)</f>
        <v>-400000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3" t="s">
        <v>55</v>
      </c>
      <c r="C41" s="30" t="s">
        <v>54</v>
      </c>
      <c r="D41" s="55"/>
      <c r="E41" s="56">
        <v>-50000.0</v>
      </c>
      <c r="F41" s="57"/>
      <c r="G41" s="58"/>
      <c r="H41" s="59">
        <f t="shared" si="20"/>
        <v>0</v>
      </c>
      <c r="I41" s="60">
        <f t="shared" ref="I41:L41" si="21">$E41+$G41</f>
        <v>-50000</v>
      </c>
      <c r="J41" s="60">
        <f t="shared" si="21"/>
        <v>-50000</v>
      </c>
      <c r="K41" s="60">
        <f t="shared" si="21"/>
        <v>-50000</v>
      </c>
      <c r="L41" s="60">
        <f t="shared" si="21"/>
        <v>-50000</v>
      </c>
      <c r="M41" s="61">
        <f t="shared" si="22"/>
        <v>-200000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3" t="s">
        <v>56</v>
      </c>
      <c r="C42" s="30" t="s">
        <v>54</v>
      </c>
      <c r="D42" s="55"/>
      <c r="E42" s="56">
        <v>-200000.0</v>
      </c>
      <c r="F42" s="57"/>
      <c r="G42" s="58"/>
      <c r="H42" s="59">
        <f t="shared" si="20"/>
        <v>0</v>
      </c>
      <c r="I42" s="60">
        <f t="shared" ref="I42:L42" si="23">$E42+$G42</f>
        <v>-200000</v>
      </c>
      <c r="J42" s="60">
        <f t="shared" si="23"/>
        <v>-200000</v>
      </c>
      <c r="K42" s="60">
        <f t="shared" si="23"/>
        <v>-200000</v>
      </c>
      <c r="L42" s="60">
        <f t="shared" si="23"/>
        <v>-200000</v>
      </c>
      <c r="M42" s="61">
        <f t="shared" si="22"/>
        <v>-800000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2" t="s">
        <v>57</v>
      </c>
      <c r="C43" s="24"/>
      <c r="D43" s="62"/>
      <c r="E43" s="63"/>
      <c r="F43" s="64"/>
      <c r="G43" s="65"/>
      <c r="H43" s="66">
        <f t="shared" ref="H43:M43" si="24">SUM(H40:H42)</f>
        <v>0</v>
      </c>
      <c r="I43" s="66">
        <f t="shared" si="24"/>
        <v>-350000</v>
      </c>
      <c r="J43" s="66">
        <f t="shared" si="24"/>
        <v>-350000</v>
      </c>
      <c r="K43" s="66">
        <f t="shared" si="24"/>
        <v>-350000</v>
      </c>
      <c r="L43" s="66">
        <f t="shared" si="24"/>
        <v>-350000</v>
      </c>
      <c r="M43" s="67">
        <f t="shared" si="24"/>
        <v>-1400000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6"/>
      <c r="C44" s="24"/>
      <c r="D44" s="25"/>
      <c r="E44" s="26"/>
      <c r="F44" s="27"/>
      <c r="G44" s="24"/>
      <c r="H44" s="28"/>
      <c r="I44" s="29"/>
      <c r="J44" s="29"/>
      <c r="K44" s="29"/>
      <c r="L44" s="29"/>
      <c r="M44" s="2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2" t="s">
        <v>58</v>
      </c>
      <c r="C45" s="24"/>
      <c r="D45" s="68"/>
      <c r="E45" s="69"/>
      <c r="F45" s="70"/>
      <c r="G45" s="71"/>
      <c r="H45" s="72">
        <f t="shared" ref="H45:M45" si="25">H29+H36+H43</f>
        <v>-1930000</v>
      </c>
      <c r="I45" s="72">
        <f t="shared" si="25"/>
        <v>790000</v>
      </c>
      <c r="J45" s="72">
        <f t="shared" si="25"/>
        <v>790000</v>
      </c>
      <c r="K45" s="72">
        <f t="shared" si="25"/>
        <v>790000</v>
      </c>
      <c r="L45" s="72">
        <f t="shared" si="25"/>
        <v>790000</v>
      </c>
      <c r="M45" s="73">
        <f t="shared" si="25"/>
        <v>1230000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5" t="s">
        <v>59</v>
      </c>
      <c r="C46" s="74"/>
      <c r="D46" s="75"/>
      <c r="E46" s="76"/>
      <c r="F46" s="77"/>
      <c r="G46" s="78"/>
      <c r="H46" s="79">
        <f>H45</f>
        <v>-1930000</v>
      </c>
      <c r="I46" s="80">
        <f t="shared" ref="I46:L46" si="26">H46+I45</f>
        <v>-1140000</v>
      </c>
      <c r="J46" s="80">
        <f t="shared" si="26"/>
        <v>-350000</v>
      </c>
      <c r="K46" s="80">
        <f t="shared" si="26"/>
        <v>440000</v>
      </c>
      <c r="L46" s="80">
        <f t="shared" si="26"/>
        <v>1230000</v>
      </c>
      <c r="M46" s="7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mergeCells count="1">
    <mergeCell ref="B7:D7"/>
  </mergeCells>
  <hyperlinks>
    <hyperlink r:id="rId1" ref="B5"/>
    <hyperlink r:id="rId2" ref="B7"/>
  </hyperlinks>
  <drawing r:id="rId3"/>
</worksheet>
</file>