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kamaljsi\Oracle Content - Accounts\Oracle Content\Team Data\Onboarding\lateral-Onboarding OFSS\Attach\"/>
    </mc:Choice>
  </mc:AlternateContent>
  <xr:revisionPtr revIDLastSave="0" documentId="13_ncr:1_{AEC5AE4F-0C28-4882-A7CD-A96ED4C6904A}" xr6:coauthVersionLast="47" xr6:coauthVersionMax="47" xr10:uidLastSave="{00000000-0000-0000-0000-000000000000}"/>
  <workbookProtection workbookPassword="CCB6" lockStructure="1"/>
  <bookViews>
    <workbookView xWindow="-108" yWindow="-108" windowWidth="23256" windowHeight="12576" xr2:uid="{00000000-000D-0000-FFFF-FFFF00000000}"/>
  </bookViews>
  <sheets>
    <sheet name="Data Encryption Instruction" sheetId="3" r:id="rId1"/>
    <sheet name="Personal Information Form" sheetId="4" r:id="rId2"/>
    <sheet name="Sheet1" sheetId="7" state="hidden" r:id="rId3"/>
    <sheet name="Sheet2" sheetId="5" state="hidden" r:id="rId4"/>
    <sheet name="PIF" sheetId="6" state="hidden" r:id="rId5"/>
  </sheets>
  <definedNames>
    <definedName name="_xlnm._FilterDatabase" localSheetId="1" hidden="1">'Personal Information Form'!$C$165:$J$170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D2" i="7" l="1"/>
  <c r="FC2" i="7"/>
  <c r="FA2" i="7"/>
  <c r="EY2" i="7"/>
  <c r="FI12" i="7"/>
  <c r="FI11" i="7"/>
  <c r="FI10" i="7"/>
  <c r="EW2" i="7"/>
  <c r="EV2" i="7"/>
  <c r="ET2" i="7"/>
  <c r="ER2" i="7"/>
  <c r="EP2" i="7"/>
  <c r="EO2" i="7"/>
  <c r="EM2" i="7"/>
  <c r="EK2" i="7"/>
  <c r="KE2" i="7"/>
  <c r="JZ2" i="7"/>
  <c r="JU2" i="7"/>
  <c r="KA3" i="7"/>
  <c r="JZ3" i="7"/>
  <c r="JP2" i="7"/>
  <c r="JK3" i="7"/>
  <c r="JK2" i="7"/>
  <c r="JF2" i="7"/>
  <c r="GK2" i="7"/>
  <c r="G209" i="4"/>
  <c r="GI2" i="7"/>
  <c r="GH2" i="7"/>
  <c r="GG2" i="7"/>
  <c r="GJ12" i="7"/>
  <c r="GJ11" i="7"/>
  <c r="GJ10" i="7"/>
  <c r="GF2" i="7"/>
  <c r="GE2" i="7"/>
  <c r="GD2" i="7"/>
  <c r="GC2" i="7"/>
  <c r="GB2" i="7"/>
  <c r="GA2" i="7"/>
  <c r="F192" i="4"/>
  <c r="I258" i="4"/>
  <c r="IG2" i="7" s="1"/>
  <c r="I259" i="4"/>
  <c r="IM2" i="7" s="1"/>
  <c r="I260" i="4"/>
  <c r="IS2" i="7" s="1"/>
  <c r="I261" i="4"/>
  <c r="IY2" i="7" s="1"/>
  <c r="I262" i="4"/>
  <c r="JE2" i="7" s="1"/>
  <c r="I257" i="4"/>
  <c r="IA2" i="7" s="1"/>
  <c r="H258" i="4"/>
  <c r="IF2" i="7" s="1"/>
  <c r="H259" i="4"/>
  <c r="IL2" i="7" s="1"/>
  <c r="H260" i="4"/>
  <c r="IR2" i="7" s="1"/>
  <c r="H261" i="4"/>
  <c r="IX2" i="7" s="1"/>
  <c r="H262" i="4"/>
  <c r="JD2" i="7" s="1"/>
  <c r="H257" i="4"/>
  <c r="HZ2" i="7" s="1"/>
  <c r="F231" i="4"/>
  <c r="GT2" i="7" s="1"/>
  <c r="F232" i="4"/>
  <c r="GZ2" i="7" s="1"/>
  <c r="F233" i="4"/>
  <c r="HF2" i="7" s="1"/>
  <c r="F234" i="4"/>
  <c r="HL2" i="7" s="1"/>
  <c r="F235" i="4"/>
  <c r="HR2" i="7" s="1"/>
  <c r="I231" i="4"/>
  <c r="GW2" i="7" s="1"/>
  <c r="I232" i="4"/>
  <c r="HC2" i="7" s="1"/>
  <c r="I233" i="4"/>
  <c r="HI2" i="7" s="1"/>
  <c r="I234" i="4"/>
  <c r="HO2" i="7" s="1"/>
  <c r="I235" i="4"/>
  <c r="HU2" i="7" s="1"/>
  <c r="I230" i="4"/>
  <c r="GQ2" i="7" s="1"/>
  <c r="H231" i="4"/>
  <c r="GV2" i="7" s="1"/>
  <c r="H232" i="4"/>
  <c r="HB2" i="7" s="1"/>
  <c r="H233" i="4"/>
  <c r="HH2" i="7" s="1"/>
  <c r="H234" i="4"/>
  <c r="HN2" i="7" s="1"/>
  <c r="H235" i="4"/>
  <c r="HT2" i="7" s="1"/>
  <c r="C181" i="4"/>
  <c r="ES2" i="7" s="1"/>
  <c r="C182" i="4"/>
  <c r="EZ2" i="7" s="1"/>
  <c r="C183" i="4"/>
  <c r="C184" i="4"/>
  <c r="C185" i="4"/>
  <c r="B231" i="4"/>
  <c r="GR2" i="7" s="1"/>
  <c r="B232" i="4"/>
  <c r="GX2" i="7" s="1"/>
  <c r="B233" i="4"/>
  <c r="C233" i="4" s="1"/>
  <c r="HE2" i="7" s="1"/>
  <c r="B234" i="4"/>
  <c r="C234" i="4" s="1"/>
  <c r="HK2" i="7" s="1"/>
  <c r="B235" i="4"/>
  <c r="HP2" i="7" s="1"/>
  <c r="B236" i="4"/>
  <c r="FT2" i="7" s="1"/>
  <c r="B237" i="4"/>
  <c r="B238" i="4"/>
  <c r="B230" i="4"/>
  <c r="C230" i="4" s="1"/>
  <c r="GM2" i="7" s="1"/>
  <c r="B257" i="4"/>
  <c r="HV2" i="7" s="1"/>
  <c r="B258" i="4"/>
  <c r="C258" i="4" s="1"/>
  <c r="IC2" i="7" s="1"/>
  <c r="B259" i="4"/>
  <c r="IH2" i="7" s="1"/>
  <c r="B260" i="4"/>
  <c r="C260" i="4" s="1"/>
  <c r="IO2" i="7" s="1"/>
  <c r="B261" i="4"/>
  <c r="C261" i="4" s="1"/>
  <c r="IU2" i="7" s="1"/>
  <c r="B262" i="4"/>
  <c r="IZ2" i="7" s="1"/>
  <c r="F258" i="4"/>
  <c r="ID2" i="7" s="1"/>
  <c r="F259" i="4"/>
  <c r="IJ2" i="7" s="1"/>
  <c r="F260" i="4"/>
  <c r="IP2" i="7" s="1"/>
  <c r="F261" i="4"/>
  <c r="IV2" i="7" s="1"/>
  <c r="F262" i="4"/>
  <c r="JB2" i="7" s="1"/>
  <c r="F275" i="4"/>
  <c r="JM10" i="7" s="1"/>
  <c r="G275" i="4"/>
  <c r="JM11" i="7" s="1"/>
  <c r="H275" i="4"/>
  <c r="JM12" i="7" s="1"/>
  <c r="J275" i="4"/>
  <c r="JO2" i="7" s="1"/>
  <c r="F276" i="4"/>
  <c r="JR10" i="7" s="1"/>
  <c r="G276" i="4"/>
  <c r="JR11" i="7" s="1"/>
  <c r="H276" i="4"/>
  <c r="JR12" i="7" s="1"/>
  <c r="J276" i="4"/>
  <c r="JT2" i="7" s="1"/>
  <c r="F277" i="4"/>
  <c r="JW10" i="7" s="1"/>
  <c r="G277" i="4"/>
  <c r="JW11" i="7" s="1"/>
  <c r="H277" i="4"/>
  <c r="JW12" i="7" s="1"/>
  <c r="J277" i="4"/>
  <c r="JY2" i="7" s="1"/>
  <c r="F278" i="4"/>
  <c r="KB10" i="7" s="1"/>
  <c r="G278" i="4"/>
  <c r="KB11" i="7" s="1"/>
  <c r="H278" i="4"/>
  <c r="KB12" i="7" s="1"/>
  <c r="J278" i="4"/>
  <c r="KD2" i="7" s="1"/>
  <c r="F279" i="4"/>
  <c r="KG10" i="7" s="1"/>
  <c r="G279" i="4"/>
  <c r="KG11" i="7" s="1"/>
  <c r="H279" i="4"/>
  <c r="KG12" i="7" s="1"/>
  <c r="J279" i="4"/>
  <c r="KI2" i="7" s="1"/>
  <c r="C275" i="4"/>
  <c r="JL2" i="7" s="1"/>
  <c r="C276" i="4"/>
  <c r="JQ2" i="7" s="1"/>
  <c r="C277" i="4"/>
  <c r="JV2" i="7" s="1"/>
  <c r="C278" i="4"/>
  <c r="KA2" i="7" s="1"/>
  <c r="C279" i="4"/>
  <c r="KF2" i="7" s="1"/>
  <c r="J274" i="4"/>
  <c r="JJ2" i="7" s="1"/>
  <c r="H274" i="4"/>
  <c r="JH12" i="7" s="1"/>
  <c r="G274" i="4"/>
  <c r="JH11" i="7" s="1"/>
  <c r="C274" i="4"/>
  <c r="JG2" i="7" s="1"/>
  <c r="F274" i="4"/>
  <c r="JH10" i="7" s="1"/>
  <c r="G181" i="4"/>
  <c r="EU10" i="7" s="1"/>
  <c r="H181" i="4"/>
  <c r="EU11" i="7" s="1"/>
  <c r="I181" i="4"/>
  <c r="EU12" i="7" s="1"/>
  <c r="G182" i="4"/>
  <c r="FB10" i="7" s="1"/>
  <c r="H182" i="4"/>
  <c r="FB11" i="7" s="1"/>
  <c r="I182" i="4"/>
  <c r="FB12" i="7" s="1"/>
  <c r="G183" i="4"/>
  <c r="H183" i="4"/>
  <c r="I183" i="4"/>
  <c r="G184" i="4"/>
  <c r="H184" i="4"/>
  <c r="I184" i="4"/>
  <c r="G185" i="4"/>
  <c r="H185" i="4"/>
  <c r="I185" i="4"/>
  <c r="DB10" i="7"/>
  <c r="EI12" i="7"/>
  <c r="EI11" i="7"/>
  <c r="EI10" i="7"/>
  <c r="EH12" i="7"/>
  <c r="EH11" i="7"/>
  <c r="EH10" i="7"/>
  <c r="ED12" i="7"/>
  <c r="ED11" i="7"/>
  <c r="ED10" i="7"/>
  <c r="EC12" i="7"/>
  <c r="EC11" i="7"/>
  <c r="EC10" i="7"/>
  <c r="DY12" i="7"/>
  <c r="DY11" i="7"/>
  <c r="DY10" i="7"/>
  <c r="DX12" i="7"/>
  <c r="DX11" i="7"/>
  <c r="DX10" i="7"/>
  <c r="DT12" i="7"/>
  <c r="DT11" i="7"/>
  <c r="DT10" i="7"/>
  <c r="DS12" i="7"/>
  <c r="DS11" i="7"/>
  <c r="DS10" i="7"/>
  <c r="DO12" i="7"/>
  <c r="DO11" i="7"/>
  <c r="DO10" i="7"/>
  <c r="DN12" i="7"/>
  <c r="DN11" i="7"/>
  <c r="DN10" i="7"/>
  <c r="DJ12" i="7"/>
  <c r="DJ11" i="7"/>
  <c r="DJ10" i="7"/>
  <c r="DI12" i="7"/>
  <c r="DI11" i="7"/>
  <c r="DI10" i="7"/>
  <c r="DE12" i="7"/>
  <c r="DE11" i="7"/>
  <c r="DE10" i="7"/>
  <c r="DD12" i="7"/>
  <c r="DD11" i="7"/>
  <c r="DD10" i="7"/>
  <c r="EJ2" i="7"/>
  <c r="EE2" i="7"/>
  <c r="DZ2" i="7"/>
  <c r="DU2" i="7"/>
  <c r="EG2" i="7"/>
  <c r="EB2" i="7"/>
  <c r="DW2" i="7"/>
  <c r="DR2" i="7"/>
  <c r="DP2" i="7"/>
  <c r="DM2" i="7"/>
  <c r="DK2" i="7"/>
  <c r="DH2" i="7"/>
  <c r="DF2" i="7"/>
  <c r="DC2" i="7"/>
  <c r="EF11" i="7"/>
  <c r="EF10" i="7"/>
  <c r="EA11" i="7"/>
  <c r="EA10" i="7"/>
  <c r="DV11" i="7"/>
  <c r="DV10" i="7"/>
  <c r="DQ11" i="7"/>
  <c r="DQ10" i="7"/>
  <c r="DL11" i="7"/>
  <c r="DL10" i="7"/>
  <c r="DG11" i="7"/>
  <c r="DG10" i="7"/>
  <c r="DB11" i="7"/>
  <c r="DA2" i="7"/>
  <c r="CU2" i="7"/>
  <c r="CZ2" i="7"/>
  <c r="CY2" i="7"/>
  <c r="CX2" i="7"/>
  <c r="CW2" i="7"/>
  <c r="CS2" i="7"/>
  <c r="CR2" i="7"/>
  <c r="CQ2" i="7"/>
  <c r="CP2" i="7"/>
  <c r="CL2" i="7"/>
  <c r="CK2" i="7"/>
  <c r="CJ2" i="7"/>
  <c r="CI2" i="7"/>
  <c r="CE2" i="7"/>
  <c r="CD2" i="7"/>
  <c r="CC2" i="7"/>
  <c r="CB2" i="7"/>
  <c r="BX2" i="7"/>
  <c r="BW2" i="7"/>
  <c r="BV2" i="7"/>
  <c r="BU2" i="7"/>
  <c r="CN2" i="7"/>
  <c r="CG2" i="7"/>
  <c r="BZ2" i="7"/>
  <c r="CV11" i="7"/>
  <c r="CV10" i="7"/>
  <c r="CT11" i="7"/>
  <c r="CT10" i="7"/>
  <c r="CO11" i="7"/>
  <c r="CO10" i="7"/>
  <c r="CM11" i="7"/>
  <c r="CM10" i="7"/>
  <c r="CH11" i="7"/>
  <c r="CH10" i="7"/>
  <c r="CF11" i="7"/>
  <c r="CF10" i="7"/>
  <c r="CA11" i="7"/>
  <c r="CA10" i="7"/>
  <c r="BY11" i="7"/>
  <c r="BY10" i="7"/>
  <c r="BT11" i="7"/>
  <c r="BT10" i="7"/>
  <c r="BR11" i="7"/>
  <c r="BR10" i="7"/>
  <c r="BS2" i="7"/>
  <c r="BQ2" i="7"/>
  <c r="BP2" i="7"/>
  <c r="BO2" i="7"/>
  <c r="BN2" i="7"/>
  <c r="BL2" i="7"/>
  <c r="BM12" i="7"/>
  <c r="BM11" i="7"/>
  <c r="BM10" i="7"/>
  <c r="BK12" i="7"/>
  <c r="BK11" i="7"/>
  <c r="BK10" i="7"/>
  <c r="BJ2" i="7"/>
  <c r="BG2" i="7"/>
  <c r="BF2" i="7"/>
  <c r="BI2" i="7"/>
  <c r="BH12" i="7"/>
  <c r="BH11" i="7"/>
  <c r="BH10" i="7"/>
  <c r="BE2" i="7"/>
  <c r="BD2" i="7"/>
  <c r="BC2" i="7"/>
  <c r="BB2" i="7"/>
  <c r="BA2" i="7"/>
  <c r="AZ2" i="7"/>
  <c r="AR2" i="7"/>
  <c r="AY2" i="7"/>
  <c r="AX2" i="7"/>
  <c r="AW2" i="7"/>
  <c r="AV2" i="7"/>
  <c r="AU2" i="7"/>
  <c r="AT2" i="7"/>
  <c r="AS2" i="7"/>
  <c r="AQ2" i="7"/>
  <c r="AP2" i="7"/>
  <c r="AO2" i="7"/>
  <c r="AN2" i="7"/>
  <c r="AM2" i="7"/>
  <c r="AL2" i="7"/>
  <c r="AK2" i="7"/>
  <c r="AJ2" i="7"/>
  <c r="AI2" i="7"/>
  <c r="AH2" i="7"/>
  <c r="AG2" i="7"/>
  <c r="AF2" i="7"/>
  <c r="AE2" i="7"/>
  <c r="AD2" i="7"/>
  <c r="AC2" i="7"/>
  <c r="AB2" i="7"/>
  <c r="AA2" i="7"/>
  <c r="Z2" i="7"/>
  <c r="Y2" i="7"/>
  <c r="X2" i="7"/>
  <c r="W2" i="7"/>
  <c r="V2" i="7"/>
  <c r="U2" i="7"/>
  <c r="T2" i="7"/>
  <c r="S2" i="7"/>
  <c r="R2" i="7"/>
  <c r="Q2" i="7"/>
  <c r="L12" i="7"/>
  <c r="L11" i="7"/>
  <c r="L10" i="7"/>
  <c r="K12" i="7"/>
  <c r="K11" i="7"/>
  <c r="K10" i="7"/>
  <c r="P2" i="7"/>
  <c r="O2" i="7"/>
  <c r="N2" i="7"/>
  <c r="J2" i="7"/>
  <c r="I2" i="7"/>
  <c r="H2" i="7"/>
  <c r="G2" i="7"/>
  <c r="F2" i="7"/>
  <c r="E2" i="7"/>
  <c r="D2" i="7"/>
  <c r="C2" i="7"/>
  <c r="B2" i="7"/>
  <c r="L2" i="7"/>
  <c r="A2" i="7"/>
  <c r="G30" i="4"/>
  <c r="M2" i="7" s="1"/>
  <c r="CT9" i="7" l="1"/>
  <c r="CT2" i="7" s="1"/>
  <c r="FI9" i="7"/>
  <c r="FI2" i="7" s="1"/>
  <c r="BH9" i="7"/>
  <c r="BH2" i="7" s="1"/>
  <c r="DB9" i="7"/>
  <c r="DB2" i="7" s="1"/>
  <c r="EF9" i="7"/>
  <c r="EF2" i="7" s="1"/>
  <c r="DG9" i="7"/>
  <c r="DG2" i="7" s="1"/>
  <c r="DQ9" i="7"/>
  <c r="DQ2" i="7" s="1"/>
  <c r="FR2" i="7"/>
  <c r="FO2" i="7"/>
  <c r="GJ9" i="7"/>
  <c r="GJ2" i="7" s="1"/>
  <c r="FL2" i="7"/>
  <c r="FS2" i="7"/>
  <c r="FK2" i="7"/>
  <c r="FH2" i="7"/>
  <c r="FM2" i="7"/>
  <c r="FG2" i="7"/>
  <c r="FF2" i="7"/>
  <c r="C262" i="4"/>
  <c r="JA2" i="7" s="1"/>
  <c r="IB2" i="7"/>
  <c r="IT2" i="7"/>
  <c r="GL2" i="7"/>
  <c r="C235" i="4"/>
  <c r="HJ2" i="7"/>
  <c r="IN2" i="7"/>
  <c r="HD2" i="7"/>
  <c r="C232" i="4"/>
  <c r="GY2" i="7" s="1"/>
  <c r="C231" i="4"/>
  <c r="GS2" i="7" s="1"/>
  <c r="KB9" i="7"/>
  <c r="KB2" i="7" s="1"/>
  <c r="JR9" i="7"/>
  <c r="JR2" i="7" s="1"/>
  <c r="JL3" i="7"/>
  <c r="JW9" i="7"/>
  <c r="JW2" i="7" s="1"/>
  <c r="JH9" i="7"/>
  <c r="JH2" i="7" s="1"/>
  <c r="KG9" i="7"/>
  <c r="KG2" i="7" s="1"/>
  <c r="JM9" i="7"/>
  <c r="JM2" i="7" s="1"/>
  <c r="K9" i="7"/>
  <c r="K2" i="7" s="1"/>
  <c r="L9" i="7"/>
  <c r="BR9" i="7"/>
  <c r="BR2" i="7" s="1"/>
  <c r="CO9" i="7"/>
  <c r="CO2" i="7" s="1"/>
  <c r="BK9" i="7"/>
  <c r="BK2" i="7" s="1"/>
  <c r="CA9" i="7"/>
  <c r="CA2" i="7" s="1"/>
  <c r="CH9" i="7"/>
  <c r="CH2" i="7" s="1"/>
  <c r="EA9" i="7"/>
  <c r="EA2" i="7" s="1"/>
  <c r="BM9" i="7"/>
  <c r="BM2" i="7" s="1"/>
  <c r="EI9" i="7"/>
  <c r="EI2" i="7" s="1"/>
  <c r="DI9" i="7"/>
  <c r="DI2" i="7" s="1"/>
  <c r="EC9" i="7"/>
  <c r="EC2" i="7" s="1"/>
  <c r="EH9" i="7"/>
  <c r="EH2" i="7" s="1"/>
  <c r="DO9" i="7"/>
  <c r="DO2" i="7" s="1"/>
  <c r="DT9" i="7"/>
  <c r="DT2" i="7" s="1"/>
  <c r="DX9" i="7"/>
  <c r="DX2" i="7" s="1"/>
  <c r="DN9" i="7"/>
  <c r="DN2" i="7" s="1"/>
  <c r="DS9" i="7"/>
  <c r="DS2" i="7" s="1"/>
  <c r="DL9" i="7"/>
  <c r="DL2" i="7" s="1"/>
  <c r="CF9" i="7"/>
  <c r="CF2" i="7" s="1"/>
  <c r="ED9" i="7"/>
  <c r="ED2" i="7" s="1"/>
  <c r="DY9" i="7"/>
  <c r="DY2" i="7" s="1"/>
  <c r="DJ9" i="7"/>
  <c r="DJ2" i="7" s="1"/>
  <c r="DE9" i="7"/>
  <c r="DE2" i="7" s="1"/>
  <c r="DD9" i="7"/>
  <c r="DD2" i="7" s="1"/>
  <c r="DV9" i="7"/>
  <c r="DV2" i="7" s="1"/>
  <c r="CV9" i="7"/>
  <c r="CV2" i="7" s="1"/>
  <c r="CM9" i="7"/>
  <c r="CM2" i="7" s="1"/>
  <c r="BY9" i="7"/>
  <c r="BY2" i="7" s="1"/>
  <c r="BT9" i="7"/>
  <c r="BT2" i="7" s="1"/>
  <c r="HQ2" i="7" l="1"/>
  <c r="FN2" i="7"/>
  <c r="L167" i="4"/>
  <c r="I275" i="4" s="1"/>
  <c r="JN2" i="7" s="1"/>
  <c r="L168" i="4"/>
  <c r="I276" i="4" s="1"/>
  <c r="JS2" i="7" s="1"/>
  <c r="L169" i="4"/>
  <c r="L170" i="4"/>
  <c r="L171" i="4"/>
  <c r="L166" i="4"/>
  <c r="G258" i="4" s="1"/>
  <c r="IE2" i="7" s="1"/>
  <c r="G262" i="4" l="1"/>
  <c r="JC2" i="7" s="1"/>
  <c r="I279" i="4"/>
  <c r="KH2" i="7" s="1"/>
  <c r="G261" i="4"/>
  <c r="IW2" i="7" s="1"/>
  <c r="I278" i="4"/>
  <c r="KC2" i="7" s="1"/>
  <c r="G260" i="4"/>
  <c r="IQ2" i="7" s="1"/>
  <c r="I277" i="4"/>
  <c r="JX2" i="7" s="1"/>
  <c r="I274" i="4"/>
  <c r="JI2" i="7" s="1"/>
  <c r="N185" i="4"/>
  <c r="N183" i="4"/>
  <c r="N184" i="4"/>
  <c r="N181" i="4"/>
  <c r="N182" i="4"/>
  <c r="FE2" i="7" s="1"/>
  <c r="G233" i="4"/>
  <c r="G235" i="4"/>
  <c r="G231" i="4"/>
  <c r="G232" i="4"/>
  <c r="F257" i="4"/>
  <c r="EX2" i="7" l="1"/>
  <c r="FB9" i="7"/>
  <c r="FB2" i="7" s="1"/>
  <c r="HA2" i="7"/>
  <c r="GU2" i="7"/>
  <c r="HS2" i="7"/>
  <c r="FQ2" i="7"/>
  <c r="HG2" i="7"/>
  <c r="F266" i="4"/>
  <c r="HX2" i="7"/>
  <c r="G8" i="4"/>
  <c r="K84" i="4"/>
  <c r="M81" i="4"/>
  <c r="I236" i="4" l="1"/>
  <c r="FZ2" i="7" s="1"/>
  <c r="I238" i="4"/>
  <c r="H236" i="4"/>
  <c r="FY2" i="7" s="1"/>
  <c r="H238" i="4"/>
  <c r="C238" i="4"/>
  <c r="F236" i="4"/>
  <c r="FV2" i="7" s="1"/>
  <c r="F238" i="4"/>
  <c r="F230" i="4"/>
  <c r="GN2" i="7" s="1"/>
  <c r="H230" i="4"/>
  <c r="GP2" i="7" s="1"/>
  <c r="I180" i="4"/>
  <c r="EN12" i="7" s="1"/>
  <c r="H180" i="4"/>
  <c r="EN11" i="7" s="1"/>
  <c r="G180" i="4"/>
  <c r="EN10" i="7" s="1"/>
  <c r="C180" i="4"/>
  <c r="EL2" i="7" s="1"/>
  <c r="EN9" i="7" l="1"/>
  <c r="EN2" i="7" s="1"/>
  <c r="C259" i="4"/>
  <c r="II2" i="7" s="1"/>
  <c r="G259" i="4"/>
  <c r="IK2" i="7" s="1"/>
  <c r="G234" i="4"/>
  <c r="F242" i="4"/>
  <c r="C236" i="4"/>
  <c r="FU2" i="7" s="1"/>
  <c r="C257" i="4"/>
  <c r="HW2" i="7" s="1"/>
  <c r="HM2" i="7" l="1"/>
  <c r="FJ2" i="7"/>
  <c r="C29" i="4"/>
  <c r="C27" i="4"/>
  <c r="C22" i="4"/>
  <c r="JS11" i="5" l="1"/>
  <c r="JS2" i="5" s="1"/>
  <c r="J286" i="4" l="1"/>
  <c r="JV11" i="5" s="1"/>
  <c r="JV2" i="5" s="1"/>
  <c r="H286" i="4"/>
  <c r="G286" i="4"/>
  <c r="F286" i="4"/>
  <c r="C286" i="4"/>
  <c r="JT11" i="5" s="1"/>
  <c r="JT2" i="5" s="1"/>
  <c r="K286" i="4"/>
  <c r="JY11" i="5"/>
  <c r="JY2" i="5" s="1"/>
  <c r="JZ11" i="5"/>
  <c r="JZ2" i="5" s="1"/>
  <c r="JX11" i="5"/>
  <c r="JX2" i="5" s="1"/>
  <c r="I286" i="4" l="1"/>
  <c r="JU11" i="5" s="1"/>
  <c r="JU2" i="5" s="1"/>
  <c r="JW11" i="5"/>
  <c r="JW2" i="5" s="1"/>
  <c r="U118" i="4"/>
  <c r="U119" i="4"/>
  <c r="U120" i="4"/>
  <c r="U121" i="4"/>
  <c r="U122" i="4"/>
  <c r="U123" i="4"/>
  <c r="U124" i="4"/>
  <c r="U125" i="4"/>
  <c r="U126" i="4"/>
  <c r="U127" i="4"/>
  <c r="U128" i="4"/>
  <c r="U129" i="4"/>
  <c r="U130" i="4"/>
  <c r="S118" i="4"/>
  <c r="S119" i="4"/>
  <c r="S120" i="4"/>
  <c r="S121" i="4"/>
  <c r="S122" i="4"/>
  <c r="S123" i="4"/>
  <c r="S124" i="4"/>
  <c r="S125" i="4"/>
  <c r="S126" i="4"/>
  <c r="S127" i="4"/>
  <c r="S128" i="4"/>
  <c r="S129" i="4"/>
  <c r="S130" i="4"/>
  <c r="U117" i="4"/>
  <c r="S117" i="4"/>
  <c r="V92" i="4"/>
  <c r="K274" i="4" l="1"/>
  <c r="JN11" i="5" l="1"/>
  <c r="JN2" i="5" s="1"/>
  <c r="JI11" i="5"/>
  <c r="JI2" i="5" s="1"/>
  <c r="JD11" i="5"/>
  <c r="JD2" i="5" s="1"/>
  <c r="IY11" i="5"/>
  <c r="IY2" i="5" s="1"/>
  <c r="IT11" i="5"/>
  <c r="IT2" i="5" s="1"/>
  <c r="IO11" i="5"/>
  <c r="IO2" i="5" s="1"/>
  <c r="G257" i="4" l="1"/>
  <c r="HY2" i="7" s="1"/>
  <c r="G238" i="4"/>
  <c r="G236" i="4"/>
  <c r="FX2" i="7" s="1"/>
  <c r="N180" i="4"/>
  <c r="G230" i="4"/>
  <c r="GO2" i="7" s="1"/>
  <c r="K284" i="4"/>
  <c r="K282" i="4"/>
  <c r="K280" i="4"/>
  <c r="K278" i="4"/>
  <c r="K276" i="4"/>
  <c r="EQ2" i="7" l="1"/>
  <c r="EU9" i="7"/>
  <c r="EU2" i="7" s="1"/>
  <c r="C10" i="6"/>
  <c r="C9" i="6"/>
  <c r="C8" i="6"/>
  <c r="C7" i="6"/>
  <c r="C6" i="6"/>
  <c r="C5" i="6"/>
  <c r="EX12" i="5"/>
  <c r="T12" i="5"/>
  <c r="IJ10" i="5"/>
  <c r="IN2" i="5"/>
  <c r="A3" i="6" s="1"/>
  <c r="IL15" i="5"/>
  <c r="HW15" i="5"/>
  <c r="FE15" i="5"/>
  <c r="BE15" i="5"/>
  <c r="BD15" i="5"/>
  <c r="X15" i="5"/>
  <c r="U15" i="5"/>
  <c r="D15" i="5"/>
  <c r="C15" i="5"/>
  <c r="IL14" i="5"/>
  <c r="II14" i="5"/>
  <c r="ID14" i="5"/>
  <c r="HY14" i="5"/>
  <c r="HW14" i="5"/>
  <c r="FE14" i="5"/>
  <c r="DE14" i="5"/>
  <c r="CZ14" i="5"/>
  <c r="CU14" i="5"/>
  <c r="CP14" i="5"/>
  <c r="CK14" i="5"/>
  <c r="CF14" i="5"/>
  <c r="CA14" i="5"/>
  <c r="BP14" i="5"/>
  <c r="BJ14" i="5"/>
  <c r="BE14" i="5"/>
  <c r="BD14" i="5"/>
  <c r="X14" i="5"/>
  <c r="U14" i="5"/>
  <c r="K14" i="5"/>
  <c r="I14" i="5"/>
  <c r="G14" i="5"/>
  <c r="E14" i="5"/>
  <c r="D14" i="5"/>
  <c r="C14" i="5"/>
  <c r="B14" i="5"/>
  <c r="IL13" i="5"/>
  <c r="II13" i="5"/>
  <c r="ID13" i="5"/>
  <c r="HY13" i="5"/>
  <c r="HW13" i="5"/>
  <c r="FE13" i="5"/>
  <c r="DE13" i="5"/>
  <c r="CZ13" i="5"/>
  <c r="CU13" i="5"/>
  <c r="CP13" i="5"/>
  <c r="CK13" i="5"/>
  <c r="CF13" i="5"/>
  <c r="CA13" i="5"/>
  <c r="BP13" i="5"/>
  <c r="BJ13" i="5"/>
  <c r="BE13" i="5"/>
  <c r="BD13" i="5"/>
  <c r="X13" i="5"/>
  <c r="U13" i="5"/>
  <c r="K13" i="5"/>
  <c r="I13" i="5"/>
  <c r="G13" i="5"/>
  <c r="E13" i="5"/>
  <c r="D13" i="5"/>
  <c r="C13" i="5"/>
  <c r="B13" i="5"/>
  <c r="F11" i="5"/>
  <c r="F2" i="5" s="1"/>
  <c r="IM11" i="5"/>
  <c r="IM2" i="5" s="1"/>
  <c r="IK11" i="5"/>
  <c r="IK2" i="5" s="1"/>
  <c r="J3" i="6" s="1"/>
  <c r="IJ11" i="5"/>
  <c r="IH11" i="5"/>
  <c r="IH2" i="5" s="1"/>
  <c r="IG11" i="5"/>
  <c r="IG2" i="5" s="1"/>
  <c r="H3" i="6" s="1"/>
  <c r="IF11" i="5"/>
  <c r="IF2" i="5" s="1"/>
  <c r="IE11" i="5"/>
  <c r="HY11" i="5"/>
  <c r="HY2" i="5" s="1"/>
  <c r="I3" i="6" s="1"/>
  <c r="HX11" i="5"/>
  <c r="HZ11" i="5" s="1"/>
  <c r="HZ2" i="5" s="1"/>
  <c r="HV11" i="5"/>
  <c r="HV2" i="5" s="1"/>
  <c r="HU11" i="5"/>
  <c r="HU2" i="5" s="1"/>
  <c r="HT11" i="5"/>
  <c r="HT2" i="5" s="1"/>
  <c r="HS11" i="5"/>
  <c r="HS2" i="5" s="1"/>
  <c r="FZ11" i="5"/>
  <c r="FZ2" i="5" s="1"/>
  <c r="FX11" i="5"/>
  <c r="FX2" i="5" s="1"/>
  <c r="FT11" i="5"/>
  <c r="FT2" i="5" s="1"/>
  <c r="FR11" i="5"/>
  <c r="FR2" i="5" s="1"/>
  <c r="FN11" i="5"/>
  <c r="FN2" i="5" s="1"/>
  <c r="FL11" i="5"/>
  <c r="FL2" i="5" s="1"/>
  <c r="FH11" i="5"/>
  <c r="FH2" i="5" s="1"/>
  <c r="FF11" i="5"/>
  <c r="FF2" i="5" s="1"/>
  <c r="FC11" i="5"/>
  <c r="FC2" i="5" s="1"/>
  <c r="FB11" i="5"/>
  <c r="FB2" i="5" s="1"/>
  <c r="EZ11" i="5"/>
  <c r="EZ2" i="5" s="1"/>
  <c r="EY11" i="5"/>
  <c r="EY2" i="5" s="1"/>
  <c r="EW11" i="5"/>
  <c r="EW2" i="5" s="1"/>
  <c r="EV11" i="5"/>
  <c r="EV2" i="5" s="1"/>
  <c r="ET11" i="5"/>
  <c r="ET2" i="5" s="1"/>
  <c r="ES11" i="5"/>
  <c r="ES2" i="5" s="1"/>
  <c r="EQ11" i="5"/>
  <c r="EQ2" i="5" s="1"/>
  <c r="EP11" i="5"/>
  <c r="EP2" i="5" s="1"/>
  <c r="EO11" i="5"/>
  <c r="EO2" i="5" s="1"/>
  <c r="EN11" i="5"/>
  <c r="EN2" i="5" s="1"/>
  <c r="EM11" i="5"/>
  <c r="EM2" i="5" s="1"/>
  <c r="EL11" i="5"/>
  <c r="EL2" i="5" s="1"/>
  <c r="EK11" i="5"/>
  <c r="EK2" i="5" s="1"/>
  <c r="EJ11" i="5"/>
  <c r="EJ2" i="5" s="1"/>
  <c r="EI11" i="5"/>
  <c r="EI2" i="5" s="1"/>
  <c r="EH11" i="5"/>
  <c r="EH2" i="5" s="1"/>
  <c r="EG11" i="5"/>
  <c r="EG2" i="5" s="1"/>
  <c r="EF11" i="5"/>
  <c r="EF2" i="5" s="1"/>
  <c r="EE11" i="5"/>
  <c r="EE2" i="5" s="1"/>
  <c r="ED11" i="5"/>
  <c r="ED2" i="5" s="1"/>
  <c r="EC11" i="5"/>
  <c r="EC2" i="5" s="1"/>
  <c r="EB11" i="5"/>
  <c r="EB2" i="5" s="1"/>
  <c r="EA11" i="5"/>
  <c r="EA2" i="5" s="1"/>
  <c r="DZ11" i="5"/>
  <c r="DZ2" i="5" s="1"/>
  <c r="DY11" i="5"/>
  <c r="DY2" i="5" s="1"/>
  <c r="DX11" i="5"/>
  <c r="DX2" i="5" s="1"/>
  <c r="DW11" i="5"/>
  <c r="DW2" i="5" s="1"/>
  <c r="DV11" i="5"/>
  <c r="DV2" i="5" s="1"/>
  <c r="DU11" i="5"/>
  <c r="DU2" i="5" s="1"/>
  <c r="DT11" i="5"/>
  <c r="DT2" i="5" s="1"/>
  <c r="DS11" i="5"/>
  <c r="DR11" i="5"/>
  <c r="DR2" i="5" s="1"/>
  <c r="DQ11" i="5"/>
  <c r="DQ2" i="5" s="1"/>
  <c r="DP11" i="5"/>
  <c r="DP2" i="5" s="1"/>
  <c r="DO11" i="5"/>
  <c r="DO2" i="5" s="1"/>
  <c r="DN11" i="5"/>
  <c r="DN2" i="5" s="1"/>
  <c r="DM11" i="5"/>
  <c r="DM2" i="5" s="1"/>
  <c r="DL11" i="5"/>
  <c r="DL2" i="5" s="1"/>
  <c r="DK11" i="5"/>
  <c r="DK2" i="5" s="1"/>
  <c r="DJ11" i="5"/>
  <c r="DJ2" i="5" s="1"/>
  <c r="DI11" i="5"/>
  <c r="DI2" i="5" s="1"/>
  <c r="DH11" i="5"/>
  <c r="DH2" i="5" s="1"/>
  <c r="DG11" i="5"/>
  <c r="DG2" i="5" s="1"/>
  <c r="DF11" i="5"/>
  <c r="DF2" i="5" s="1"/>
  <c r="DD11" i="5"/>
  <c r="DD2" i="5" s="1"/>
  <c r="DC11" i="5"/>
  <c r="DC2" i="5" s="1"/>
  <c r="DB11" i="5"/>
  <c r="DB2" i="5" s="1"/>
  <c r="DA11" i="5"/>
  <c r="DA2" i="5" s="1"/>
  <c r="CY11" i="5"/>
  <c r="CY2" i="5" s="1"/>
  <c r="CX11" i="5"/>
  <c r="CX2" i="5" s="1"/>
  <c r="CW11" i="5"/>
  <c r="CW2" i="5" s="1"/>
  <c r="CV11" i="5"/>
  <c r="CV2" i="5" s="1"/>
  <c r="CT11" i="5"/>
  <c r="CT2" i="5" s="1"/>
  <c r="CS11" i="5"/>
  <c r="CS2" i="5" s="1"/>
  <c r="CR11" i="5"/>
  <c r="CR2" i="5" s="1"/>
  <c r="CQ11" i="5"/>
  <c r="CQ2" i="5" s="1"/>
  <c r="CO11" i="5"/>
  <c r="CO2" i="5" s="1"/>
  <c r="CN11" i="5"/>
  <c r="CN2" i="5" s="1"/>
  <c r="CM11" i="5"/>
  <c r="CM2" i="5" s="1"/>
  <c r="CL11" i="5"/>
  <c r="CL2" i="5" s="1"/>
  <c r="CJ11" i="5"/>
  <c r="CJ2" i="5" s="1"/>
  <c r="CI11" i="5"/>
  <c r="CI2" i="5" s="1"/>
  <c r="CH11" i="5"/>
  <c r="CH2" i="5" s="1"/>
  <c r="CG11" i="5"/>
  <c r="CG2" i="5" s="1"/>
  <c r="CF11" i="5"/>
  <c r="CF2" i="5" s="1"/>
  <c r="CE11" i="5"/>
  <c r="CE2" i="5" s="1"/>
  <c r="CD11" i="5"/>
  <c r="CD2" i="5" s="1"/>
  <c r="CC11" i="5"/>
  <c r="CC2" i="5" s="1"/>
  <c r="CB11" i="5"/>
  <c r="CB2" i="5" s="1"/>
  <c r="BZ11" i="5"/>
  <c r="BZ2" i="5" s="1"/>
  <c r="BY11" i="5"/>
  <c r="BY2" i="5" s="1"/>
  <c r="BX11" i="5"/>
  <c r="BX2" i="5" s="1"/>
  <c r="BW11" i="5"/>
  <c r="BW2" i="5" s="1"/>
  <c r="BV11" i="5"/>
  <c r="BV2" i="5" s="1"/>
  <c r="BU11" i="5"/>
  <c r="BU2" i="5" s="1"/>
  <c r="BT11" i="5"/>
  <c r="BT2" i="5" s="1"/>
  <c r="BS11" i="5"/>
  <c r="BS2" i="5" s="1"/>
  <c r="BR11" i="5"/>
  <c r="BR2" i="5" s="1"/>
  <c r="BQ11" i="5"/>
  <c r="BQ2" i="5" s="1"/>
  <c r="BO11" i="5"/>
  <c r="BO2" i="5" s="1"/>
  <c r="BN11" i="5"/>
  <c r="BN2" i="5" s="1"/>
  <c r="BM11" i="5"/>
  <c r="BM2" i="5" s="1"/>
  <c r="BL11" i="5"/>
  <c r="BL2" i="5" s="1"/>
  <c r="BK11" i="5"/>
  <c r="BK2" i="5" s="1"/>
  <c r="BI11" i="5"/>
  <c r="BI2" i="5" s="1"/>
  <c r="BH11" i="5"/>
  <c r="BH2" i="5" s="1"/>
  <c r="BG11" i="5"/>
  <c r="BG2" i="5" s="1"/>
  <c r="BF11" i="5"/>
  <c r="BF2" i="5" s="1"/>
  <c r="BC11" i="5"/>
  <c r="BC2" i="5" s="1"/>
  <c r="BB11" i="5"/>
  <c r="BB2" i="5" s="1"/>
  <c r="AZ11" i="5"/>
  <c r="AZ2" i="5" s="1"/>
  <c r="AU11" i="5"/>
  <c r="AU2" i="5" s="1"/>
  <c r="S3" i="6" s="1"/>
  <c r="AT11" i="5"/>
  <c r="AT2" i="5" s="1"/>
  <c r="R3" i="6" s="1"/>
  <c r="AS11" i="5"/>
  <c r="AS2" i="5" s="1"/>
  <c r="AN11" i="5"/>
  <c r="AN2" i="5" s="1"/>
  <c r="L3" i="6" s="1"/>
  <c r="AM11" i="5"/>
  <c r="AM2" i="5" s="1"/>
  <c r="AL11" i="5"/>
  <c r="AL2" i="5" s="1"/>
  <c r="AK11" i="5"/>
  <c r="AK2" i="5" s="1"/>
  <c r="AJ11" i="5"/>
  <c r="AJ2" i="5" s="1"/>
  <c r="AI11" i="5"/>
  <c r="AI2" i="5" s="1"/>
  <c r="AH11" i="5"/>
  <c r="AH2" i="5" s="1"/>
  <c r="AG11" i="5"/>
  <c r="AG2" i="5" s="1"/>
  <c r="AF11" i="5"/>
  <c r="AF2" i="5" s="1"/>
  <c r="AE11" i="5"/>
  <c r="AE2" i="5" s="1"/>
  <c r="AD11" i="5"/>
  <c r="AD2" i="5" s="1"/>
  <c r="AC11" i="5"/>
  <c r="AC2" i="5" s="1"/>
  <c r="AB11" i="5"/>
  <c r="AB2" i="5" s="1"/>
  <c r="AA11" i="5"/>
  <c r="AA2" i="5" s="1"/>
  <c r="Z11" i="5"/>
  <c r="Z2" i="5" s="1"/>
  <c r="Y11" i="5"/>
  <c r="Y2" i="5" s="1"/>
  <c r="X11" i="5"/>
  <c r="X2" i="5" s="1"/>
  <c r="W11" i="5"/>
  <c r="W2" i="5" s="1"/>
  <c r="V11" i="5"/>
  <c r="V2" i="5" s="1"/>
  <c r="G3" i="6" s="1"/>
  <c r="T11" i="5"/>
  <c r="S11" i="5"/>
  <c r="R11" i="5"/>
  <c r="R2" i="5" s="1"/>
  <c r="Q11" i="5"/>
  <c r="Q2" i="5" s="1"/>
  <c r="D3" i="6" s="1"/>
  <c r="P11" i="5"/>
  <c r="P2" i="5" s="1"/>
  <c r="C3" i="6" s="1"/>
  <c r="O11" i="5"/>
  <c r="O2" i="5" s="1"/>
  <c r="B3" i="6" s="1"/>
  <c r="N11" i="5"/>
  <c r="N2" i="5" s="1"/>
  <c r="F3" i="6" s="1"/>
  <c r="M11" i="5"/>
  <c r="M2" i="5" s="1"/>
  <c r="Z3" i="6" s="1"/>
  <c r="L11" i="5"/>
  <c r="L2" i="5" s="1"/>
  <c r="J11" i="5"/>
  <c r="J2" i="5" s="1"/>
  <c r="H11" i="5"/>
  <c r="H2" i="5" s="1"/>
  <c r="IE2" i="5"/>
  <c r="AB3" i="6" s="1"/>
  <c r="IN11" i="5"/>
  <c r="DS2" i="5"/>
  <c r="A2" i="5"/>
  <c r="GX11" i="5"/>
  <c r="GX2" i="5" s="1"/>
  <c r="FY11" i="5"/>
  <c r="FY2" i="5" s="1"/>
  <c r="JQ11" i="5"/>
  <c r="JQ2" i="5" s="1"/>
  <c r="JL11" i="5"/>
  <c r="JL2" i="5" s="1"/>
  <c r="JG11" i="5"/>
  <c r="JG2" i="5" s="1"/>
  <c r="JB11" i="5"/>
  <c r="JB2" i="5" s="1"/>
  <c r="IR11" i="5"/>
  <c r="IR2" i="5" s="1"/>
  <c r="IW11" i="5"/>
  <c r="IW2" i="5" s="1"/>
  <c r="IP11" i="5"/>
  <c r="IP2" i="5" s="1"/>
  <c r="IU11" i="5"/>
  <c r="IU2" i="5" s="1"/>
  <c r="IZ11" i="5"/>
  <c r="IZ2" i="5" s="1"/>
  <c r="JE11" i="5"/>
  <c r="JE2" i="5" s="1"/>
  <c r="JO11" i="5"/>
  <c r="JO2" i="5" s="1"/>
  <c r="JJ11" i="5"/>
  <c r="JJ2" i="5" s="1"/>
  <c r="FG11" i="5"/>
  <c r="FG2" i="5" s="1"/>
  <c r="GL11" i="5"/>
  <c r="GL2" i="5" s="1"/>
  <c r="GE11" i="5"/>
  <c r="GE2" i="5" s="1"/>
  <c r="GM11" i="5"/>
  <c r="GM2" i="5" s="1"/>
  <c r="GF11" i="5"/>
  <c r="GF2" i="5" s="1"/>
  <c r="GN11" i="5"/>
  <c r="GN2" i="5" s="1"/>
  <c r="GG11" i="5"/>
  <c r="GG2" i="5" s="1"/>
  <c r="GK11" i="5"/>
  <c r="GK2" i="5" s="1"/>
  <c r="GO11" i="5"/>
  <c r="GO2" i="5" s="1"/>
  <c r="B450" i="4"/>
  <c r="B449" i="4"/>
  <c r="B448" i="4"/>
  <c r="B447" i="4"/>
  <c r="B446" i="4"/>
  <c r="B445" i="4"/>
  <c r="Q431" i="4"/>
  <c r="B441" i="4" s="1"/>
  <c r="Q430" i="4"/>
  <c r="B440" i="4" s="1"/>
  <c r="Q429" i="4"/>
  <c r="B439" i="4" s="1"/>
  <c r="Q428" i="4"/>
  <c r="B438" i="4" s="1"/>
  <c r="Q427" i="4"/>
  <c r="B437" i="4" s="1"/>
  <c r="Q424" i="4"/>
  <c r="B431" i="4"/>
  <c r="G422" i="4"/>
  <c r="F422" i="4"/>
  <c r="D422" i="4"/>
  <c r="G420" i="4"/>
  <c r="F420" i="4"/>
  <c r="D420" i="4"/>
  <c r="D416" i="4"/>
  <c r="D409" i="4"/>
  <c r="G403" i="4"/>
  <c r="F403" i="4"/>
  <c r="D403" i="4"/>
  <c r="G401" i="4"/>
  <c r="F401" i="4"/>
  <c r="D401" i="4"/>
  <c r="D397" i="4"/>
  <c r="D390" i="4"/>
  <c r="G384" i="4"/>
  <c r="F384" i="4"/>
  <c r="D384" i="4"/>
  <c r="G382" i="4"/>
  <c r="F382" i="4"/>
  <c r="D382" i="4"/>
  <c r="D378" i="4"/>
  <c r="D371" i="4"/>
  <c r="F362" i="4"/>
  <c r="F360" i="4"/>
  <c r="F355" i="4"/>
  <c r="F351" i="4"/>
  <c r="F341" i="4"/>
  <c r="F339" i="4"/>
  <c r="F334" i="4"/>
  <c r="F330" i="4"/>
  <c r="C308" i="4"/>
  <c r="C307" i="4"/>
  <c r="C306" i="4"/>
  <c r="C305" i="4"/>
  <c r="HQ11" i="5"/>
  <c r="HQ2" i="5" s="1"/>
  <c r="HI11" i="5"/>
  <c r="HI2" i="5" s="1"/>
  <c r="HE11" i="5"/>
  <c r="HE2" i="5" s="1"/>
  <c r="HA11" i="5"/>
  <c r="HA2" i="5" s="1"/>
  <c r="HP11" i="5"/>
  <c r="HP2" i="5" s="1"/>
  <c r="HH11" i="5"/>
  <c r="HH2" i="5" s="1"/>
  <c r="HD11" i="5"/>
  <c r="HD2" i="5" s="1"/>
  <c r="GZ11" i="5"/>
  <c r="GZ2" i="5" s="1"/>
  <c r="HO11" i="5"/>
  <c r="HO2" i="5" s="1"/>
  <c r="HG11" i="5"/>
  <c r="HG2" i="5" s="1"/>
  <c r="HC11" i="5"/>
  <c r="HC2" i="5" s="1"/>
  <c r="GY11" i="5"/>
  <c r="GY2" i="5" s="1"/>
  <c r="HN11" i="5"/>
  <c r="HN2" i="5" s="1"/>
  <c r="HF11" i="5"/>
  <c r="HF2" i="5" s="1"/>
  <c r="HB11" i="5"/>
  <c r="HB2" i="5" s="1"/>
  <c r="AA193" i="4"/>
  <c r="HR11" i="5" s="1"/>
  <c r="HR2" i="5" s="1"/>
  <c r="GB11" i="5"/>
  <c r="GB2" i="5" s="1"/>
  <c r="FV11" i="5"/>
  <c r="FV2" i="5" s="1"/>
  <c r="FS11" i="5"/>
  <c r="FS2" i="5" s="1"/>
  <c r="FP11" i="5"/>
  <c r="FP2" i="5" s="1"/>
  <c r="FM11" i="5"/>
  <c r="FM2" i="5" s="1"/>
  <c r="Q178" i="4"/>
  <c r="Q177" i="4"/>
  <c r="FJ11" i="5"/>
  <c r="FJ2" i="5" s="1"/>
  <c r="FD11" i="5"/>
  <c r="FD2" i="5" s="1"/>
  <c r="FA11" i="5"/>
  <c r="FA2" i="5" s="1"/>
  <c r="EX11" i="5"/>
  <c r="EX2" i="5" s="1"/>
  <c r="EU11" i="5"/>
  <c r="EU2" i="5" s="1"/>
  <c r="P83" i="4"/>
  <c r="AY11" i="5"/>
  <c r="AY2" i="5" s="1"/>
  <c r="AX11" i="5"/>
  <c r="AX2" i="5" s="1"/>
  <c r="AW11" i="5"/>
  <c r="AW2" i="5" s="1"/>
  <c r="BA11" i="5"/>
  <c r="BA2" i="5" s="1"/>
  <c r="Y3" i="6" s="1"/>
  <c r="AV11" i="5"/>
  <c r="AV2" i="5" s="1"/>
  <c r="T3" i="6" s="1"/>
  <c r="AR11" i="5"/>
  <c r="AR2" i="5" s="1"/>
  <c r="R71" i="4"/>
  <c r="Q71" i="4"/>
  <c r="AQ11" i="5"/>
  <c r="AQ2" i="5" s="1"/>
  <c r="Q70" i="4"/>
  <c r="AP11" i="5"/>
  <c r="AP2" i="5" s="1"/>
  <c r="Q69" i="4"/>
  <c r="AO11" i="5"/>
  <c r="AO2" i="5" s="1"/>
  <c r="M3" i="6" s="1"/>
  <c r="IC11" i="5"/>
  <c r="IC2" i="5" s="1"/>
  <c r="AA51" i="4"/>
  <c r="AA50" i="4"/>
  <c r="GC11" i="5"/>
  <c r="GC2" i="5" s="1"/>
  <c r="FW11" i="5"/>
  <c r="FW2" i="5" s="1"/>
  <c r="D11" i="5" l="1"/>
  <c r="D2" i="5" s="1"/>
  <c r="E3" i="6" s="1"/>
  <c r="HK11" i="5"/>
  <c r="HK2" i="5" s="1"/>
  <c r="GQ11" i="5"/>
  <c r="GQ2" i="5" s="1"/>
  <c r="ER11" i="5"/>
  <c r="ER2" i="5" s="1"/>
  <c r="FQ11" i="5"/>
  <c r="FQ2" i="5" s="1"/>
  <c r="GD11" i="5"/>
  <c r="GD2" i="5" s="1"/>
  <c r="GH11" i="5"/>
  <c r="GH2" i="5" s="1"/>
  <c r="GW11" i="5"/>
  <c r="GW2" i="5" s="1"/>
  <c r="GI11" i="5"/>
  <c r="GI2" i="5" s="1"/>
  <c r="GJ11" i="5"/>
  <c r="GJ2" i="5" s="1"/>
  <c r="GU11" i="5"/>
  <c r="GU2" i="5" s="1"/>
  <c r="GT11" i="5"/>
  <c r="GT2" i="5" s="1"/>
  <c r="GV11" i="5"/>
  <c r="GV2" i="5" s="1"/>
  <c r="JP11" i="5"/>
  <c r="HX2" i="5"/>
  <c r="BP11" i="5"/>
  <c r="BP2" i="5" s="1"/>
  <c r="II11" i="5"/>
  <c r="II2" i="5" s="1"/>
  <c r="E11" i="5"/>
  <c r="E2" i="5" s="1"/>
  <c r="BJ11" i="5"/>
  <c r="BJ2" i="5" s="1"/>
  <c r="CK11" i="5"/>
  <c r="CK2" i="5" s="1"/>
  <c r="DE11" i="5"/>
  <c r="DE2" i="5" s="1"/>
  <c r="ID11" i="5"/>
  <c r="ID2" i="5" s="1"/>
  <c r="I11" i="5"/>
  <c r="I2" i="5" s="1"/>
  <c r="BD11" i="5"/>
  <c r="BD2" i="5" s="1"/>
  <c r="CA11" i="5"/>
  <c r="CA2" i="5" s="1"/>
  <c r="CU11" i="5"/>
  <c r="CU2" i="5" s="1"/>
  <c r="HW11" i="5"/>
  <c r="HW2" i="5" s="1"/>
  <c r="IL11" i="5"/>
  <c r="IL2" i="5" s="1"/>
  <c r="K3" i="6" s="1"/>
  <c r="HL11" i="5"/>
  <c r="HL2" i="5" s="1"/>
  <c r="HM11" i="5"/>
  <c r="HM2" i="5" s="1"/>
  <c r="GR11" i="5"/>
  <c r="GR2" i="5" s="1"/>
  <c r="GS11" i="5"/>
  <c r="GS2" i="5" s="1"/>
  <c r="HJ11" i="5"/>
  <c r="HJ2" i="5" s="1"/>
  <c r="JA11" i="5"/>
  <c r="JC11" i="5"/>
  <c r="JC2" i="5" s="1"/>
  <c r="JR11" i="5"/>
  <c r="JR2" i="5" s="1"/>
  <c r="IX11" i="5"/>
  <c r="IX2" i="5" s="1"/>
  <c r="JF11" i="5"/>
  <c r="JK11" i="5"/>
  <c r="JM11" i="5"/>
  <c r="JM2" i="5" s="1"/>
  <c r="IS11" i="5"/>
  <c r="IS2" i="5" s="1"/>
  <c r="JH11" i="5"/>
  <c r="JH2" i="5" s="1"/>
  <c r="IV11" i="5"/>
  <c r="FU11" i="5"/>
  <c r="FU2" i="5" s="1"/>
  <c r="FI11" i="5"/>
  <c r="FI2" i="5" s="1"/>
  <c r="FO11" i="5"/>
  <c r="FO2" i="5" s="1"/>
  <c r="GA11" i="5"/>
  <c r="GA2" i="5" s="1"/>
  <c r="IQ11" i="5"/>
  <c r="T14" i="5"/>
  <c r="U11" i="5"/>
  <c r="U2" i="5" s="1"/>
  <c r="IJ2" i="5"/>
  <c r="T2" i="5"/>
  <c r="AA3" i="6" s="1"/>
  <c r="FE11" i="5"/>
  <c r="FE2" i="5" s="1"/>
  <c r="B16" i="5"/>
  <c r="B11" i="5" s="1"/>
  <c r="B2" i="5" s="1"/>
  <c r="G11" i="5"/>
  <c r="G2" i="5" s="1"/>
  <c r="CP11" i="5"/>
  <c r="CP2" i="5" s="1"/>
  <c r="K11" i="5"/>
  <c r="K2" i="5" s="1"/>
  <c r="BE11" i="5"/>
  <c r="BE2" i="5" s="1"/>
  <c r="CZ11" i="5"/>
  <c r="CZ2" i="5" s="1"/>
  <c r="IA11" i="5"/>
  <c r="IA2" i="5" s="1"/>
  <c r="C11" i="5"/>
  <c r="IB11" i="5" l="1"/>
  <c r="IB2" i="5" s="1"/>
  <c r="FK11" i="5"/>
  <c r="FK2" i="5" s="1"/>
  <c r="GP11" i="5"/>
  <c r="GP2" i="5" s="1"/>
  <c r="IQ2" i="5"/>
  <c r="IV2" i="5"/>
  <c r="JF2" i="5"/>
  <c r="JP2" i="5"/>
  <c r="JA2" i="5"/>
  <c r="JK2" i="5"/>
</calcChain>
</file>

<file path=xl/sharedStrings.xml><?xml version="1.0" encoding="utf-8"?>
<sst xmlns="http://schemas.openxmlformats.org/spreadsheetml/2006/main" count="1063" uniqueCount="729">
  <si>
    <t>Personal Information Encryption Instruction</t>
  </si>
  <si>
    <t xml:space="preserve">Dear Candidate, </t>
  </si>
  <si>
    <t>For security, it is recommended that the Personal Information Form and any other documents should be encrypted (password protected)</t>
  </si>
  <si>
    <t xml:space="preserve">Below are instructions to encrypt your Personal Information Form in excel format, or download free software that will enable you to encrypt multiple documents </t>
  </si>
  <si>
    <t>before emailing them to Oracle.</t>
  </si>
  <si>
    <t>Encrypt 'Personal Information Form' - Single excel file only</t>
  </si>
  <si>
    <t>Encrypt 'Personal Information Form' file with other documents, if needed</t>
  </si>
  <si>
    <t>Below are instructions to download free software that will enable you to encrypt your multiple documents before emailing them to Oracle.</t>
  </si>
  <si>
    <t>1. Visit www.7-zip.org/download.html</t>
  </si>
  <si>
    <t>2. Download Z-Zip 9.20 for Windows</t>
  </si>
  <si>
    <t>3. Save the 7z920.exe file onto your desktop</t>
  </si>
  <si>
    <t>4. Double click the icon to install the software</t>
  </si>
  <si>
    <t>5. Follow the on screen instructions to add the software on your computer.</t>
  </si>
  <si>
    <t>To encrypt the Personal Information Form and scanned pdf documents, follow the next step by step instructions included in this guide</t>
  </si>
  <si>
    <r>
      <rPr>
        <sz val="12"/>
        <color indexed="10"/>
        <rFont val="Calibri"/>
        <family val="2"/>
      </rPr>
      <t>1.</t>
    </r>
    <r>
      <rPr>
        <b/>
        <sz val="12"/>
        <color indexed="10"/>
        <rFont val="Calibri"/>
        <family val="2"/>
      </rPr>
      <t xml:space="preserve"> </t>
    </r>
    <r>
      <rPr>
        <sz val="12"/>
        <rFont val="Calibri"/>
        <family val="2"/>
      </rPr>
      <t>Highlight the Personal Information Form and scanned documents</t>
    </r>
  </si>
  <si>
    <r>
      <rPr>
        <sz val="12"/>
        <color indexed="10"/>
        <rFont val="Calibri"/>
        <family val="2"/>
      </rPr>
      <t>2.</t>
    </r>
    <r>
      <rPr>
        <sz val="12"/>
        <rFont val="Calibri"/>
        <family val="2"/>
      </rPr>
      <t xml:space="preserve"> Right click either of the two documents, choose 7-Zip, then “Add to archive…”</t>
    </r>
  </si>
  <si>
    <r>
      <rPr>
        <sz val="12"/>
        <color indexed="10"/>
        <rFont val="Calibri"/>
        <family val="2"/>
      </rPr>
      <t xml:space="preserve">3. </t>
    </r>
    <r>
      <rPr>
        <sz val="12"/>
        <rFont val="Calibri"/>
        <family val="2"/>
      </rPr>
      <t>Re-name the Archive file</t>
    </r>
  </si>
  <si>
    <r>
      <rPr>
        <sz val="12"/>
        <color indexed="10"/>
        <rFont val="Calibri"/>
        <family val="2"/>
      </rPr>
      <t>4.</t>
    </r>
    <r>
      <rPr>
        <sz val="12"/>
        <rFont val="Calibri"/>
        <family val="2"/>
      </rPr>
      <t xml:space="preserve"> Change the Archive format to “7z”</t>
    </r>
  </si>
  <si>
    <r>
      <rPr>
        <sz val="12"/>
        <color indexed="10"/>
        <rFont val="Calibri"/>
        <family val="2"/>
      </rPr>
      <t xml:space="preserve">6. </t>
    </r>
    <r>
      <rPr>
        <sz val="12"/>
        <rFont val="Calibri"/>
        <family val="2"/>
      </rPr>
      <t>Make sure the Encryption method is set to AES-256</t>
    </r>
  </si>
  <si>
    <r>
      <rPr>
        <sz val="12"/>
        <color indexed="10"/>
        <rFont val="Calibri"/>
        <family val="2"/>
      </rPr>
      <t xml:space="preserve">7. </t>
    </r>
    <r>
      <rPr>
        <sz val="12"/>
        <rFont val="Calibri"/>
        <family val="2"/>
      </rPr>
      <t>Press OK.</t>
    </r>
  </si>
  <si>
    <t>PERSONAL DATA SHEET</t>
  </si>
  <si>
    <t>Jan</t>
  </si>
  <si>
    <t>A +ve</t>
  </si>
  <si>
    <t>B.A</t>
  </si>
  <si>
    <t>M.A</t>
  </si>
  <si>
    <t>Applications Engineer</t>
  </si>
  <si>
    <t>Please fill in the following details</t>
  </si>
  <si>
    <t>Feb</t>
  </si>
  <si>
    <t>A -ve</t>
  </si>
  <si>
    <t>B.A (Hons)</t>
  </si>
  <si>
    <t>M.B.A</t>
  </si>
  <si>
    <t>Associate Consultant</t>
  </si>
  <si>
    <t>Mar</t>
  </si>
  <si>
    <t>B +ve</t>
  </si>
  <si>
    <t>B.Com</t>
  </si>
  <si>
    <t>M.C.A</t>
  </si>
  <si>
    <t>Automation Assistant</t>
  </si>
  <si>
    <t>Title</t>
  </si>
  <si>
    <t>Apr</t>
  </si>
  <si>
    <t>B -ve</t>
  </si>
  <si>
    <t>B.Com (Hons)</t>
  </si>
  <si>
    <t>M.Tech</t>
  </si>
  <si>
    <t>Database Administrator</t>
  </si>
  <si>
    <r>
      <t xml:space="preserve">Instructions for Name columns: </t>
    </r>
    <r>
      <rPr>
        <sz val="10"/>
        <rFont val="Arial"/>
        <family val="2"/>
      </rPr>
      <t>Please write the First, Middle and Last Names, without any spaces in between.                                        First Name and Last Name columns are mandatory, as your email id is going to be based on them.                                                                                     Please mention your name as per your Aadhar Card and do not use (</t>
    </r>
    <r>
      <rPr>
        <sz val="14"/>
        <rFont val="Arial"/>
        <family val="2"/>
      </rPr>
      <t xml:space="preserve"> - . , : ; </t>
    </r>
    <r>
      <rPr>
        <sz val="10"/>
        <rFont val="Arial"/>
        <family val="2"/>
      </rPr>
      <t>etc) in the name fields.</t>
    </r>
  </si>
  <si>
    <t>May</t>
  </si>
  <si>
    <t>AB +ve</t>
  </si>
  <si>
    <t>B.Tech</t>
  </si>
  <si>
    <t>M.Sc</t>
  </si>
  <si>
    <t>Development Manager</t>
  </si>
  <si>
    <t>First Name</t>
  </si>
  <si>
    <t>Jun</t>
  </si>
  <si>
    <t>AB -ve</t>
  </si>
  <si>
    <t>B.E</t>
  </si>
  <si>
    <t xml:space="preserve">M.S </t>
  </si>
  <si>
    <t>Director</t>
  </si>
  <si>
    <t>Jul</t>
  </si>
  <si>
    <t>O +ve</t>
  </si>
  <si>
    <t>B.E (Hons)</t>
  </si>
  <si>
    <t>Documentation Manager</t>
  </si>
  <si>
    <t>Middle Name</t>
  </si>
  <si>
    <t>Aug</t>
  </si>
  <si>
    <t>O -ve</t>
  </si>
  <si>
    <t>B.C.A</t>
  </si>
  <si>
    <t>Functional Consultant</t>
  </si>
  <si>
    <t>Sep</t>
  </si>
  <si>
    <t>B.B.M</t>
  </si>
  <si>
    <t>Group Manager</t>
  </si>
  <si>
    <t>Last Name</t>
  </si>
  <si>
    <t>Oct</t>
  </si>
  <si>
    <t>B.B.A</t>
  </si>
  <si>
    <t>Implementation Analyst</t>
  </si>
  <si>
    <t>Nov</t>
  </si>
  <si>
    <t>B.S</t>
  </si>
  <si>
    <t>Information Designer</t>
  </si>
  <si>
    <t>Name as per Aadhar Card</t>
  </si>
  <si>
    <t>Dec</t>
  </si>
  <si>
    <t>B.Sc</t>
  </si>
  <si>
    <t>Lead Product Analyst</t>
  </si>
  <si>
    <t>B.Sc (Hons)</t>
  </si>
  <si>
    <t>Father's Name/Husband Name</t>
  </si>
  <si>
    <t>Others</t>
  </si>
  <si>
    <t>Member Technical Staff</t>
  </si>
  <si>
    <t>Principal Applications Engineer</t>
  </si>
  <si>
    <t>Gender</t>
  </si>
  <si>
    <t>Hire Type</t>
  </si>
  <si>
    <t>Principal Product Analyst</t>
  </si>
  <si>
    <t>Principal Technical Writer</t>
  </si>
  <si>
    <t>Previous Oracle email id</t>
  </si>
  <si>
    <t>Product Analyst</t>
  </si>
  <si>
    <t>Project Leader</t>
  </si>
  <si>
    <t>QA Engineer</t>
  </si>
  <si>
    <t>Previous Oracle Emp No</t>
  </si>
  <si>
    <t>QA Manager</t>
  </si>
  <si>
    <t>Blood Group</t>
  </si>
  <si>
    <t>Previous Hire Date</t>
  </si>
  <si>
    <t>Senior Database Administrator</t>
  </si>
  <si>
    <t>Date of Birth</t>
  </si>
  <si>
    <t>Senior Development Manager</t>
  </si>
  <si>
    <t>DD</t>
  </si>
  <si>
    <t>MM</t>
  </si>
  <si>
    <t>YYYY</t>
  </si>
  <si>
    <t>Senior Director</t>
  </si>
  <si>
    <t>Senior Functional Consultant</t>
  </si>
  <si>
    <t>Marital Status</t>
  </si>
  <si>
    <t>Senior Implementation Analyst</t>
  </si>
  <si>
    <t>Senior Information Designer</t>
  </si>
  <si>
    <t>(Please refer offer letter)</t>
  </si>
  <si>
    <t>Senior Principal Applications Engineer</t>
  </si>
  <si>
    <t>Senior Product Analyst</t>
  </si>
  <si>
    <t>Designation as per Oracle Offer Letter</t>
  </si>
  <si>
    <t>Senior QA Engineer</t>
  </si>
  <si>
    <t>Senior QA Manager</t>
  </si>
  <si>
    <t>Senior System Administrator</t>
  </si>
  <si>
    <t>Contact Information</t>
  </si>
  <si>
    <t>Senior Technical Writer</t>
  </si>
  <si>
    <t>Software Development Manager</t>
  </si>
  <si>
    <t>Current Location (City)</t>
  </si>
  <si>
    <t>Support Engineer</t>
  </si>
  <si>
    <t>Personal Email ID</t>
  </si>
  <si>
    <t>Mobile No</t>
  </si>
  <si>
    <t>Technical Writer</t>
  </si>
  <si>
    <t xml:space="preserve">Land Line No </t>
  </si>
  <si>
    <t>Present Address</t>
  </si>
  <si>
    <t>House No</t>
  </si>
  <si>
    <t>Present Ad</t>
  </si>
  <si>
    <t>Street</t>
  </si>
  <si>
    <t>Permanent Ad</t>
  </si>
  <si>
    <t>Area</t>
  </si>
  <si>
    <t>City/Town</t>
  </si>
  <si>
    <t>Pin</t>
  </si>
  <si>
    <t>State</t>
  </si>
  <si>
    <t>Ph No</t>
  </si>
  <si>
    <t>Permanent Address</t>
  </si>
  <si>
    <t>Emergency Contact Information</t>
  </si>
  <si>
    <t>Address Type</t>
  </si>
  <si>
    <t>Contact Person</t>
  </si>
  <si>
    <t xml:space="preserve">Address </t>
  </si>
  <si>
    <t>Landmark</t>
  </si>
  <si>
    <t>Telephone</t>
  </si>
  <si>
    <t>Nationality</t>
  </si>
  <si>
    <t>If Non-Indian, please specify your nationality</t>
  </si>
  <si>
    <t>Please confirm possession of valid work Permit</t>
  </si>
  <si>
    <t>Citizenship</t>
  </si>
  <si>
    <t>If yes, please specify validity period.</t>
  </si>
  <si>
    <t>Passport Details</t>
  </si>
  <si>
    <t>Do you have a valid passport</t>
  </si>
  <si>
    <t>Date of Issue:</t>
  </si>
  <si>
    <t>Passport No:</t>
  </si>
  <si>
    <t>Expiry Date:</t>
  </si>
  <si>
    <t>Place of issue:</t>
  </si>
  <si>
    <t>UAN No:</t>
  </si>
  <si>
    <t>Please check with your current employer to know UAN Number.</t>
  </si>
  <si>
    <t>Aadhaar Number</t>
  </si>
  <si>
    <t>Educational Qualifications</t>
  </si>
  <si>
    <t>Degree/ Diploma</t>
  </si>
  <si>
    <t>Subject / Branch</t>
  </si>
  <si>
    <t>College &amp; University</t>
  </si>
  <si>
    <t>From</t>
  </si>
  <si>
    <t>To</t>
  </si>
  <si>
    <t>Class Obtained</t>
  </si>
  <si>
    <t>Percentage / Grade</t>
  </si>
  <si>
    <t>X std</t>
  </si>
  <si>
    <t>School:</t>
  </si>
  <si>
    <t>Board:</t>
  </si>
  <si>
    <t>XII std</t>
  </si>
  <si>
    <t>College:</t>
  </si>
  <si>
    <t>If Others</t>
  </si>
  <si>
    <t>University:</t>
  </si>
  <si>
    <t>Graduation</t>
  </si>
  <si>
    <t>PG</t>
  </si>
  <si>
    <t>PG2</t>
  </si>
  <si>
    <t>Is your Post Graduation a professional qualification?</t>
  </si>
  <si>
    <t>Please let us know on the date of joining, if you have more number of qualifications, than the columns provided.</t>
  </si>
  <si>
    <t>Work History (Starting from your last employer)</t>
  </si>
  <si>
    <t>Organization &amp; Location</t>
  </si>
  <si>
    <t>Designation &amp; Dept</t>
  </si>
  <si>
    <t xml:space="preserve">From </t>
  </si>
  <si>
    <t xml:space="preserve">Annual </t>
  </si>
  <si>
    <t>Gross Pay</t>
  </si>
  <si>
    <t>FROM</t>
  </si>
  <si>
    <t>Last Org</t>
  </si>
  <si>
    <t>Location</t>
  </si>
  <si>
    <t>Prev 1</t>
  </si>
  <si>
    <t>Prev 2</t>
  </si>
  <si>
    <t>Prev 3</t>
  </si>
  <si>
    <t>Prev 4</t>
  </si>
  <si>
    <t>Prev 5</t>
  </si>
  <si>
    <t>Prev 6</t>
  </si>
  <si>
    <t>Please let us know on the date of joining, if you have worked with more companies, than the columns provided.</t>
  </si>
  <si>
    <t>Trainings Attended:</t>
  </si>
  <si>
    <t>Course Title</t>
  </si>
  <si>
    <t>Name of the Institute</t>
  </si>
  <si>
    <t>Duration</t>
  </si>
  <si>
    <t>Month</t>
  </si>
  <si>
    <t>Year</t>
  </si>
  <si>
    <t>Membership of Professional Bodies:</t>
  </si>
  <si>
    <t>Institution</t>
  </si>
  <si>
    <t>Type of membership</t>
  </si>
  <si>
    <t>Valid upto</t>
  </si>
  <si>
    <t>Personal Information:</t>
  </si>
  <si>
    <t>Relation</t>
  </si>
  <si>
    <t>Name</t>
  </si>
  <si>
    <t xml:space="preserve">                        DOB</t>
  </si>
  <si>
    <t>Age</t>
  </si>
  <si>
    <t>Father</t>
  </si>
  <si>
    <t>Mother</t>
  </si>
  <si>
    <t>Spouse</t>
  </si>
  <si>
    <t>Child1</t>
  </si>
  <si>
    <t>Child2</t>
  </si>
  <si>
    <t>Nomination &amp; Declaration for Employee Provident Fund</t>
  </si>
  <si>
    <t>Nominee/ Nominees Details to receive the amount standing to your credit in the Employee's Provident Fund in the event of the death of the employee</t>
  </si>
  <si>
    <t>Share - %</t>
  </si>
  <si>
    <t>DOB</t>
  </si>
  <si>
    <t>Address</t>
  </si>
  <si>
    <t>Please select the relationship first</t>
  </si>
  <si>
    <t>Address of Previous Employer:</t>
  </si>
  <si>
    <t>EPF A/c No with Previous Employer:</t>
  </si>
  <si>
    <t>By whom is the PF account of the previous establishment is maintained:</t>
  </si>
  <si>
    <t>If Trust, Name of the PF Trust:</t>
  </si>
  <si>
    <t>Pension Fund account number :</t>
  </si>
  <si>
    <t>(if allotted a separate one)</t>
  </si>
  <si>
    <t>Date of leaving service with previous employer:</t>
  </si>
  <si>
    <t>Appointment of Beneficiary for Superannuation Fund</t>
  </si>
  <si>
    <t>Do you want to appoint the same nominees whom you have appointed for Employee Provident Fund as benefeciaries in case of death?</t>
  </si>
  <si>
    <t>If Not, Please enter the following details</t>
  </si>
  <si>
    <t>Appointment of Beneficiary for Gratuity Fund</t>
  </si>
  <si>
    <t>Do you want to appoint the same nominees whom you have appointed for Provident Fund as benefeciaries in case of death?</t>
  </si>
  <si>
    <t>Details for Backgroud Verification</t>
  </si>
  <si>
    <t>Details of Addresses</t>
  </si>
  <si>
    <t>Complete Address</t>
  </si>
  <si>
    <t>From (MM-YY)</t>
  </si>
  <si>
    <t>To (MM-YY)</t>
  </si>
  <si>
    <t>Address of longest stay in the last seven years</t>
  </si>
  <si>
    <t>Current Address:</t>
  </si>
  <si>
    <t>Previous Address(1):</t>
  </si>
  <si>
    <t>Previous Address(2):</t>
  </si>
  <si>
    <t>Previous Address(3):</t>
  </si>
  <si>
    <t>Details of Graduation</t>
  </si>
  <si>
    <t>College Address:</t>
  </si>
  <si>
    <t>University Address:</t>
  </si>
  <si>
    <t>(yy)</t>
  </si>
  <si>
    <t>Roll/Enrollment No:</t>
  </si>
  <si>
    <t>Details of Post Graduation</t>
  </si>
  <si>
    <t>PG College:</t>
  </si>
  <si>
    <t>Roll/Enrollment No</t>
  </si>
  <si>
    <t>Details of Last Employer</t>
  </si>
  <si>
    <t>Company Name:</t>
  </si>
  <si>
    <t>Employee Code/No:</t>
  </si>
  <si>
    <t>Company Address:</t>
  </si>
  <si>
    <t>Reported To:</t>
  </si>
  <si>
    <t>(Name and Position of the person)</t>
  </si>
  <si>
    <t>Nature of employment:</t>
  </si>
  <si>
    <t>Company Telephone:</t>
  </si>
  <si>
    <t>Agency Details:</t>
  </si>
  <si>
    <t>Position Held &amp; Dept:</t>
  </si>
  <si>
    <t>(Incase of Temporary or Contractual Employment)</t>
  </si>
  <si>
    <t>Employment Period:</t>
  </si>
  <si>
    <t>Reason(s) for leaving:</t>
  </si>
  <si>
    <t>(DD)</t>
  </si>
  <si>
    <t>(Month)</t>
  </si>
  <si>
    <t>(Year)</t>
  </si>
  <si>
    <t>Details of Previous Employer(1):</t>
  </si>
  <si>
    <t>Details of Previous Employer(2):</t>
  </si>
  <si>
    <t>(Permanent/Temporary)</t>
  </si>
  <si>
    <t>Hi</t>
  </si>
  <si>
    <t xml:space="preserve">we thank you for accepting our offer and sharing with us your information. </t>
  </si>
  <si>
    <t>Please note it is mandatory to have two sets of  the following documents on the day of joining</t>
  </si>
  <si>
    <t>EDUCATIONAL DOCUMENTS</t>
  </si>
  <si>
    <t xml:space="preserve">Marksheet </t>
  </si>
  <si>
    <t>Marksheet</t>
  </si>
  <si>
    <r>
      <t xml:space="preserve">Semester/Yearwise marksheets </t>
    </r>
    <r>
      <rPr>
        <b/>
        <sz val="10"/>
        <color indexed="10"/>
        <rFont val="Arial"/>
        <family val="2"/>
      </rPr>
      <t>and</t>
    </r>
    <r>
      <rPr>
        <sz val="10"/>
        <rFont val="Arial"/>
        <family val="2"/>
      </rPr>
      <t xml:space="preserve"> Convocation Certificate / University Provisional Degree Certificate</t>
    </r>
    <r>
      <rPr>
        <sz val="10"/>
        <color indexed="12"/>
        <rFont val="Arial"/>
        <family val="2"/>
      </rPr>
      <t xml:space="preserve">                                                           (In the absence of semester/yearwise marksheets, pl. submit the consolidated marksheet.  If the course is completed in the last 2 years, you can submit a provisional degree certificate from your college along with all the marksheets in lieu of the convocation certificate.</t>
    </r>
  </si>
  <si>
    <t>PROOF OF EXPERIENCE (Mandatory for all previous employers)</t>
  </si>
  <si>
    <r>
      <t xml:space="preserve">Offer letter </t>
    </r>
    <r>
      <rPr>
        <b/>
        <sz val="10"/>
        <color indexed="10"/>
        <rFont val="Arial"/>
        <family val="2"/>
      </rPr>
      <t>and</t>
    </r>
    <r>
      <rPr>
        <sz val="10"/>
        <rFont val="Arial"/>
        <family val="2"/>
      </rPr>
      <t xml:space="preserve">  Relieving Letter / Experience Letter / Last Month payslip</t>
    </r>
  </si>
  <si>
    <r>
      <t xml:space="preserve">Offer letter </t>
    </r>
    <r>
      <rPr>
        <b/>
        <sz val="10"/>
        <color indexed="10"/>
        <rFont val="Arial"/>
        <family val="2"/>
      </rPr>
      <t>and</t>
    </r>
    <r>
      <rPr>
        <sz val="10"/>
        <rFont val="Arial"/>
        <family val="2"/>
      </rPr>
      <t xml:space="preserve"> Experience Letter / Relieving letter / Resignation Acceptance letter (Signed, should be on company's letter head)</t>
    </r>
  </si>
  <si>
    <t>Emp No</t>
  </si>
  <si>
    <t>DOJ</t>
  </si>
  <si>
    <t>Degree - Qualification</t>
  </si>
  <si>
    <t>Subject</t>
  </si>
  <si>
    <t>University</t>
  </si>
  <si>
    <t>Year of Pass</t>
  </si>
  <si>
    <t>PG Degree</t>
  </si>
  <si>
    <t>Known As</t>
  </si>
  <si>
    <t>Previous Last Name</t>
  </si>
  <si>
    <t>Prev. Oracle. Emp No</t>
  </si>
  <si>
    <t>Actual Hire Date</t>
  </si>
  <si>
    <t>UAN No</t>
  </si>
  <si>
    <t xml:space="preserve">Land line </t>
  </si>
  <si>
    <t>Present Address Line 1</t>
  </si>
  <si>
    <t>line 2</t>
  </si>
  <si>
    <t>line 3</t>
  </si>
  <si>
    <t>line 4</t>
  </si>
  <si>
    <t>Permanent address line 1</t>
  </si>
  <si>
    <t>city</t>
  </si>
  <si>
    <t>pin</t>
  </si>
  <si>
    <t>state</t>
  </si>
  <si>
    <t>Emergency contact</t>
  </si>
  <si>
    <t>Address line 1</t>
  </si>
  <si>
    <t>land mark</t>
  </si>
  <si>
    <t>telephone</t>
  </si>
  <si>
    <t>Passport</t>
  </si>
  <si>
    <t>Pass port No</t>
  </si>
  <si>
    <t>Date of Issue</t>
  </si>
  <si>
    <t>Expiry</t>
  </si>
  <si>
    <t>Place of issue</t>
  </si>
  <si>
    <t>PAN No</t>
  </si>
  <si>
    <t>Aadhar No</t>
  </si>
  <si>
    <t>School &amp; Board</t>
  </si>
  <si>
    <t>Class obtained</t>
  </si>
  <si>
    <t>Xstd %</t>
  </si>
  <si>
    <t>Subjects</t>
  </si>
  <si>
    <t>XII std %</t>
  </si>
  <si>
    <t>Grad class obtained</t>
  </si>
  <si>
    <t>Grad %</t>
  </si>
  <si>
    <t>PG class obtained</t>
  </si>
  <si>
    <t>PG %</t>
  </si>
  <si>
    <t>Designation</t>
  </si>
  <si>
    <t xml:space="preserve">Designation &amp; Dept </t>
  </si>
  <si>
    <t>Course 1</t>
  </si>
  <si>
    <t xml:space="preserve">Institute </t>
  </si>
  <si>
    <t>Month/Year</t>
  </si>
  <si>
    <t>Course 2</t>
  </si>
  <si>
    <t>Course 3</t>
  </si>
  <si>
    <t>Course 4</t>
  </si>
  <si>
    <t>Course 5</t>
  </si>
  <si>
    <t>Institute 1</t>
  </si>
  <si>
    <t>Type</t>
  </si>
  <si>
    <t>Institute 2</t>
  </si>
  <si>
    <t>Institute 3</t>
  </si>
  <si>
    <t>Institute 4</t>
  </si>
  <si>
    <t xml:space="preserve">Spouse </t>
  </si>
  <si>
    <t>Spouse age</t>
  </si>
  <si>
    <t>Child 1</t>
  </si>
  <si>
    <t>child 1 age</t>
  </si>
  <si>
    <t>Child 2</t>
  </si>
  <si>
    <t>child 2 age</t>
  </si>
  <si>
    <t>Current Company Hire Date</t>
  </si>
  <si>
    <t>PF Nomi 1Relation</t>
  </si>
  <si>
    <t>PFNom1Name</t>
  </si>
  <si>
    <t>PFN1Share</t>
  </si>
  <si>
    <t>PFN1DOB</t>
  </si>
  <si>
    <t>PFN1Add</t>
  </si>
  <si>
    <t>PFN1AGE</t>
  </si>
  <si>
    <t>PF Nomi 2Relation</t>
  </si>
  <si>
    <t>PFNom2Name</t>
  </si>
  <si>
    <t>PFN2Share</t>
  </si>
  <si>
    <t>PFN2DOB</t>
  </si>
  <si>
    <t>PFN2Add</t>
  </si>
  <si>
    <t>PFN2Age</t>
  </si>
  <si>
    <t>PF Nomi 3Relation</t>
  </si>
  <si>
    <t>PFNom3Name</t>
  </si>
  <si>
    <t>PFN3Share</t>
  </si>
  <si>
    <t>PFN3DOB</t>
  </si>
  <si>
    <t>PFN3Add</t>
  </si>
  <si>
    <t>PFN3 AGE</t>
  </si>
  <si>
    <t>PF Nomi 4Relation</t>
  </si>
  <si>
    <t>PFNom4Name</t>
  </si>
  <si>
    <t>PFN4Share</t>
  </si>
  <si>
    <t>PFN4DOB</t>
  </si>
  <si>
    <t>PFN4Add</t>
  </si>
  <si>
    <t>PFN 4 AGE</t>
  </si>
  <si>
    <t>SFRln1</t>
  </si>
  <si>
    <t>SFRln2</t>
  </si>
  <si>
    <t>SFRln3</t>
  </si>
  <si>
    <t>SFRln4</t>
  </si>
  <si>
    <t>SFName1</t>
  </si>
  <si>
    <t>SFName2</t>
  </si>
  <si>
    <t>SFName3</t>
  </si>
  <si>
    <t>SFName4</t>
  </si>
  <si>
    <t>SFShare1</t>
  </si>
  <si>
    <t>SFShare2</t>
  </si>
  <si>
    <t>SFShare3</t>
  </si>
  <si>
    <t>SFShare4</t>
  </si>
  <si>
    <t>SFAGE1</t>
  </si>
  <si>
    <t>SF AGE 2</t>
  </si>
  <si>
    <t>SFAGE3</t>
  </si>
  <si>
    <t>SFAGE4</t>
  </si>
  <si>
    <t>SFADD1</t>
  </si>
  <si>
    <t>SFADD2</t>
  </si>
  <si>
    <t>SFADD3</t>
  </si>
  <si>
    <t>SFADD4</t>
  </si>
  <si>
    <t>GRln1</t>
  </si>
  <si>
    <t>GRln2</t>
  </si>
  <si>
    <t>GRln3</t>
  </si>
  <si>
    <t>GRln4</t>
  </si>
  <si>
    <t>GName1</t>
  </si>
  <si>
    <t>GName2</t>
  </si>
  <si>
    <t>GName3</t>
  </si>
  <si>
    <t>GName4</t>
  </si>
  <si>
    <t>GShare1</t>
  </si>
  <si>
    <t>GShare2</t>
  </si>
  <si>
    <t>GShare3</t>
  </si>
  <si>
    <t>GShare4</t>
  </si>
  <si>
    <t>Gage1</t>
  </si>
  <si>
    <t>Gage2</t>
  </si>
  <si>
    <t>Gage3</t>
  </si>
  <si>
    <t>Gage4</t>
  </si>
  <si>
    <t>GADD1</t>
  </si>
  <si>
    <t>GADD2</t>
  </si>
  <si>
    <t>GADD3</t>
  </si>
  <si>
    <t>GADD4</t>
  </si>
  <si>
    <t>Add previous employer</t>
  </si>
  <si>
    <t>Old PF Number</t>
  </si>
  <si>
    <t>RPFC/Trust</t>
  </si>
  <si>
    <t>PF Trust</t>
  </si>
  <si>
    <t>Pension Fund</t>
  </si>
  <si>
    <t>Dol previous employer</t>
  </si>
  <si>
    <t>Hubby/Father</t>
  </si>
  <si>
    <t>Hubby/Father1</t>
  </si>
  <si>
    <t>UG/PG</t>
  </si>
  <si>
    <t>Land line 2</t>
  </si>
  <si>
    <t>PG Degree2</t>
  </si>
  <si>
    <t>Father's name</t>
  </si>
  <si>
    <t>PG2Subject</t>
  </si>
  <si>
    <t>PG2University</t>
  </si>
  <si>
    <t>PG2 % / yr of pass</t>
  </si>
  <si>
    <t>work permit</t>
  </si>
  <si>
    <t>work permit date</t>
  </si>
  <si>
    <t>Hire TYPE</t>
  </si>
  <si>
    <t>iRec No</t>
  </si>
  <si>
    <t>C54</t>
  </si>
  <si>
    <t>C55</t>
  </si>
  <si>
    <t>C56</t>
  </si>
  <si>
    <t>C57</t>
  </si>
  <si>
    <t>C58</t>
  </si>
  <si>
    <t>C59</t>
  </si>
  <si>
    <t>F156</t>
  </si>
  <si>
    <t>K156</t>
  </si>
  <si>
    <t>F157</t>
  </si>
  <si>
    <t>K157</t>
  </si>
  <si>
    <t>K159</t>
  </si>
  <si>
    <t>K160</t>
  </si>
  <si>
    <t>b</t>
  </si>
  <si>
    <t>c</t>
  </si>
  <si>
    <t>f</t>
  </si>
  <si>
    <t>g</t>
  </si>
  <si>
    <t>I</t>
  </si>
  <si>
    <t>Personal Info</t>
  </si>
  <si>
    <t>Emergency Contact Info</t>
  </si>
  <si>
    <t>For Contractor to Regular</t>
  </si>
  <si>
    <t>Current Oracle Email address</t>
  </si>
  <si>
    <t>gmc Nomi 1Relation</t>
  </si>
  <si>
    <t>gmc Nom1Name</t>
  </si>
  <si>
    <t>gmc Nom1age</t>
  </si>
  <si>
    <t>gmc Nom1gender</t>
  </si>
  <si>
    <t>gmc Nom1DOB</t>
  </si>
  <si>
    <t>gmc Nomi 2Relation</t>
  </si>
  <si>
    <t>gmc Nom2Name</t>
  </si>
  <si>
    <t>gmc Nom2age</t>
  </si>
  <si>
    <r>
      <rPr>
        <b/>
        <sz val="10"/>
        <rFont val="Arial"/>
        <family val="2"/>
      </rPr>
      <t xml:space="preserve">PAN </t>
    </r>
    <r>
      <rPr>
        <sz val="10"/>
        <rFont val="Arial"/>
        <family val="2"/>
      </rPr>
      <t>(Permanent Account No.)</t>
    </r>
  </si>
  <si>
    <t>Dependents details for enrollment to the Group Mediclaim Insurance Policy</t>
  </si>
  <si>
    <t>gmc Nom2gender</t>
  </si>
  <si>
    <t>gmc Nom2DOB</t>
  </si>
  <si>
    <t>gmc Nomi 3Relation</t>
  </si>
  <si>
    <t>gmc Nom3Name</t>
  </si>
  <si>
    <t>gmc Nom3age</t>
  </si>
  <si>
    <t>gmc Nom3gender</t>
  </si>
  <si>
    <t>gmc Nom3DOB</t>
  </si>
  <si>
    <t>gmc Nomi 4Relation</t>
  </si>
  <si>
    <t>gmc Nom4Name</t>
  </si>
  <si>
    <t>gmc Nom4age</t>
  </si>
  <si>
    <t>gmc Nom4gender</t>
  </si>
  <si>
    <t>gmc Nom4DOB</t>
  </si>
  <si>
    <t>gmc Nomi 5Relation</t>
  </si>
  <si>
    <t>gmc Nom5Name</t>
  </si>
  <si>
    <t>gmc Nom5age</t>
  </si>
  <si>
    <t>gmc Nom5gender</t>
  </si>
  <si>
    <t>gmc Nom5DOB</t>
  </si>
  <si>
    <t>It is the employee's discretion to opt for parents insurance. However, if opted, premium towards parents insurance has to be borne by the employee. The premium for parents can vary (increase or decrease) year on year depending on claims experience and other factors. During the enrollment window period, immediately after joining, new hires have an option to exclude parents from the coverage</t>
  </si>
  <si>
    <t>Below is a picture of the fields that needs your attention when encrypting your documents. The step number has been included next to the box for convenience.</t>
  </si>
  <si>
    <t>From (Year)</t>
  </si>
  <si>
    <t>To (Year)</t>
  </si>
  <si>
    <r>
      <rPr>
        <b/>
        <sz val="14"/>
        <color indexed="10"/>
        <rFont val="Calibri"/>
        <family val="2"/>
      </rPr>
      <t xml:space="preserve">"Confidential &amp; Restricted Information"
</t>
    </r>
    <r>
      <rPr>
        <b/>
        <sz val="12"/>
        <rFont val="Calibri"/>
        <family val="2"/>
      </rPr>
      <t xml:space="preserve">Dear Candidate,
We are delighted you have decided to accept a position with Oracle. Please make sure you read the following important notes:
1) The Personal Information Form needs to be returned only in </t>
    </r>
    <r>
      <rPr>
        <b/>
        <sz val="12"/>
        <color indexed="10"/>
        <rFont val="Calibri"/>
        <family val="2"/>
      </rPr>
      <t>Soft Copy</t>
    </r>
    <r>
      <rPr>
        <b/>
        <sz val="12"/>
        <rFont val="Calibri"/>
        <family val="2"/>
      </rPr>
      <t xml:space="preserve"> </t>
    </r>
    <r>
      <rPr>
        <b/>
        <sz val="12"/>
        <color indexed="30"/>
        <rFont val="Calibri"/>
        <family val="2"/>
      </rPr>
      <t xml:space="preserve">(do not modify file format).
</t>
    </r>
    <r>
      <rPr>
        <b/>
        <sz val="12"/>
        <rFont val="Calibri"/>
        <family val="2"/>
      </rPr>
      <t xml:space="preserve">2) Provide Name as per Legal Proof Document </t>
    </r>
    <r>
      <rPr>
        <b/>
        <sz val="12"/>
        <color indexed="30"/>
        <rFont val="Calibri"/>
        <family val="2"/>
      </rPr>
      <t>( Aadhar Card or Passport)</t>
    </r>
    <r>
      <rPr>
        <b/>
        <sz val="12"/>
        <rFont val="Calibri"/>
        <family val="2"/>
      </rPr>
      <t xml:space="preserve">  
3) As part of the Oracle Hiring process, please fill in the template below with the required information and send it to </t>
    </r>
    <r>
      <rPr>
        <b/>
        <sz val="12"/>
        <color indexed="10"/>
        <rFont val="Calibri"/>
        <family val="2"/>
      </rPr>
      <t xml:space="preserve">“Onboarding-hrhelpdesk_in@oracle.com" </t>
    </r>
    <r>
      <rPr>
        <b/>
        <sz val="12"/>
        <rFont val="Calibri"/>
        <family val="2"/>
      </rPr>
      <t xml:space="preserve">at the earliest to initiate the
Onboarding formalities
</t>
    </r>
  </si>
  <si>
    <t>Child 3</t>
  </si>
  <si>
    <t>child 3 age</t>
  </si>
  <si>
    <t>Child3</t>
  </si>
  <si>
    <t>gmc Nom6Name</t>
  </si>
  <si>
    <t>gmc Nom6age</t>
  </si>
  <si>
    <t>gmc Nom6gender</t>
  </si>
  <si>
    <t>gmc Nom6DOB</t>
  </si>
  <si>
    <t>gmc Nomi 6Relation</t>
  </si>
  <si>
    <t>gmc Nomi 7Relation</t>
  </si>
  <si>
    <t>gmc Nom7Name</t>
  </si>
  <si>
    <t>gmc Nom7age</t>
  </si>
  <si>
    <t>gmc Nom7gender</t>
  </si>
  <si>
    <t>gmc Nom7DOB</t>
  </si>
  <si>
    <t>Employee Provident Fund Account Transfer</t>
  </si>
  <si>
    <t>Oracle Offer Letter Reference ID</t>
  </si>
  <si>
    <r>
      <rPr>
        <sz val="12"/>
        <color indexed="10"/>
        <rFont val="Calibri"/>
        <family val="2"/>
      </rPr>
      <t>5.</t>
    </r>
    <r>
      <rPr>
        <b/>
        <sz val="12"/>
        <color indexed="10"/>
        <rFont val="Calibri"/>
        <family val="2"/>
      </rPr>
      <t xml:space="preserve"> </t>
    </r>
    <r>
      <rPr>
        <sz val="12"/>
        <rFont val="Calibri"/>
        <family val="2"/>
      </rPr>
      <t xml:space="preserve">Enter the Oracle Offer Letter Reference ID as the password. The Oracle Offer Letter Reference ID can be found on top of the offer letter. </t>
    </r>
  </si>
  <si>
    <t/>
  </si>
  <si>
    <t>Present</t>
  </si>
  <si>
    <t>Personal Information</t>
  </si>
  <si>
    <t>Do you want to opt for Supperannuation?</t>
  </si>
  <si>
    <t>Country</t>
  </si>
  <si>
    <t>if Others?</t>
  </si>
  <si>
    <t>Relationship</t>
  </si>
  <si>
    <t>Previous Oracle Email ID</t>
  </si>
  <si>
    <t>Previous Oracle Emp No.</t>
  </si>
  <si>
    <t>Please mention the same email id which was used to create your profile in Oracle Recruiting application.</t>
  </si>
  <si>
    <t>(Professional Qualifications: CA, ICWA, MBBS etc.)</t>
  </si>
  <si>
    <t>If No, Please enter the following details</t>
  </si>
  <si>
    <t xml:space="preserve">Please let us know on the date of joining, if you have more nominees, than the columns provided.
</t>
  </si>
  <si>
    <t>The overall beneficiary/ies nomination share allocation should be 100 %.</t>
  </si>
  <si>
    <t>Emp_Age</t>
  </si>
  <si>
    <t>PrAdd_House No</t>
  </si>
  <si>
    <t>PrAdd_Street</t>
  </si>
  <si>
    <t>PrAdd_Area</t>
  </si>
  <si>
    <t>PrAdd_City/Town</t>
  </si>
  <si>
    <t>PrAdd_Pin</t>
  </si>
  <si>
    <t>PrAdd_State</t>
  </si>
  <si>
    <t>PrAdd_Country</t>
  </si>
  <si>
    <t>PrAdd_Ph_No</t>
  </si>
  <si>
    <t>Address Type_1</t>
  </si>
  <si>
    <t>Contact Person_1</t>
  </si>
  <si>
    <t>Relationship_1</t>
  </si>
  <si>
    <t>Address1_1</t>
  </si>
  <si>
    <t>Address1_2</t>
  </si>
  <si>
    <t>Address1_3</t>
  </si>
  <si>
    <t>Address1_4</t>
  </si>
  <si>
    <t>Telephone1_1</t>
  </si>
  <si>
    <t>Telephone1_2</t>
  </si>
  <si>
    <t>Address Type_2</t>
  </si>
  <si>
    <t>Contact Person_2</t>
  </si>
  <si>
    <t>Relationship_2</t>
  </si>
  <si>
    <t>Address2_1</t>
  </si>
  <si>
    <t>Address2_2</t>
  </si>
  <si>
    <t>Address2_3</t>
  </si>
  <si>
    <t>Address2_4</t>
  </si>
  <si>
    <t>Landmark2</t>
  </si>
  <si>
    <t>Landmark1</t>
  </si>
  <si>
    <t>Telephone2_2</t>
  </si>
  <si>
    <t>Telephone2_1</t>
  </si>
  <si>
    <t>If_NonIndian</t>
  </si>
  <si>
    <t>Permit_Confirm</t>
  </si>
  <si>
    <t>Citizen</t>
  </si>
  <si>
    <t>Permit_Valid</t>
  </si>
  <si>
    <t>Have_Passport</t>
  </si>
  <si>
    <t>Pass_Issue_dt</t>
  </si>
  <si>
    <t>Pass_No</t>
  </si>
  <si>
    <t>Pass_exp_dt</t>
  </si>
  <si>
    <t>Pass_issue_Place</t>
  </si>
  <si>
    <t>UAN_No</t>
  </si>
  <si>
    <t>PAN_No</t>
  </si>
  <si>
    <t>Aadhar no</t>
  </si>
  <si>
    <t>X_Subject</t>
  </si>
  <si>
    <t>Grad</t>
  </si>
  <si>
    <t>Grad_Subject</t>
  </si>
  <si>
    <t>Grad_College &amp; University</t>
  </si>
  <si>
    <t>Grad_From</t>
  </si>
  <si>
    <t>Grad_To</t>
  </si>
  <si>
    <t>Grad_Class obtained</t>
  </si>
  <si>
    <t>Grad_std %</t>
  </si>
  <si>
    <t>PG_Subject</t>
  </si>
  <si>
    <t>PG_College &amp; University</t>
  </si>
  <si>
    <t>PG_From</t>
  </si>
  <si>
    <t>PG_To</t>
  </si>
  <si>
    <t>PG_Class obtained</t>
  </si>
  <si>
    <t>PG_std %</t>
  </si>
  <si>
    <t>PG2_Subject</t>
  </si>
  <si>
    <t>PG2_College &amp; University</t>
  </si>
  <si>
    <t>PG2_From</t>
  </si>
  <si>
    <t>PG2_To</t>
  </si>
  <si>
    <t>PG2_Class obtained</t>
  </si>
  <si>
    <t>PG2_std %</t>
  </si>
  <si>
    <t>XII Subjects</t>
  </si>
  <si>
    <t>XIIClass obtained</t>
  </si>
  <si>
    <t>IS_PG_Prof</t>
  </si>
  <si>
    <t>PF1_Relation</t>
  </si>
  <si>
    <t>PF1_Name</t>
  </si>
  <si>
    <t>PF1_Share%</t>
  </si>
  <si>
    <t>PF1_DOB</t>
  </si>
  <si>
    <t>PF1_Age</t>
  </si>
  <si>
    <t>PF1_AddressType</t>
  </si>
  <si>
    <t>PF1_Address</t>
  </si>
  <si>
    <t>PF2_Relation</t>
  </si>
  <si>
    <t>PF2_Name</t>
  </si>
  <si>
    <t>PF2_Share%</t>
  </si>
  <si>
    <t>PF2_DOB</t>
  </si>
  <si>
    <t>PF2_AddressType</t>
  </si>
  <si>
    <t>PF2_Address</t>
  </si>
  <si>
    <t>PF2_Age</t>
  </si>
  <si>
    <t>PF4_Relation</t>
  </si>
  <si>
    <t>PF4_Name</t>
  </si>
  <si>
    <t>PF4_Share%</t>
  </si>
  <si>
    <t>PF4_DOB</t>
  </si>
  <si>
    <t>PF4_AddressType</t>
  </si>
  <si>
    <t>PF4_Address</t>
  </si>
  <si>
    <t>PF4_Age</t>
  </si>
  <si>
    <t>PF3_Relation</t>
  </si>
  <si>
    <t>PF3_Name</t>
  </si>
  <si>
    <t>PF3_Share%</t>
  </si>
  <si>
    <t>PF3_DOB</t>
  </si>
  <si>
    <t>PF3_AddressType</t>
  </si>
  <si>
    <t>PF3_Address</t>
  </si>
  <si>
    <t>PF3_Age</t>
  </si>
  <si>
    <t>PF6_Relation</t>
  </si>
  <si>
    <t>PF6_Name</t>
  </si>
  <si>
    <t>PF6_Share%</t>
  </si>
  <si>
    <t>PF6_DOB</t>
  </si>
  <si>
    <t>PF6_AddressType</t>
  </si>
  <si>
    <t>PF6_Address</t>
  </si>
  <si>
    <t>PF6_Age</t>
  </si>
  <si>
    <t>PF5_Relation</t>
  </si>
  <si>
    <t>PF5_Name</t>
  </si>
  <si>
    <t>PF5_Share%</t>
  </si>
  <si>
    <t>PF5_DOB</t>
  </si>
  <si>
    <t>PF5_AddressType</t>
  </si>
  <si>
    <t>PF5_Address</t>
  </si>
  <si>
    <t>PF5_Age</t>
  </si>
  <si>
    <t>PE_Add1</t>
  </si>
  <si>
    <t>PE_Add2</t>
  </si>
  <si>
    <t>PE_Add3</t>
  </si>
  <si>
    <t>PE_Add4</t>
  </si>
  <si>
    <t>PE_Add5</t>
  </si>
  <si>
    <t>PE_EPF</t>
  </si>
  <si>
    <t>PE_PF_Type</t>
  </si>
  <si>
    <t>PE_Trust Name</t>
  </si>
  <si>
    <t>PE_PF_Ac_No</t>
  </si>
  <si>
    <t>PW_LWD</t>
  </si>
  <si>
    <t>Opt_SAF</t>
  </si>
  <si>
    <t>SAF1_Relation</t>
  </si>
  <si>
    <t>SAF1_Name</t>
  </si>
  <si>
    <t>SAF1_Share%</t>
  </si>
  <si>
    <t>SAF1_Age</t>
  </si>
  <si>
    <t>SAF2_Relation</t>
  </si>
  <si>
    <t>SAF2_Name</t>
  </si>
  <si>
    <t>SAF2_Share%</t>
  </si>
  <si>
    <t>SAF2_Age</t>
  </si>
  <si>
    <t>SAF4_Relation</t>
  </si>
  <si>
    <t>SAF4_Name</t>
  </si>
  <si>
    <t>SAF4_Share%</t>
  </si>
  <si>
    <t>SAF4_Age</t>
  </si>
  <si>
    <t>SAF3_Relation</t>
  </si>
  <si>
    <t>SAF3_Name</t>
  </si>
  <si>
    <t>SAF3_Share%</t>
  </si>
  <si>
    <t>SAF3_Age</t>
  </si>
  <si>
    <t>SAF1_Address Type</t>
  </si>
  <si>
    <t>SAF1_Address</t>
  </si>
  <si>
    <t>SAF2_Address Type</t>
  </si>
  <si>
    <t>SAF2_Address</t>
  </si>
  <si>
    <t>SAF3_Address Type</t>
  </si>
  <si>
    <t>SAF3_Address</t>
  </si>
  <si>
    <t>SAF4_Address Type</t>
  </si>
  <si>
    <t>SAF4_Address</t>
  </si>
  <si>
    <t>SAF6_Relation</t>
  </si>
  <si>
    <t>SAF6_Name</t>
  </si>
  <si>
    <t>SAF6_Share%</t>
  </si>
  <si>
    <t>SAF6_Age</t>
  </si>
  <si>
    <t>SAF6_Address Type</t>
  </si>
  <si>
    <t>SAF6_Address</t>
  </si>
  <si>
    <t>SAF5_Relation</t>
  </si>
  <si>
    <t>SAF5_Name</t>
  </si>
  <si>
    <t>SAF5_Share%</t>
  </si>
  <si>
    <t>SAF5_Age</t>
  </si>
  <si>
    <t>SAF5_Address Type</t>
  </si>
  <si>
    <t>SAF5_Address</t>
  </si>
  <si>
    <t>Grat1_Relation</t>
  </si>
  <si>
    <t>Grat1_Name</t>
  </si>
  <si>
    <t>Grat1_Share%</t>
  </si>
  <si>
    <t>Grat1_Age</t>
  </si>
  <si>
    <t>Grat1_Address Type</t>
  </si>
  <si>
    <t>Grat1_Address</t>
  </si>
  <si>
    <t>Grat2_Relation</t>
  </si>
  <si>
    <t>Grat2_Name</t>
  </si>
  <si>
    <t>Grat2_Share%</t>
  </si>
  <si>
    <t>Grat2_Age</t>
  </si>
  <si>
    <t>Grat2_Address Type</t>
  </si>
  <si>
    <t>Grat2_Address</t>
  </si>
  <si>
    <t>Grat3_Relation</t>
  </si>
  <si>
    <t>Grat3_Name</t>
  </si>
  <si>
    <t>Grat3_Share%</t>
  </si>
  <si>
    <t>Grat3_Age</t>
  </si>
  <si>
    <t>Grat3_Address Type</t>
  </si>
  <si>
    <t>Grat3_Address</t>
  </si>
  <si>
    <t>Grat4_Relation</t>
  </si>
  <si>
    <t>Grat4_Name</t>
  </si>
  <si>
    <t>Grat4_Share%</t>
  </si>
  <si>
    <t>Grat4_Age</t>
  </si>
  <si>
    <t>Grat4_Address Type</t>
  </si>
  <si>
    <t>Grat4_Address</t>
  </si>
  <si>
    <t>Grat5_Relation</t>
  </si>
  <si>
    <t>Grat5_Name</t>
  </si>
  <si>
    <t>Grat5_Share%</t>
  </si>
  <si>
    <t>Grat5_Age</t>
  </si>
  <si>
    <t>Grat5_Address Type</t>
  </si>
  <si>
    <t>Grat5_Address</t>
  </si>
  <si>
    <t>Grat6_Relation</t>
  </si>
  <si>
    <t>Grat6_Name</t>
  </si>
  <si>
    <t>Grat6_Share%</t>
  </si>
  <si>
    <t>Grat6_Age</t>
  </si>
  <si>
    <t>Grat6_Address Type</t>
  </si>
  <si>
    <t>Grat6_Address</t>
  </si>
  <si>
    <t>GMC1_Relation</t>
  </si>
  <si>
    <t>GMC1_Name</t>
  </si>
  <si>
    <t>GMC1_Age</t>
  </si>
  <si>
    <t>GMC2_Relation</t>
  </si>
  <si>
    <t>GMC2_Name</t>
  </si>
  <si>
    <t>GMC2_Age</t>
  </si>
  <si>
    <t>GMC3_Relation</t>
  </si>
  <si>
    <t>GMC3_Name</t>
  </si>
  <si>
    <t>GMC3_Age</t>
  </si>
  <si>
    <t>GMC4_Relation</t>
  </si>
  <si>
    <t>GMC4_Name</t>
  </si>
  <si>
    <t>GMC4_Age</t>
  </si>
  <si>
    <t>GMC5_Relation</t>
  </si>
  <si>
    <t>GMC5_Name</t>
  </si>
  <si>
    <t>GMC5_Age</t>
  </si>
  <si>
    <t>GMC6_Relation</t>
  </si>
  <si>
    <t>GMC6_Name</t>
  </si>
  <si>
    <t>GMC6_Age</t>
  </si>
  <si>
    <t>GMC1_DOB</t>
  </si>
  <si>
    <t>GMC1_Gender</t>
  </si>
  <si>
    <t>GMC2_DOB</t>
  </si>
  <si>
    <t>GMC2_Gender</t>
  </si>
  <si>
    <t>GMC3_DOB</t>
  </si>
  <si>
    <t>GMC3_Gender</t>
  </si>
  <si>
    <t>GMC4_DOB</t>
  </si>
  <si>
    <t>GMC4_Gender</t>
  </si>
  <si>
    <t>GMC5_DOB</t>
  </si>
  <si>
    <t>GMC5_Gender</t>
  </si>
  <si>
    <t>GMC6_DOB</t>
  </si>
  <si>
    <t>GMC6_Gender</t>
  </si>
  <si>
    <r>
      <t xml:space="preserve">2. </t>
    </r>
    <r>
      <rPr>
        <sz val="12"/>
        <color theme="1"/>
        <rFont val="Calibri"/>
        <family val="2"/>
      </rPr>
      <t>File type should be in '.XLSX' format</t>
    </r>
  </si>
  <si>
    <r>
      <rPr>
        <sz val="12"/>
        <color rgb="FFFF0000"/>
        <rFont val="Calibri"/>
        <family val="2"/>
        <scheme val="minor"/>
      </rPr>
      <t>3.</t>
    </r>
    <r>
      <rPr>
        <sz val="12"/>
        <rFont val="Calibri"/>
        <family val="2"/>
        <scheme val="minor"/>
      </rPr>
      <t xml:space="preserve"> Click on "Save" button to save the file.</t>
    </r>
  </si>
  <si>
    <r>
      <t xml:space="preserve">   </t>
    </r>
    <r>
      <rPr>
        <sz val="12"/>
        <color rgb="FFFF0000"/>
        <rFont val="Calibri"/>
        <family val="2"/>
      </rPr>
      <t xml:space="preserve"> a.</t>
    </r>
    <r>
      <rPr>
        <sz val="12"/>
        <rFont val="Calibri"/>
        <family val="2"/>
      </rPr>
      <t xml:space="preserve"> Rename the filename with your personal email ID which you have used in Oracle Recruiting (ORC) application.</t>
    </r>
  </si>
  <si>
    <t>Please confirm, if you are contributing to Employees's Provident Fund Scheme (EPF), 1952, in your current  / Previous Org?</t>
  </si>
  <si>
    <r>
      <t xml:space="preserve">Please confirm, if you are contributing to Employees's Pension Scheme (EPS), 1955? </t>
    </r>
    <r>
      <rPr>
        <sz val="10"/>
        <color rgb="FFFF0000"/>
        <rFont val="Arial"/>
        <family val="2"/>
      </rPr>
      <t>**</t>
    </r>
  </si>
  <si>
    <r>
      <rPr>
        <b/>
        <i/>
        <vertAlign val="superscript"/>
        <sz val="10"/>
        <color rgb="FFFF0000"/>
        <rFont val="Arial"/>
        <family val="2"/>
      </rPr>
      <t>**</t>
    </r>
    <r>
      <rPr>
        <i/>
        <sz val="10"/>
        <color rgb="FFFF0000"/>
        <rFont val="Arial"/>
        <family val="2"/>
      </rPr>
      <t xml:space="preserve"> - To know, if you are contributing toward EPS, please review your PF passbook which can be downloaded from EPFO portal. Compare your monthly Employee's and Employer's share of PF contribution. If there is a difference of upto Rs. 1250/- between employee share and employer share of monthly PF contribution, then you are contributing towards EPS. If you are joining Oracle as a fresher, then select the option as </t>
    </r>
    <r>
      <rPr>
        <b/>
        <i/>
        <sz val="10"/>
        <color rgb="FFFF0000"/>
        <rFont val="Arial"/>
        <family val="2"/>
      </rPr>
      <t>"No"</t>
    </r>
    <r>
      <rPr>
        <i/>
        <sz val="10"/>
        <color rgb="FFFF0000"/>
        <rFont val="Arial"/>
        <family val="2"/>
      </rPr>
      <t xml:space="preserve"> for EPS.</t>
    </r>
  </si>
  <si>
    <t>Link to Download PF Passbook</t>
  </si>
  <si>
    <r>
      <rPr>
        <sz val="12"/>
        <color indexed="10"/>
        <rFont val="Calibri"/>
        <family val="2"/>
      </rPr>
      <t xml:space="preserve">1. </t>
    </r>
    <r>
      <rPr>
        <sz val="12"/>
        <rFont val="Calibri"/>
        <family val="2"/>
      </rPr>
      <t>Save 'India_Personal Data Sheet' file in your local drive using "Save 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</si>
</sst>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m\-yyyy"/>
  </numFmts>
  <fonts count="49" x14ac:knownFonts="1">
    <font>
      <sz val="11"/>
      <color theme="1"/>
      <name val="Calibri"/>
      <family val="2"/>
      <scheme val="minor"/>
    </font>
    <font>
      <sz val="12"/>
      <name val="Calibri"/>
      <family val="2"/>
    </font>
    <font>
      <sz val="12"/>
      <color indexed="10"/>
      <name val="Calibri"/>
      <family val="2"/>
    </font>
    <font>
      <b/>
      <sz val="12"/>
      <name val="Calibri"/>
      <family val="2"/>
    </font>
    <font>
      <b/>
      <sz val="12"/>
      <color indexed="10"/>
      <name val="Calibri"/>
      <family val="2"/>
    </font>
    <font>
      <sz val="10"/>
      <name val="Arial"/>
      <family val="2"/>
    </font>
    <font>
      <b/>
      <sz val="14"/>
      <color indexed="10"/>
      <name val="Calibri"/>
      <family val="2"/>
    </font>
    <font>
      <b/>
      <sz val="12"/>
      <color indexed="30"/>
      <name val="Calibri"/>
      <family val="2"/>
    </font>
    <font>
      <sz val="10"/>
      <color indexed="8"/>
      <name val="Arial"/>
      <family val="2"/>
    </font>
    <font>
      <sz val="10"/>
      <color indexed="9"/>
      <name val="Arial"/>
      <family val="2"/>
    </font>
    <font>
      <sz val="20"/>
      <name val="Arial"/>
      <family val="2"/>
    </font>
    <font>
      <sz val="10"/>
      <name val="Book Antiqua"/>
      <family val="1"/>
    </font>
    <font>
      <b/>
      <sz val="10"/>
      <name val="Arial"/>
      <family val="2"/>
    </font>
    <font>
      <sz val="14"/>
      <name val="Arial"/>
      <family val="2"/>
    </font>
    <font>
      <i/>
      <sz val="10"/>
      <name val="Arial"/>
      <family val="2"/>
    </font>
    <font>
      <u/>
      <sz val="10"/>
      <color indexed="12"/>
      <name val="Arial"/>
      <family val="2"/>
    </font>
    <font>
      <b/>
      <sz val="10"/>
      <color indexed="9"/>
      <name val="Arial"/>
      <family val="2"/>
    </font>
    <font>
      <i/>
      <sz val="8"/>
      <name val="Arial"/>
      <family val="2"/>
    </font>
    <font>
      <b/>
      <sz val="12"/>
      <name val="Arial"/>
      <family val="2"/>
    </font>
    <font>
      <i/>
      <sz val="10"/>
      <color indexed="9"/>
      <name val="Arial"/>
      <family val="2"/>
    </font>
    <font>
      <sz val="10"/>
      <color indexed="10"/>
      <name val="Arial"/>
      <family val="2"/>
    </font>
    <font>
      <b/>
      <sz val="10"/>
      <color indexed="10"/>
      <name val="Arial"/>
      <family val="2"/>
    </font>
    <font>
      <i/>
      <sz val="10"/>
      <color indexed="10"/>
      <name val="Arial"/>
      <family val="2"/>
    </font>
    <font>
      <b/>
      <sz val="10"/>
      <color indexed="16"/>
      <name val="Arial"/>
      <family val="2"/>
    </font>
    <font>
      <b/>
      <sz val="9"/>
      <color indexed="16"/>
      <name val="Arial"/>
      <family val="2"/>
    </font>
    <font>
      <b/>
      <sz val="10"/>
      <color indexed="12"/>
      <name val="Arial"/>
      <family val="2"/>
    </font>
    <font>
      <sz val="10"/>
      <color indexed="12"/>
      <name val="Arial"/>
      <family val="2"/>
    </font>
    <font>
      <sz val="11"/>
      <color theme="1"/>
      <name val="Calibri"/>
      <family val="2"/>
      <charset val="238"/>
      <scheme val="minor"/>
    </font>
    <font>
      <b/>
      <sz val="16"/>
      <color theme="0"/>
      <name val="Calibri"/>
      <family val="2"/>
      <scheme val="minor"/>
    </font>
    <font>
      <sz val="12"/>
      <name val="Calibri"/>
      <family val="2"/>
      <scheme val="minor"/>
    </font>
    <font>
      <b/>
      <sz val="14"/>
      <color rgb="FFFF0000"/>
      <name val="Calibri"/>
      <family val="2"/>
      <scheme val="minor"/>
    </font>
    <font>
      <b/>
      <sz val="12"/>
      <color theme="0"/>
      <name val="Calibri"/>
      <family val="2"/>
      <scheme val="minor"/>
    </font>
    <font>
      <sz val="10"/>
      <color theme="1"/>
      <name val="Arial"/>
      <family val="2"/>
    </font>
    <font>
      <sz val="10"/>
      <color rgb="FFFF0000"/>
      <name val="Arial"/>
      <family val="2"/>
    </font>
    <font>
      <b/>
      <sz val="12"/>
      <name val="Calibri"/>
      <family val="2"/>
      <scheme val="minor"/>
    </font>
    <font>
      <sz val="12"/>
      <color theme="1"/>
      <name val="Calibri"/>
      <family val="2"/>
      <scheme val="minor"/>
    </font>
    <font>
      <i/>
      <sz val="10"/>
      <color theme="4" tint="-0.249977111117893"/>
      <name val="Arial"/>
      <family val="2"/>
    </font>
    <font>
      <i/>
      <sz val="10"/>
      <color theme="0"/>
      <name val="Arial"/>
      <family val="2"/>
    </font>
    <font>
      <sz val="10"/>
      <color theme="0"/>
      <name val="Arial"/>
      <family val="2"/>
    </font>
    <font>
      <i/>
      <sz val="9"/>
      <color theme="8" tint="-0.249977111117893"/>
      <name val="Arial"/>
      <family val="2"/>
    </font>
    <font>
      <sz val="11"/>
      <name val="Calibri"/>
      <family val="2"/>
      <scheme val="minor"/>
    </font>
    <font>
      <sz val="12"/>
      <color theme="1"/>
      <name val="Calibri"/>
      <family val="2"/>
    </font>
    <font>
      <sz val="12"/>
      <color rgb="FFFF0000"/>
      <name val="Calibri"/>
      <family val="2"/>
      <scheme val="minor"/>
    </font>
    <font>
      <sz val="12"/>
      <color rgb="FFFF0000"/>
      <name val="Calibri"/>
      <family val="2"/>
    </font>
    <font>
      <sz val="10"/>
      <color theme="1"/>
      <name val="Times New Roman"/>
      <family val="1"/>
    </font>
    <font>
      <i/>
      <sz val="10"/>
      <color rgb="FFFF0000"/>
      <name val="Arial"/>
      <family val="2"/>
    </font>
    <font>
      <b/>
      <i/>
      <sz val="10"/>
      <color rgb="FFFF0000"/>
      <name val="Arial"/>
      <family val="2"/>
    </font>
    <font>
      <b/>
      <i/>
      <vertAlign val="superscript"/>
      <sz val="10"/>
      <color rgb="FFFF0000"/>
      <name val="Arial"/>
      <family val="2"/>
    </font>
    <font>
      <b/>
      <u/>
      <sz val="10"/>
      <color indexed="12"/>
      <name val="Arial"/>
      <family val="2"/>
    </font>
  </fonts>
  <fills count="1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0070C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4.9989318521683403E-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s>
  <cellStyleXfs count="5">
    <xf numFmtId="0" fontId="0" fillId="0" borderId="0"/>
    <xf numFmtId="0" fontId="15" fillId="0" borderId="0" applyNumberFormat="0" applyFill="0" applyBorder="0" applyAlignment="0" applyProtection="0">
      <alignment vertical="top"/>
      <protection locked="0"/>
    </xf>
    <xf numFmtId="0" fontId="27" fillId="0" borderId="0"/>
    <xf numFmtId="0" fontId="5" fillId="0" borderId="0"/>
    <xf numFmtId="9" fontId="5" fillId="0" borderId="0" applyFont="0" applyFill="0" applyBorder="0" applyAlignment="0" applyProtection="0"/>
  </cellStyleXfs>
  <cellXfs count="476">
    <xf numFmtId="0" fontId="0" fillId="0" borderId="0" xfId="0"/>
    <xf numFmtId="0" fontId="28" fillId="4" borderId="0" xfId="2" applyFont="1" applyFill="1" applyBorder="1" applyAlignment="1" applyProtection="1">
      <alignment horizontal="center"/>
      <protection hidden="1"/>
    </xf>
    <xf numFmtId="0" fontId="28" fillId="5" borderId="0" xfId="2" applyFont="1" applyFill="1" applyBorder="1" applyAlignment="1" applyProtection="1">
      <protection hidden="1"/>
    </xf>
    <xf numFmtId="0" fontId="29" fillId="5" borderId="0" xfId="2" applyFont="1" applyFill="1" applyBorder="1" applyAlignment="1" applyProtection="1">
      <protection hidden="1"/>
    </xf>
    <xf numFmtId="0" fontId="30" fillId="6" borderId="0" xfId="2" applyFont="1" applyFill="1" applyBorder="1" applyAlignment="1" applyProtection="1">
      <protection hidden="1"/>
    </xf>
    <xf numFmtId="0" fontId="1" fillId="5" borderId="0" xfId="2" applyFont="1" applyFill="1" applyBorder="1" applyAlignment="1" applyProtection="1">
      <alignment wrapText="1"/>
      <protection hidden="1"/>
    </xf>
    <xf numFmtId="0" fontId="29" fillId="5" borderId="0" xfId="2" applyFont="1" applyFill="1" applyBorder="1" applyAlignment="1" applyProtection="1">
      <alignment wrapText="1"/>
      <protection hidden="1"/>
    </xf>
    <xf numFmtId="0" fontId="31" fillId="5" borderId="0" xfId="2" applyFont="1" applyFill="1" applyBorder="1" applyAlignment="1" applyProtection="1">
      <protection hidden="1"/>
    </xf>
    <xf numFmtId="0" fontId="27" fillId="5" borderId="0" xfId="2" applyFill="1" applyBorder="1"/>
    <xf numFmtId="0" fontId="27" fillId="5" borderId="0" xfId="2" applyFill="1" applyBorder="1" applyAlignment="1">
      <alignment horizontal="left"/>
    </xf>
    <xf numFmtId="0" fontId="5" fillId="2" borderId="0" xfId="3" applyFont="1" applyFill="1" applyProtection="1">
      <protection hidden="1"/>
    </xf>
    <xf numFmtId="0" fontId="8" fillId="2" borderId="0" xfId="3" applyFont="1" applyFill="1" applyProtection="1">
      <protection hidden="1"/>
    </xf>
    <xf numFmtId="0" fontId="9" fillId="2" borderId="0" xfId="3" applyFont="1" applyFill="1" applyProtection="1">
      <protection hidden="1"/>
    </xf>
    <xf numFmtId="0" fontId="5" fillId="0" borderId="0" xfId="3" applyFont="1" applyFill="1" applyProtection="1">
      <protection hidden="1"/>
    </xf>
    <xf numFmtId="0" fontId="9" fillId="2" borderId="0" xfId="3" applyFont="1" applyFill="1" applyBorder="1" applyProtection="1">
      <protection hidden="1"/>
    </xf>
    <xf numFmtId="1" fontId="11" fillId="2" borderId="0" xfId="3" applyNumberFormat="1" applyFont="1" applyFill="1" applyBorder="1" applyAlignment="1" applyProtection="1">
      <alignment horizontal="left"/>
      <protection hidden="1"/>
    </xf>
    <xf numFmtId="0" fontId="12" fillId="2" borderId="0" xfId="3" applyFont="1" applyFill="1" applyProtection="1">
      <protection hidden="1"/>
    </xf>
    <xf numFmtId="0" fontId="11" fillId="0" borderId="0" xfId="3" applyFont="1" applyBorder="1" applyAlignment="1" applyProtection="1">
      <alignment horizontal="left"/>
      <protection hidden="1"/>
    </xf>
    <xf numFmtId="0" fontId="14" fillId="2" borderId="0" xfId="3" applyFont="1" applyFill="1" applyAlignment="1" applyProtection="1">
      <alignment horizontal="right"/>
      <protection hidden="1"/>
    </xf>
    <xf numFmtId="0" fontId="5" fillId="2" borderId="0" xfId="3" applyFont="1" applyFill="1" applyAlignment="1" applyProtection="1">
      <alignment horizontal="right"/>
      <protection hidden="1"/>
    </xf>
    <xf numFmtId="0" fontId="5" fillId="2" borderId="0" xfId="3" applyFont="1" applyFill="1" applyBorder="1" applyAlignment="1" applyProtection="1">
      <alignment horizontal="left"/>
      <protection hidden="1"/>
    </xf>
    <xf numFmtId="0" fontId="5" fillId="0" borderId="0" xfId="3" applyProtection="1">
      <protection hidden="1"/>
    </xf>
    <xf numFmtId="0" fontId="5" fillId="2" borderId="0" xfId="3" applyFont="1" applyFill="1" applyBorder="1" applyAlignment="1" applyProtection="1">
      <alignment horizontal="center"/>
      <protection hidden="1"/>
    </xf>
    <xf numFmtId="0" fontId="14" fillId="2" borderId="0" xfId="3" applyFont="1" applyFill="1" applyBorder="1" applyAlignment="1" applyProtection="1">
      <alignment horizontal="left"/>
      <protection hidden="1"/>
    </xf>
    <xf numFmtId="0" fontId="5" fillId="2" borderId="0" xfId="3" applyFont="1" applyFill="1" applyBorder="1" applyAlignment="1" applyProtection="1">
      <alignment horizontal="right"/>
      <protection hidden="1"/>
    </xf>
    <xf numFmtId="0" fontId="11" fillId="2" borderId="0" xfId="3" applyFont="1" applyFill="1" applyBorder="1" applyAlignment="1" applyProtection="1">
      <alignment horizontal="left"/>
      <protection hidden="1"/>
    </xf>
    <xf numFmtId="0" fontId="5" fillId="2" borderId="0" xfId="3" applyFont="1" applyFill="1" applyBorder="1" applyProtection="1">
      <protection hidden="1"/>
    </xf>
    <xf numFmtId="0" fontId="5" fillId="2" borderId="0" xfId="3" applyFill="1" applyProtection="1">
      <protection hidden="1"/>
    </xf>
    <xf numFmtId="0" fontId="5" fillId="2" borderId="1" xfId="3" applyFont="1" applyFill="1" applyBorder="1" applyProtection="1">
      <protection locked="0" hidden="1"/>
    </xf>
    <xf numFmtId="0" fontId="8" fillId="2" borderId="0" xfId="3" applyFont="1" applyFill="1" applyBorder="1" applyProtection="1">
      <protection hidden="1"/>
    </xf>
    <xf numFmtId="0" fontId="5" fillId="2" borderId="0" xfId="3" applyFill="1" applyBorder="1" applyProtection="1">
      <protection hidden="1"/>
    </xf>
    <xf numFmtId="0" fontId="14" fillId="2" borderId="0" xfId="3" applyFont="1" applyFill="1" applyProtection="1">
      <protection hidden="1"/>
    </xf>
    <xf numFmtId="0" fontId="32" fillId="2" borderId="0" xfId="3" applyFont="1" applyFill="1" applyBorder="1" applyAlignment="1" applyProtection="1">
      <protection hidden="1"/>
    </xf>
    <xf numFmtId="0" fontId="9" fillId="2" borderId="0" xfId="3" applyFont="1" applyFill="1" applyBorder="1" applyAlignment="1" applyProtection="1">
      <protection hidden="1"/>
    </xf>
    <xf numFmtId="0" fontId="5" fillId="2" borderId="0" xfId="3" applyFont="1" applyFill="1" applyBorder="1" applyAlignment="1" applyProtection="1">
      <protection hidden="1"/>
    </xf>
    <xf numFmtId="0" fontId="12" fillId="3" borderId="0" xfId="3" applyFont="1" applyFill="1" applyProtection="1">
      <protection hidden="1"/>
    </xf>
    <xf numFmtId="0" fontId="5" fillId="3" borderId="0" xfId="3" applyFont="1" applyFill="1" applyProtection="1">
      <protection hidden="1"/>
    </xf>
    <xf numFmtId="0" fontId="16" fillId="2" borderId="0" xfId="3" applyFont="1" applyFill="1" applyBorder="1" applyAlignment="1" applyProtection="1">
      <protection hidden="1"/>
    </xf>
    <xf numFmtId="49" fontId="5" fillId="2" borderId="0" xfId="3" applyNumberFormat="1" applyFont="1" applyFill="1" applyBorder="1" applyAlignment="1" applyProtection="1">
      <alignment horizontal="left"/>
      <protection hidden="1"/>
    </xf>
    <xf numFmtId="0" fontId="12" fillId="3" borderId="1" xfId="3" applyFont="1" applyFill="1" applyBorder="1" applyProtection="1">
      <protection hidden="1"/>
    </xf>
    <xf numFmtId="0" fontId="5" fillId="0" borderId="0" xfId="3" applyFont="1" applyProtection="1">
      <protection hidden="1"/>
    </xf>
    <xf numFmtId="10" fontId="5" fillId="2" borderId="0" xfId="3" applyNumberFormat="1" applyFont="1" applyFill="1" applyProtection="1">
      <protection hidden="1"/>
    </xf>
    <xf numFmtId="0" fontId="5" fillId="2" borderId="0" xfId="3" applyFont="1" applyFill="1" applyAlignment="1" applyProtection="1">
      <protection hidden="1"/>
    </xf>
    <xf numFmtId="0" fontId="5" fillId="2" borderId="0" xfId="3" applyFont="1" applyFill="1" applyAlignment="1" applyProtection="1">
      <alignment horizontal="left" indent="1"/>
      <protection hidden="1"/>
    </xf>
    <xf numFmtId="0" fontId="12" fillId="2" borderId="0" xfId="3" applyFont="1" applyFill="1" applyAlignment="1" applyProtection="1">
      <alignment vertical="center"/>
      <protection hidden="1"/>
    </xf>
    <xf numFmtId="0" fontId="12" fillId="3" borderId="1" xfId="3" applyFont="1" applyFill="1" applyBorder="1" applyAlignment="1" applyProtection="1">
      <alignment horizontal="center" vertical="center"/>
      <protection hidden="1"/>
    </xf>
    <xf numFmtId="0" fontId="12" fillId="3" borderId="1" xfId="3" applyFont="1" applyFill="1" applyBorder="1" applyAlignment="1" applyProtection="1">
      <alignment vertical="center"/>
      <protection hidden="1"/>
    </xf>
    <xf numFmtId="0" fontId="12" fillId="3" borderId="1" xfId="3" applyFont="1" applyFill="1" applyBorder="1" applyAlignment="1" applyProtection="1">
      <alignment vertical="center" wrapText="1"/>
      <protection hidden="1"/>
    </xf>
    <xf numFmtId="0" fontId="14" fillId="3" borderId="1" xfId="3" applyFont="1" applyFill="1" applyBorder="1" applyProtection="1">
      <protection hidden="1"/>
    </xf>
    <xf numFmtId="0" fontId="14" fillId="2" borderId="1" xfId="3" applyFont="1" applyFill="1" applyBorder="1" applyProtection="1">
      <protection hidden="1"/>
    </xf>
    <xf numFmtId="0" fontId="12" fillId="0" borderId="0" xfId="3" applyFont="1" applyFill="1" applyBorder="1" applyProtection="1">
      <protection hidden="1"/>
    </xf>
    <xf numFmtId="0" fontId="17" fillId="2" borderId="0" xfId="3" applyFont="1" applyFill="1" applyProtection="1">
      <protection hidden="1"/>
    </xf>
    <xf numFmtId="0" fontId="12" fillId="3" borderId="4" xfId="3" applyFont="1" applyFill="1" applyBorder="1" applyAlignment="1" applyProtection="1">
      <alignment horizontal="center"/>
      <protection hidden="1"/>
    </xf>
    <xf numFmtId="0" fontId="12" fillId="3" borderId="5" xfId="3" applyFont="1" applyFill="1" applyBorder="1" applyAlignment="1" applyProtection="1">
      <alignment horizontal="center"/>
      <protection hidden="1"/>
    </xf>
    <xf numFmtId="0" fontId="12" fillId="3" borderId="0" xfId="3" applyFont="1" applyFill="1" applyBorder="1" applyAlignment="1" applyProtection="1">
      <alignment horizontal="center"/>
      <protection hidden="1"/>
    </xf>
    <xf numFmtId="0" fontId="12" fillId="3" borderId="6" xfId="3" applyFont="1" applyFill="1" applyBorder="1" applyAlignment="1" applyProtection="1">
      <alignment horizontal="center"/>
      <protection hidden="1"/>
    </xf>
    <xf numFmtId="0" fontId="5" fillId="3" borderId="0" xfId="3" applyFont="1" applyFill="1" applyBorder="1" applyProtection="1">
      <protection hidden="1"/>
    </xf>
    <xf numFmtId="0" fontId="12" fillId="3" borderId="7" xfId="3" applyFont="1" applyFill="1" applyBorder="1" applyAlignment="1" applyProtection="1">
      <alignment horizontal="center"/>
      <protection hidden="1"/>
    </xf>
    <xf numFmtId="0" fontId="5" fillId="2" borderId="1" xfId="3" applyFont="1" applyFill="1" applyBorder="1" applyProtection="1">
      <protection hidden="1"/>
    </xf>
    <xf numFmtId="0" fontId="12" fillId="3" borderId="8" xfId="3" applyFont="1" applyFill="1" applyBorder="1" applyProtection="1">
      <protection hidden="1"/>
    </xf>
    <xf numFmtId="0" fontId="14" fillId="3" borderId="9" xfId="3" applyFont="1" applyFill="1" applyBorder="1" applyAlignment="1" applyProtection="1">
      <alignment horizontal="right"/>
      <protection hidden="1"/>
    </xf>
    <xf numFmtId="0" fontId="12" fillId="3" borderId="10" xfId="3" applyFont="1" applyFill="1" applyBorder="1" applyAlignment="1" applyProtection="1">
      <alignment horizontal="center"/>
      <protection hidden="1"/>
    </xf>
    <xf numFmtId="0" fontId="12" fillId="3" borderId="1" xfId="3" applyFont="1" applyFill="1" applyBorder="1" applyAlignment="1" applyProtection="1">
      <alignment horizontal="center"/>
      <protection hidden="1"/>
    </xf>
    <xf numFmtId="0" fontId="5" fillId="3" borderId="0" xfId="3" applyFill="1" applyProtection="1">
      <protection hidden="1"/>
    </xf>
    <xf numFmtId="0" fontId="12" fillId="3" borderId="11" xfId="3" applyFont="1" applyFill="1" applyBorder="1" applyAlignment="1" applyProtection="1">
      <alignment horizontal="center"/>
      <protection hidden="1"/>
    </xf>
    <xf numFmtId="0" fontId="14" fillId="2" borderId="0" xfId="3" applyFont="1" applyFill="1" applyBorder="1" applyProtection="1">
      <protection hidden="1"/>
    </xf>
    <xf numFmtId="0" fontId="12" fillId="3" borderId="13" xfId="3" applyFont="1" applyFill="1" applyBorder="1" applyAlignment="1" applyProtection="1">
      <alignment horizontal="center"/>
      <protection hidden="1"/>
    </xf>
    <xf numFmtId="9" fontId="12" fillId="3" borderId="13" xfId="4" applyFont="1" applyFill="1" applyBorder="1" applyAlignment="1" applyProtection="1">
      <alignment horizontal="center"/>
      <protection hidden="1"/>
    </xf>
    <xf numFmtId="0" fontId="8" fillId="3" borderId="0" xfId="3" applyFont="1" applyFill="1" applyProtection="1">
      <protection hidden="1"/>
    </xf>
    <xf numFmtId="0" fontId="9" fillId="3" borderId="0" xfId="3" applyFont="1" applyFill="1" applyProtection="1">
      <protection hidden="1"/>
    </xf>
    <xf numFmtId="0" fontId="5" fillId="2" borderId="0" xfId="3" applyFont="1" applyFill="1" applyAlignment="1" applyProtection="1">
      <alignment horizontal="center"/>
      <protection hidden="1"/>
    </xf>
    <xf numFmtId="0" fontId="12" fillId="2" borderId="0" xfId="3" applyFont="1" applyFill="1" applyBorder="1" applyAlignment="1" applyProtection="1">
      <alignment horizontal="center"/>
      <protection hidden="1"/>
    </xf>
    <xf numFmtId="0" fontId="8" fillId="0" borderId="0" xfId="3" applyFont="1" applyFill="1" applyProtection="1">
      <protection hidden="1"/>
    </xf>
    <xf numFmtId="0" fontId="9" fillId="0" borderId="0" xfId="3" applyFont="1" applyFill="1" applyProtection="1">
      <protection hidden="1"/>
    </xf>
    <xf numFmtId="0" fontId="5" fillId="0" borderId="0" xfId="3" applyFill="1" applyProtection="1">
      <protection hidden="1"/>
    </xf>
    <xf numFmtId="0" fontId="5" fillId="0" borderId="0" xfId="3" applyFont="1" applyFill="1" applyBorder="1" applyProtection="1">
      <protection hidden="1"/>
    </xf>
    <xf numFmtId="0" fontId="8" fillId="0" borderId="0" xfId="3" applyFont="1" applyFill="1" applyBorder="1" applyProtection="1">
      <protection hidden="1"/>
    </xf>
    <xf numFmtId="0" fontId="9" fillId="0" borderId="0" xfId="3" applyFont="1" applyFill="1" applyBorder="1" applyProtection="1">
      <protection hidden="1"/>
    </xf>
    <xf numFmtId="0" fontId="5" fillId="0" borderId="0" xfId="3" applyFill="1" applyBorder="1" applyProtection="1">
      <protection hidden="1"/>
    </xf>
    <xf numFmtId="0" fontId="5" fillId="3" borderId="0" xfId="3" applyFont="1" applyFill="1" applyBorder="1" applyProtection="1">
      <protection locked="0" hidden="1"/>
    </xf>
    <xf numFmtId="0" fontId="13" fillId="2" borderId="0" xfId="3" applyFont="1" applyFill="1" applyProtection="1">
      <protection hidden="1"/>
    </xf>
    <xf numFmtId="0" fontId="12" fillId="3" borderId="0" xfId="3" applyFont="1" applyFill="1" applyAlignment="1" applyProtection="1">
      <alignment horizontal="center"/>
      <protection hidden="1"/>
    </xf>
    <xf numFmtId="0" fontId="12" fillId="3" borderId="0" xfId="3" applyFont="1" applyFill="1" applyAlignment="1" applyProtection="1">
      <alignment horizontal="left"/>
      <protection hidden="1"/>
    </xf>
    <xf numFmtId="0" fontId="5" fillId="2" borderId="1" xfId="3" applyNumberFormat="1" applyFill="1" applyBorder="1" applyAlignment="1" applyProtection="1">
      <alignment horizontal="center"/>
      <protection locked="0" hidden="1"/>
    </xf>
    <xf numFmtId="17" fontId="5" fillId="2" borderId="0" xfId="3" applyNumberFormat="1" applyFill="1" applyProtection="1">
      <protection hidden="1"/>
    </xf>
    <xf numFmtId="0" fontId="5" fillId="2" borderId="0" xfId="3" applyFill="1" applyAlignment="1" applyProtection="1">
      <alignment horizontal="left"/>
      <protection hidden="1"/>
    </xf>
    <xf numFmtId="0" fontId="5" fillId="2" borderId="0" xfId="3" applyFont="1" applyFill="1" applyAlignment="1" applyProtection="1">
      <alignment horizontal="left"/>
      <protection hidden="1"/>
    </xf>
    <xf numFmtId="0" fontId="5" fillId="0" borderId="1" xfId="3" applyFill="1" applyBorder="1" applyAlignment="1" applyProtection="1">
      <alignment horizontal="left"/>
      <protection locked="0" hidden="1"/>
    </xf>
    <xf numFmtId="0" fontId="5" fillId="2" borderId="14" xfId="3" applyFill="1" applyBorder="1" applyAlignment="1" applyProtection="1">
      <alignment horizontal="left"/>
      <protection locked="0" hidden="1"/>
    </xf>
    <xf numFmtId="0" fontId="5" fillId="2" borderId="11" xfId="3" applyFill="1" applyBorder="1" applyAlignment="1" applyProtection="1">
      <alignment horizontal="left"/>
      <protection locked="0" hidden="1"/>
    </xf>
    <xf numFmtId="0" fontId="5" fillId="2" borderId="0" xfId="3" applyFill="1" applyBorder="1" applyAlignment="1" applyProtection="1">
      <alignment horizontal="left"/>
      <protection hidden="1"/>
    </xf>
    <xf numFmtId="0" fontId="14" fillId="0" borderId="14" xfId="3" applyFont="1" applyFill="1" applyBorder="1" applyAlignment="1" applyProtection="1">
      <alignment horizontal="left"/>
      <protection locked="0" hidden="1"/>
    </xf>
    <xf numFmtId="0" fontId="19" fillId="2" borderId="0" xfId="3" applyFont="1" applyFill="1" applyBorder="1" applyAlignment="1" applyProtection="1">
      <alignment horizontal="left"/>
      <protection hidden="1"/>
    </xf>
    <xf numFmtId="0" fontId="14" fillId="0" borderId="11" xfId="3" applyFont="1" applyFill="1" applyBorder="1" applyAlignment="1" applyProtection="1">
      <alignment horizontal="left"/>
      <protection locked="0" hidden="1"/>
    </xf>
    <xf numFmtId="0" fontId="17" fillId="2" borderId="0" xfId="3" applyFont="1" applyFill="1" applyAlignment="1" applyProtection="1">
      <alignment horizontal="left"/>
      <protection hidden="1"/>
    </xf>
    <xf numFmtId="0" fontId="5" fillId="0" borderId="14" xfId="3" applyFill="1" applyBorder="1" applyAlignment="1" applyProtection="1">
      <alignment horizontal="center"/>
      <protection locked="0" hidden="1"/>
    </xf>
    <xf numFmtId="0" fontId="5" fillId="0" borderId="11" xfId="3" applyFill="1" applyBorder="1" applyAlignment="1" applyProtection="1">
      <alignment horizontal="center"/>
      <protection locked="0" hidden="1"/>
    </xf>
    <xf numFmtId="0" fontId="5" fillId="3" borderId="1" xfId="3" applyFill="1" applyBorder="1" applyAlignment="1" applyProtection="1">
      <alignment horizontal="left"/>
      <protection hidden="1"/>
    </xf>
    <xf numFmtId="0" fontId="5" fillId="2" borderId="1" xfId="3" applyFont="1" applyFill="1" applyBorder="1" applyAlignment="1" applyProtection="1">
      <alignment horizontal="center"/>
      <protection locked="0" hidden="1"/>
    </xf>
    <xf numFmtId="0" fontId="5" fillId="2" borderId="1" xfId="3" applyFill="1" applyBorder="1" applyAlignment="1" applyProtection="1">
      <alignment horizontal="center"/>
      <protection locked="0" hidden="1"/>
    </xf>
    <xf numFmtId="0" fontId="14" fillId="2" borderId="0" xfId="3" applyFont="1" applyFill="1" applyBorder="1" applyAlignment="1" applyProtection="1">
      <alignment horizontal="center"/>
      <protection hidden="1"/>
    </xf>
    <xf numFmtId="0" fontId="12" fillId="2" borderId="1" xfId="3" applyFont="1" applyFill="1" applyBorder="1" applyAlignment="1" applyProtection="1">
      <alignment horizontal="center"/>
      <protection locked="0" hidden="1"/>
    </xf>
    <xf numFmtId="0" fontId="5" fillId="2" borderId="1" xfId="3" applyFill="1" applyBorder="1" applyAlignment="1" applyProtection="1">
      <alignment horizontal="left"/>
      <protection locked="0" hidden="1"/>
    </xf>
    <xf numFmtId="0" fontId="14" fillId="2" borderId="14" xfId="3" applyFont="1" applyFill="1" applyBorder="1" applyAlignment="1" applyProtection="1">
      <alignment horizontal="left"/>
      <protection locked="0" hidden="1"/>
    </xf>
    <xf numFmtId="0" fontId="14" fillId="2" borderId="11" xfId="3" applyFont="1" applyFill="1" applyBorder="1" applyAlignment="1" applyProtection="1">
      <alignment horizontal="left"/>
      <protection locked="0" hidden="1"/>
    </xf>
    <xf numFmtId="0" fontId="20" fillId="2" borderId="0" xfId="3" applyFont="1" applyFill="1" applyProtection="1">
      <protection hidden="1"/>
    </xf>
    <xf numFmtId="0" fontId="20" fillId="2" borderId="0" xfId="3" applyFont="1" applyFill="1" applyBorder="1" applyProtection="1">
      <protection hidden="1"/>
    </xf>
    <xf numFmtId="0" fontId="21" fillId="2" borderId="0" xfId="3" applyFont="1" applyFill="1" applyBorder="1" applyProtection="1">
      <protection hidden="1"/>
    </xf>
    <xf numFmtId="0" fontId="22" fillId="2" borderId="0" xfId="3" applyFont="1" applyFill="1" applyBorder="1" applyProtection="1">
      <protection hidden="1"/>
    </xf>
    <xf numFmtId="0" fontId="23" fillId="2" borderId="0" xfId="3" applyFont="1" applyFill="1" applyBorder="1" applyAlignment="1" applyProtection="1">
      <alignment horizontal="left" indent="5"/>
      <protection hidden="1"/>
    </xf>
    <xf numFmtId="0" fontId="23" fillId="2" borderId="0" xfId="3" applyFont="1" applyFill="1" applyBorder="1" applyProtection="1">
      <protection hidden="1"/>
    </xf>
    <xf numFmtId="0" fontId="20" fillId="2" borderId="0" xfId="3" applyFont="1" applyFill="1" applyBorder="1" applyAlignment="1" applyProtection="1">
      <alignment horizontal="center"/>
      <protection hidden="1"/>
    </xf>
    <xf numFmtId="0" fontId="24" fillId="2" borderId="0" xfId="3" applyFont="1" applyFill="1" applyBorder="1" applyAlignment="1" applyProtection="1">
      <alignment horizontal="left"/>
      <protection hidden="1"/>
    </xf>
    <xf numFmtId="0" fontId="23" fillId="2" borderId="0" xfId="3" applyFont="1" applyFill="1" applyProtection="1">
      <protection hidden="1"/>
    </xf>
    <xf numFmtId="0" fontId="25" fillId="2" borderId="0" xfId="3" applyFont="1" applyFill="1" applyProtection="1">
      <protection hidden="1"/>
    </xf>
    <xf numFmtId="0" fontId="5" fillId="2" borderId="0" xfId="3" applyFont="1" applyFill="1" applyProtection="1">
      <protection locked="0" hidden="1"/>
    </xf>
    <xf numFmtId="0" fontId="5" fillId="0" borderId="0" xfId="3" applyFill="1" applyAlignment="1" applyProtection="1">
      <alignment horizontal="center"/>
      <protection hidden="1"/>
    </xf>
    <xf numFmtId="0" fontId="33" fillId="0" borderId="0" xfId="3" applyFont="1" applyFill="1" applyProtection="1">
      <protection hidden="1"/>
    </xf>
    <xf numFmtId="1" fontId="5" fillId="0" borderId="0" xfId="3" applyNumberFormat="1" applyFill="1" applyProtection="1">
      <protection hidden="1"/>
    </xf>
    <xf numFmtId="0" fontId="5" fillId="0" borderId="0" xfId="3"/>
    <xf numFmtId="0" fontId="5" fillId="5" borderId="1" xfId="3" applyFont="1" applyFill="1" applyBorder="1"/>
    <xf numFmtId="0" fontId="5" fillId="5" borderId="1" xfId="3" applyFont="1" applyFill="1" applyBorder="1" applyAlignment="1" applyProtection="1">
      <alignment wrapText="1"/>
      <protection hidden="1"/>
    </xf>
    <xf numFmtId="0" fontId="5" fillId="5" borderId="1" xfId="3" applyFill="1" applyBorder="1" applyAlignment="1" applyProtection="1">
      <alignment wrapText="1"/>
      <protection hidden="1"/>
    </xf>
    <xf numFmtId="0" fontId="5" fillId="5" borderId="1" xfId="3" applyFont="1" applyFill="1" applyBorder="1" applyAlignment="1">
      <alignment wrapText="1"/>
    </xf>
    <xf numFmtId="0" fontId="12" fillId="7" borderId="1" xfId="3" applyFont="1" applyFill="1" applyBorder="1" applyAlignment="1"/>
    <xf numFmtId="0" fontId="5" fillId="5" borderId="1" xfId="3" applyFill="1" applyBorder="1"/>
    <xf numFmtId="0" fontId="5" fillId="5" borderId="1" xfId="3" quotePrefix="1" applyFont="1" applyFill="1" applyBorder="1"/>
    <xf numFmtId="0" fontId="5" fillId="5" borderId="1" xfId="3" quotePrefix="1" applyFont="1" applyFill="1" applyBorder="1" applyAlignment="1"/>
    <xf numFmtId="0" fontId="5" fillId="0" borderId="1" xfId="3" applyBorder="1"/>
    <xf numFmtId="0" fontId="5" fillId="5" borderId="0" xfId="3" applyFont="1" applyFill="1" applyProtection="1">
      <protection hidden="1"/>
    </xf>
    <xf numFmtId="0" fontId="12" fillId="0" borderId="0" xfId="3" applyFont="1" applyFill="1" applyProtection="1">
      <protection hidden="1"/>
    </xf>
    <xf numFmtId="0" fontId="0" fillId="0" borderId="0" xfId="0" applyFill="1" applyProtection="1">
      <protection hidden="1"/>
    </xf>
    <xf numFmtId="0" fontId="0" fillId="0" borderId="0" xfId="0" applyFill="1" applyAlignment="1" applyProtection="1">
      <alignment horizontal="center"/>
      <protection hidden="1"/>
    </xf>
    <xf numFmtId="1" fontId="5" fillId="2" borderId="0" xfId="3" applyNumberFormat="1" applyFont="1" applyFill="1" applyBorder="1" applyAlignment="1" applyProtection="1">
      <alignment horizontal="center" vertical="center" wrapText="1"/>
      <protection hidden="1"/>
    </xf>
    <xf numFmtId="0" fontId="5" fillId="2" borderId="0" xfId="3" applyFill="1" applyBorder="1" applyAlignment="1" applyProtection="1">
      <alignment horizontal="center" wrapText="1"/>
      <protection hidden="1"/>
    </xf>
    <xf numFmtId="0" fontId="12" fillId="2" borderId="15" xfId="3" applyFont="1" applyFill="1" applyBorder="1" applyAlignment="1" applyProtection="1">
      <alignment horizontal="left" wrapText="1"/>
      <protection hidden="1"/>
    </xf>
    <xf numFmtId="0" fontId="12" fillId="2" borderId="0" xfId="3" applyFont="1" applyFill="1" applyBorder="1" applyAlignment="1" applyProtection="1">
      <alignment horizontal="left" wrapText="1"/>
      <protection hidden="1"/>
    </xf>
    <xf numFmtId="0" fontId="5" fillId="8" borderId="0" xfId="3" applyFill="1" applyProtection="1">
      <protection hidden="1"/>
    </xf>
    <xf numFmtId="0" fontId="1" fillId="5" borderId="0" xfId="2" applyFont="1" applyFill="1" applyBorder="1" applyAlignment="1" applyProtection="1">
      <protection hidden="1"/>
    </xf>
    <xf numFmtId="14" fontId="5" fillId="2" borderId="1" xfId="3" applyNumberFormat="1" applyFont="1" applyFill="1" applyBorder="1" applyProtection="1">
      <protection hidden="1"/>
    </xf>
    <xf numFmtId="0" fontId="5" fillId="9" borderId="0" xfId="3" applyFill="1" applyProtection="1">
      <protection hidden="1"/>
    </xf>
    <xf numFmtId="0" fontId="5" fillId="10" borderId="0" xfId="3" applyFill="1" applyProtection="1">
      <protection hidden="1"/>
    </xf>
    <xf numFmtId="0" fontId="5" fillId="11" borderId="0" xfId="3" applyFill="1" applyProtection="1">
      <protection hidden="1"/>
    </xf>
    <xf numFmtId="0" fontId="35" fillId="5" borderId="0" xfId="2" applyFont="1" applyFill="1" applyBorder="1" applyAlignment="1">
      <alignment horizontal="left" wrapText="1"/>
    </xf>
    <xf numFmtId="0" fontId="14" fillId="12" borderId="2" xfId="3" applyFont="1" applyFill="1" applyBorder="1" applyProtection="1">
      <protection locked="0" hidden="1"/>
    </xf>
    <xf numFmtId="0" fontId="5" fillId="2" borderId="0" xfId="3" applyFont="1" applyFill="1" applyBorder="1" applyAlignment="1" applyProtection="1">
      <alignment horizontal="center"/>
      <protection hidden="1"/>
    </xf>
    <xf numFmtId="0" fontId="12" fillId="3" borderId="1" xfId="3" applyFont="1" applyFill="1" applyBorder="1" applyAlignment="1" applyProtection="1">
      <protection hidden="1"/>
    </xf>
    <xf numFmtId="0" fontId="33" fillId="2" borderId="0" xfId="3" applyFont="1" applyFill="1" applyProtection="1">
      <protection hidden="1"/>
    </xf>
    <xf numFmtId="0" fontId="12" fillId="3" borderId="1" xfId="3" applyFont="1" applyFill="1" applyBorder="1" applyAlignment="1" applyProtection="1">
      <alignment horizontal="center"/>
      <protection hidden="1"/>
    </xf>
    <xf numFmtId="0" fontId="5" fillId="2" borderId="0" xfId="3" applyFont="1" applyFill="1" applyBorder="1" applyAlignment="1" applyProtection="1">
      <alignment horizontal="center"/>
      <protection hidden="1"/>
    </xf>
    <xf numFmtId="0" fontId="5" fillId="2" borderId="0" xfId="3" applyFont="1" applyFill="1" applyBorder="1" applyProtection="1">
      <protection locked="0" hidden="1"/>
    </xf>
    <xf numFmtId="0" fontId="36" fillId="2" borderId="0" xfId="3" applyFont="1" applyFill="1" applyAlignment="1" applyProtection="1">
      <protection hidden="1"/>
    </xf>
    <xf numFmtId="0" fontId="5" fillId="12" borderId="1" xfId="3" applyFont="1" applyFill="1" applyBorder="1" applyProtection="1">
      <protection locked="0" hidden="1"/>
    </xf>
    <xf numFmtId="0" fontId="5" fillId="12" borderId="13" xfId="3" applyFont="1" applyFill="1" applyBorder="1" applyAlignment="1" applyProtection="1">
      <alignment horizontal="center"/>
      <protection locked="0" hidden="1"/>
    </xf>
    <xf numFmtId="0" fontId="5" fillId="12" borderId="12" xfId="3" applyFont="1" applyFill="1" applyBorder="1" applyAlignment="1" applyProtection="1">
      <alignment horizontal="center"/>
      <protection locked="0" hidden="1"/>
    </xf>
    <xf numFmtId="0" fontId="12" fillId="12" borderId="1" xfId="3" applyFont="1" applyFill="1" applyBorder="1" applyAlignment="1" applyProtection="1">
      <alignment horizontal="center"/>
      <protection locked="0" hidden="1"/>
    </xf>
    <xf numFmtId="0" fontId="5" fillId="2" borderId="6" xfId="3" applyFont="1" applyFill="1" applyBorder="1" applyAlignment="1" applyProtection="1">
      <alignment vertical="center" wrapText="1"/>
      <protection hidden="1"/>
    </xf>
    <xf numFmtId="0" fontId="5" fillId="2" borderId="19" xfId="3" applyFont="1" applyFill="1" applyBorder="1" applyAlignment="1" applyProtection="1">
      <alignment vertical="center" wrapText="1"/>
      <protection hidden="1"/>
    </xf>
    <xf numFmtId="0" fontId="5" fillId="2" borderId="0" xfId="3" applyFont="1" applyFill="1" applyBorder="1" applyAlignment="1" applyProtection="1">
      <alignment vertical="center" wrapText="1"/>
      <protection hidden="1"/>
    </xf>
    <xf numFmtId="0" fontId="5" fillId="3" borderId="1" xfId="3" applyFont="1" applyFill="1" applyBorder="1" applyProtection="1">
      <protection hidden="1"/>
    </xf>
    <xf numFmtId="0" fontId="33" fillId="2" borderId="0" xfId="3" applyFont="1" applyFill="1" applyBorder="1" applyAlignment="1" applyProtection="1">
      <alignment horizontal="left"/>
      <protection hidden="1"/>
    </xf>
    <xf numFmtId="0" fontId="37" fillId="2" borderId="0" xfId="3" applyFont="1" applyFill="1" applyBorder="1" applyAlignment="1" applyProtection="1">
      <alignment horizontal="right"/>
      <protection hidden="1"/>
    </xf>
    <xf numFmtId="0" fontId="38" fillId="2" borderId="0" xfId="3" applyFont="1" applyFill="1" applyProtection="1">
      <protection hidden="1"/>
    </xf>
    <xf numFmtId="0" fontId="33" fillId="2" borderId="0" xfId="3" applyFont="1" applyFill="1" applyBorder="1" applyAlignment="1" applyProtection="1">
      <protection hidden="1"/>
    </xf>
    <xf numFmtId="0" fontId="17" fillId="2" borderId="0" xfId="3" applyFont="1" applyFill="1" applyAlignment="1" applyProtection="1">
      <alignment vertical="top"/>
      <protection hidden="1"/>
    </xf>
    <xf numFmtId="0" fontId="39" fillId="2" borderId="0" xfId="3" applyFont="1" applyFill="1" applyAlignment="1" applyProtection="1">
      <alignment vertical="top"/>
      <protection hidden="1"/>
    </xf>
    <xf numFmtId="0" fontId="17" fillId="2" borderId="0" xfId="3" applyFont="1" applyFill="1" applyAlignment="1" applyProtection="1">
      <alignment horizontal="left" vertical="top" wrapText="1"/>
      <protection hidden="1"/>
    </xf>
    <xf numFmtId="0" fontId="5" fillId="12" borderId="1" xfId="3" applyFont="1" applyFill="1" applyBorder="1" applyAlignment="1" applyProtection="1">
      <alignment horizontal="center"/>
      <protection locked="0" hidden="1"/>
    </xf>
    <xf numFmtId="0" fontId="5" fillId="12" borderId="10" xfId="3" applyFont="1" applyFill="1" applyBorder="1" applyAlignment="1" applyProtection="1">
      <alignment wrapText="1"/>
      <protection locked="0" hidden="1"/>
    </xf>
    <xf numFmtId="0" fontId="5" fillId="12" borderId="15" xfId="3" applyFont="1" applyFill="1" applyBorder="1" applyAlignment="1" applyProtection="1">
      <alignment wrapText="1"/>
      <protection locked="0" hidden="1"/>
    </xf>
    <xf numFmtId="0" fontId="5" fillId="12" borderId="16" xfId="3" applyFont="1" applyFill="1" applyBorder="1" applyAlignment="1" applyProtection="1">
      <alignment wrapText="1"/>
      <protection locked="0" hidden="1"/>
    </xf>
    <xf numFmtId="0" fontId="5" fillId="12" borderId="1" xfId="3" applyFont="1" applyFill="1" applyBorder="1" applyAlignment="1" applyProtection="1">
      <alignment horizontal="left"/>
      <protection locked="0" hidden="1"/>
    </xf>
    <xf numFmtId="0" fontId="12" fillId="3" borderId="1" xfId="3" applyFont="1" applyFill="1" applyBorder="1" applyAlignment="1" applyProtection="1">
      <alignment horizontal="center"/>
      <protection hidden="1"/>
    </xf>
    <xf numFmtId="1" fontId="5" fillId="2" borderId="5" xfId="3" applyNumberFormat="1" applyFont="1" applyFill="1" applyBorder="1" applyAlignment="1" applyProtection="1">
      <alignment horizontal="center"/>
      <protection hidden="1"/>
    </xf>
    <xf numFmtId="1" fontId="5" fillId="2" borderId="1" xfId="3" applyNumberFormat="1" applyFont="1" applyFill="1" applyBorder="1" applyAlignment="1" applyProtection="1">
      <alignment horizontal="center" vertical="center" wrapText="1"/>
      <protection hidden="1"/>
    </xf>
    <xf numFmtId="0" fontId="5" fillId="2" borderId="1" xfId="3" applyFont="1" applyFill="1" applyBorder="1" applyAlignment="1" applyProtection="1">
      <alignment horizontal="center" vertical="center"/>
      <protection hidden="1"/>
    </xf>
    <xf numFmtId="0" fontId="5" fillId="12" borderId="13" xfId="3" applyFont="1" applyFill="1" applyBorder="1" applyAlignment="1" applyProtection="1">
      <protection locked="0" hidden="1"/>
    </xf>
    <xf numFmtId="0" fontId="5" fillId="0" borderId="10" xfId="3" applyFont="1" applyFill="1" applyBorder="1" applyAlignment="1" applyProtection="1">
      <protection hidden="1"/>
    </xf>
    <xf numFmtId="0" fontId="5" fillId="0" borderId="15" xfId="3" applyFont="1" applyFill="1" applyBorder="1" applyAlignment="1" applyProtection="1">
      <protection hidden="1"/>
    </xf>
    <xf numFmtId="0" fontId="5" fillId="0" borderId="16" xfId="3" applyFont="1" applyFill="1" applyBorder="1" applyAlignment="1" applyProtection="1">
      <protection hidden="1"/>
    </xf>
    <xf numFmtId="0" fontId="5" fillId="0" borderId="13" xfId="3" applyFont="1" applyFill="1" applyBorder="1" applyAlignment="1" applyProtection="1">
      <protection hidden="1"/>
    </xf>
    <xf numFmtId="0" fontId="5" fillId="12" borderId="21" xfId="3" applyFont="1" applyFill="1" applyBorder="1" applyAlignment="1" applyProtection="1">
      <protection locked="0" hidden="1"/>
    </xf>
    <xf numFmtId="0" fontId="5" fillId="0" borderId="5" xfId="3" applyFont="1" applyFill="1" applyBorder="1" applyAlignment="1" applyProtection="1">
      <protection hidden="1"/>
    </xf>
    <xf numFmtId="0" fontId="5" fillId="0" borderId="0" xfId="3" applyFont="1" applyFill="1" applyBorder="1" applyAlignment="1" applyProtection="1">
      <protection hidden="1"/>
    </xf>
    <xf numFmtId="0" fontId="5" fillId="0" borderId="6" xfId="3" applyFont="1" applyFill="1" applyBorder="1" applyAlignment="1" applyProtection="1">
      <protection hidden="1"/>
    </xf>
    <xf numFmtId="0" fontId="5" fillId="0" borderId="21" xfId="3" applyFont="1" applyFill="1" applyBorder="1" applyAlignment="1" applyProtection="1">
      <protection hidden="1"/>
    </xf>
    <xf numFmtId="0" fontId="5" fillId="12" borderId="5" xfId="3" applyFont="1" applyFill="1" applyBorder="1" applyAlignment="1" applyProtection="1">
      <alignment wrapText="1"/>
      <protection locked="0" hidden="1"/>
    </xf>
    <xf numFmtId="0" fontId="5" fillId="12" borderId="0" xfId="3" applyFont="1" applyFill="1" applyBorder="1" applyAlignment="1" applyProtection="1">
      <alignment wrapText="1"/>
      <protection locked="0" hidden="1"/>
    </xf>
    <xf numFmtId="0" fontId="5" fillId="12" borderId="6" xfId="3" applyFont="1" applyFill="1" applyBorder="1" applyAlignment="1" applyProtection="1">
      <alignment wrapText="1"/>
      <protection locked="0" hidden="1"/>
    </xf>
    <xf numFmtId="0" fontId="5" fillId="0" borderId="0" xfId="3" applyFont="1" applyFill="1" applyBorder="1" applyAlignment="1" applyProtection="1">
      <protection locked="0" hidden="1"/>
    </xf>
    <xf numFmtId="0" fontId="5" fillId="0" borderId="0" xfId="3" applyFont="1" applyFill="1" applyBorder="1" applyAlignment="1" applyProtection="1">
      <alignment wrapText="1"/>
      <protection locked="0" hidden="1"/>
    </xf>
    <xf numFmtId="0" fontId="5" fillId="12" borderId="1" xfId="3" applyFont="1" applyFill="1" applyBorder="1" applyAlignment="1" applyProtection="1">
      <protection locked="0" hidden="1"/>
    </xf>
    <xf numFmtId="0" fontId="5" fillId="0" borderId="1" xfId="3" applyFont="1" applyFill="1" applyBorder="1" applyAlignment="1" applyProtection="1">
      <alignment horizontal="center"/>
      <protection hidden="1"/>
    </xf>
    <xf numFmtId="0" fontId="0" fillId="5" borderId="0" xfId="0" applyFill="1"/>
    <xf numFmtId="0" fontId="5" fillId="2" borderId="1" xfId="3" applyFont="1" applyFill="1" applyBorder="1" applyAlignment="1" applyProtection="1">
      <alignment horizontal="center"/>
      <protection hidden="1"/>
    </xf>
    <xf numFmtId="0" fontId="40" fillId="0" borderId="0" xfId="0" applyFont="1"/>
    <xf numFmtId="0" fontId="0" fillId="0" borderId="0" xfId="0" applyAlignment="1">
      <alignment wrapText="1"/>
    </xf>
    <xf numFmtId="0" fontId="0" fillId="12" borderId="0" xfId="0" applyFill="1" applyAlignment="1">
      <alignment wrapText="1"/>
    </xf>
    <xf numFmtId="0" fontId="5" fillId="0" borderId="0" xfId="3" applyAlignment="1" applyProtection="1">
      <alignment wrapText="1"/>
      <protection hidden="1"/>
    </xf>
    <xf numFmtId="0" fontId="5" fillId="2" borderId="0" xfId="3" applyFill="1" applyAlignment="1" applyProtection="1">
      <alignment wrapText="1"/>
      <protection hidden="1"/>
    </xf>
    <xf numFmtId="0" fontId="5" fillId="2" borderId="0" xfId="3" applyFont="1" applyFill="1" applyAlignment="1" applyProtection="1">
      <alignment wrapText="1"/>
      <protection hidden="1"/>
    </xf>
    <xf numFmtId="0" fontId="0" fillId="0" borderId="0" xfId="0" applyAlignment="1"/>
    <xf numFmtId="0" fontId="5" fillId="6" borderId="0" xfId="3" applyFill="1" applyProtection="1">
      <protection hidden="1"/>
    </xf>
    <xf numFmtId="0" fontId="0" fillId="6" borderId="0" xfId="0" applyFill="1"/>
    <xf numFmtId="0" fontId="5" fillId="13" borderId="0" xfId="3" applyFill="1" applyProtection="1">
      <protection hidden="1"/>
    </xf>
    <xf numFmtId="0" fontId="5" fillId="13" borderId="0" xfId="3" applyFill="1" applyAlignment="1" applyProtection="1">
      <alignment horizontal="center"/>
      <protection hidden="1"/>
    </xf>
    <xf numFmtId="0" fontId="0" fillId="14" borderId="0" xfId="0" applyFill="1"/>
    <xf numFmtId="0" fontId="5" fillId="12" borderId="1" xfId="3" applyFont="1" applyFill="1" applyBorder="1" applyAlignment="1" applyProtection="1">
      <alignment vertical="center"/>
      <protection locked="0" hidden="1"/>
    </xf>
    <xf numFmtId="0" fontId="5" fillId="2" borderId="1" xfId="3" applyFont="1" applyFill="1" applyBorder="1" applyAlignment="1" applyProtection="1">
      <alignment vertical="center" wrapText="1"/>
      <protection hidden="1"/>
    </xf>
    <xf numFmtId="0" fontId="0" fillId="5" borderId="0" xfId="0" applyFill="1" applyBorder="1"/>
    <xf numFmtId="0" fontId="5" fillId="5" borderId="1" xfId="3" applyFont="1" applyFill="1" applyBorder="1" applyAlignment="1" applyProtection="1">
      <alignment horizontal="center"/>
      <protection hidden="1"/>
    </xf>
    <xf numFmtId="9" fontId="12" fillId="3" borderId="1" xfId="4" applyFont="1" applyFill="1" applyBorder="1" applyAlignment="1" applyProtection="1">
      <alignment horizontal="center"/>
      <protection hidden="1"/>
    </xf>
    <xf numFmtId="0" fontId="5" fillId="12" borderId="1" xfId="4" applyNumberFormat="1" applyFont="1" applyFill="1" applyBorder="1" applyAlignment="1" applyProtection="1">
      <alignment horizontal="center"/>
      <protection locked="0" hidden="1"/>
    </xf>
    <xf numFmtId="0" fontId="40" fillId="14" borderId="0" xfId="0" applyFont="1" applyFill="1"/>
    <xf numFmtId="49" fontId="5" fillId="2" borderId="0" xfId="3" applyNumberFormat="1" applyFont="1" applyFill="1" applyBorder="1" applyAlignment="1" applyProtection="1">
      <alignment horizontal="right"/>
      <protection hidden="1"/>
    </xf>
    <xf numFmtId="0" fontId="2" fillId="5" borderId="0" xfId="2" applyFont="1" applyFill="1" applyBorder="1" applyAlignment="1" applyProtection="1">
      <alignment wrapText="1"/>
      <protection hidden="1"/>
    </xf>
    <xf numFmtId="0" fontId="44" fillId="0" borderId="0" xfId="0" applyFont="1"/>
    <xf numFmtId="0" fontId="5" fillId="12" borderId="1" xfId="3" applyFont="1" applyFill="1" applyBorder="1" applyAlignment="1" applyProtection="1">
      <alignment horizontal="center"/>
      <protection hidden="1"/>
    </xf>
    <xf numFmtId="0" fontId="48" fillId="2" borderId="0" xfId="1" applyFont="1" applyFill="1" applyAlignment="1" applyProtection="1">
      <alignment horizontal="center" vertical="center" wrapText="1"/>
      <protection hidden="1"/>
    </xf>
    <xf numFmtId="0" fontId="5" fillId="0" borderId="14" xfId="3" applyFill="1" applyBorder="1" applyAlignment="1" applyProtection="1">
      <alignment horizontal="left"/>
      <protection locked="0" hidden="1"/>
    </xf>
    <xf numFmtId="0" fontId="5" fillId="0" borderId="20" xfId="3" applyFill="1" applyBorder="1" applyAlignment="1" applyProtection="1">
      <alignment horizontal="left"/>
      <protection locked="0" hidden="1"/>
    </xf>
    <xf numFmtId="0" fontId="5" fillId="0" borderId="11" xfId="3" applyFill="1" applyBorder="1" applyAlignment="1" applyProtection="1">
      <alignment horizontal="left"/>
      <protection locked="0" hidden="1"/>
    </xf>
    <xf numFmtId="0" fontId="5" fillId="3" borderId="14" xfId="3" applyFill="1" applyBorder="1" applyAlignment="1" applyProtection="1">
      <alignment horizontal="left"/>
      <protection hidden="1"/>
    </xf>
    <xf numFmtId="0" fontId="5" fillId="3" borderId="11" xfId="3" applyFill="1" applyBorder="1" applyAlignment="1" applyProtection="1">
      <alignment horizontal="left"/>
      <protection hidden="1"/>
    </xf>
    <xf numFmtId="0" fontId="5" fillId="3" borderId="14" xfId="3" applyFont="1" applyFill="1" applyBorder="1" applyAlignment="1" applyProtection="1">
      <alignment horizontal="left"/>
      <protection hidden="1"/>
    </xf>
    <xf numFmtId="0" fontId="5" fillId="3" borderId="11" xfId="3" applyFont="1" applyFill="1" applyBorder="1" applyAlignment="1" applyProtection="1">
      <alignment horizontal="left"/>
      <protection hidden="1"/>
    </xf>
    <xf numFmtId="0" fontId="5" fillId="2" borderId="14" xfId="3" applyFill="1" applyBorder="1" applyAlignment="1" applyProtection="1">
      <alignment horizontal="center"/>
      <protection locked="0" hidden="1"/>
    </xf>
    <xf numFmtId="0" fontId="5" fillId="2" borderId="11" xfId="3" applyFill="1" applyBorder="1" applyAlignment="1" applyProtection="1">
      <alignment horizontal="center"/>
      <protection locked="0" hidden="1"/>
    </xf>
    <xf numFmtId="0" fontId="14" fillId="2" borderId="20" xfId="3" applyFont="1" applyFill="1" applyBorder="1" applyAlignment="1" applyProtection="1">
      <alignment horizontal="center"/>
      <protection hidden="1"/>
    </xf>
    <xf numFmtId="0" fontId="12" fillId="0" borderId="0" xfId="3" applyFont="1" applyFill="1" applyBorder="1" applyAlignment="1" applyProtection="1">
      <alignment horizontal="center"/>
      <protection hidden="1"/>
    </xf>
    <xf numFmtId="1" fontId="5" fillId="2" borderId="0" xfId="3" applyNumberFormat="1" applyFont="1" applyFill="1" applyBorder="1" applyAlignment="1" applyProtection="1">
      <alignment horizontal="center" vertical="center" wrapText="1"/>
      <protection hidden="1"/>
    </xf>
    <xf numFmtId="0" fontId="12" fillId="2" borderId="14" xfId="3" applyFont="1" applyFill="1" applyBorder="1" applyAlignment="1" applyProtection="1">
      <alignment horizontal="left"/>
      <protection locked="0" hidden="1"/>
    </xf>
    <xf numFmtId="0" fontId="12" fillId="2" borderId="20" xfId="3" applyFont="1" applyFill="1" applyBorder="1" applyAlignment="1" applyProtection="1">
      <alignment horizontal="left"/>
      <protection locked="0" hidden="1"/>
    </xf>
    <xf numFmtId="0" fontId="12" fillId="2" borderId="11" xfId="3" applyFont="1" applyFill="1" applyBorder="1" applyAlignment="1" applyProtection="1">
      <alignment horizontal="left"/>
      <protection locked="0" hidden="1"/>
    </xf>
    <xf numFmtId="0" fontId="5" fillId="2" borderId="20" xfId="3" applyFill="1" applyBorder="1" applyAlignment="1" applyProtection="1">
      <alignment horizontal="center"/>
      <protection locked="0" hidden="1"/>
    </xf>
    <xf numFmtId="0" fontId="5" fillId="2" borderId="14" xfId="3" applyFont="1" applyFill="1" applyBorder="1" applyAlignment="1" applyProtection="1">
      <alignment horizontal="left"/>
      <protection locked="0" hidden="1"/>
    </xf>
    <xf numFmtId="0" fontId="5" fillId="2" borderId="20" xfId="3" applyFont="1" applyFill="1" applyBorder="1" applyAlignment="1" applyProtection="1">
      <alignment horizontal="left"/>
      <protection locked="0" hidden="1"/>
    </xf>
    <xf numFmtId="0" fontId="5" fillId="2" borderId="11" xfId="3" applyFont="1" applyFill="1" applyBorder="1" applyAlignment="1" applyProtection="1">
      <alignment horizontal="left"/>
      <protection locked="0" hidden="1"/>
    </xf>
    <xf numFmtId="0" fontId="5" fillId="3" borderId="20" xfId="3" applyFill="1" applyBorder="1" applyAlignment="1" applyProtection="1">
      <alignment horizontal="left"/>
      <protection hidden="1"/>
    </xf>
    <xf numFmtId="0" fontId="5" fillId="2" borderId="14" xfId="3" applyFill="1" applyBorder="1" applyAlignment="1" applyProtection="1">
      <alignment horizontal="left"/>
      <protection locked="0" hidden="1"/>
    </xf>
    <xf numFmtId="0" fontId="5" fillId="2" borderId="20" xfId="3" applyFill="1" applyBorder="1" applyAlignment="1" applyProtection="1">
      <alignment horizontal="left"/>
      <protection locked="0" hidden="1"/>
    </xf>
    <xf numFmtId="0" fontId="5" fillId="2" borderId="11" xfId="3" applyFill="1" applyBorder="1" applyAlignment="1" applyProtection="1">
      <alignment horizontal="left"/>
      <protection locked="0" hidden="1"/>
    </xf>
    <xf numFmtId="0" fontId="5" fillId="2" borderId="5" xfId="3" applyFill="1" applyBorder="1" applyAlignment="1" applyProtection="1">
      <alignment horizontal="left"/>
      <protection hidden="1"/>
    </xf>
    <xf numFmtId="0" fontId="5" fillId="2" borderId="0" xfId="3" applyFill="1" applyBorder="1" applyAlignment="1" applyProtection="1">
      <alignment horizontal="left"/>
      <protection hidden="1"/>
    </xf>
    <xf numFmtId="49" fontId="5" fillId="0" borderId="14" xfId="3" applyNumberFormat="1" applyFill="1" applyBorder="1" applyAlignment="1" applyProtection="1">
      <alignment horizontal="left"/>
      <protection locked="0" hidden="1"/>
    </xf>
    <xf numFmtId="49" fontId="5" fillId="0" borderId="20" xfId="3" applyNumberFormat="1" applyFill="1" applyBorder="1" applyAlignment="1" applyProtection="1">
      <alignment horizontal="left"/>
      <protection locked="0" hidden="1"/>
    </xf>
    <xf numFmtId="49" fontId="5" fillId="0" borderId="11" xfId="3" applyNumberFormat="1" applyFill="1" applyBorder="1" applyAlignment="1" applyProtection="1">
      <alignment horizontal="left"/>
      <protection locked="0" hidden="1"/>
    </xf>
    <xf numFmtId="0" fontId="5" fillId="2" borderId="14" xfId="3" applyFont="1" applyFill="1" applyBorder="1" applyAlignment="1" applyProtection="1">
      <alignment horizontal="left" vertical="center"/>
      <protection hidden="1"/>
    </xf>
    <xf numFmtId="0" fontId="5" fillId="2" borderId="20" xfId="3" applyFont="1" applyFill="1" applyBorder="1" applyAlignment="1" applyProtection="1">
      <alignment horizontal="left" vertical="center"/>
      <protection hidden="1"/>
    </xf>
    <xf numFmtId="0" fontId="5" fillId="2" borderId="11" xfId="3" applyFont="1" applyFill="1" applyBorder="1" applyAlignment="1" applyProtection="1">
      <alignment horizontal="left" vertical="center"/>
      <protection hidden="1"/>
    </xf>
    <xf numFmtId="0" fontId="5" fillId="2" borderId="10" xfId="3" applyFont="1" applyFill="1" applyBorder="1" applyAlignment="1" applyProtection="1">
      <alignment horizontal="left" vertical="center" wrapText="1"/>
      <protection hidden="1"/>
    </xf>
    <xf numFmtId="0" fontId="5" fillId="2" borderId="15" xfId="3" applyFont="1" applyFill="1" applyBorder="1" applyAlignment="1" applyProtection="1">
      <alignment horizontal="left" vertical="center" wrapText="1"/>
      <protection hidden="1"/>
    </xf>
    <xf numFmtId="0" fontId="5" fillId="2" borderId="16" xfId="3" applyFont="1" applyFill="1" applyBorder="1" applyAlignment="1" applyProtection="1">
      <alignment horizontal="left" vertical="center" wrapText="1"/>
      <protection hidden="1"/>
    </xf>
    <xf numFmtId="0" fontId="5" fillId="2" borderId="5" xfId="3" applyFont="1" applyFill="1" applyBorder="1" applyAlignment="1" applyProtection="1">
      <alignment horizontal="left" vertical="center" wrapText="1"/>
      <protection hidden="1"/>
    </xf>
    <xf numFmtId="0" fontId="5" fillId="2" borderId="0" xfId="3" applyFont="1" applyFill="1" applyBorder="1" applyAlignment="1" applyProtection="1">
      <alignment horizontal="left" vertical="center" wrapText="1"/>
      <protection hidden="1"/>
    </xf>
    <xf numFmtId="0" fontId="5" fillId="2" borderId="6" xfId="3" applyFont="1" applyFill="1" applyBorder="1" applyAlignment="1" applyProtection="1">
      <alignment horizontal="left" vertical="center" wrapText="1"/>
      <protection hidden="1"/>
    </xf>
    <xf numFmtId="0" fontId="5" fillId="2" borderId="17" xfId="3" applyFont="1" applyFill="1" applyBorder="1" applyAlignment="1" applyProtection="1">
      <alignment horizontal="left" vertical="center" wrapText="1"/>
      <protection hidden="1"/>
    </xf>
    <xf numFmtId="0" fontId="5" fillId="2" borderId="18" xfId="3" applyFont="1" applyFill="1" applyBorder="1" applyAlignment="1" applyProtection="1">
      <alignment horizontal="left" vertical="center" wrapText="1"/>
      <protection hidden="1"/>
    </xf>
    <xf numFmtId="0" fontId="5" fillId="2" borderId="19" xfId="3" applyFont="1" applyFill="1" applyBorder="1" applyAlignment="1" applyProtection="1">
      <alignment horizontal="left" vertical="center" wrapText="1"/>
      <protection hidden="1"/>
    </xf>
    <xf numFmtId="1" fontId="5" fillId="2" borderId="1" xfId="3" applyNumberFormat="1" applyFont="1" applyFill="1" applyBorder="1" applyAlignment="1" applyProtection="1">
      <alignment horizontal="center" vertical="center" wrapText="1"/>
      <protection hidden="1"/>
    </xf>
    <xf numFmtId="0" fontId="5" fillId="2" borderId="1" xfId="3" applyFont="1" applyFill="1" applyBorder="1" applyAlignment="1" applyProtection="1">
      <alignment horizontal="left" vertical="center"/>
      <protection hidden="1"/>
    </xf>
    <xf numFmtId="0" fontId="5" fillId="2" borderId="13" xfId="3" applyFont="1" applyFill="1" applyBorder="1" applyAlignment="1" applyProtection="1">
      <alignment horizontal="center" vertical="center"/>
      <protection hidden="1"/>
    </xf>
    <xf numFmtId="0" fontId="5" fillId="2" borderId="12" xfId="3" applyFont="1" applyFill="1" applyBorder="1" applyAlignment="1" applyProtection="1">
      <alignment horizontal="center" vertical="center"/>
      <protection hidden="1"/>
    </xf>
    <xf numFmtId="0" fontId="5" fillId="2" borderId="14" xfId="3" applyFont="1" applyFill="1" applyBorder="1" applyAlignment="1" applyProtection="1">
      <alignment horizontal="center" vertical="center"/>
      <protection hidden="1"/>
    </xf>
    <xf numFmtId="0" fontId="5" fillId="2" borderId="20" xfId="3" applyFont="1" applyFill="1" applyBorder="1" applyAlignment="1" applyProtection="1">
      <alignment horizontal="center" vertical="center"/>
      <protection hidden="1"/>
    </xf>
    <xf numFmtId="0" fontId="5" fillId="2" borderId="11" xfId="3" applyFont="1" applyFill="1" applyBorder="1" applyAlignment="1" applyProtection="1">
      <alignment horizontal="center" vertical="center"/>
      <protection hidden="1"/>
    </xf>
    <xf numFmtId="0" fontId="20" fillId="2" borderId="0" xfId="3" applyFont="1" applyFill="1" applyBorder="1" applyAlignment="1" applyProtection="1">
      <alignment horizontal="center"/>
      <protection hidden="1"/>
    </xf>
    <xf numFmtId="164" fontId="21" fillId="2" borderId="0" xfId="3" applyNumberFormat="1" applyFont="1" applyFill="1" applyBorder="1" applyAlignment="1" applyProtection="1">
      <alignment horizontal="center"/>
      <protection hidden="1"/>
    </xf>
    <xf numFmtId="0" fontId="21" fillId="2" borderId="0" xfId="3" applyFont="1" applyFill="1" applyBorder="1" applyAlignment="1" applyProtection="1">
      <alignment horizontal="left" wrapText="1"/>
      <protection hidden="1"/>
    </xf>
    <xf numFmtId="0" fontId="24" fillId="2" borderId="0" xfId="3" applyFont="1" applyFill="1" applyBorder="1" applyAlignment="1" applyProtection="1">
      <alignment horizontal="left"/>
      <protection hidden="1"/>
    </xf>
    <xf numFmtId="0" fontId="5" fillId="2" borderId="14" xfId="3" applyFill="1" applyBorder="1" applyAlignment="1" applyProtection="1">
      <alignment horizontal="left"/>
      <protection hidden="1"/>
    </xf>
    <xf numFmtId="0" fontId="5" fillId="2" borderId="11" xfId="3" applyFill="1" applyBorder="1" applyAlignment="1" applyProtection="1">
      <alignment horizontal="left"/>
      <protection hidden="1"/>
    </xf>
    <xf numFmtId="0" fontId="5" fillId="2" borderId="13" xfId="3" applyNumberFormat="1" applyFont="1" applyFill="1" applyBorder="1" applyAlignment="1" applyProtection="1">
      <alignment horizontal="center" vertical="center" wrapText="1"/>
      <protection locked="0" hidden="1"/>
    </xf>
    <xf numFmtId="0" fontId="5" fillId="2" borderId="21" xfId="3" applyNumberFormat="1" applyFont="1" applyFill="1" applyBorder="1" applyAlignment="1" applyProtection="1">
      <alignment horizontal="center" vertical="center" wrapText="1"/>
      <protection locked="0" hidden="1"/>
    </xf>
    <xf numFmtId="0" fontId="5" fillId="2" borderId="12" xfId="3" applyNumberFormat="1" applyFont="1" applyFill="1" applyBorder="1" applyAlignment="1" applyProtection="1">
      <alignment horizontal="center" vertical="center" wrapText="1"/>
      <protection locked="0" hidden="1"/>
    </xf>
    <xf numFmtId="17" fontId="5" fillId="2" borderId="13" xfId="3" applyNumberFormat="1" applyFont="1" applyFill="1" applyBorder="1" applyAlignment="1" applyProtection="1">
      <alignment horizontal="center" vertical="center" wrapText="1"/>
      <protection locked="0" hidden="1"/>
    </xf>
    <xf numFmtId="17" fontId="5" fillId="2" borderId="21" xfId="3" applyNumberFormat="1" applyFont="1" applyFill="1" applyBorder="1" applyAlignment="1" applyProtection="1">
      <alignment horizontal="center" vertical="center" wrapText="1"/>
      <protection locked="0" hidden="1"/>
    </xf>
    <xf numFmtId="17" fontId="5" fillId="2" borderId="12" xfId="3" applyNumberFormat="1" applyFont="1" applyFill="1" applyBorder="1" applyAlignment="1" applyProtection="1">
      <alignment horizontal="center" vertical="center" wrapText="1"/>
      <protection locked="0" hidden="1"/>
    </xf>
    <xf numFmtId="0" fontId="12" fillId="3" borderId="13" xfId="3" applyFont="1" applyFill="1" applyBorder="1" applyAlignment="1" applyProtection="1">
      <alignment horizontal="center" vertical="center" textRotation="90" wrapText="1"/>
      <protection hidden="1"/>
    </xf>
    <xf numFmtId="0" fontId="12" fillId="3" borderId="21" xfId="3" applyFont="1" applyFill="1" applyBorder="1" applyAlignment="1" applyProtection="1">
      <alignment horizontal="center" vertical="center" textRotation="90" wrapText="1"/>
      <protection hidden="1"/>
    </xf>
    <xf numFmtId="0" fontId="12" fillId="3" borderId="12" xfId="3" applyFont="1" applyFill="1" applyBorder="1" applyAlignment="1" applyProtection="1">
      <alignment horizontal="center" vertical="center" textRotation="90" wrapText="1"/>
      <protection hidden="1"/>
    </xf>
    <xf numFmtId="0" fontId="12" fillId="3" borderId="14" xfId="3" applyFont="1" applyFill="1" applyBorder="1" applyAlignment="1" applyProtection="1">
      <alignment horizontal="center" wrapText="1"/>
      <protection hidden="1"/>
    </xf>
    <xf numFmtId="0" fontId="12" fillId="3" borderId="11" xfId="3" applyFont="1" applyFill="1" applyBorder="1" applyAlignment="1" applyProtection="1">
      <alignment horizontal="center" wrapText="1"/>
      <protection hidden="1"/>
    </xf>
    <xf numFmtId="0" fontId="5" fillId="2" borderId="14" xfId="3" applyNumberFormat="1" applyFont="1" applyFill="1" applyBorder="1" applyAlignment="1" applyProtection="1">
      <alignment horizontal="left"/>
      <protection locked="0" hidden="1"/>
    </xf>
    <xf numFmtId="0" fontId="5" fillId="2" borderId="20" xfId="3" applyNumberFormat="1" applyFont="1" applyFill="1" applyBorder="1" applyAlignment="1" applyProtection="1">
      <alignment horizontal="left"/>
      <protection locked="0" hidden="1"/>
    </xf>
    <xf numFmtId="0" fontId="5" fillId="2" borderId="11" xfId="3" applyNumberFormat="1" applyFont="1" applyFill="1" applyBorder="1" applyAlignment="1" applyProtection="1">
      <alignment horizontal="left"/>
      <protection locked="0" hidden="1"/>
    </xf>
    <xf numFmtId="0" fontId="18" fillId="3" borderId="0" xfId="3" applyFont="1" applyFill="1" applyAlignment="1" applyProtection="1">
      <alignment horizontal="center"/>
      <protection hidden="1"/>
    </xf>
    <xf numFmtId="1" fontId="5" fillId="2" borderId="5" xfId="3" applyNumberFormat="1" applyFont="1" applyFill="1" applyBorder="1" applyAlignment="1" applyProtection="1">
      <alignment horizontal="center" vertical="center" wrapText="1"/>
      <protection hidden="1"/>
    </xf>
    <xf numFmtId="0" fontId="12" fillId="3" borderId="0" xfId="3" applyFont="1" applyFill="1" applyAlignment="1" applyProtection="1">
      <alignment horizontal="left"/>
      <protection hidden="1"/>
    </xf>
    <xf numFmtId="0" fontId="12" fillId="3" borderId="14" xfId="3" applyFont="1" applyFill="1" applyBorder="1" applyAlignment="1" applyProtection="1">
      <alignment horizontal="center"/>
      <protection hidden="1"/>
    </xf>
    <xf numFmtId="0" fontId="12" fillId="3" borderId="20" xfId="3" applyFont="1" applyFill="1" applyBorder="1" applyAlignment="1" applyProtection="1">
      <alignment horizontal="center"/>
      <protection hidden="1"/>
    </xf>
    <xf numFmtId="0" fontId="12" fillId="3" borderId="11" xfId="3" applyFont="1" applyFill="1" applyBorder="1" applyAlignment="1" applyProtection="1">
      <alignment horizontal="center"/>
      <protection hidden="1"/>
    </xf>
    <xf numFmtId="0" fontId="5" fillId="2" borderId="13" xfId="3" applyFont="1" applyFill="1" applyBorder="1" applyAlignment="1" applyProtection="1">
      <alignment horizontal="left" vertical="center"/>
      <protection locked="0" hidden="1"/>
    </xf>
    <xf numFmtId="0" fontId="5" fillId="2" borderId="12" xfId="3" applyFont="1" applyFill="1" applyBorder="1" applyAlignment="1" applyProtection="1">
      <alignment horizontal="left" vertical="center"/>
      <protection locked="0" hidden="1"/>
    </xf>
    <xf numFmtId="1" fontId="5" fillId="2" borderId="5" xfId="3" applyNumberFormat="1" applyFont="1" applyFill="1" applyBorder="1" applyAlignment="1" applyProtection="1">
      <alignment horizontal="center"/>
      <protection hidden="1"/>
    </xf>
    <xf numFmtId="0" fontId="5" fillId="2" borderId="0" xfId="3" applyFont="1" applyFill="1" applyBorder="1" applyAlignment="1" applyProtection="1">
      <alignment horizontal="center"/>
      <protection hidden="1"/>
    </xf>
    <xf numFmtId="0" fontId="12" fillId="3" borderId="14" xfId="3" applyFont="1" applyFill="1" applyBorder="1" applyAlignment="1" applyProtection="1">
      <alignment horizontal="left"/>
      <protection hidden="1"/>
    </xf>
    <xf numFmtId="0" fontId="12" fillId="3" borderId="20" xfId="3" applyFont="1" applyFill="1" applyBorder="1" applyAlignment="1" applyProtection="1">
      <alignment horizontal="left"/>
      <protection hidden="1"/>
    </xf>
    <xf numFmtId="0" fontId="12" fillId="3" borderId="11" xfId="3" applyFont="1" applyFill="1" applyBorder="1" applyAlignment="1" applyProtection="1">
      <alignment horizontal="left"/>
      <protection hidden="1"/>
    </xf>
    <xf numFmtId="1" fontId="5" fillId="2" borderId="0" xfId="3" applyNumberFormat="1" applyFont="1" applyFill="1" applyBorder="1" applyAlignment="1" applyProtection="1">
      <alignment horizontal="center"/>
      <protection hidden="1"/>
    </xf>
    <xf numFmtId="0" fontId="5" fillId="12" borderId="14" xfId="3" applyFont="1" applyFill="1" applyBorder="1" applyAlignment="1" applyProtection="1">
      <alignment horizontal="left" wrapText="1"/>
      <protection locked="0" hidden="1"/>
    </xf>
    <xf numFmtId="0" fontId="5" fillId="12" borderId="20" xfId="3" applyFont="1" applyFill="1" applyBorder="1" applyAlignment="1" applyProtection="1">
      <alignment horizontal="left" wrapText="1"/>
      <protection locked="0" hidden="1"/>
    </xf>
    <xf numFmtId="0" fontId="5" fillId="12" borderId="11" xfId="3" applyFont="1" applyFill="1" applyBorder="1" applyAlignment="1" applyProtection="1">
      <alignment horizontal="left" wrapText="1"/>
      <protection locked="0" hidden="1"/>
    </xf>
    <xf numFmtId="0" fontId="5" fillId="12" borderId="13" xfId="3" applyFont="1" applyFill="1" applyBorder="1" applyAlignment="1" applyProtection="1">
      <alignment horizontal="left" vertical="center"/>
      <protection locked="0" hidden="1"/>
    </xf>
    <xf numFmtId="0" fontId="5" fillId="12" borderId="12" xfId="3" applyFont="1" applyFill="1" applyBorder="1" applyAlignment="1" applyProtection="1">
      <alignment horizontal="left" vertical="center"/>
      <protection locked="0" hidden="1"/>
    </xf>
    <xf numFmtId="0" fontId="5" fillId="2" borderId="1" xfId="3" applyFont="1" applyFill="1" applyBorder="1" applyAlignment="1" applyProtection="1">
      <alignment horizontal="center" vertical="center"/>
      <protection hidden="1"/>
    </xf>
    <xf numFmtId="0" fontId="5" fillId="12" borderId="14" xfId="3" applyFont="1" applyFill="1" applyBorder="1" applyAlignment="1" applyProtection="1">
      <alignment horizontal="center"/>
      <protection locked="0" hidden="1"/>
    </xf>
    <xf numFmtId="0" fontId="5" fillId="12" borderId="20" xfId="3" applyFont="1" applyFill="1" applyBorder="1" applyAlignment="1" applyProtection="1">
      <alignment horizontal="center"/>
      <protection locked="0" hidden="1"/>
    </xf>
    <xf numFmtId="0" fontId="5" fillId="12" borderId="11" xfId="3" applyFont="1" applyFill="1" applyBorder="1" applyAlignment="1" applyProtection="1">
      <alignment horizontal="center"/>
      <protection locked="0" hidden="1"/>
    </xf>
    <xf numFmtId="0" fontId="12" fillId="3" borderId="1" xfId="3" applyFont="1" applyFill="1" applyBorder="1" applyAlignment="1" applyProtection="1">
      <alignment horizontal="left"/>
      <protection hidden="1"/>
    </xf>
    <xf numFmtId="0" fontId="12" fillId="3" borderId="1" xfId="3" applyFont="1" applyFill="1" applyBorder="1" applyAlignment="1" applyProtection="1">
      <alignment horizontal="center"/>
      <protection hidden="1"/>
    </xf>
    <xf numFmtId="0" fontId="17" fillId="2" borderId="0" xfId="3" applyFont="1" applyFill="1" applyAlignment="1" applyProtection="1">
      <alignment horizontal="left" vertical="top" wrapText="1"/>
      <protection hidden="1"/>
    </xf>
    <xf numFmtId="0" fontId="45" fillId="2" borderId="0" xfId="3" applyFont="1" applyFill="1" applyAlignment="1" applyProtection="1">
      <alignment horizontal="left" vertical="center" wrapText="1"/>
      <protection hidden="1"/>
    </xf>
    <xf numFmtId="0" fontId="5" fillId="0" borderId="14" xfId="3" applyFont="1" applyFill="1" applyBorder="1" applyAlignment="1" applyProtection="1">
      <alignment horizontal="left"/>
      <protection hidden="1"/>
    </xf>
    <xf numFmtId="0" fontId="5" fillId="0" borderId="20" xfId="3" applyFont="1" applyFill="1" applyBorder="1" applyAlignment="1" applyProtection="1">
      <alignment horizontal="left"/>
      <protection hidden="1"/>
    </xf>
    <xf numFmtId="0" fontId="5" fillId="0" borderId="11" xfId="3" applyFont="1" applyFill="1" applyBorder="1" applyAlignment="1" applyProtection="1">
      <alignment horizontal="left"/>
      <protection hidden="1"/>
    </xf>
    <xf numFmtId="0" fontId="5" fillId="2" borderId="14" xfId="3" applyFont="1" applyFill="1" applyBorder="1" applyAlignment="1" applyProtection="1">
      <alignment horizontal="center"/>
      <protection hidden="1"/>
    </xf>
    <xf numFmtId="0" fontId="5" fillId="2" borderId="20" xfId="3" applyFont="1" applyFill="1" applyBorder="1" applyAlignment="1" applyProtection="1">
      <alignment horizontal="center"/>
      <protection hidden="1"/>
    </xf>
    <xf numFmtId="0" fontId="5" fillId="2" borderId="11" xfId="3" applyFont="1" applyFill="1" applyBorder="1" applyAlignment="1" applyProtection="1">
      <alignment horizontal="center"/>
      <protection hidden="1"/>
    </xf>
    <xf numFmtId="49" fontId="5" fillId="2" borderId="0" xfId="3" applyNumberFormat="1" applyFont="1" applyFill="1" applyBorder="1" applyAlignment="1" applyProtection="1">
      <alignment horizontal="center"/>
      <protection hidden="1"/>
    </xf>
    <xf numFmtId="0" fontId="5" fillId="12" borderId="14" xfId="3" applyFont="1" applyFill="1" applyBorder="1" applyAlignment="1" applyProtection="1">
      <alignment horizontal="center" wrapText="1"/>
      <protection locked="0" hidden="1"/>
    </xf>
    <xf numFmtId="0" fontId="5" fillId="12" borderId="20" xfId="3" applyFont="1" applyFill="1" applyBorder="1" applyAlignment="1" applyProtection="1">
      <alignment horizontal="center" wrapText="1"/>
      <protection locked="0" hidden="1"/>
    </xf>
    <xf numFmtId="0" fontId="5" fillId="12" borderId="11" xfId="3" applyFont="1" applyFill="1" applyBorder="1" applyAlignment="1" applyProtection="1">
      <alignment horizontal="center" wrapText="1"/>
      <protection locked="0" hidden="1"/>
    </xf>
    <xf numFmtId="0" fontId="12" fillId="0" borderId="14" xfId="3" applyFont="1" applyFill="1" applyBorder="1" applyAlignment="1" applyProtection="1">
      <alignment horizontal="center"/>
      <protection hidden="1"/>
    </xf>
    <xf numFmtId="0" fontId="12" fillId="0" borderId="20" xfId="3" applyFont="1" applyFill="1" applyBorder="1" applyAlignment="1" applyProtection="1">
      <alignment horizontal="center"/>
      <protection hidden="1"/>
    </xf>
    <xf numFmtId="0" fontId="12" fillId="0" borderId="11" xfId="3" applyFont="1" applyFill="1" applyBorder="1" applyAlignment="1" applyProtection="1">
      <alignment horizontal="center"/>
      <protection hidden="1"/>
    </xf>
    <xf numFmtId="0" fontId="5" fillId="12" borderId="14" xfId="3" applyFont="1" applyFill="1" applyBorder="1" applyAlignment="1" applyProtection="1">
      <alignment horizontal="left"/>
      <protection locked="0" hidden="1"/>
    </xf>
    <xf numFmtId="0" fontId="5" fillId="12" borderId="20" xfId="3" applyFont="1" applyFill="1" applyBorder="1" applyAlignment="1" applyProtection="1">
      <alignment horizontal="left"/>
      <protection locked="0" hidden="1"/>
    </xf>
    <xf numFmtId="0" fontId="5" fillId="12" borderId="11" xfId="3" applyFont="1" applyFill="1" applyBorder="1" applyAlignment="1" applyProtection="1">
      <alignment horizontal="left"/>
      <protection locked="0" hidden="1"/>
    </xf>
    <xf numFmtId="0" fontId="5" fillId="2" borderId="6" xfId="3" applyFont="1" applyFill="1" applyBorder="1" applyAlignment="1" applyProtection="1">
      <alignment horizontal="left" wrapText="1"/>
      <protection hidden="1"/>
    </xf>
    <xf numFmtId="0" fontId="5" fillId="2" borderId="10" xfId="3" applyFont="1" applyFill="1" applyBorder="1" applyAlignment="1" applyProtection="1">
      <alignment horizontal="left"/>
      <protection locked="0" hidden="1"/>
    </xf>
    <xf numFmtId="0" fontId="5" fillId="2" borderId="15" xfId="3" applyFont="1" applyFill="1" applyBorder="1" applyAlignment="1" applyProtection="1">
      <alignment horizontal="left"/>
      <protection locked="0" hidden="1"/>
    </xf>
    <xf numFmtId="0" fontId="5" fillId="2" borderId="16" xfId="3" applyFont="1" applyFill="1" applyBorder="1" applyAlignment="1" applyProtection="1">
      <alignment horizontal="left"/>
      <protection locked="0" hidden="1"/>
    </xf>
    <xf numFmtId="0" fontId="5" fillId="2" borderId="17" xfId="3" applyFont="1" applyFill="1" applyBorder="1" applyAlignment="1" applyProtection="1">
      <alignment horizontal="left"/>
      <protection locked="0" hidden="1"/>
    </xf>
    <xf numFmtId="0" fontId="5" fillId="2" borderId="18" xfId="3" applyFont="1" applyFill="1" applyBorder="1" applyAlignment="1" applyProtection="1">
      <alignment horizontal="left"/>
      <protection locked="0" hidden="1"/>
    </xf>
    <xf numFmtId="0" fontId="5" fillId="2" borderId="19" xfId="3" applyFont="1" applyFill="1" applyBorder="1" applyAlignment="1" applyProtection="1">
      <alignment horizontal="left"/>
      <protection locked="0" hidden="1"/>
    </xf>
    <xf numFmtId="0" fontId="5" fillId="2" borderId="10" xfId="3" applyFont="1" applyFill="1" applyBorder="1" applyAlignment="1" applyProtection="1">
      <alignment horizontal="center"/>
      <protection locked="0" hidden="1"/>
    </xf>
    <xf numFmtId="0" fontId="5" fillId="2" borderId="15" xfId="3" applyFont="1" applyFill="1" applyBorder="1" applyAlignment="1" applyProtection="1">
      <alignment horizontal="center"/>
      <protection locked="0" hidden="1"/>
    </xf>
    <xf numFmtId="0" fontId="5" fillId="2" borderId="16" xfId="3" applyFont="1" applyFill="1" applyBorder="1" applyAlignment="1" applyProtection="1">
      <alignment horizontal="center"/>
      <protection locked="0" hidden="1"/>
    </xf>
    <xf numFmtId="0" fontId="5" fillId="2" borderId="17" xfId="3" applyFont="1" applyFill="1" applyBorder="1" applyAlignment="1" applyProtection="1">
      <alignment horizontal="center"/>
      <protection locked="0" hidden="1"/>
    </xf>
    <xf numFmtId="0" fontId="5" fillId="2" borderId="18" xfId="3" applyFont="1" applyFill="1" applyBorder="1" applyAlignment="1" applyProtection="1">
      <alignment horizontal="center"/>
      <protection locked="0" hidden="1"/>
    </xf>
    <xf numFmtId="0" fontId="5" fillId="2" borderId="19" xfId="3" applyFont="1" applyFill="1" applyBorder="1" applyAlignment="1" applyProtection="1">
      <alignment horizontal="center"/>
      <protection locked="0" hidden="1"/>
    </xf>
    <xf numFmtId="0" fontId="5" fillId="2" borderId="13" xfId="3" applyFont="1" applyFill="1" applyBorder="1" applyAlignment="1" applyProtection="1">
      <alignment horizontal="center"/>
      <protection locked="0" hidden="1"/>
    </xf>
    <xf numFmtId="0" fontId="5" fillId="2" borderId="12" xfId="3" applyFont="1" applyFill="1" applyBorder="1" applyAlignment="1" applyProtection="1">
      <alignment horizontal="center"/>
      <protection locked="0" hidden="1"/>
    </xf>
    <xf numFmtId="0" fontId="5" fillId="2" borderId="1" xfId="3" applyFont="1" applyFill="1" applyBorder="1" applyAlignment="1" applyProtection="1">
      <alignment horizontal="center"/>
      <protection locked="0" hidden="1"/>
    </xf>
    <xf numFmtId="0" fontId="5" fillId="2" borderId="13" xfId="3" applyFont="1" applyFill="1" applyBorder="1" applyAlignment="1" applyProtection="1">
      <alignment horizontal="left"/>
      <protection locked="0" hidden="1"/>
    </xf>
    <xf numFmtId="0" fontId="5" fillId="2" borderId="12" xfId="3" applyFont="1" applyFill="1" applyBorder="1" applyAlignment="1" applyProtection="1">
      <alignment horizontal="left"/>
      <protection locked="0" hidden="1"/>
    </xf>
    <xf numFmtId="0" fontId="5" fillId="12" borderId="22" xfId="3" applyFont="1" applyFill="1" applyBorder="1" applyAlignment="1" applyProtection="1">
      <alignment horizontal="left"/>
      <protection locked="0" hidden="1"/>
    </xf>
    <xf numFmtId="0" fontId="5" fillId="12" borderId="23" xfId="3" applyFont="1" applyFill="1" applyBorder="1" applyAlignment="1" applyProtection="1">
      <alignment horizontal="left"/>
      <protection locked="0" hidden="1"/>
    </xf>
    <xf numFmtId="0" fontId="5" fillId="12" borderId="24" xfId="3" applyFont="1" applyFill="1" applyBorder="1" applyAlignment="1" applyProtection="1">
      <alignment horizontal="left"/>
      <protection locked="0" hidden="1"/>
    </xf>
    <xf numFmtId="0" fontId="5" fillId="12" borderId="25" xfId="3" applyFont="1" applyFill="1" applyBorder="1" applyAlignment="1" applyProtection="1">
      <alignment horizontal="center"/>
      <protection locked="0" hidden="1"/>
    </xf>
    <xf numFmtId="0" fontId="5" fillId="12" borderId="26" xfId="3" applyFont="1" applyFill="1" applyBorder="1" applyAlignment="1" applyProtection="1">
      <alignment horizontal="center"/>
      <protection locked="0" hidden="1"/>
    </xf>
    <xf numFmtId="0" fontId="5" fillId="12" borderId="27" xfId="3" applyFont="1" applyFill="1" applyBorder="1" applyAlignment="1" applyProtection="1">
      <alignment horizontal="center"/>
      <protection locked="0" hidden="1"/>
    </xf>
    <xf numFmtId="0" fontId="5" fillId="12" borderId="28" xfId="3" applyFont="1" applyFill="1" applyBorder="1" applyAlignment="1" applyProtection="1">
      <alignment horizontal="center"/>
      <protection locked="0" hidden="1"/>
    </xf>
    <xf numFmtId="0" fontId="5" fillId="12" borderId="29" xfId="3" applyFont="1" applyFill="1" applyBorder="1" applyAlignment="1" applyProtection="1">
      <alignment horizontal="center"/>
      <protection locked="0" hidden="1"/>
    </xf>
    <xf numFmtId="0" fontId="5" fillId="12" borderId="30" xfId="3" applyFont="1" applyFill="1" applyBorder="1" applyAlignment="1" applyProtection="1">
      <alignment horizontal="center"/>
      <protection locked="0" hidden="1"/>
    </xf>
    <xf numFmtId="0" fontId="5" fillId="12" borderId="8" xfId="3" applyFont="1" applyFill="1" applyBorder="1" applyAlignment="1" applyProtection="1">
      <alignment horizontal="center" vertical="center" wrapText="1"/>
      <protection locked="0" hidden="1"/>
    </xf>
    <xf numFmtId="0" fontId="5" fillId="12" borderId="9" xfId="3" applyFont="1" applyFill="1" applyBorder="1" applyAlignment="1" applyProtection="1">
      <alignment horizontal="center" vertical="center" wrapText="1"/>
      <protection locked="0" hidden="1"/>
    </xf>
    <xf numFmtId="0" fontId="5" fillId="12" borderId="8" xfId="3" applyFont="1" applyFill="1" applyBorder="1" applyAlignment="1" applyProtection="1">
      <alignment horizontal="center" vertical="center"/>
      <protection locked="0" hidden="1"/>
    </xf>
    <xf numFmtId="0" fontId="5" fillId="12" borderId="9" xfId="3" applyFont="1" applyFill="1" applyBorder="1" applyAlignment="1" applyProtection="1">
      <alignment horizontal="center" vertical="center"/>
      <protection locked="0" hidden="1"/>
    </xf>
    <xf numFmtId="0" fontId="5" fillId="12" borderId="8" xfId="3" applyFont="1" applyFill="1" applyBorder="1" applyAlignment="1" applyProtection="1">
      <alignment horizontal="left" wrapText="1"/>
      <protection locked="0" hidden="1"/>
    </xf>
    <xf numFmtId="0" fontId="5" fillId="12" borderId="9" xfId="3" applyFont="1" applyFill="1" applyBorder="1" applyAlignment="1" applyProtection="1">
      <alignment horizontal="left" wrapText="1"/>
      <protection locked="0" hidden="1"/>
    </xf>
    <xf numFmtId="0" fontId="5" fillId="12" borderId="31" xfId="3" applyFont="1" applyFill="1" applyBorder="1" applyAlignment="1" applyProtection="1">
      <alignment horizontal="center"/>
      <protection locked="0" hidden="1"/>
    </xf>
    <xf numFmtId="0" fontId="5" fillId="12" borderId="32" xfId="3" applyFont="1" applyFill="1" applyBorder="1" applyAlignment="1" applyProtection="1">
      <alignment horizontal="center"/>
      <protection locked="0" hidden="1"/>
    </xf>
    <xf numFmtId="0" fontId="5" fillId="12" borderId="33" xfId="3" applyFont="1" applyFill="1" applyBorder="1" applyAlignment="1" applyProtection="1">
      <alignment horizontal="center"/>
      <protection locked="0" hidden="1"/>
    </xf>
    <xf numFmtId="0" fontId="5" fillId="12" borderId="22" xfId="3" applyFont="1" applyFill="1" applyBorder="1" applyAlignment="1" applyProtection="1">
      <alignment horizontal="left" wrapText="1"/>
      <protection locked="0" hidden="1"/>
    </xf>
    <xf numFmtId="0" fontId="5" fillId="12" borderId="23" xfId="3" applyFont="1" applyFill="1" applyBorder="1" applyAlignment="1" applyProtection="1">
      <alignment horizontal="left" wrapText="1"/>
      <protection locked="0" hidden="1"/>
    </xf>
    <xf numFmtId="0" fontId="5" fillId="12" borderId="24" xfId="3" applyFont="1" applyFill="1" applyBorder="1" applyAlignment="1" applyProtection="1">
      <alignment horizontal="left" wrapText="1"/>
      <protection locked="0" hidden="1"/>
    </xf>
    <xf numFmtId="0" fontId="5" fillId="12" borderId="25" xfId="3" applyFont="1" applyFill="1" applyBorder="1" applyAlignment="1" applyProtection="1">
      <alignment horizontal="left" wrapText="1"/>
      <protection locked="0" hidden="1"/>
    </xf>
    <xf numFmtId="0" fontId="5" fillId="12" borderId="26" xfId="3" applyFont="1" applyFill="1" applyBorder="1" applyAlignment="1" applyProtection="1">
      <alignment horizontal="left" wrapText="1"/>
      <protection locked="0" hidden="1"/>
    </xf>
    <xf numFmtId="0" fontId="5" fillId="12" borderId="27" xfId="3" applyFont="1" applyFill="1" applyBorder="1" applyAlignment="1" applyProtection="1">
      <alignment horizontal="left" wrapText="1"/>
      <protection locked="0" hidden="1"/>
    </xf>
    <xf numFmtId="0" fontId="5" fillId="12" borderId="28" xfId="3" applyFont="1" applyFill="1" applyBorder="1" applyAlignment="1" applyProtection="1">
      <alignment horizontal="left" wrapText="1"/>
      <protection locked="0" hidden="1"/>
    </xf>
    <xf numFmtId="0" fontId="5" fillId="12" borderId="29" xfId="3" applyFont="1" applyFill="1" applyBorder="1" applyAlignment="1" applyProtection="1">
      <alignment horizontal="left" wrapText="1"/>
      <protection locked="0" hidden="1"/>
    </xf>
    <xf numFmtId="0" fontId="5" fillId="12" borderId="30" xfId="3" applyFont="1" applyFill="1" applyBorder="1" applyAlignment="1" applyProtection="1">
      <alignment horizontal="left" wrapText="1"/>
      <protection locked="0" hidden="1"/>
    </xf>
    <xf numFmtId="0" fontId="5" fillId="12" borderId="31" xfId="3" applyFont="1" applyFill="1" applyBorder="1" applyAlignment="1" applyProtection="1">
      <alignment horizontal="left" wrapText="1"/>
      <protection locked="0" hidden="1"/>
    </xf>
    <xf numFmtId="0" fontId="5" fillId="12" borderId="32" xfId="3" applyFont="1" applyFill="1" applyBorder="1" applyAlignment="1" applyProtection="1">
      <alignment horizontal="left" wrapText="1"/>
      <protection locked="0" hidden="1"/>
    </xf>
    <xf numFmtId="0" fontId="5" fillId="12" borderId="33" xfId="3" applyFont="1" applyFill="1" applyBorder="1" applyAlignment="1" applyProtection="1">
      <alignment horizontal="left" wrapText="1"/>
      <protection locked="0" hidden="1"/>
    </xf>
    <xf numFmtId="3" fontId="5" fillId="12" borderId="8" xfId="3" applyNumberFormat="1" applyFont="1" applyFill="1" applyBorder="1" applyAlignment="1" applyProtection="1">
      <alignment horizontal="left" wrapText="1"/>
      <protection locked="0" hidden="1"/>
    </xf>
    <xf numFmtId="3" fontId="5" fillId="12" borderId="9" xfId="3" applyNumberFormat="1" applyFont="1" applyFill="1" applyBorder="1" applyAlignment="1" applyProtection="1">
      <alignment horizontal="left" wrapText="1"/>
      <protection locked="0" hidden="1"/>
    </xf>
    <xf numFmtId="0" fontId="5" fillId="12" borderId="13" xfId="3" applyFont="1" applyFill="1" applyBorder="1" applyAlignment="1" applyProtection="1">
      <alignment horizontal="center" wrapText="1"/>
      <protection locked="0" hidden="1"/>
    </xf>
    <xf numFmtId="0" fontId="5" fillId="12" borderId="12" xfId="3" applyFont="1" applyFill="1" applyBorder="1" applyAlignment="1" applyProtection="1">
      <alignment horizontal="center" wrapText="1"/>
      <protection locked="0" hidden="1"/>
    </xf>
    <xf numFmtId="49" fontId="5" fillId="12" borderId="13" xfId="3" applyNumberFormat="1" applyFont="1" applyFill="1" applyBorder="1" applyAlignment="1" applyProtection="1">
      <alignment horizontal="center" wrapText="1"/>
      <protection locked="0" hidden="1"/>
    </xf>
    <xf numFmtId="49" fontId="5" fillId="12" borderId="12" xfId="3" applyNumberFormat="1" applyFont="1" applyFill="1" applyBorder="1" applyAlignment="1" applyProtection="1">
      <alignment horizontal="center" wrapText="1"/>
      <protection locked="0" hidden="1"/>
    </xf>
    <xf numFmtId="0" fontId="5" fillId="12" borderId="1" xfId="3" applyFont="1" applyFill="1" applyBorder="1" applyAlignment="1" applyProtection="1">
      <alignment horizontal="left" wrapText="1"/>
      <protection locked="0" hidden="1"/>
    </xf>
    <xf numFmtId="0" fontId="12" fillId="3" borderId="38" xfId="3" applyFont="1" applyFill="1" applyBorder="1" applyAlignment="1" applyProtection="1">
      <alignment horizontal="center"/>
      <protection hidden="1"/>
    </xf>
    <xf numFmtId="0" fontId="12" fillId="3" borderId="36" xfId="3" applyFont="1" applyFill="1" applyBorder="1" applyAlignment="1" applyProtection="1">
      <alignment horizontal="center"/>
      <protection hidden="1"/>
    </xf>
    <xf numFmtId="0" fontId="12" fillId="3" borderId="3" xfId="3" applyFont="1" applyFill="1" applyBorder="1" applyAlignment="1" applyProtection="1">
      <alignment horizontal="center"/>
      <protection hidden="1"/>
    </xf>
    <xf numFmtId="0" fontId="5" fillId="2" borderId="14" xfId="3" applyFont="1" applyFill="1" applyBorder="1" applyAlignment="1" applyProtection="1">
      <alignment horizontal="left"/>
      <protection hidden="1"/>
    </xf>
    <xf numFmtId="0" fontId="5" fillId="2" borderId="20" xfId="3" applyFont="1" applyFill="1" applyBorder="1" applyAlignment="1" applyProtection="1">
      <alignment horizontal="left"/>
      <protection hidden="1"/>
    </xf>
    <xf numFmtId="0" fontId="5" fillId="2" borderId="11" xfId="3" applyFont="1" applyFill="1" applyBorder="1" applyAlignment="1" applyProtection="1">
      <alignment horizontal="left"/>
      <protection hidden="1"/>
    </xf>
    <xf numFmtId="0" fontId="12" fillId="3" borderId="10" xfId="3" applyFont="1" applyFill="1" applyBorder="1" applyAlignment="1" applyProtection="1">
      <alignment horizontal="center"/>
      <protection hidden="1"/>
    </xf>
    <xf numFmtId="0" fontId="12" fillId="3" borderId="15" xfId="3" applyFont="1" applyFill="1" applyBorder="1" applyAlignment="1" applyProtection="1">
      <alignment horizontal="center"/>
      <protection hidden="1"/>
    </xf>
    <xf numFmtId="0" fontId="12" fillId="3" borderId="16" xfId="3" applyFont="1" applyFill="1" applyBorder="1" applyAlignment="1" applyProtection="1">
      <alignment horizontal="center"/>
      <protection hidden="1"/>
    </xf>
    <xf numFmtId="0" fontId="12" fillId="3" borderId="28" xfId="3" applyFont="1" applyFill="1" applyBorder="1" applyAlignment="1" applyProtection="1">
      <alignment horizontal="center"/>
      <protection hidden="1"/>
    </xf>
    <xf numFmtId="0" fontId="12" fillId="3" borderId="29" xfId="3" applyFont="1" applyFill="1" applyBorder="1" applyAlignment="1" applyProtection="1">
      <alignment horizontal="center"/>
      <protection hidden="1"/>
    </xf>
    <xf numFmtId="0" fontId="12" fillId="3" borderId="34" xfId="3" applyFont="1" applyFill="1" applyBorder="1" applyAlignment="1" applyProtection="1">
      <alignment horizontal="center"/>
      <protection hidden="1"/>
    </xf>
    <xf numFmtId="0" fontId="12" fillId="3" borderId="35" xfId="3" applyFont="1" applyFill="1" applyBorder="1" applyAlignment="1" applyProtection="1">
      <alignment horizontal="center"/>
      <protection hidden="1"/>
    </xf>
    <xf numFmtId="0" fontId="12" fillId="3" borderId="37" xfId="3" applyFont="1" applyFill="1" applyBorder="1" applyAlignment="1" applyProtection="1">
      <alignment horizontal="center"/>
      <protection hidden="1"/>
    </xf>
    <xf numFmtId="0" fontId="5" fillId="12" borderId="10" xfId="3" applyFont="1" applyFill="1" applyBorder="1" applyAlignment="1" applyProtection="1">
      <alignment horizontal="left" wrapText="1"/>
      <protection locked="0" hidden="1"/>
    </xf>
    <xf numFmtId="0" fontId="5" fillId="12" borderId="15" xfId="3" applyFont="1" applyFill="1" applyBorder="1" applyAlignment="1" applyProtection="1">
      <alignment horizontal="left" wrapText="1"/>
      <protection locked="0" hidden="1"/>
    </xf>
    <xf numFmtId="0" fontId="5" fillId="12" borderId="16" xfId="3" applyFont="1" applyFill="1" applyBorder="1" applyAlignment="1" applyProtection="1">
      <alignment horizontal="left" wrapText="1"/>
      <protection locked="0" hidden="1"/>
    </xf>
    <xf numFmtId="0" fontId="5" fillId="12" borderId="17" xfId="3" applyFont="1" applyFill="1" applyBorder="1" applyAlignment="1" applyProtection="1">
      <alignment horizontal="left" wrapText="1"/>
      <protection locked="0" hidden="1"/>
    </xf>
    <xf numFmtId="0" fontId="5" fillId="12" borderId="18" xfId="3" applyFont="1" applyFill="1" applyBorder="1" applyAlignment="1" applyProtection="1">
      <alignment horizontal="left" wrapText="1"/>
      <protection locked="0" hidden="1"/>
    </xf>
    <xf numFmtId="0" fontId="5" fillId="12" borderId="19" xfId="3" applyFont="1" applyFill="1" applyBorder="1" applyAlignment="1" applyProtection="1">
      <alignment horizontal="left" wrapText="1"/>
      <protection locked="0" hidden="1"/>
    </xf>
    <xf numFmtId="0" fontId="5" fillId="12" borderId="1" xfId="3" applyFont="1" applyFill="1" applyBorder="1" applyAlignment="1" applyProtection="1">
      <alignment horizontal="center"/>
      <protection locked="0" hidden="1"/>
    </xf>
    <xf numFmtId="0" fontId="33" fillId="2" borderId="0" xfId="3" applyFont="1" applyFill="1" applyBorder="1" applyAlignment="1" applyProtection="1">
      <alignment horizontal="center"/>
      <protection hidden="1"/>
    </xf>
    <xf numFmtId="0" fontId="5" fillId="12" borderId="1" xfId="3" applyFont="1" applyFill="1" applyBorder="1" applyAlignment="1" applyProtection="1">
      <alignment horizontal="left" vertical="center" wrapText="1"/>
      <protection locked="0" hidden="1"/>
    </xf>
    <xf numFmtId="0" fontId="15" fillId="12" borderId="14" xfId="1" applyFill="1" applyBorder="1" applyAlignment="1" applyProtection="1">
      <alignment horizontal="left"/>
      <protection locked="0" hidden="1"/>
    </xf>
    <xf numFmtId="0" fontId="5" fillId="12" borderId="1" xfId="3" applyFont="1" applyFill="1" applyBorder="1" applyAlignment="1" applyProtection="1">
      <alignment horizontal="left"/>
      <protection locked="0" hidden="1"/>
    </xf>
    <xf numFmtId="49" fontId="5" fillId="12" borderId="14" xfId="3" applyNumberFormat="1" applyFont="1" applyFill="1" applyBorder="1" applyAlignment="1" applyProtection="1">
      <alignment horizontal="left"/>
      <protection locked="0" hidden="1"/>
    </xf>
    <xf numFmtId="49" fontId="5" fillId="12" borderId="20" xfId="3" applyNumberFormat="1" applyFont="1" applyFill="1" applyBorder="1" applyAlignment="1" applyProtection="1">
      <alignment horizontal="left"/>
      <protection locked="0" hidden="1"/>
    </xf>
    <xf numFmtId="49" fontId="5" fillId="12" borderId="11" xfId="3" applyNumberFormat="1" applyFont="1" applyFill="1" applyBorder="1" applyAlignment="1" applyProtection="1">
      <alignment horizontal="left"/>
      <protection locked="0" hidden="1"/>
    </xf>
    <xf numFmtId="49" fontId="5" fillId="12" borderId="14" xfId="3" applyNumberFormat="1" applyFont="1" applyFill="1" applyBorder="1" applyAlignment="1" applyProtection="1">
      <alignment horizontal="center"/>
      <protection locked="0" hidden="1"/>
    </xf>
    <xf numFmtId="49" fontId="5" fillId="12" borderId="20" xfId="3" applyNumberFormat="1" applyFont="1" applyFill="1" applyBorder="1" applyAlignment="1" applyProtection="1">
      <alignment horizontal="center"/>
      <protection locked="0" hidden="1"/>
    </xf>
    <xf numFmtId="49" fontId="5" fillId="12" borderId="11" xfId="3" applyNumberFormat="1" applyFont="1" applyFill="1" applyBorder="1" applyAlignment="1" applyProtection="1">
      <alignment horizontal="center"/>
      <protection locked="0" hidden="1"/>
    </xf>
    <xf numFmtId="49" fontId="5" fillId="12" borderId="17" xfId="3" applyNumberFormat="1" applyFont="1" applyFill="1" applyBorder="1" applyAlignment="1" applyProtection="1">
      <alignment horizontal="center"/>
      <protection locked="0" hidden="1"/>
    </xf>
    <xf numFmtId="49" fontId="5" fillId="12" borderId="18" xfId="3" applyNumberFormat="1" applyFont="1" applyFill="1" applyBorder="1" applyAlignment="1" applyProtection="1">
      <alignment horizontal="center"/>
      <protection locked="0" hidden="1"/>
    </xf>
    <xf numFmtId="49" fontId="5" fillId="12" borderId="19" xfId="3" applyNumberFormat="1" applyFont="1" applyFill="1" applyBorder="1" applyAlignment="1" applyProtection="1">
      <alignment horizontal="center"/>
      <protection locked="0" hidden="1"/>
    </xf>
    <xf numFmtId="0" fontId="5" fillId="12" borderId="14" xfId="0" applyNumberFormat="1" applyFont="1" applyFill="1" applyBorder="1" applyAlignment="1" applyProtection="1">
      <alignment horizontal="left"/>
      <protection locked="0" hidden="1"/>
    </xf>
    <xf numFmtId="0" fontId="5" fillId="12" borderId="20" xfId="0" applyNumberFormat="1" applyFont="1" applyFill="1" applyBorder="1" applyAlignment="1" applyProtection="1">
      <alignment horizontal="left"/>
      <protection locked="0" hidden="1"/>
    </xf>
    <xf numFmtId="0" fontId="5" fillId="12" borderId="11" xfId="0" applyNumberFormat="1" applyFont="1" applyFill="1" applyBorder="1" applyAlignment="1" applyProtection="1">
      <alignment horizontal="left"/>
      <protection locked="0" hidden="1"/>
    </xf>
    <xf numFmtId="0" fontId="15" fillId="12" borderId="1" xfId="1" applyFill="1" applyBorder="1" applyAlignment="1" applyProtection="1">
      <alignment horizontal="center"/>
      <protection locked="0" hidden="1"/>
    </xf>
    <xf numFmtId="0" fontId="3" fillId="2" borderId="0" xfId="3" applyFont="1" applyFill="1" applyAlignment="1" applyProtection="1">
      <alignment horizontal="left" wrapText="1"/>
      <protection hidden="1"/>
    </xf>
    <xf numFmtId="0" fontId="34" fillId="2" borderId="0" xfId="3" applyFont="1" applyFill="1" applyAlignment="1" applyProtection="1">
      <alignment horizontal="left" wrapText="1"/>
      <protection hidden="1"/>
    </xf>
    <xf numFmtId="0" fontId="10" fillId="3" borderId="0" xfId="3" applyFont="1" applyFill="1" applyAlignment="1" applyProtection="1">
      <alignment horizontal="center"/>
      <protection hidden="1"/>
    </xf>
    <xf numFmtId="0" fontId="12" fillId="2" borderId="0" xfId="3" applyFont="1" applyFill="1" applyBorder="1" applyAlignment="1" applyProtection="1">
      <alignment horizontal="left" vertical="top" wrapText="1"/>
      <protection hidden="1"/>
    </xf>
    <xf numFmtId="0" fontId="5" fillId="2" borderId="0" xfId="3" applyFont="1" applyFill="1" applyAlignment="1" applyProtection="1">
      <alignment horizontal="left" wrapText="1"/>
      <protection hidden="1"/>
    </xf>
    <xf numFmtId="0" fontId="5" fillId="12" borderId="13" xfId="3" applyFont="1" applyFill="1" applyBorder="1" applyAlignment="1" applyProtection="1">
      <alignment horizontal="center" vertical="center" wrapText="1"/>
      <protection locked="0" hidden="1"/>
    </xf>
    <xf numFmtId="0" fontId="5" fillId="12" borderId="21" xfId="3" applyFont="1" applyFill="1" applyBorder="1" applyAlignment="1" applyProtection="1">
      <alignment horizontal="center" vertical="center" wrapText="1"/>
      <protection locked="0" hidden="1"/>
    </xf>
    <xf numFmtId="0" fontId="5" fillId="12" borderId="12" xfId="3" applyFont="1" applyFill="1" applyBorder="1" applyAlignment="1" applyProtection="1">
      <alignment horizontal="center" vertical="center" wrapText="1"/>
      <protection locked="0" hidden="1"/>
    </xf>
    <xf numFmtId="0" fontId="5" fillId="12" borderId="10" xfId="3" applyFont="1" applyFill="1" applyBorder="1" applyAlignment="1" applyProtection="1">
      <alignment horizontal="center" vertical="center"/>
      <protection locked="0" hidden="1"/>
    </xf>
    <xf numFmtId="0" fontId="5" fillId="12" borderId="15" xfId="3" applyFont="1" applyFill="1" applyBorder="1" applyAlignment="1" applyProtection="1">
      <alignment horizontal="center" vertical="center"/>
      <protection locked="0" hidden="1"/>
    </xf>
    <xf numFmtId="0" fontId="5" fillId="12" borderId="16" xfId="3" applyFont="1" applyFill="1" applyBorder="1" applyAlignment="1" applyProtection="1">
      <alignment horizontal="center" vertical="center"/>
      <protection locked="0" hidden="1"/>
    </xf>
    <xf numFmtId="0" fontId="5" fillId="12" borderId="5" xfId="3" applyFont="1" applyFill="1" applyBorder="1" applyAlignment="1" applyProtection="1">
      <alignment horizontal="center" vertical="center"/>
      <protection locked="0" hidden="1"/>
    </xf>
    <xf numFmtId="0" fontId="5" fillId="12" borderId="0" xfId="3" applyFont="1" applyFill="1" applyBorder="1" applyAlignment="1" applyProtection="1">
      <alignment horizontal="center" vertical="center"/>
      <protection locked="0" hidden="1"/>
    </xf>
    <xf numFmtId="0" fontId="5" fillId="12" borderId="6" xfId="3" applyFont="1" applyFill="1" applyBorder="1" applyAlignment="1" applyProtection="1">
      <alignment horizontal="center" vertical="center"/>
      <protection locked="0" hidden="1"/>
    </xf>
    <xf numFmtId="0" fontId="5" fillId="12" borderId="17" xfId="3" applyFont="1" applyFill="1" applyBorder="1" applyAlignment="1" applyProtection="1">
      <alignment horizontal="center" vertical="center"/>
      <protection locked="0" hidden="1"/>
    </xf>
    <xf numFmtId="0" fontId="5" fillId="12" borderId="18" xfId="3" applyFont="1" applyFill="1" applyBorder="1" applyAlignment="1" applyProtection="1">
      <alignment horizontal="center" vertical="center"/>
      <protection locked="0" hidden="1"/>
    </xf>
    <xf numFmtId="0" fontId="5" fillId="12" borderId="19" xfId="3" applyFont="1" applyFill="1" applyBorder="1" applyAlignment="1" applyProtection="1">
      <alignment horizontal="center" vertical="center"/>
      <protection locked="0" hidden="1"/>
    </xf>
    <xf numFmtId="0" fontId="5" fillId="12" borderId="10" xfId="3" applyFont="1" applyFill="1" applyBorder="1" applyAlignment="1" applyProtection="1">
      <alignment horizontal="center" vertical="center" wrapText="1"/>
      <protection locked="0" hidden="1"/>
    </xf>
    <xf numFmtId="0" fontId="5" fillId="12" borderId="16" xfId="3" applyFont="1" applyFill="1" applyBorder="1" applyAlignment="1" applyProtection="1">
      <alignment horizontal="center" vertical="center" wrapText="1"/>
      <protection locked="0" hidden="1"/>
    </xf>
    <xf numFmtId="0" fontId="5" fillId="12" borderId="5" xfId="3" applyFont="1" applyFill="1" applyBorder="1" applyAlignment="1" applyProtection="1">
      <alignment horizontal="center" vertical="center" wrapText="1"/>
      <protection locked="0" hidden="1"/>
    </xf>
    <xf numFmtId="0" fontId="5" fillId="12" borderId="6" xfId="3" applyFont="1" applyFill="1" applyBorder="1" applyAlignment="1" applyProtection="1">
      <alignment horizontal="center" vertical="center" wrapText="1"/>
      <protection locked="0" hidden="1"/>
    </xf>
    <xf numFmtId="0" fontId="5" fillId="12" borderId="17" xfId="3" applyFont="1" applyFill="1" applyBorder="1" applyAlignment="1" applyProtection="1">
      <alignment horizontal="center" vertical="center" wrapText="1"/>
      <protection locked="0" hidden="1"/>
    </xf>
    <xf numFmtId="0" fontId="5" fillId="12" borderId="19" xfId="3" applyFont="1" applyFill="1" applyBorder="1" applyAlignment="1" applyProtection="1">
      <alignment horizontal="center" vertical="center" wrapText="1"/>
      <protection locked="0" hidden="1"/>
    </xf>
    <xf numFmtId="0" fontId="33" fillId="2" borderId="15" xfId="3" applyFont="1" applyFill="1" applyBorder="1" applyAlignment="1" applyProtection="1">
      <alignment horizontal="left"/>
      <protection hidden="1"/>
    </xf>
    <xf numFmtId="0" fontId="33" fillId="2" borderId="0" xfId="3" applyFont="1" applyFill="1" applyBorder="1" applyAlignment="1" applyProtection="1">
      <alignment horizontal="left"/>
      <protection hidden="1"/>
    </xf>
    <xf numFmtId="0" fontId="15" fillId="2" borderId="0" xfId="1" applyFill="1" applyBorder="1" applyAlignment="1" applyProtection="1">
      <alignment horizontal="center"/>
      <protection hidden="1"/>
    </xf>
    <xf numFmtId="0" fontId="15" fillId="12" borderId="20" xfId="1" applyFill="1" applyBorder="1" applyAlignment="1" applyProtection="1">
      <alignment horizontal="left"/>
      <protection locked="0" hidden="1"/>
    </xf>
    <xf numFmtId="0" fontId="15" fillId="12" borderId="11" xfId="1" applyFill="1" applyBorder="1" applyAlignment="1" applyProtection="1">
      <alignment horizontal="left"/>
      <protection locked="0" hidden="1"/>
    </xf>
    <xf numFmtId="0" fontId="5" fillId="12" borderId="14" xfId="1" applyFont="1" applyFill="1" applyBorder="1" applyAlignment="1" applyProtection="1">
      <alignment horizontal="left"/>
      <protection locked="0" hidden="1"/>
    </xf>
    <xf numFmtId="0" fontId="5" fillId="12" borderId="20" xfId="1" applyFont="1" applyFill="1" applyBorder="1" applyAlignment="1" applyProtection="1">
      <alignment horizontal="left"/>
      <protection locked="0" hidden="1"/>
    </xf>
    <xf numFmtId="0" fontId="5" fillId="12" borderId="11" xfId="1" applyFont="1" applyFill="1" applyBorder="1" applyAlignment="1" applyProtection="1">
      <alignment horizontal="left"/>
      <protection locked="0" hidden="1"/>
    </xf>
    <xf numFmtId="0" fontId="5" fillId="12" borderId="13" xfId="3" applyFont="1" applyFill="1" applyBorder="1" applyAlignment="1" applyProtection="1">
      <alignment horizontal="center"/>
      <protection locked="0" hidden="1"/>
    </xf>
    <xf numFmtId="0" fontId="5" fillId="12" borderId="21" xfId="3" applyFont="1" applyFill="1" applyBorder="1" applyAlignment="1" applyProtection="1">
      <alignment horizontal="center"/>
      <protection locked="0" hidden="1"/>
    </xf>
    <xf numFmtId="0" fontId="5" fillId="12" borderId="12" xfId="3" applyFont="1" applyFill="1" applyBorder="1" applyAlignment="1" applyProtection="1">
      <alignment horizontal="center"/>
      <protection locked="0" hidden="1"/>
    </xf>
    <xf numFmtId="0" fontId="5" fillId="12" borderId="10" xfId="3" applyFont="1" applyFill="1" applyBorder="1" applyAlignment="1" applyProtection="1">
      <alignment horizontal="center"/>
      <protection locked="0" hidden="1"/>
    </xf>
    <xf numFmtId="0" fontId="5" fillId="12" borderId="16" xfId="3" applyFont="1" applyFill="1" applyBorder="1" applyAlignment="1" applyProtection="1">
      <alignment horizontal="center"/>
      <protection locked="0" hidden="1"/>
    </xf>
    <xf numFmtId="0" fontId="5" fillId="12" borderId="17" xfId="3" applyFont="1" applyFill="1" applyBorder="1" applyAlignment="1" applyProtection="1">
      <alignment horizontal="center"/>
      <protection locked="0" hidden="1"/>
    </xf>
    <xf numFmtId="0" fontId="5" fillId="12" borderId="19" xfId="3" applyFont="1" applyFill="1" applyBorder="1" applyAlignment="1" applyProtection="1">
      <alignment horizontal="center"/>
      <protection locked="0" hidden="1"/>
    </xf>
    <xf numFmtId="0" fontId="12" fillId="3" borderId="14" xfId="3" applyFont="1" applyFill="1" applyBorder="1" applyAlignment="1" applyProtection="1">
      <alignment horizontal="center" vertical="center"/>
      <protection hidden="1"/>
    </xf>
    <xf numFmtId="0" fontId="12" fillId="3" borderId="11" xfId="3" applyFont="1" applyFill="1" applyBorder="1" applyAlignment="1" applyProtection="1">
      <alignment horizontal="center" vertical="center"/>
      <protection hidden="1"/>
    </xf>
    <xf numFmtId="0" fontId="12" fillId="3" borderId="20" xfId="3" applyFont="1" applyFill="1" applyBorder="1" applyAlignment="1" applyProtection="1">
      <alignment horizontal="center" vertical="center"/>
      <protection hidden="1"/>
    </xf>
    <xf numFmtId="0" fontId="5" fillId="2" borderId="13" xfId="3" applyFont="1" applyFill="1" applyBorder="1" applyAlignment="1" applyProtection="1">
      <alignment horizontal="center" vertical="center" wrapText="1"/>
      <protection hidden="1"/>
    </xf>
    <xf numFmtId="0" fontId="5" fillId="2" borderId="21" xfId="3" applyFont="1" applyFill="1" applyBorder="1" applyAlignment="1" applyProtection="1">
      <alignment horizontal="center" vertical="center" wrapText="1"/>
      <protection hidden="1"/>
    </xf>
    <xf numFmtId="0" fontId="5" fillId="2" borderId="12" xfId="3" applyFont="1" applyFill="1" applyBorder="1" applyAlignment="1" applyProtection="1">
      <alignment horizontal="center" vertical="center" wrapText="1"/>
      <protection hidden="1"/>
    </xf>
    <xf numFmtId="0" fontId="12" fillId="2" borderId="39" xfId="3" applyFont="1" applyFill="1" applyBorder="1" applyAlignment="1" applyProtection="1">
      <alignment horizontal="center" vertical="center" wrapText="1"/>
      <protection hidden="1"/>
    </xf>
    <xf numFmtId="0" fontId="12" fillId="2" borderId="40" xfId="3" applyFont="1" applyFill="1" applyBorder="1" applyAlignment="1" applyProtection="1">
      <alignment horizontal="center" vertical="center" wrapText="1"/>
      <protection hidden="1"/>
    </xf>
    <xf numFmtId="0" fontId="12" fillId="2" borderId="41" xfId="3" applyFont="1" applyFill="1" applyBorder="1" applyAlignment="1" applyProtection="1">
      <alignment horizontal="center" vertical="center" wrapText="1"/>
      <protection hidden="1"/>
    </xf>
    <xf numFmtId="0" fontId="12" fillId="2" borderId="42" xfId="3" applyFont="1" applyFill="1" applyBorder="1" applyAlignment="1" applyProtection="1">
      <alignment horizontal="center" vertical="center" wrapText="1"/>
      <protection hidden="1"/>
    </xf>
    <xf numFmtId="0" fontId="12" fillId="2" borderId="43" xfId="3" applyFont="1" applyFill="1" applyBorder="1" applyAlignment="1" applyProtection="1">
      <alignment horizontal="center" vertical="center" wrapText="1"/>
      <protection hidden="1"/>
    </xf>
    <xf numFmtId="0" fontId="12" fillId="2" borderId="44" xfId="3" applyFont="1" applyFill="1" applyBorder="1" applyAlignment="1" applyProtection="1">
      <alignment horizontal="center" vertical="center" wrapText="1"/>
      <protection hidden="1"/>
    </xf>
    <xf numFmtId="0" fontId="12" fillId="7" borderId="1" xfId="3" applyFont="1" applyFill="1" applyBorder="1" applyAlignment="1">
      <alignment horizontal="left"/>
    </xf>
    <xf numFmtId="0" fontId="5" fillId="0" borderId="1" xfId="3" applyBorder="1" applyAlignment="1">
      <alignment horizontal="left" vertical="center"/>
    </xf>
    <xf numFmtId="0" fontId="5" fillId="0" borderId="1" xfId="3" applyNumberFormat="1" applyFont="1" applyBorder="1" applyAlignment="1">
      <alignment horizontal="left"/>
    </xf>
    <xf numFmtId="0" fontId="5" fillId="0" borderId="1" xfId="3" applyNumberFormat="1" applyBorder="1" applyAlignment="1">
      <alignment horizontal="left"/>
    </xf>
  </cellXfs>
  <cellStyles count="5">
    <cellStyle name="Hyperlink" xfId="1" builtinId="8"/>
    <cellStyle name="Normal" xfId="0" builtinId="0"/>
    <cellStyle name="Normal 2" xfId="2" xr:uid="{00000000-0005-0000-0000-000002000000}"/>
    <cellStyle name="Normal 3" xfId="3" xr:uid="{00000000-0005-0000-0000-000003000000}"/>
    <cellStyle name="Percent 2" xfId="4" xr:uid="{00000000-0005-0000-0000-00000400000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13F3D542-38A0-48FF-8573-5FAA9C472C9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37</xdr:row>
      <xdr:rowOff>22860</xdr:rowOff>
    </xdr:from>
    <xdr:to>
      <xdr:col>0</xdr:col>
      <xdr:colOff>1767840</xdr:colOff>
      <xdr:row>40</xdr:row>
      <xdr:rowOff>220980</xdr:rowOff>
    </xdr:to>
    <xdr:pic>
      <xdr:nvPicPr>
        <xdr:cNvPr id="1025" name="Picture 30">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4546"/>
        <a:stretch>
          <a:fillRect/>
        </a:stretch>
      </xdr:blipFill>
      <xdr:spPr bwMode="auto">
        <a:xfrm>
          <a:off x="114300" y="9761220"/>
          <a:ext cx="1653540" cy="998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137160</xdr:colOff>
      <xdr:row>42</xdr:row>
      <xdr:rowOff>60960</xdr:rowOff>
    </xdr:from>
    <xdr:to>
      <xdr:col>0</xdr:col>
      <xdr:colOff>3413760</xdr:colOff>
      <xdr:row>49</xdr:row>
      <xdr:rowOff>114300</xdr:rowOff>
    </xdr:to>
    <xdr:pic>
      <xdr:nvPicPr>
        <xdr:cNvPr id="1026" name="Picture 38">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 y="11132820"/>
          <a:ext cx="3276600" cy="1920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617220</xdr:colOff>
      <xdr:row>5</xdr:row>
      <xdr:rowOff>198120</xdr:rowOff>
    </xdr:from>
    <xdr:to>
      <xdr:col>29</xdr:col>
      <xdr:colOff>601980</xdr:colOff>
      <xdr:row>28</xdr:row>
      <xdr:rowOff>243840</xdr:rowOff>
    </xdr:to>
    <xdr:pic>
      <xdr:nvPicPr>
        <xdr:cNvPr id="1028" name="Picture 11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713440" y="1531620"/>
          <a:ext cx="7520940" cy="4046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xdr:colOff>
      <xdr:row>57</xdr:row>
      <xdr:rowOff>0</xdr:rowOff>
    </xdr:from>
    <xdr:to>
      <xdr:col>0</xdr:col>
      <xdr:colOff>4762500</xdr:colOff>
      <xdr:row>78</xdr:row>
      <xdr:rowOff>99060</xdr:rowOff>
    </xdr:to>
    <xdr:pic>
      <xdr:nvPicPr>
        <xdr:cNvPr id="1030" name="Picture 118">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580" y="14973300"/>
          <a:ext cx="4693920" cy="3939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2727960</xdr:colOff>
      <xdr:row>68</xdr:row>
      <xdr:rowOff>7620</xdr:rowOff>
    </xdr:from>
    <xdr:to>
      <xdr:col>0</xdr:col>
      <xdr:colOff>3500120</xdr:colOff>
      <xdr:row>68</xdr:row>
      <xdr:rowOff>152400</xdr:rowOff>
    </xdr:to>
    <xdr:pic>
      <xdr:nvPicPr>
        <xdr:cNvPr id="10" name="Picture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727960" y="16992600"/>
          <a:ext cx="77216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967741</xdr:colOff>
      <xdr:row>38</xdr:row>
      <xdr:rowOff>198120</xdr:rowOff>
    </xdr:from>
    <xdr:to>
      <xdr:col>0</xdr:col>
      <xdr:colOff>1539241</xdr:colOff>
      <xdr:row>39</xdr:row>
      <xdr:rowOff>207610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6"/>
        <a:stretch>
          <a:fillRect/>
        </a:stretch>
      </xdr:blipFill>
      <xdr:spPr>
        <a:xfrm>
          <a:off x="967741" y="10203180"/>
          <a:ext cx="571500" cy="276190"/>
        </a:xfrm>
        <a:prstGeom prst="rect">
          <a:avLst/>
        </a:prstGeom>
      </xdr:spPr>
    </xdr:pic>
    <xdr:clientData/>
  </xdr:twoCellAnchor>
  <xdr:twoCellAnchor editAs="oneCell">
    <xdr:from>
      <xdr:col>0</xdr:col>
      <xdr:colOff>1463041</xdr:colOff>
      <xdr:row>43</xdr:row>
      <xdr:rowOff>22860</xdr:rowOff>
    </xdr:from>
    <xdr:to>
      <xdr:col>0</xdr:col>
      <xdr:colOff>1851660</xdr:colOff>
      <xdr:row>43</xdr:row>
      <xdr:rowOff>210669</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stretch>
          <a:fillRect/>
        </a:stretch>
      </xdr:blipFill>
      <xdr:spPr>
        <a:xfrm>
          <a:off x="1463041" y="11361420"/>
          <a:ext cx="388619" cy="187809"/>
        </a:xfrm>
        <a:prstGeom prst="rect">
          <a:avLst/>
        </a:prstGeom>
      </xdr:spPr>
    </xdr:pic>
    <xdr:clientData/>
  </xdr:twoCellAnchor>
  <xdr:twoCellAnchor editAs="oneCell">
    <xdr:from>
      <xdr:col>0</xdr:col>
      <xdr:colOff>7307580</xdr:colOff>
      <xdr:row>6</xdr:row>
      <xdr:rowOff>220980</xdr:rowOff>
    </xdr:from>
    <xdr:to>
      <xdr:col>0</xdr:col>
      <xdr:colOff>12405360</xdr:colOff>
      <xdr:row>18</xdr:row>
      <xdr:rowOff>181313</xdr:rowOff>
    </xdr:to>
    <xdr:pic>
      <xdr:nvPicPr>
        <xdr:cNvPr id="9" name="Picture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307580" y="1821180"/>
          <a:ext cx="5097780" cy="3160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assbook.epfindia.gov.in/MemberPassBook/log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57"/>
  <sheetViews>
    <sheetView tabSelected="1" topLeftCell="A4" zoomScaleNormal="100" workbookViewId="0">
      <selection activeCell="A8" sqref="A8"/>
    </sheetView>
  </sheetViews>
  <sheetFormatPr defaultColWidth="9.109375" defaultRowHeight="14.4" x14ac:dyDescent="0.3"/>
  <cols>
    <col min="1" max="1" width="191" style="9" customWidth="1"/>
    <col min="2" max="17" width="9.109375" style="8"/>
    <col min="18" max="18" width="9.6640625" style="8" bestFit="1" customWidth="1"/>
    <col min="19" max="16384" width="9.109375" style="8"/>
  </cols>
  <sheetData>
    <row r="1" spans="1:1" s="2" customFormat="1" ht="21" x14ac:dyDescent="0.4">
      <c r="A1" s="1" t="s">
        <v>0</v>
      </c>
    </row>
    <row r="2" spans="1:1" s="2" customFormat="1" ht="21" x14ac:dyDescent="0.4">
      <c r="A2" s="3" t="s">
        <v>1</v>
      </c>
    </row>
    <row r="3" spans="1:1" s="2" customFormat="1" ht="21" x14ac:dyDescent="0.4">
      <c r="A3" s="3" t="s">
        <v>2</v>
      </c>
    </row>
    <row r="4" spans="1:1" s="2" customFormat="1" ht="21" x14ac:dyDescent="0.4">
      <c r="A4" s="3" t="s">
        <v>3</v>
      </c>
    </row>
    <row r="5" spans="1:1" s="2" customFormat="1" ht="21" x14ac:dyDescent="0.4">
      <c r="A5" s="3" t="s">
        <v>4</v>
      </c>
    </row>
    <row r="6" spans="1:1" s="2" customFormat="1" ht="21" x14ac:dyDescent="0.4">
      <c r="A6" s="4" t="s">
        <v>5</v>
      </c>
    </row>
    <row r="7" spans="1:1" s="2" customFormat="1" ht="21" x14ac:dyDescent="0.4">
      <c r="A7" s="5" t="s">
        <v>728</v>
      </c>
    </row>
    <row r="8" spans="1:1" s="2" customFormat="1" ht="21" x14ac:dyDescent="0.4">
      <c r="A8" s="138" t="s">
        <v>723</v>
      </c>
    </row>
    <row r="9" spans="1:1" s="2" customFormat="1" ht="21" x14ac:dyDescent="0.4">
      <c r="A9" s="215" t="s">
        <v>721</v>
      </c>
    </row>
    <row r="10" spans="1:1" s="2" customFormat="1" ht="21" x14ac:dyDescent="0.4">
      <c r="A10" s="3" t="s">
        <v>722</v>
      </c>
    </row>
    <row r="11" spans="1:1" s="2" customFormat="1" ht="21" x14ac:dyDescent="0.4">
      <c r="A11" s="5"/>
    </row>
    <row r="12" spans="1:1" s="2" customFormat="1" ht="21" x14ac:dyDescent="0.4">
      <c r="A12" s="3"/>
    </row>
    <row r="13" spans="1:1" s="2" customFormat="1" ht="21" x14ac:dyDescent="0.4">
      <c r="A13" s="5"/>
    </row>
    <row r="14" spans="1:1" s="2" customFormat="1" ht="21" x14ac:dyDescent="0.4">
      <c r="A14" s="5"/>
    </row>
    <row r="15" spans="1:1" s="2" customFormat="1" ht="21" x14ac:dyDescent="0.4">
      <c r="A15" s="5"/>
    </row>
    <row r="16" spans="1:1" s="2" customFormat="1" ht="21" x14ac:dyDescent="0.4"/>
    <row r="17" spans="1:1" s="2" customFormat="1" ht="21" x14ac:dyDescent="0.4">
      <c r="A17" s="143"/>
    </row>
    <row r="18" spans="1:1" s="2" customFormat="1" ht="21" x14ac:dyDescent="0.4">
      <c r="A18" s="3"/>
    </row>
    <row r="19" spans="1:1" s="2" customFormat="1" ht="21" x14ac:dyDescent="0.4">
      <c r="A19" s="3"/>
    </row>
    <row r="20" spans="1:1" s="2" customFormat="1" ht="21" hidden="1" x14ac:dyDescent="0.4">
      <c r="A20" s="3"/>
    </row>
    <row r="21" spans="1:1" s="2" customFormat="1" ht="21" hidden="1" x14ac:dyDescent="0.4">
      <c r="A21" s="3"/>
    </row>
    <row r="22" spans="1:1" s="2" customFormat="1" ht="21" hidden="1" x14ac:dyDescent="0.4">
      <c r="A22" s="7"/>
    </row>
    <row r="23" spans="1:1" s="2" customFormat="1" ht="21" hidden="1" x14ac:dyDescent="0.4">
      <c r="A23" s="7"/>
    </row>
    <row r="24" spans="1:1" s="2" customFormat="1" ht="21" hidden="1" x14ac:dyDescent="0.4">
      <c r="A24" s="7"/>
    </row>
    <row r="25" spans="1:1" s="2" customFormat="1" ht="21" hidden="1" x14ac:dyDescent="0.4">
      <c r="A25" s="7"/>
    </row>
    <row r="26" spans="1:1" s="2" customFormat="1" ht="21" hidden="1" x14ac:dyDescent="0.4">
      <c r="A26" s="7"/>
    </row>
    <row r="27" spans="1:1" s="2" customFormat="1" ht="21" hidden="1" x14ac:dyDescent="0.4">
      <c r="A27" s="7"/>
    </row>
    <row r="28" spans="1:1" s="2" customFormat="1" ht="21" x14ac:dyDescent="0.4">
      <c r="A28" s="4" t="s">
        <v>6</v>
      </c>
    </row>
    <row r="29" spans="1:1" s="2" customFormat="1" ht="21" x14ac:dyDescent="0.4">
      <c r="A29" s="6" t="s">
        <v>7</v>
      </c>
    </row>
    <row r="30" spans="1:1" s="2" customFormat="1" ht="21" x14ac:dyDescent="0.4">
      <c r="A30" s="6" t="s">
        <v>8</v>
      </c>
    </row>
    <row r="31" spans="1:1" s="2" customFormat="1" ht="21" x14ac:dyDescent="0.4">
      <c r="A31" s="6" t="s">
        <v>9</v>
      </c>
    </row>
    <row r="32" spans="1:1" s="2" customFormat="1" ht="21" x14ac:dyDescent="0.4">
      <c r="A32" s="6" t="s">
        <v>10</v>
      </c>
    </row>
    <row r="33" spans="1:1" s="2" customFormat="1" ht="21" x14ac:dyDescent="0.4">
      <c r="A33" s="6" t="s">
        <v>11</v>
      </c>
    </row>
    <row r="34" spans="1:1" s="2" customFormat="1" ht="21" x14ac:dyDescent="0.4">
      <c r="A34" s="6" t="s">
        <v>12</v>
      </c>
    </row>
    <row r="35" spans="1:1" s="2" customFormat="1" ht="17.25" customHeight="1" x14ac:dyDescent="0.4"/>
    <row r="36" spans="1:1" s="2" customFormat="1" ht="21" x14ac:dyDescent="0.4">
      <c r="A36" s="6" t="s">
        <v>13</v>
      </c>
    </row>
    <row r="37" spans="1:1" s="2" customFormat="1" ht="21" x14ac:dyDescent="0.4">
      <c r="A37" s="6" t="s">
        <v>14</v>
      </c>
    </row>
    <row r="38" spans="1:1" s="2" customFormat="1" ht="21" x14ac:dyDescent="0.4"/>
    <row r="39" spans="1:1" s="2" customFormat="1" ht="21" x14ac:dyDescent="0.4"/>
    <row r="40" spans="1:1" s="2" customFormat="1" ht="21" x14ac:dyDescent="0.4"/>
    <row r="41" spans="1:1" s="2" customFormat="1" ht="21" x14ac:dyDescent="0.4"/>
    <row r="42" spans="1:1" s="2" customFormat="1" ht="21" x14ac:dyDescent="0.4">
      <c r="A42" s="6" t="s">
        <v>15</v>
      </c>
    </row>
    <row r="43" spans="1:1" s="2" customFormat="1" ht="21" x14ac:dyDescent="0.4"/>
    <row r="44" spans="1:1" s="2" customFormat="1" ht="21" x14ac:dyDescent="0.4"/>
    <row r="45" spans="1:1" s="2" customFormat="1" ht="21" x14ac:dyDescent="0.4"/>
    <row r="46" spans="1:1" s="2" customFormat="1" ht="21" x14ac:dyDescent="0.4"/>
    <row r="47" spans="1:1" s="2" customFormat="1" ht="21" x14ac:dyDescent="0.4"/>
    <row r="48" spans="1:1" s="2" customFormat="1" ht="21" x14ac:dyDescent="0.4"/>
    <row r="49" spans="1:1" s="2" customFormat="1" ht="21" x14ac:dyDescent="0.4"/>
    <row r="50" spans="1:1" s="2" customFormat="1" ht="21" x14ac:dyDescent="0.4"/>
    <row r="51" spans="1:1" s="2" customFormat="1" ht="21" x14ac:dyDescent="0.4">
      <c r="A51" s="6" t="s">
        <v>16</v>
      </c>
    </row>
    <row r="52" spans="1:1" s="2" customFormat="1" ht="21" x14ac:dyDescent="0.4">
      <c r="A52" s="6" t="s">
        <v>17</v>
      </c>
    </row>
    <row r="53" spans="1:1" s="2" customFormat="1" ht="21" x14ac:dyDescent="0.4">
      <c r="A53" s="5" t="s">
        <v>487</v>
      </c>
    </row>
    <row r="54" spans="1:1" s="2" customFormat="1" ht="21" x14ac:dyDescent="0.4">
      <c r="A54" s="6" t="s">
        <v>18</v>
      </c>
    </row>
    <row r="55" spans="1:1" s="2" customFormat="1" ht="21" x14ac:dyDescent="0.4">
      <c r="A55" s="6" t="s">
        <v>19</v>
      </c>
    </row>
    <row r="56" spans="1:1" s="2" customFormat="1" ht="13.5" customHeight="1" x14ac:dyDescent="0.4">
      <c r="A56" s="6"/>
    </row>
    <row r="57" spans="1:1" s="2" customFormat="1" ht="21" x14ac:dyDescent="0.4">
      <c r="A57" s="6" t="s">
        <v>468</v>
      </c>
    </row>
  </sheetData>
  <sheetProtection selectLockedCells="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1048564"/>
  <sheetViews>
    <sheetView topLeftCell="A135" zoomScale="115" zoomScaleNormal="115" workbookViewId="0">
      <selection activeCell="K218" sqref="K218"/>
    </sheetView>
  </sheetViews>
  <sheetFormatPr defaultColWidth="0" defaultRowHeight="13.2" zeroHeight="1" x14ac:dyDescent="0.25"/>
  <cols>
    <col min="1" max="1" width="20.5546875" style="10" customWidth="1"/>
    <col min="2" max="2" width="26.6640625" style="10" customWidth="1"/>
    <col min="3" max="3" width="5.6640625" style="10" customWidth="1"/>
    <col min="4" max="4" width="6.33203125" style="10" customWidth="1"/>
    <col min="5" max="5" width="6.109375" style="10" bestFit="1" customWidth="1"/>
    <col min="6" max="6" width="21.33203125" style="10" customWidth="1"/>
    <col min="7" max="7" width="10.88671875" style="10" customWidth="1"/>
    <col min="8" max="8" width="21.88671875" style="10" customWidth="1"/>
    <col min="9" max="9" width="15.33203125" style="10" customWidth="1"/>
    <col min="10" max="10" width="16.5546875" style="10" customWidth="1"/>
    <col min="11" max="11" width="13" style="10" customWidth="1"/>
    <col min="12" max="12" width="15.109375" style="10" customWidth="1"/>
    <col min="13" max="13" width="14.6640625" style="10" bestFit="1" customWidth="1"/>
    <col min="14" max="14" width="12.33203125" style="10" customWidth="1"/>
    <col min="15" max="15" width="11.88671875" style="10" customWidth="1"/>
    <col min="16" max="16" width="9.109375" style="14" hidden="1" customWidth="1"/>
    <col min="17" max="17" width="9.109375" style="10" hidden="1" customWidth="1"/>
    <col min="18" max="23" width="6.5546875" style="10" hidden="1" customWidth="1"/>
    <col min="24" max="24" width="0" style="10" hidden="1" customWidth="1"/>
    <col min="25" max="25" width="0" style="11" hidden="1" customWidth="1"/>
    <col min="26" max="32" width="0" style="12" hidden="1" customWidth="1"/>
    <col min="33" max="33" width="0" style="10" hidden="1" customWidth="1"/>
    <col min="34" max="34" width="0" style="12" hidden="1" customWidth="1"/>
    <col min="35" max="16384" width="6.5546875" style="21" hidden="1"/>
  </cols>
  <sheetData>
    <row r="1" spans="1:33" ht="133.19999999999999" customHeight="1" x14ac:dyDescent="0.3">
      <c r="A1" s="422" t="s">
        <v>471</v>
      </c>
      <c r="B1" s="423"/>
      <c r="C1" s="423"/>
      <c r="D1" s="423"/>
      <c r="E1" s="423"/>
      <c r="F1" s="423"/>
      <c r="G1" s="423"/>
      <c r="H1" s="423"/>
      <c r="I1" s="423"/>
      <c r="J1" s="423"/>
      <c r="K1" s="423"/>
      <c r="L1" s="423"/>
      <c r="M1" s="423"/>
      <c r="N1" s="423"/>
      <c r="O1" s="423"/>
      <c r="P1" s="423"/>
    </row>
    <row r="2" spans="1:33" ht="12.75" customHeight="1" x14ac:dyDescent="0.25">
      <c r="A2" s="424" t="s">
        <v>20</v>
      </c>
      <c r="B2" s="424"/>
      <c r="C2" s="424"/>
      <c r="D2" s="424"/>
      <c r="E2" s="424"/>
      <c r="F2" s="424"/>
      <c r="G2" s="424"/>
      <c r="H2" s="424"/>
      <c r="I2" s="424"/>
      <c r="J2" s="424"/>
      <c r="K2" s="424"/>
      <c r="L2" s="424"/>
      <c r="M2" s="424"/>
      <c r="N2" s="424"/>
      <c r="O2" s="424"/>
      <c r="P2" s="424"/>
      <c r="Q2" s="424"/>
    </row>
    <row r="3" spans="1:33" ht="12.75" customHeight="1" x14ac:dyDescent="0.25">
      <c r="A3" s="424"/>
      <c r="B3" s="424"/>
      <c r="C3" s="424"/>
      <c r="D3" s="424"/>
      <c r="E3" s="424"/>
      <c r="F3" s="424"/>
      <c r="G3" s="424"/>
      <c r="H3" s="424"/>
      <c r="I3" s="424"/>
      <c r="J3" s="424"/>
      <c r="K3" s="424"/>
      <c r="L3" s="424"/>
      <c r="M3" s="424"/>
      <c r="N3" s="424"/>
      <c r="O3" s="424"/>
      <c r="P3" s="424"/>
      <c r="Q3" s="424"/>
      <c r="Z3" s="10"/>
      <c r="AA3" s="10"/>
      <c r="AB3" s="10"/>
      <c r="AC3" s="13">
        <v>1910</v>
      </c>
      <c r="AD3" s="10"/>
    </row>
    <row r="4" spans="1:33" ht="13.8" x14ac:dyDescent="0.3">
      <c r="Z4" s="10"/>
      <c r="AA4" s="10">
        <v>1</v>
      </c>
      <c r="AB4" s="10" t="s">
        <v>21</v>
      </c>
      <c r="AC4" s="13">
        <v>1911</v>
      </c>
      <c r="AD4" s="10" t="s">
        <v>22</v>
      </c>
      <c r="AE4" s="12" t="s">
        <v>23</v>
      </c>
      <c r="AF4" s="12" t="s">
        <v>24</v>
      </c>
      <c r="AG4" s="15" t="s">
        <v>25</v>
      </c>
    </row>
    <row r="5" spans="1:33" ht="13.8" x14ac:dyDescent="0.3">
      <c r="A5" s="16" t="s">
        <v>26</v>
      </c>
      <c r="B5" s="16"/>
      <c r="C5" s="16"/>
      <c r="D5" s="16"/>
      <c r="Z5" s="10"/>
      <c r="AA5" s="10">
        <v>2</v>
      </c>
      <c r="AB5" s="10" t="s">
        <v>27</v>
      </c>
      <c r="AC5" s="13">
        <v>1912</v>
      </c>
      <c r="AD5" s="10" t="s">
        <v>28</v>
      </c>
      <c r="AE5" s="12" t="s">
        <v>29</v>
      </c>
      <c r="AF5" s="12" t="s">
        <v>30</v>
      </c>
      <c r="AG5" s="17" t="s">
        <v>31</v>
      </c>
    </row>
    <row r="6" spans="1:33" ht="13.8" x14ac:dyDescent="0.3">
      <c r="Z6" s="10"/>
      <c r="AA6" s="10">
        <v>3</v>
      </c>
      <c r="AB6" s="10" t="s">
        <v>32</v>
      </c>
      <c r="AC6" s="13">
        <v>1913</v>
      </c>
      <c r="AD6" s="10" t="s">
        <v>33</v>
      </c>
      <c r="AE6" s="12" t="s">
        <v>34</v>
      </c>
      <c r="AF6" s="12" t="s">
        <v>35</v>
      </c>
      <c r="AG6" s="15" t="s">
        <v>36</v>
      </c>
    </row>
    <row r="7" spans="1:33" ht="13.95" customHeight="1" x14ac:dyDescent="0.3">
      <c r="A7" s="10" t="s">
        <v>37</v>
      </c>
      <c r="C7" s="306"/>
      <c r="D7" s="308"/>
      <c r="E7" s="13"/>
      <c r="F7" s="19" t="s">
        <v>493</v>
      </c>
      <c r="G7" s="306"/>
      <c r="H7" s="308"/>
      <c r="Z7" s="10"/>
      <c r="AA7" s="10">
        <v>4</v>
      </c>
      <c r="AB7" s="10" t="s">
        <v>38</v>
      </c>
      <c r="AC7" s="13">
        <v>1914</v>
      </c>
      <c r="AD7" s="10" t="s">
        <v>39</v>
      </c>
      <c r="AE7" s="12" t="s">
        <v>40</v>
      </c>
      <c r="AF7" s="12" t="s">
        <v>41</v>
      </c>
      <c r="AG7" s="17" t="s">
        <v>42</v>
      </c>
    </row>
    <row r="8" spans="1:33" ht="13.95" customHeight="1" x14ac:dyDescent="0.3">
      <c r="G8" s="147" t="str">
        <f>IF(AND(C7="Others",G7=""),"Please enter the title","")</f>
        <v/>
      </c>
      <c r="J8" s="425" t="s">
        <v>43</v>
      </c>
      <c r="K8" s="425"/>
      <c r="L8" s="425"/>
      <c r="M8" s="425"/>
      <c r="Z8" s="10"/>
      <c r="AA8" s="10">
        <v>5</v>
      </c>
      <c r="AB8" s="10" t="s">
        <v>44</v>
      </c>
      <c r="AC8" s="13">
        <v>1915</v>
      </c>
      <c r="AD8" s="10" t="s">
        <v>45</v>
      </c>
      <c r="AE8" s="12" t="s">
        <v>46</v>
      </c>
      <c r="AF8" s="12" t="s">
        <v>47</v>
      </c>
      <c r="AG8" s="17" t="s">
        <v>48</v>
      </c>
    </row>
    <row r="9" spans="1:33" ht="13.95" customHeight="1" x14ac:dyDescent="0.3">
      <c r="A9" s="10" t="s">
        <v>49</v>
      </c>
      <c r="C9" s="326"/>
      <c r="D9" s="327"/>
      <c r="E9" s="327"/>
      <c r="F9" s="327"/>
      <c r="G9" s="327"/>
      <c r="H9" s="328"/>
      <c r="I9" s="18"/>
      <c r="J9" s="425"/>
      <c r="K9" s="425"/>
      <c r="L9" s="425"/>
      <c r="M9" s="425"/>
      <c r="Z9" s="10"/>
      <c r="AA9" s="10">
        <v>6</v>
      </c>
      <c r="AB9" s="10" t="s">
        <v>50</v>
      </c>
      <c r="AC9" s="13">
        <v>1916</v>
      </c>
      <c r="AD9" s="10" t="s">
        <v>51</v>
      </c>
      <c r="AE9" s="12" t="s">
        <v>52</v>
      </c>
      <c r="AF9" s="12" t="s">
        <v>53</v>
      </c>
      <c r="AG9" s="17" t="s">
        <v>54</v>
      </c>
    </row>
    <row r="10" spans="1:33" ht="13.95" customHeight="1" x14ac:dyDescent="0.3">
      <c r="I10" s="19"/>
      <c r="J10" s="425"/>
      <c r="K10" s="425"/>
      <c r="L10" s="425"/>
      <c r="M10" s="425"/>
      <c r="Z10" s="10"/>
      <c r="AA10" s="10">
        <v>7</v>
      </c>
      <c r="AB10" s="10" t="s">
        <v>55</v>
      </c>
      <c r="AC10" s="13">
        <v>1917</v>
      </c>
      <c r="AD10" s="10" t="s">
        <v>56</v>
      </c>
      <c r="AE10" s="12" t="s">
        <v>57</v>
      </c>
      <c r="AG10" s="15" t="s">
        <v>58</v>
      </c>
    </row>
    <row r="11" spans="1:33" ht="13.95" customHeight="1" x14ac:dyDescent="0.3">
      <c r="A11" s="10" t="s">
        <v>59</v>
      </c>
      <c r="C11" s="326"/>
      <c r="D11" s="327"/>
      <c r="E11" s="327"/>
      <c r="F11" s="327"/>
      <c r="G11" s="327"/>
      <c r="H11" s="328"/>
      <c r="I11" s="18"/>
      <c r="J11" s="425"/>
      <c r="K11" s="425"/>
      <c r="L11" s="425"/>
      <c r="M11" s="425"/>
      <c r="Z11" s="10"/>
      <c r="AA11" s="10">
        <v>8</v>
      </c>
      <c r="AB11" s="10" t="s">
        <v>60</v>
      </c>
      <c r="AC11" s="13">
        <v>1918</v>
      </c>
      <c r="AD11" s="10" t="s">
        <v>61</v>
      </c>
      <c r="AE11" s="12" t="s">
        <v>62</v>
      </c>
      <c r="AG11" s="17" t="s">
        <v>63</v>
      </c>
    </row>
    <row r="12" spans="1:33" ht="13.95" customHeight="1" x14ac:dyDescent="0.3">
      <c r="J12" s="425"/>
      <c r="K12" s="425"/>
      <c r="L12" s="425"/>
      <c r="M12" s="425"/>
      <c r="Z12" s="10"/>
      <c r="AA12" s="10">
        <v>9</v>
      </c>
      <c r="AB12" s="10" t="s">
        <v>64</v>
      </c>
      <c r="AC12" s="13">
        <v>1919</v>
      </c>
      <c r="AD12" s="10"/>
      <c r="AE12" s="12" t="s">
        <v>65</v>
      </c>
      <c r="AG12" s="17" t="s">
        <v>66</v>
      </c>
    </row>
    <row r="13" spans="1:33" ht="13.5" customHeight="1" x14ac:dyDescent="0.3">
      <c r="A13" s="10" t="s">
        <v>67</v>
      </c>
      <c r="C13" s="326"/>
      <c r="D13" s="327"/>
      <c r="E13" s="327"/>
      <c r="F13" s="327"/>
      <c r="G13" s="327"/>
      <c r="H13" s="328"/>
      <c r="I13" s="18"/>
      <c r="J13" s="425"/>
      <c r="K13" s="425"/>
      <c r="L13" s="425"/>
      <c r="M13" s="425"/>
      <c r="Z13" s="10"/>
      <c r="AA13" s="10">
        <v>10</v>
      </c>
      <c r="AB13" s="10" t="s">
        <v>68</v>
      </c>
      <c r="AC13" s="13">
        <v>1920</v>
      </c>
      <c r="AD13" s="10"/>
      <c r="AE13" s="12" t="s">
        <v>69</v>
      </c>
      <c r="AG13" s="15" t="s">
        <v>70</v>
      </c>
    </row>
    <row r="14" spans="1:33" ht="10.5" customHeight="1" x14ac:dyDescent="0.3">
      <c r="J14" s="425"/>
      <c r="K14" s="425"/>
      <c r="L14" s="425"/>
      <c r="M14" s="425"/>
      <c r="Z14" s="10"/>
      <c r="AA14" s="10">
        <v>11</v>
      </c>
      <c r="AB14" s="10" t="s">
        <v>71</v>
      </c>
      <c r="AC14" s="13">
        <v>1921</v>
      </c>
      <c r="AD14" s="10"/>
      <c r="AE14" s="12" t="s">
        <v>72</v>
      </c>
      <c r="AG14" s="17" t="s">
        <v>73</v>
      </c>
    </row>
    <row r="15" spans="1:33" ht="14.25" customHeight="1" x14ac:dyDescent="0.3">
      <c r="A15" s="10" t="s">
        <v>74</v>
      </c>
      <c r="C15" s="326"/>
      <c r="D15" s="327"/>
      <c r="E15" s="327"/>
      <c r="F15" s="327"/>
      <c r="G15" s="327"/>
      <c r="H15" s="328"/>
      <c r="Z15" s="10"/>
      <c r="AA15" s="10">
        <v>12</v>
      </c>
      <c r="AB15" s="10" t="s">
        <v>75</v>
      </c>
      <c r="AC15" s="13">
        <v>1922</v>
      </c>
      <c r="AD15" s="10"/>
      <c r="AE15" s="12" t="s">
        <v>76</v>
      </c>
      <c r="AG15" s="17" t="s">
        <v>77</v>
      </c>
    </row>
    <row r="16" spans="1:33" ht="13.95" customHeight="1" x14ac:dyDescent="0.3">
      <c r="Z16" s="10"/>
      <c r="AA16" s="10">
        <v>13</v>
      </c>
      <c r="AB16" s="10"/>
      <c r="AC16" s="13">
        <v>1923</v>
      </c>
      <c r="AD16" s="10"/>
      <c r="AE16" s="12" t="s">
        <v>78</v>
      </c>
      <c r="AG16" s="17" t="s">
        <v>77</v>
      </c>
    </row>
    <row r="17" spans="1:34" ht="13.95" customHeight="1" x14ac:dyDescent="0.3">
      <c r="A17" s="20" t="s">
        <v>79</v>
      </c>
      <c r="C17" s="326"/>
      <c r="D17" s="327"/>
      <c r="E17" s="327"/>
      <c r="F17" s="327"/>
      <c r="G17" s="327"/>
      <c r="H17" s="328"/>
      <c r="Z17" s="10"/>
      <c r="AA17" s="10">
        <v>14</v>
      </c>
      <c r="AB17" s="10"/>
      <c r="AC17" s="13">
        <v>1924</v>
      </c>
      <c r="AD17" s="10"/>
      <c r="AE17" s="12" t="s">
        <v>80</v>
      </c>
      <c r="AG17" s="17" t="s">
        <v>81</v>
      </c>
    </row>
    <row r="18" spans="1:34" ht="13.95" customHeight="1" x14ac:dyDescent="0.3">
      <c r="C18" s="22"/>
      <c r="D18" s="22"/>
      <c r="E18" s="22"/>
      <c r="F18" s="22"/>
      <c r="G18" s="22"/>
      <c r="H18" s="22"/>
      <c r="Z18" s="10"/>
      <c r="AA18" s="10">
        <v>15</v>
      </c>
      <c r="AB18" s="10"/>
      <c r="AC18" s="13">
        <v>1925</v>
      </c>
      <c r="AD18" s="10"/>
      <c r="AG18" s="17" t="s">
        <v>82</v>
      </c>
    </row>
    <row r="19" spans="1:34" ht="13.8" x14ac:dyDescent="0.3">
      <c r="A19" s="10" t="s">
        <v>83</v>
      </c>
      <c r="C19" s="306"/>
      <c r="D19" s="308"/>
      <c r="E19" s="23"/>
      <c r="F19" s="24" t="s">
        <v>84</v>
      </c>
      <c r="G19" s="326"/>
      <c r="H19" s="328"/>
      <c r="Z19" s="10"/>
      <c r="AA19" s="10">
        <v>16</v>
      </c>
      <c r="AB19" s="10"/>
      <c r="AC19" s="13">
        <v>1926</v>
      </c>
      <c r="AD19" s="10"/>
      <c r="AG19" s="25" t="s">
        <v>85</v>
      </c>
    </row>
    <row r="20" spans="1:34" ht="13.8" x14ac:dyDescent="0.3">
      <c r="Z20" s="10"/>
      <c r="AA20" s="10">
        <v>17</v>
      </c>
      <c r="AB20" s="10"/>
      <c r="AC20" s="13">
        <v>1927</v>
      </c>
      <c r="AD20" s="10"/>
      <c r="AG20" s="17" t="s">
        <v>86</v>
      </c>
    </row>
    <row r="21" spans="1:34" ht="13.8" x14ac:dyDescent="0.3">
      <c r="A21" s="10" t="s">
        <v>495</v>
      </c>
      <c r="C21" s="407"/>
      <c r="D21" s="327"/>
      <c r="E21" s="327"/>
      <c r="F21" s="327"/>
      <c r="G21" s="327"/>
      <c r="H21" s="328"/>
      <c r="I21" s="23"/>
      <c r="Z21" s="10"/>
      <c r="AA21" s="10">
        <v>18</v>
      </c>
      <c r="AB21" s="10"/>
      <c r="AC21" s="10">
        <v>1928</v>
      </c>
      <c r="AD21" s="10"/>
      <c r="AG21" s="17" t="s">
        <v>88</v>
      </c>
    </row>
    <row r="22" spans="1:34" ht="13.8" x14ac:dyDescent="0.3">
      <c r="C22" s="445" t="str">
        <f>IF(AND(C21="",G19&lt;&gt;"",G19&lt;&gt;"New Hire"),"Please Enter Previous Oracle Email ID","")</f>
        <v/>
      </c>
      <c r="D22" s="445"/>
      <c r="E22" s="445"/>
      <c r="F22" s="445"/>
      <c r="G22" s="445"/>
      <c r="H22" s="445"/>
      <c r="Z22" s="10"/>
      <c r="AA22" s="10">
        <v>19</v>
      </c>
      <c r="AB22" s="10"/>
      <c r="AC22" s="10">
        <v>1929</v>
      </c>
      <c r="AD22" s="10"/>
      <c r="AG22" s="17" t="s">
        <v>89</v>
      </c>
    </row>
    <row r="23" spans="1:34" ht="13.8" hidden="1" x14ac:dyDescent="0.3">
      <c r="C23" s="26"/>
      <c r="D23" s="26"/>
      <c r="E23" s="26"/>
      <c r="F23" s="26"/>
      <c r="Z23" s="10"/>
      <c r="AA23" s="10">
        <v>20</v>
      </c>
      <c r="AB23" s="10"/>
      <c r="AC23" s="10">
        <v>1930</v>
      </c>
      <c r="AD23" s="10"/>
      <c r="AG23" s="15" t="s">
        <v>90</v>
      </c>
    </row>
    <row r="24" spans="1:34" ht="13.8" x14ac:dyDescent="0.3">
      <c r="A24" s="10" t="s">
        <v>496</v>
      </c>
      <c r="B24" s="26"/>
      <c r="C24" s="408"/>
      <c r="D24" s="408"/>
      <c r="E24" s="408"/>
      <c r="F24" s="408"/>
      <c r="G24" s="26"/>
      <c r="H24" s="24"/>
      <c r="I24" s="447"/>
      <c r="J24" s="295"/>
      <c r="K24" s="295"/>
      <c r="Z24" s="10"/>
      <c r="AA24" s="10">
        <v>21</v>
      </c>
      <c r="AB24" s="10"/>
      <c r="AC24" s="10">
        <v>1931</v>
      </c>
      <c r="AD24" s="10"/>
      <c r="AG24" s="15" t="s">
        <v>92</v>
      </c>
    </row>
    <row r="25" spans="1:34" ht="13.8" hidden="1" x14ac:dyDescent="0.3">
      <c r="A25" s="27"/>
      <c r="B25" s="295"/>
      <c r="C25" s="295"/>
      <c r="D25" s="295"/>
      <c r="E25" s="295"/>
      <c r="F25" s="295"/>
      <c r="G25" s="295"/>
      <c r="H25" s="295"/>
      <c r="I25" s="295"/>
      <c r="J25" s="26"/>
      <c r="K25" s="26"/>
      <c r="Z25" s="10"/>
      <c r="AA25" s="10">
        <v>22</v>
      </c>
      <c r="AB25" s="10"/>
      <c r="AC25" s="10">
        <v>1932</v>
      </c>
      <c r="AD25" s="10"/>
      <c r="AG25" s="15"/>
    </row>
    <row r="26" spans="1:34" s="30" customFormat="1" hidden="1" x14ac:dyDescent="0.25">
      <c r="A26" s="10" t="s">
        <v>93</v>
      </c>
      <c r="B26" s="26"/>
      <c r="C26" s="150"/>
      <c r="D26" s="149"/>
      <c r="E26" s="149"/>
      <c r="F26" s="149"/>
      <c r="G26" s="26"/>
      <c r="H26" s="26"/>
      <c r="I26" s="26"/>
      <c r="J26" s="26"/>
      <c r="K26" s="26"/>
      <c r="L26" s="26"/>
      <c r="M26" s="26"/>
      <c r="N26" s="26"/>
      <c r="O26" s="26"/>
      <c r="P26" s="14"/>
      <c r="Q26" s="26"/>
      <c r="R26" s="26"/>
      <c r="S26" s="26"/>
      <c r="T26" s="26"/>
      <c r="U26" s="26"/>
      <c r="V26" s="26"/>
      <c r="W26" s="26"/>
      <c r="X26" s="26"/>
      <c r="Y26" s="29"/>
      <c r="Z26" s="26"/>
      <c r="AA26" s="26">
        <v>23</v>
      </c>
      <c r="AB26" s="26"/>
      <c r="AC26" s="10">
        <v>1933</v>
      </c>
      <c r="AD26" s="26"/>
      <c r="AE26" s="14"/>
      <c r="AF26" s="14"/>
      <c r="AG26" s="26"/>
      <c r="AH26" s="14"/>
    </row>
    <row r="27" spans="1:34" x14ac:dyDescent="0.25">
      <c r="B27" s="26"/>
      <c r="C27" s="446" t="str">
        <f>IF(AND(C24="",G19&lt;&gt;"",G19&lt;&gt;"New Hire",G19&lt;&gt;"Contract Conversion"),"Please Enter Previous Oracle Emp No.","")</f>
        <v/>
      </c>
      <c r="D27" s="446"/>
      <c r="E27" s="446"/>
      <c r="F27" s="446"/>
      <c r="G27" s="446"/>
      <c r="H27" s="446"/>
      <c r="I27" s="26"/>
      <c r="J27" s="26"/>
      <c r="K27" s="26"/>
      <c r="Z27" s="10"/>
      <c r="AA27" s="10">
        <v>24</v>
      </c>
      <c r="AB27" s="10"/>
      <c r="AC27" s="10">
        <v>1934</v>
      </c>
      <c r="AD27" s="10"/>
    </row>
    <row r="28" spans="1:34" x14ac:dyDescent="0.25">
      <c r="A28" s="10" t="s">
        <v>94</v>
      </c>
      <c r="C28" s="152"/>
      <c r="D28" s="152"/>
      <c r="E28" s="152"/>
      <c r="Z28" s="10"/>
      <c r="AA28" s="10">
        <v>25</v>
      </c>
      <c r="AB28" s="10"/>
      <c r="AC28" s="10">
        <v>1935</v>
      </c>
      <c r="AD28" s="10"/>
    </row>
    <row r="29" spans="1:34" x14ac:dyDescent="0.25">
      <c r="C29" s="147" t="str">
        <f>IF(AND(OR(C28="",D28="",E28=""),G19&lt;&gt;"",G19&lt;&gt;"Rehire",RIGHT(G19,8)="Transfer"),"Please Enter Previous Hire Date","")</f>
        <v/>
      </c>
      <c r="G29" s="162"/>
      <c r="H29" s="162"/>
      <c r="Z29" s="10"/>
      <c r="AA29" s="10">
        <v>26</v>
      </c>
      <c r="AB29" s="10"/>
      <c r="AC29" s="10">
        <v>1936</v>
      </c>
      <c r="AD29" s="10"/>
      <c r="AG29" s="10" t="s">
        <v>95</v>
      </c>
    </row>
    <row r="30" spans="1:34" x14ac:dyDescent="0.25">
      <c r="A30" s="10" t="s">
        <v>96</v>
      </c>
      <c r="C30" s="152">
        <v>1</v>
      </c>
      <c r="D30" s="152" t="s">
        <v>55</v>
      </c>
      <c r="E30" s="152">
        <v>1980</v>
      </c>
      <c r="F30" s="161" t="s">
        <v>203</v>
      </c>
      <c r="G30" s="162">
        <f ca="1">IFERROR(IF(C30=""," ",INT((TODAY()-(CONCATENATE(C30,"-",D30,"-",E30)))/365.25)),"")</f>
        <v>42</v>
      </c>
      <c r="H30" s="162"/>
      <c r="Z30" s="10"/>
      <c r="AA30" s="10">
        <v>27</v>
      </c>
      <c r="AB30" s="10"/>
      <c r="AC30" s="10">
        <v>1937</v>
      </c>
      <c r="AD30" s="10"/>
      <c r="AG30" s="10" t="s">
        <v>97</v>
      </c>
    </row>
    <row r="31" spans="1:34" x14ac:dyDescent="0.25">
      <c r="C31" s="10" t="s">
        <v>98</v>
      </c>
      <c r="D31" s="10" t="s">
        <v>99</v>
      </c>
      <c r="E31" s="10" t="s">
        <v>100</v>
      </c>
      <c r="G31" s="162"/>
      <c r="H31" s="162"/>
      <c r="Z31" s="10"/>
      <c r="AA31" s="10">
        <v>28</v>
      </c>
      <c r="AB31" s="10"/>
      <c r="AC31" s="10">
        <v>1938</v>
      </c>
      <c r="AD31" s="10"/>
      <c r="AG31" s="10" t="s">
        <v>101</v>
      </c>
    </row>
    <row r="32" spans="1:34" x14ac:dyDescent="0.25">
      <c r="G32" s="162"/>
      <c r="H32" s="162"/>
      <c r="Z32" s="10"/>
      <c r="AA32" s="10">
        <v>29</v>
      </c>
      <c r="AB32" s="10"/>
      <c r="AC32" s="10">
        <v>1939</v>
      </c>
      <c r="AD32" s="10"/>
      <c r="AG32" s="10" t="s">
        <v>102</v>
      </c>
    </row>
    <row r="33" spans="1:33" x14ac:dyDescent="0.25">
      <c r="A33" s="10" t="s">
        <v>103</v>
      </c>
      <c r="C33" s="306"/>
      <c r="D33" s="307"/>
      <c r="E33" s="308"/>
      <c r="F33" s="23"/>
      <c r="G33" s="162"/>
      <c r="H33" s="162"/>
      <c r="Z33" s="10"/>
      <c r="AA33" s="10">
        <v>30</v>
      </c>
      <c r="AB33" s="10"/>
      <c r="AC33" s="10">
        <v>1940</v>
      </c>
      <c r="AD33" s="10"/>
      <c r="AG33" s="10" t="s">
        <v>104</v>
      </c>
    </row>
    <row r="34" spans="1:33" x14ac:dyDescent="0.25">
      <c r="Z34" s="10"/>
      <c r="AA34" s="10">
        <v>31</v>
      </c>
      <c r="AB34" s="10"/>
      <c r="AC34" s="10">
        <v>1941</v>
      </c>
      <c r="AD34" s="10"/>
      <c r="AG34" s="10" t="s">
        <v>105</v>
      </c>
    </row>
    <row r="35" spans="1:33" x14ac:dyDescent="0.25">
      <c r="A35" s="32" t="s">
        <v>486</v>
      </c>
      <c r="B35" s="33"/>
      <c r="C35" s="404"/>
      <c r="D35" s="404"/>
      <c r="E35" s="404"/>
      <c r="F35" s="34" t="s">
        <v>106</v>
      </c>
      <c r="G35" s="33"/>
      <c r="H35" s="33"/>
      <c r="I35" s="33"/>
      <c r="J35" s="33"/>
      <c r="Z35" s="10"/>
      <c r="AA35" s="10">
        <v>32</v>
      </c>
      <c r="AB35" s="10"/>
      <c r="AC35" s="10">
        <v>1942</v>
      </c>
      <c r="AD35" s="10"/>
      <c r="AG35" s="10" t="s">
        <v>107</v>
      </c>
    </row>
    <row r="36" spans="1:33" x14ac:dyDescent="0.25">
      <c r="Z36" s="10"/>
      <c r="AA36" s="10">
        <v>33</v>
      </c>
      <c r="AB36" s="10"/>
      <c r="AC36" s="10">
        <v>1943</v>
      </c>
      <c r="AD36" s="10"/>
      <c r="AG36" s="10" t="s">
        <v>108</v>
      </c>
    </row>
    <row r="37" spans="1:33" x14ac:dyDescent="0.25">
      <c r="A37" s="10" t="s">
        <v>109</v>
      </c>
      <c r="C37" s="421"/>
      <c r="D37" s="421"/>
      <c r="E37" s="421"/>
      <c r="F37" s="421"/>
      <c r="G37" s="421"/>
      <c r="Z37" s="10"/>
      <c r="AA37" s="10"/>
      <c r="AB37" s="10"/>
      <c r="AC37" s="10">
        <v>1944</v>
      </c>
      <c r="AD37" s="10"/>
      <c r="AG37" s="10" t="s">
        <v>110</v>
      </c>
    </row>
    <row r="38" spans="1:33" hidden="1" x14ac:dyDescent="0.25">
      <c r="Z38" s="10"/>
      <c r="AA38" s="10"/>
      <c r="AB38" s="10"/>
      <c r="AC38" s="10">
        <v>1945</v>
      </c>
      <c r="AD38" s="10"/>
      <c r="AG38" s="10" t="s">
        <v>111</v>
      </c>
    </row>
    <row r="39" spans="1:33" x14ac:dyDescent="0.25">
      <c r="Z39" s="10"/>
      <c r="AA39" s="10"/>
      <c r="AB39" s="10"/>
      <c r="AC39" s="10">
        <v>1946</v>
      </c>
      <c r="AD39" s="10"/>
      <c r="AG39" s="10" t="s">
        <v>112</v>
      </c>
    </row>
    <row r="40" spans="1:33" x14ac:dyDescent="0.25">
      <c r="A40" s="35" t="s">
        <v>113</v>
      </c>
      <c r="B40" s="36"/>
      <c r="C40" s="36"/>
      <c r="D40" s="36"/>
      <c r="E40" s="36"/>
      <c r="F40" s="36"/>
      <c r="G40" s="36"/>
      <c r="H40" s="36"/>
      <c r="I40" s="36"/>
      <c r="J40" s="36"/>
      <c r="K40" s="36"/>
      <c r="L40" s="36"/>
      <c r="M40" s="36"/>
      <c r="N40" s="56"/>
      <c r="O40" s="36"/>
      <c r="Z40" s="10"/>
      <c r="AA40" s="10"/>
      <c r="AB40" s="10"/>
      <c r="AC40" s="10">
        <v>1947</v>
      </c>
      <c r="AD40" s="10"/>
      <c r="AG40" s="10" t="s">
        <v>114</v>
      </c>
    </row>
    <row r="41" spans="1:33" x14ac:dyDescent="0.25">
      <c r="A41" s="37"/>
      <c r="B41" s="37"/>
      <c r="C41" s="37"/>
      <c r="D41" s="37"/>
      <c r="E41" s="37"/>
      <c r="F41" s="37"/>
      <c r="G41" s="37"/>
      <c r="H41" s="37"/>
      <c r="I41" s="12"/>
      <c r="J41" s="12"/>
      <c r="Z41" s="10"/>
      <c r="AA41" s="10"/>
      <c r="AB41" s="10"/>
      <c r="AC41" s="10">
        <v>1948</v>
      </c>
      <c r="AD41" s="10"/>
      <c r="AG41" s="10" t="s">
        <v>115</v>
      </c>
    </row>
    <row r="42" spans="1:33" x14ac:dyDescent="0.25">
      <c r="A42" s="21" t="s">
        <v>116</v>
      </c>
      <c r="C42" s="326"/>
      <c r="D42" s="327"/>
      <c r="E42" s="327"/>
      <c r="F42" s="327"/>
      <c r="G42" s="327"/>
      <c r="H42" s="328"/>
      <c r="I42" s="12"/>
      <c r="J42" s="12"/>
      <c r="Z42" s="10"/>
      <c r="AA42" s="10"/>
      <c r="AB42" s="10"/>
      <c r="AC42" s="10">
        <v>1949</v>
      </c>
      <c r="AD42" s="10"/>
      <c r="AG42" s="10" t="s">
        <v>117</v>
      </c>
    </row>
    <row r="43" spans="1:33" x14ac:dyDescent="0.25">
      <c r="A43" s="37"/>
      <c r="B43" s="37"/>
      <c r="C43" s="37"/>
      <c r="D43" s="37"/>
      <c r="E43" s="37"/>
      <c r="F43" s="37"/>
      <c r="G43" s="37"/>
      <c r="H43" s="37"/>
      <c r="I43" s="12"/>
      <c r="J43" s="12"/>
      <c r="Z43" s="10"/>
      <c r="AA43" s="10"/>
      <c r="AB43" s="10"/>
      <c r="AC43" s="10">
        <v>1950</v>
      </c>
      <c r="AD43" s="10"/>
    </row>
    <row r="44" spans="1:33" x14ac:dyDescent="0.25">
      <c r="A44" s="27" t="s">
        <v>118</v>
      </c>
      <c r="C44" s="407"/>
      <c r="D44" s="448"/>
      <c r="E44" s="448"/>
      <c r="F44" s="448"/>
      <c r="G44" s="449"/>
      <c r="Z44" s="10"/>
      <c r="AA44" s="10"/>
      <c r="AB44" s="10"/>
      <c r="AC44" s="10">
        <v>1951</v>
      </c>
      <c r="AD44" s="10"/>
    </row>
    <row r="45" spans="1:33" x14ac:dyDescent="0.25">
      <c r="A45" s="27"/>
      <c r="B45" s="42"/>
      <c r="C45" s="151" t="s">
        <v>497</v>
      </c>
      <c r="D45" s="42"/>
      <c r="E45" s="42"/>
      <c r="F45" s="42"/>
      <c r="G45" s="42"/>
      <c r="H45" s="42"/>
      <c r="I45" s="42"/>
      <c r="Z45" s="10"/>
      <c r="AA45" s="10"/>
      <c r="AB45" s="10"/>
      <c r="AC45" s="10">
        <v>1952</v>
      </c>
      <c r="AD45" s="10"/>
    </row>
    <row r="46" spans="1:33" x14ac:dyDescent="0.25">
      <c r="A46" s="10" t="s">
        <v>119</v>
      </c>
      <c r="C46" s="450"/>
      <c r="D46" s="451"/>
      <c r="E46" s="451"/>
      <c r="F46" s="451"/>
      <c r="G46" s="452"/>
      <c r="Z46" s="10"/>
      <c r="AA46" s="10"/>
      <c r="AB46" s="10"/>
      <c r="AC46" s="10">
        <v>1953</v>
      </c>
      <c r="AD46" s="10"/>
      <c r="AG46" s="10" t="s">
        <v>120</v>
      </c>
    </row>
    <row r="47" spans="1:33" x14ac:dyDescent="0.25">
      <c r="Z47" s="10"/>
      <c r="AA47" s="10"/>
      <c r="AB47" s="10"/>
      <c r="AC47" s="10">
        <v>1954</v>
      </c>
      <c r="AD47" s="10"/>
      <c r="AG47" s="10" t="s">
        <v>80</v>
      </c>
    </row>
    <row r="48" spans="1:33" x14ac:dyDescent="0.25">
      <c r="A48" s="10" t="s">
        <v>121</v>
      </c>
      <c r="B48" s="18"/>
      <c r="C48" s="326"/>
      <c r="D48" s="327"/>
      <c r="E48" s="327"/>
      <c r="F48" s="327"/>
      <c r="G48" s="328"/>
      <c r="Z48" s="10"/>
      <c r="AA48" s="10"/>
      <c r="AB48" s="10"/>
      <c r="AC48" s="10">
        <v>1955</v>
      </c>
      <c r="AD48" s="10"/>
    </row>
    <row r="49" spans="1:30" x14ac:dyDescent="0.25">
      <c r="Z49" s="10"/>
      <c r="AA49" s="10"/>
      <c r="AB49" s="10"/>
      <c r="AC49" s="10">
        <v>1956</v>
      </c>
      <c r="AD49" s="10"/>
    </row>
    <row r="50" spans="1:30" ht="12.75" customHeight="1" x14ac:dyDescent="0.25">
      <c r="A50" s="426" t="s">
        <v>122</v>
      </c>
      <c r="B50" s="31" t="s">
        <v>123</v>
      </c>
      <c r="C50" s="409"/>
      <c r="D50" s="410"/>
      <c r="E50" s="410"/>
      <c r="F50" s="410"/>
      <c r="G50" s="410"/>
      <c r="H50" s="410"/>
      <c r="I50" s="411"/>
      <c r="J50" s="31"/>
      <c r="Z50" s="10" t="s">
        <v>124</v>
      </c>
      <c r="AA50" s="10" t="str">
        <f>CONCATENATE(C50,",",C51,",",C52,",",C53,",",C54)</f>
        <v>,,,,</v>
      </c>
      <c r="AB50" s="10"/>
      <c r="AC50" s="10">
        <v>1957</v>
      </c>
      <c r="AD50" s="10"/>
    </row>
    <row r="51" spans="1:30" x14ac:dyDescent="0.25">
      <c r="A51" s="426"/>
      <c r="B51" s="31" t="s">
        <v>125</v>
      </c>
      <c r="C51" s="409"/>
      <c r="D51" s="410"/>
      <c r="E51" s="410"/>
      <c r="F51" s="410"/>
      <c r="G51" s="410"/>
      <c r="H51" s="410"/>
      <c r="I51" s="411"/>
      <c r="Z51" s="10" t="s">
        <v>126</v>
      </c>
      <c r="AA51" s="10" t="str">
        <f>CONCATENATE(C59,",",C60,",",C61,",",C62,",",C63)</f>
        <v>,,,,</v>
      </c>
      <c r="AB51" s="10"/>
      <c r="AC51" s="10">
        <v>1958</v>
      </c>
      <c r="AD51" s="10"/>
    </row>
    <row r="52" spans="1:30" x14ac:dyDescent="0.25">
      <c r="B52" s="31" t="s">
        <v>127</v>
      </c>
      <c r="C52" s="409"/>
      <c r="D52" s="410"/>
      <c r="E52" s="410"/>
      <c r="F52" s="410"/>
      <c r="G52" s="410"/>
      <c r="H52" s="410"/>
      <c r="I52" s="411"/>
      <c r="Z52" s="10"/>
      <c r="AA52" s="10"/>
      <c r="AB52" s="10"/>
      <c r="AC52" s="10">
        <v>1959</v>
      </c>
      <c r="AD52" s="10"/>
    </row>
    <row r="53" spans="1:30" x14ac:dyDescent="0.25">
      <c r="B53" s="31" t="s">
        <v>128</v>
      </c>
      <c r="C53" s="409"/>
      <c r="D53" s="410"/>
      <c r="E53" s="410"/>
      <c r="F53" s="410"/>
      <c r="G53" s="410"/>
      <c r="H53" s="410"/>
      <c r="I53" s="411"/>
      <c r="Z53" s="10"/>
      <c r="AA53" s="10"/>
      <c r="AB53" s="10"/>
      <c r="AC53" s="10">
        <v>1960</v>
      </c>
      <c r="AD53" s="10"/>
    </row>
    <row r="54" spans="1:30" x14ac:dyDescent="0.25">
      <c r="B54" s="31" t="s">
        <v>129</v>
      </c>
      <c r="C54" s="409"/>
      <c r="D54" s="410"/>
      <c r="E54" s="410"/>
      <c r="F54" s="410"/>
      <c r="G54" s="410"/>
      <c r="H54" s="410"/>
      <c r="I54" s="411"/>
      <c r="Z54" s="10"/>
      <c r="AA54" s="10"/>
      <c r="AB54" s="10"/>
      <c r="AC54" s="10">
        <v>1961</v>
      </c>
      <c r="AD54" s="10"/>
    </row>
    <row r="55" spans="1:30" x14ac:dyDescent="0.25">
      <c r="B55" s="31" t="s">
        <v>130</v>
      </c>
      <c r="C55" s="415"/>
      <c r="D55" s="416"/>
      <c r="E55" s="416"/>
      <c r="F55" s="417"/>
      <c r="G55" s="214" t="s">
        <v>492</v>
      </c>
      <c r="H55" s="415"/>
      <c r="I55" s="417"/>
      <c r="J55" s="18" t="s">
        <v>131</v>
      </c>
      <c r="K55" s="306"/>
      <c r="L55" s="307"/>
      <c r="M55" s="308"/>
      <c r="Z55" s="10"/>
      <c r="AA55" s="10">
        <v>35</v>
      </c>
      <c r="AB55" s="10"/>
      <c r="AC55" s="10">
        <v>1962</v>
      </c>
      <c r="AD55" s="10"/>
    </row>
    <row r="56" spans="1:30" x14ac:dyDescent="0.25">
      <c r="B56" s="13"/>
      <c r="C56" s="38"/>
      <c r="D56" s="38"/>
      <c r="E56" s="38"/>
      <c r="F56" s="38"/>
      <c r="G56" s="38"/>
      <c r="H56" s="38"/>
      <c r="I56" s="38"/>
      <c r="J56" s="18"/>
      <c r="K56" s="145"/>
      <c r="L56" s="145"/>
      <c r="M56" s="145"/>
      <c r="Z56" s="10"/>
      <c r="AA56" s="10">
        <v>36</v>
      </c>
      <c r="AB56" s="10"/>
      <c r="AC56" s="10">
        <v>1963</v>
      </c>
      <c r="AD56" s="10"/>
    </row>
    <row r="57" spans="1:30" ht="12.75" customHeight="1" x14ac:dyDescent="0.25">
      <c r="A57" s="27" t="s">
        <v>132</v>
      </c>
      <c r="B57" s="31"/>
      <c r="C57" s="412"/>
      <c r="D57" s="413"/>
      <c r="E57" s="413"/>
      <c r="F57" s="414"/>
      <c r="G57" s="38"/>
      <c r="H57" s="38"/>
      <c r="I57" s="38"/>
      <c r="J57" s="18"/>
      <c r="K57" s="145"/>
      <c r="L57" s="145"/>
      <c r="M57" s="145"/>
      <c r="Z57" s="10"/>
      <c r="AA57" s="10">
        <v>37</v>
      </c>
      <c r="AB57" s="10"/>
      <c r="AC57" s="10">
        <v>1964</v>
      </c>
      <c r="AD57" s="10"/>
    </row>
    <row r="58" spans="1:30" x14ac:dyDescent="0.25">
      <c r="A58" s="27"/>
      <c r="C58" s="26"/>
      <c r="D58" s="26"/>
      <c r="E58" s="26"/>
      <c r="F58" s="26"/>
      <c r="G58" s="26"/>
      <c r="H58" s="26"/>
      <c r="I58" s="26"/>
      <c r="Z58" s="10"/>
      <c r="AA58" s="10">
        <v>38</v>
      </c>
      <c r="AB58" s="10"/>
      <c r="AC58" s="10">
        <v>1965</v>
      </c>
      <c r="AD58" s="10"/>
    </row>
    <row r="59" spans="1:30" x14ac:dyDescent="0.25">
      <c r="A59" s="426"/>
      <c r="B59" s="31" t="s">
        <v>123</v>
      </c>
      <c r="C59" s="418" t="s">
        <v>488</v>
      </c>
      <c r="D59" s="419"/>
      <c r="E59" s="419"/>
      <c r="F59" s="419"/>
      <c r="G59" s="419"/>
      <c r="H59" s="419"/>
      <c r="I59" s="420"/>
      <c r="Z59" s="10"/>
      <c r="AA59" s="10">
        <v>39</v>
      </c>
      <c r="AB59" s="10"/>
      <c r="AC59" s="10">
        <v>1966</v>
      </c>
      <c r="AD59" s="10"/>
    </row>
    <row r="60" spans="1:30" x14ac:dyDescent="0.25">
      <c r="A60" s="426"/>
      <c r="B60" s="31" t="s">
        <v>125</v>
      </c>
      <c r="C60" s="418" t="s">
        <v>488</v>
      </c>
      <c r="D60" s="419"/>
      <c r="E60" s="419"/>
      <c r="F60" s="419"/>
      <c r="G60" s="419"/>
      <c r="H60" s="419"/>
      <c r="I60" s="420"/>
      <c r="Z60" s="10"/>
      <c r="AA60" s="10">
        <v>40</v>
      </c>
      <c r="AB60" s="10"/>
      <c r="AC60" s="10">
        <v>1967</v>
      </c>
      <c r="AD60" s="10"/>
    </row>
    <row r="61" spans="1:30" x14ac:dyDescent="0.25">
      <c r="B61" s="31" t="s">
        <v>127</v>
      </c>
      <c r="C61" s="418" t="s">
        <v>488</v>
      </c>
      <c r="D61" s="419"/>
      <c r="E61" s="419"/>
      <c r="F61" s="419"/>
      <c r="G61" s="419"/>
      <c r="H61" s="419"/>
      <c r="I61" s="420"/>
      <c r="Z61" s="10"/>
      <c r="AA61" s="10">
        <v>41</v>
      </c>
      <c r="AB61" s="10"/>
      <c r="AC61" s="10">
        <v>1968</v>
      </c>
      <c r="AD61" s="10"/>
    </row>
    <row r="62" spans="1:30" x14ac:dyDescent="0.25">
      <c r="B62" s="31" t="s">
        <v>128</v>
      </c>
      <c r="C62" s="418" t="s">
        <v>488</v>
      </c>
      <c r="D62" s="419"/>
      <c r="E62" s="419"/>
      <c r="F62" s="419"/>
      <c r="G62" s="419"/>
      <c r="H62" s="419"/>
      <c r="I62" s="420"/>
      <c r="Z62" s="10"/>
      <c r="AA62" s="10">
        <v>42</v>
      </c>
      <c r="AB62" s="10"/>
      <c r="AC62" s="10">
        <v>1969</v>
      </c>
      <c r="AD62" s="10"/>
    </row>
    <row r="63" spans="1:30" x14ac:dyDescent="0.25">
      <c r="B63" s="31" t="s">
        <v>129</v>
      </c>
      <c r="C63" s="418" t="s">
        <v>488</v>
      </c>
      <c r="D63" s="419"/>
      <c r="E63" s="419"/>
      <c r="F63" s="419"/>
      <c r="G63" s="419"/>
      <c r="H63" s="419"/>
      <c r="I63" s="420"/>
      <c r="Z63" s="10"/>
      <c r="AA63" s="10">
        <v>43</v>
      </c>
      <c r="AB63" s="10"/>
      <c r="AC63" s="10">
        <v>1970</v>
      </c>
      <c r="AD63" s="10"/>
    </row>
    <row r="64" spans="1:30" x14ac:dyDescent="0.25">
      <c r="B64" s="31" t="s">
        <v>130</v>
      </c>
      <c r="C64" s="412"/>
      <c r="D64" s="413"/>
      <c r="E64" s="413"/>
      <c r="F64" s="414"/>
      <c r="G64" s="214" t="s">
        <v>492</v>
      </c>
      <c r="H64" s="412"/>
      <c r="I64" s="414"/>
      <c r="J64" s="18" t="s">
        <v>131</v>
      </c>
      <c r="K64" s="306" t="s">
        <v>488</v>
      </c>
      <c r="L64" s="307"/>
      <c r="M64" s="308"/>
      <c r="Z64" s="10"/>
      <c r="AA64" s="10">
        <v>44</v>
      </c>
      <c r="AB64" s="10"/>
      <c r="AC64" s="10">
        <v>1971</v>
      </c>
      <c r="AD64" s="10"/>
    </row>
    <row r="65" spans="1:30" x14ac:dyDescent="0.25">
      <c r="B65" s="13"/>
      <c r="Z65" s="10"/>
      <c r="AA65" s="10">
        <v>45</v>
      </c>
      <c r="AB65" s="10"/>
      <c r="AC65" s="10">
        <v>1972</v>
      </c>
      <c r="AD65" s="10"/>
    </row>
    <row r="66" spans="1:30" x14ac:dyDescent="0.25">
      <c r="A66" s="35" t="s">
        <v>133</v>
      </c>
      <c r="B66" s="36"/>
      <c r="C66" s="36"/>
      <c r="D66" s="36"/>
      <c r="E66" s="36"/>
      <c r="F66" s="36"/>
      <c r="G66" s="36"/>
      <c r="H66" s="36"/>
      <c r="I66" s="36"/>
      <c r="J66" s="36"/>
      <c r="K66" s="36"/>
      <c r="L66" s="36"/>
      <c r="M66" s="36"/>
      <c r="N66" s="56"/>
      <c r="O66" s="36"/>
      <c r="Z66" s="10"/>
      <c r="AA66" s="10">
        <v>46</v>
      </c>
      <c r="AB66" s="10"/>
      <c r="AC66" s="10">
        <v>1973</v>
      </c>
      <c r="AD66" s="10"/>
    </row>
    <row r="67" spans="1:30" x14ac:dyDescent="0.25">
      <c r="Z67" s="10"/>
      <c r="AA67" s="10">
        <v>47</v>
      </c>
      <c r="AB67" s="10"/>
      <c r="AC67" s="10">
        <v>1974</v>
      </c>
      <c r="AD67" s="10"/>
    </row>
    <row r="68" spans="1:30" x14ac:dyDescent="0.25">
      <c r="B68" s="39" t="s">
        <v>134</v>
      </c>
      <c r="C68" s="289" t="s">
        <v>135</v>
      </c>
      <c r="D68" s="290"/>
      <c r="E68" s="291"/>
      <c r="F68" s="146" t="s">
        <v>494</v>
      </c>
      <c r="G68" s="310" t="s">
        <v>136</v>
      </c>
      <c r="H68" s="310"/>
      <c r="I68" s="310"/>
      <c r="J68" s="289" t="s">
        <v>137</v>
      </c>
      <c r="K68" s="291"/>
      <c r="L68" s="289" t="s">
        <v>138</v>
      </c>
      <c r="M68" s="291"/>
      <c r="Z68" s="10"/>
      <c r="AA68" s="10">
        <v>48</v>
      </c>
      <c r="AB68" s="10"/>
      <c r="AC68" s="10">
        <v>1975</v>
      </c>
      <c r="AD68" s="10"/>
    </row>
    <row r="69" spans="1:30" x14ac:dyDescent="0.25">
      <c r="B69" s="427" t="s">
        <v>489</v>
      </c>
      <c r="C69" s="430"/>
      <c r="D69" s="431"/>
      <c r="E69" s="432"/>
      <c r="F69" s="453"/>
      <c r="G69" s="404"/>
      <c r="H69" s="404"/>
      <c r="I69" s="404"/>
      <c r="J69" s="439"/>
      <c r="K69" s="440"/>
      <c r="L69" s="456"/>
      <c r="M69" s="457"/>
      <c r="Q69" s="10" t="str">
        <f>CONCATENATE(C50,", ",C51)</f>
        <v xml:space="preserve">, </v>
      </c>
      <c r="Z69" s="10"/>
      <c r="AA69" s="10">
        <v>49</v>
      </c>
      <c r="AB69" s="10"/>
      <c r="AC69" s="10">
        <v>1976</v>
      </c>
      <c r="AD69" s="10"/>
    </row>
    <row r="70" spans="1:30" x14ac:dyDescent="0.25">
      <c r="B70" s="428"/>
      <c r="C70" s="433"/>
      <c r="D70" s="434"/>
      <c r="E70" s="435"/>
      <c r="F70" s="454"/>
      <c r="G70" s="404"/>
      <c r="H70" s="404"/>
      <c r="I70" s="404"/>
      <c r="J70" s="441"/>
      <c r="K70" s="442"/>
      <c r="L70" s="458"/>
      <c r="M70" s="459"/>
      <c r="Q70" s="10" t="str">
        <f>CONCATENATE(C59,", ",C60)</f>
        <v xml:space="preserve">, </v>
      </c>
      <c r="Z70" s="10"/>
      <c r="AA70" s="10">
        <v>50</v>
      </c>
      <c r="AB70" s="10"/>
      <c r="AC70" s="10">
        <v>1977</v>
      </c>
      <c r="AD70" s="10"/>
    </row>
    <row r="71" spans="1:30" x14ac:dyDescent="0.25">
      <c r="B71" s="428"/>
      <c r="C71" s="433"/>
      <c r="D71" s="434"/>
      <c r="E71" s="435"/>
      <c r="F71" s="454"/>
      <c r="G71" s="404"/>
      <c r="H71" s="404"/>
      <c r="I71" s="404"/>
      <c r="J71" s="441"/>
      <c r="K71" s="442"/>
      <c r="L71" s="456"/>
      <c r="M71" s="457"/>
      <c r="Q71" s="10" t="str">
        <f>CONCATENATE(C53,", ",C54)</f>
        <v xml:space="preserve">, </v>
      </c>
      <c r="R71" s="10" t="str">
        <f>CONCATENATE(C62,", ",C63)</f>
        <v xml:space="preserve">, </v>
      </c>
      <c r="Z71" s="10"/>
      <c r="AA71" s="10">
        <v>51</v>
      </c>
      <c r="AB71" s="10"/>
      <c r="AC71" s="10">
        <v>1978</v>
      </c>
      <c r="AD71" s="10"/>
    </row>
    <row r="72" spans="1:30" x14ac:dyDescent="0.25">
      <c r="B72" s="429"/>
      <c r="C72" s="436"/>
      <c r="D72" s="437"/>
      <c r="E72" s="438"/>
      <c r="F72" s="455"/>
      <c r="G72" s="404"/>
      <c r="H72" s="404"/>
      <c r="I72" s="404"/>
      <c r="J72" s="443"/>
      <c r="K72" s="444"/>
      <c r="L72" s="458"/>
      <c r="M72" s="459"/>
      <c r="Z72" s="10"/>
      <c r="AA72" s="10">
        <v>52</v>
      </c>
      <c r="AB72" s="10"/>
      <c r="AC72" s="10">
        <v>1979</v>
      </c>
      <c r="AD72" s="10"/>
    </row>
    <row r="73" spans="1:30" x14ac:dyDescent="0.25">
      <c r="B73" s="427"/>
      <c r="C73" s="430"/>
      <c r="D73" s="431"/>
      <c r="E73" s="432"/>
      <c r="F73" s="453"/>
      <c r="G73" s="404"/>
      <c r="H73" s="404"/>
      <c r="I73" s="404"/>
      <c r="J73" s="439"/>
      <c r="K73" s="440"/>
      <c r="L73" s="456"/>
      <c r="M73" s="457"/>
      <c r="Z73" s="10"/>
      <c r="AA73" s="10">
        <v>53</v>
      </c>
      <c r="AB73" s="10"/>
      <c r="AC73" s="10">
        <v>1980</v>
      </c>
      <c r="AD73" s="10"/>
    </row>
    <row r="74" spans="1:30" x14ac:dyDescent="0.25">
      <c r="B74" s="428"/>
      <c r="C74" s="433"/>
      <c r="D74" s="434"/>
      <c r="E74" s="435"/>
      <c r="F74" s="454"/>
      <c r="G74" s="404"/>
      <c r="H74" s="404"/>
      <c r="I74" s="404"/>
      <c r="J74" s="441"/>
      <c r="K74" s="442"/>
      <c r="L74" s="458"/>
      <c r="M74" s="459"/>
      <c r="Z74" s="10"/>
      <c r="AA74" s="10">
        <v>54</v>
      </c>
      <c r="AB74" s="10"/>
      <c r="AC74" s="10">
        <v>1981</v>
      </c>
      <c r="AD74" s="10"/>
    </row>
    <row r="75" spans="1:30" x14ac:dyDescent="0.25">
      <c r="B75" s="428"/>
      <c r="C75" s="433"/>
      <c r="D75" s="434"/>
      <c r="E75" s="435"/>
      <c r="F75" s="454"/>
      <c r="G75" s="404"/>
      <c r="H75" s="404"/>
      <c r="I75" s="404"/>
      <c r="J75" s="441"/>
      <c r="K75" s="442"/>
      <c r="L75" s="456"/>
      <c r="M75" s="457"/>
      <c r="Z75" s="10"/>
      <c r="AA75" s="10">
        <v>55</v>
      </c>
      <c r="AB75" s="10"/>
      <c r="AC75" s="10">
        <v>1982</v>
      </c>
      <c r="AD75" s="10"/>
    </row>
    <row r="76" spans="1:30" x14ac:dyDescent="0.25">
      <c r="B76" s="429"/>
      <c r="C76" s="436"/>
      <c r="D76" s="437"/>
      <c r="E76" s="438"/>
      <c r="F76" s="455"/>
      <c r="G76" s="404"/>
      <c r="H76" s="404"/>
      <c r="I76" s="404"/>
      <c r="J76" s="443"/>
      <c r="K76" s="444"/>
      <c r="L76" s="458"/>
      <c r="M76" s="459"/>
      <c r="Z76" s="10"/>
      <c r="AA76" s="10">
        <v>56</v>
      </c>
      <c r="AB76" s="10"/>
      <c r="AC76" s="10">
        <v>1983</v>
      </c>
      <c r="AD76" s="10"/>
    </row>
    <row r="77" spans="1:30" ht="14.4" x14ac:dyDescent="0.3">
      <c r="B77" s="193"/>
      <c r="C77" s="193"/>
      <c r="D77" s="193"/>
      <c r="E77" s="193"/>
      <c r="F77" s="193"/>
      <c r="G77" s="193"/>
      <c r="H77" s="193"/>
      <c r="I77" s="193"/>
      <c r="J77" s="193"/>
      <c r="K77" s="193"/>
      <c r="L77" s="193"/>
      <c r="M77" s="193"/>
      <c r="Z77" s="10"/>
      <c r="AA77" s="10">
        <v>57</v>
      </c>
      <c r="AB77" s="10"/>
      <c r="AC77" s="10">
        <v>1984</v>
      </c>
      <c r="AD77" s="10"/>
    </row>
    <row r="78" spans="1:30" ht="14.4" x14ac:dyDescent="0.3">
      <c r="B78" s="193"/>
      <c r="C78" s="193"/>
      <c r="D78" s="193"/>
      <c r="E78" s="193"/>
      <c r="F78" s="193"/>
      <c r="G78" s="193"/>
      <c r="H78" s="193"/>
      <c r="I78" s="193"/>
      <c r="J78" s="193"/>
      <c r="K78" s="193"/>
      <c r="L78" s="193"/>
      <c r="M78" s="193"/>
      <c r="Z78" s="10"/>
      <c r="AA78" s="10">
        <v>58</v>
      </c>
      <c r="AB78" s="10"/>
      <c r="AC78" s="10">
        <v>1985</v>
      </c>
      <c r="AD78" s="10"/>
    </row>
    <row r="79" spans="1:30" ht="24.6" customHeight="1" x14ac:dyDescent="0.25">
      <c r="A79" s="35" t="s">
        <v>490</v>
      </c>
      <c r="B79" s="36"/>
      <c r="C79" s="36"/>
      <c r="D79" s="36"/>
      <c r="E79" s="36"/>
      <c r="F79" s="36"/>
      <c r="G79" s="36"/>
      <c r="H79" s="36"/>
      <c r="I79" s="36"/>
      <c r="J79" s="36"/>
      <c r="K79" s="36"/>
      <c r="L79" s="36"/>
      <c r="M79" s="36"/>
      <c r="N79" s="56"/>
      <c r="O79" s="36"/>
      <c r="Z79" s="10"/>
      <c r="AA79" s="10">
        <v>59</v>
      </c>
      <c r="AB79" s="10"/>
      <c r="AC79" s="10">
        <v>1986</v>
      </c>
      <c r="AD79" s="10"/>
    </row>
    <row r="80" spans="1:30" x14ac:dyDescent="0.25">
      <c r="F80" s="26"/>
      <c r="Z80" s="10"/>
      <c r="AA80" s="10">
        <v>60</v>
      </c>
      <c r="AB80" s="10"/>
      <c r="AC80" s="10">
        <v>1987</v>
      </c>
      <c r="AD80" s="10"/>
    </row>
    <row r="81" spans="1:34" x14ac:dyDescent="0.25">
      <c r="A81" s="10" t="s">
        <v>139</v>
      </c>
      <c r="C81" s="404"/>
      <c r="D81" s="404"/>
      <c r="E81" s="404"/>
      <c r="F81" s="20"/>
      <c r="H81" s="16" t="s">
        <v>140</v>
      </c>
      <c r="K81" s="404"/>
      <c r="L81" s="404"/>
      <c r="M81" s="160" t="str">
        <f>IF(AND(C81="Non-Indian",K81=""),"Please enter your Nationality","")</f>
        <v/>
      </c>
      <c r="Z81" s="10"/>
      <c r="AA81" s="10">
        <v>61</v>
      </c>
      <c r="AB81" s="10"/>
      <c r="AC81" s="10">
        <v>1988</v>
      </c>
      <c r="AD81" s="10"/>
    </row>
    <row r="82" spans="1:34" x14ac:dyDescent="0.25">
      <c r="B82" s="295"/>
      <c r="C82" s="295"/>
      <c r="D82" s="295"/>
      <c r="E82" s="295"/>
      <c r="F82" s="295"/>
      <c r="H82" s="40" t="s">
        <v>141</v>
      </c>
      <c r="I82" s="13"/>
      <c r="K82" s="153"/>
      <c r="L82" s="22"/>
      <c r="M82" s="22"/>
      <c r="Z82" s="10"/>
      <c r="AA82" s="10">
        <v>62</v>
      </c>
      <c r="AB82" s="10"/>
      <c r="AC82" s="10">
        <v>1989</v>
      </c>
      <c r="AD82" s="10"/>
    </row>
    <row r="83" spans="1:34" x14ac:dyDescent="0.25">
      <c r="A83" s="10" t="s">
        <v>142</v>
      </c>
      <c r="B83" s="26"/>
      <c r="C83" s="404"/>
      <c r="D83" s="404"/>
      <c r="E83" s="404"/>
      <c r="F83" s="20"/>
      <c r="H83" s="10" t="s">
        <v>143</v>
      </c>
      <c r="K83" s="152"/>
      <c r="L83" s="152"/>
      <c r="M83" s="152"/>
      <c r="P83" s="14" t="str">
        <f>CONCATENATE(K83,"-",L83,"-",M83)</f>
        <v>--</v>
      </c>
      <c r="Z83" s="10"/>
      <c r="AA83" s="10">
        <v>63</v>
      </c>
      <c r="AB83" s="10"/>
      <c r="AC83" s="10">
        <v>1990</v>
      </c>
      <c r="AD83" s="10"/>
    </row>
    <row r="84" spans="1:34" x14ac:dyDescent="0.25">
      <c r="C84" s="26"/>
      <c r="D84" s="26"/>
      <c r="E84" s="26"/>
      <c r="F84" s="26"/>
      <c r="G84" s="26"/>
      <c r="H84" s="26"/>
      <c r="K84" s="405" t="str">
        <f>IF(AND(K82="Yes",OR(K83="",L83="",M83="")),"Please enter Validity Period","")</f>
        <v/>
      </c>
      <c r="L84" s="405"/>
      <c r="M84" s="405"/>
      <c r="Z84" s="10"/>
      <c r="AA84" s="10">
        <v>64</v>
      </c>
      <c r="AB84" s="10"/>
      <c r="AC84" s="10">
        <v>1991</v>
      </c>
      <c r="AD84" s="10"/>
    </row>
    <row r="85" spans="1:34" x14ac:dyDescent="0.25">
      <c r="A85" s="16" t="s">
        <v>144</v>
      </c>
      <c r="C85" s="26"/>
      <c r="D85" s="26"/>
      <c r="E85" s="26"/>
      <c r="F85" s="26"/>
      <c r="G85" s="26"/>
      <c r="H85" s="23"/>
      <c r="Z85" s="10"/>
      <c r="AA85" s="10">
        <v>65</v>
      </c>
      <c r="AB85" s="10"/>
      <c r="AC85" s="10">
        <v>1992</v>
      </c>
      <c r="AD85" s="10"/>
    </row>
    <row r="86" spans="1:34" x14ac:dyDescent="0.25">
      <c r="F86" s="26"/>
      <c r="Z86" s="10"/>
      <c r="AA86" s="10">
        <v>66</v>
      </c>
      <c r="AB86" s="10"/>
      <c r="AC86" s="10">
        <v>1993</v>
      </c>
      <c r="AD86" s="10"/>
    </row>
    <row r="87" spans="1:34" x14ac:dyDescent="0.25">
      <c r="A87" s="26" t="s">
        <v>145</v>
      </c>
      <c r="B87" s="26"/>
      <c r="C87" s="26"/>
      <c r="D87" s="26"/>
      <c r="E87" s="152"/>
      <c r="F87" s="26"/>
      <c r="G87" s="26"/>
      <c r="H87" s="26"/>
      <c r="I87" s="22"/>
      <c r="J87" s="22"/>
      <c r="Z87" s="10"/>
      <c r="AA87" s="10">
        <v>67</v>
      </c>
      <c r="AB87" s="10"/>
      <c r="AC87" s="10">
        <v>1994</v>
      </c>
      <c r="AD87" s="10"/>
    </row>
    <row r="88" spans="1:34" x14ac:dyDescent="0.25">
      <c r="F88" s="41"/>
      <c r="G88" s="26"/>
      <c r="H88" s="26"/>
      <c r="I88" s="26"/>
      <c r="Z88" s="10"/>
      <c r="AA88" s="10">
        <v>68</v>
      </c>
      <c r="AB88" s="10"/>
      <c r="AC88" s="10">
        <v>1995</v>
      </c>
      <c r="AD88" s="10"/>
    </row>
    <row r="89" spans="1:34" x14ac:dyDescent="0.25">
      <c r="A89" s="10" t="s">
        <v>146</v>
      </c>
      <c r="C89" s="152"/>
      <c r="D89" s="152"/>
      <c r="E89" s="152"/>
      <c r="F89" s="147"/>
      <c r="G89" s="10" t="s">
        <v>147</v>
      </c>
      <c r="I89" s="306"/>
      <c r="J89" s="308"/>
      <c r="Z89" s="10"/>
      <c r="AA89" s="10">
        <v>69</v>
      </c>
      <c r="AB89" s="10"/>
      <c r="AC89" s="10">
        <v>1996</v>
      </c>
      <c r="AD89" s="10"/>
    </row>
    <row r="90" spans="1:34" x14ac:dyDescent="0.25">
      <c r="C90" s="10" t="s">
        <v>98</v>
      </c>
      <c r="D90" s="10" t="s">
        <v>99</v>
      </c>
      <c r="E90" s="10" t="s">
        <v>100</v>
      </c>
      <c r="G90" s="42"/>
      <c r="H90" s="42"/>
      <c r="I90" s="42"/>
      <c r="Z90" s="10"/>
      <c r="AA90" s="10">
        <v>70</v>
      </c>
      <c r="AB90" s="10"/>
      <c r="AC90" s="10">
        <v>1997</v>
      </c>
      <c r="AD90" s="10"/>
    </row>
    <row r="91" spans="1:34" x14ac:dyDescent="0.25">
      <c r="V91" s="10">
        <v>1956</v>
      </c>
      <c r="Z91" s="10"/>
      <c r="AA91" s="10">
        <v>71</v>
      </c>
      <c r="AB91" s="10"/>
      <c r="AC91" s="10">
        <v>1998</v>
      </c>
      <c r="AD91" s="10"/>
    </row>
    <row r="92" spans="1:34" s="27" customFormat="1" x14ac:dyDescent="0.25">
      <c r="A92" s="13" t="s">
        <v>148</v>
      </c>
      <c r="B92" s="10"/>
      <c r="C92" s="152"/>
      <c r="D92" s="152"/>
      <c r="E92" s="152"/>
      <c r="F92" s="10"/>
      <c r="G92" s="10" t="s">
        <v>149</v>
      </c>
      <c r="H92" s="10"/>
      <c r="I92" s="306"/>
      <c r="J92" s="308"/>
      <c r="K92" s="10"/>
      <c r="L92" s="10"/>
      <c r="M92" s="10"/>
      <c r="N92" s="10"/>
      <c r="O92" s="10"/>
      <c r="P92" s="14"/>
      <c r="Q92" s="10"/>
      <c r="R92" s="10"/>
      <c r="S92" s="10"/>
      <c r="T92" s="10"/>
      <c r="U92" s="10"/>
      <c r="V92" s="10">
        <f ca="1">YEAR(TODAY())</f>
        <v>2023</v>
      </c>
      <c r="W92" s="10"/>
      <c r="X92" s="10"/>
      <c r="Y92" s="11"/>
      <c r="Z92" s="10"/>
      <c r="AA92" s="10">
        <v>72</v>
      </c>
      <c r="AB92" s="10"/>
      <c r="AC92" s="10">
        <v>1999</v>
      </c>
      <c r="AD92" s="10"/>
      <c r="AE92" s="12"/>
      <c r="AF92" s="12"/>
      <c r="AG92" s="10"/>
      <c r="AH92" s="12"/>
    </row>
    <row r="93" spans="1:34" x14ac:dyDescent="0.25">
      <c r="C93" s="10" t="s">
        <v>98</v>
      </c>
      <c r="D93" s="10" t="s">
        <v>99</v>
      </c>
      <c r="E93" s="10" t="s">
        <v>100</v>
      </c>
      <c r="H93" s="43"/>
      <c r="Z93" s="10"/>
      <c r="AA93" s="10">
        <v>73</v>
      </c>
      <c r="AB93" s="10"/>
      <c r="AC93" s="10">
        <v>2000</v>
      </c>
      <c r="AD93" s="10"/>
    </row>
    <row r="94" spans="1:34" x14ac:dyDescent="0.25">
      <c r="Z94" s="10"/>
      <c r="AA94" s="10">
        <v>74</v>
      </c>
      <c r="AB94" s="10"/>
      <c r="AC94" s="10">
        <v>2001</v>
      </c>
      <c r="AD94" s="10"/>
    </row>
    <row r="95" spans="1:34" x14ac:dyDescent="0.25">
      <c r="A95" s="16" t="s">
        <v>150</v>
      </c>
      <c r="C95" s="326"/>
      <c r="D95" s="327"/>
      <c r="E95" s="327"/>
      <c r="F95" s="328"/>
      <c r="G95" s="10" t="s">
        <v>151</v>
      </c>
      <c r="Z95" s="10"/>
      <c r="AA95" s="10">
        <v>75</v>
      </c>
      <c r="AB95" s="10"/>
      <c r="AC95" s="10">
        <v>2002</v>
      </c>
      <c r="AD95" s="10"/>
    </row>
    <row r="96" spans="1:34" x14ac:dyDescent="0.25">
      <c r="Z96" s="10"/>
      <c r="AA96" s="10">
        <v>76</v>
      </c>
      <c r="AB96" s="10"/>
      <c r="AC96" s="10">
        <v>2003</v>
      </c>
      <c r="AD96" s="10"/>
    </row>
    <row r="97" spans="1:30" x14ac:dyDescent="0.25">
      <c r="A97" s="10" t="s">
        <v>448</v>
      </c>
      <c r="C97" s="326"/>
      <c r="D97" s="327"/>
      <c r="E97" s="327"/>
      <c r="F97" s="327"/>
      <c r="G97" s="328"/>
      <c r="Z97" s="10"/>
      <c r="AA97" s="10">
        <v>77</v>
      </c>
      <c r="AB97" s="10"/>
      <c r="AC97" s="10">
        <v>2004</v>
      </c>
      <c r="AD97" s="10"/>
    </row>
    <row r="98" spans="1:30" x14ac:dyDescent="0.25">
      <c r="Z98" s="10"/>
      <c r="AA98" s="10">
        <v>78</v>
      </c>
      <c r="AB98" s="10"/>
      <c r="AC98" s="10">
        <v>2005</v>
      </c>
      <c r="AD98" s="10"/>
    </row>
    <row r="99" spans="1:30" x14ac:dyDescent="0.25">
      <c r="A99" s="16" t="s">
        <v>152</v>
      </c>
      <c r="C99" s="326"/>
      <c r="D99" s="327"/>
      <c r="E99" s="327"/>
      <c r="F99" s="327"/>
      <c r="G99" s="328"/>
      <c r="Z99" s="10"/>
      <c r="AA99" s="10">
        <v>79</v>
      </c>
      <c r="AB99" s="10"/>
      <c r="AC99" s="10">
        <v>2006</v>
      </c>
      <c r="AD99" s="10"/>
    </row>
    <row r="100" spans="1:30" ht="24.6" customHeight="1" x14ac:dyDescent="0.25">
      <c r="N100" s="56"/>
      <c r="O100" s="36"/>
      <c r="Z100" s="10"/>
      <c r="AA100" s="10">
        <v>80</v>
      </c>
      <c r="AB100" s="10"/>
      <c r="AC100" s="10">
        <v>2007</v>
      </c>
      <c r="AD100" s="10"/>
    </row>
    <row r="101" spans="1:30" x14ac:dyDescent="0.25">
      <c r="A101" s="35" t="s">
        <v>153</v>
      </c>
      <c r="B101" s="36"/>
      <c r="C101" s="36"/>
      <c r="D101" s="36"/>
      <c r="E101" s="36"/>
      <c r="F101" s="36"/>
      <c r="G101" s="36"/>
      <c r="H101" s="36"/>
      <c r="I101" s="36"/>
      <c r="J101" s="36"/>
      <c r="K101" s="36"/>
      <c r="L101" s="36"/>
      <c r="M101" s="36"/>
      <c r="N101" s="56"/>
      <c r="O101" s="36"/>
      <c r="Z101" s="10"/>
      <c r="AA101" s="10">
        <v>81</v>
      </c>
      <c r="AB101" s="10"/>
      <c r="AC101" s="10">
        <v>2008</v>
      </c>
      <c r="AD101" s="10"/>
    </row>
    <row r="102" spans="1:30" x14ac:dyDescent="0.25">
      <c r="A102" s="16"/>
      <c r="Z102" s="10"/>
      <c r="AA102" s="10">
        <v>82</v>
      </c>
      <c r="AB102" s="10"/>
      <c r="AC102" s="10">
        <v>2009</v>
      </c>
      <c r="AD102" s="10"/>
    </row>
    <row r="103" spans="1:30" ht="12.75" customHeight="1" x14ac:dyDescent="0.25">
      <c r="A103" s="44"/>
      <c r="B103" s="460" t="s">
        <v>154</v>
      </c>
      <c r="C103" s="461"/>
      <c r="D103" s="460" t="s">
        <v>155</v>
      </c>
      <c r="E103" s="462"/>
      <c r="F103" s="462"/>
      <c r="G103" s="461"/>
      <c r="H103" s="460" t="s">
        <v>156</v>
      </c>
      <c r="I103" s="462"/>
      <c r="J103" s="461"/>
      <c r="K103" s="45" t="s">
        <v>469</v>
      </c>
      <c r="L103" s="45" t="s">
        <v>470</v>
      </c>
      <c r="M103" s="46" t="s">
        <v>159</v>
      </c>
      <c r="N103" s="47" t="s">
        <v>160</v>
      </c>
      <c r="Z103" s="10"/>
      <c r="AA103" s="10">
        <v>83</v>
      </c>
      <c r="AB103" s="10"/>
      <c r="AC103" s="10">
        <v>2010</v>
      </c>
      <c r="AD103" s="10"/>
    </row>
    <row r="104" spans="1:30" x14ac:dyDescent="0.25">
      <c r="A104" s="48" t="s">
        <v>161</v>
      </c>
      <c r="B104" s="406"/>
      <c r="C104" s="406"/>
      <c r="D104" s="398"/>
      <c r="E104" s="399"/>
      <c r="F104" s="399"/>
      <c r="G104" s="400"/>
      <c r="H104" s="49" t="s">
        <v>162</v>
      </c>
      <c r="I104" s="326"/>
      <c r="J104" s="328"/>
      <c r="K104" s="379"/>
      <c r="L104" s="379"/>
      <c r="M104" s="379"/>
      <c r="N104" s="381"/>
      <c r="Z104" s="10"/>
      <c r="AA104" s="10">
        <v>84</v>
      </c>
      <c r="AB104" s="10"/>
      <c r="AC104" s="10">
        <v>2011</v>
      </c>
      <c r="AD104" s="10"/>
    </row>
    <row r="105" spans="1:30" x14ac:dyDescent="0.25">
      <c r="A105" s="48" t="s">
        <v>166</v>
      </c>
      <c r="B105" s="406"/>
      <c r="C105" s="406"/>
      <c r="D105" s="401"/>
      <c r="E105" s="402"/>
      <c r="F105" s="402"/>
      <c r="G105" s="403"/>
      <c r="H105" s="49" t="s">
        <v>163</v>
      </c>
      <c r="I105" s="326"/>
      <c r="J105" s="328"/>
      <c r="K105" s="380"/>
      <c r="L105" s="380"/>
      <c r="M105" s="380"/>
      <c r="N105" s="382"/>
      <c r="Z105" s="10"/>
      <c r="AA105" s="10">
        <v>85</v>
      </c>
      <c r="AB105" s="10"/>
      <c r="AC105" s="10">
        <v>2012</v>
      </c>
      <c r="AD105" s="10"/>
    </row>
    <row r="106" spans="1:30" x14ac:dyDescent="0.25">
      <c r="A106" s="48" t="s">
        <v>164</v>
      </c>
      <c r="B106" s="383"/>
      <c r="C106" s="383"/>
      <c r="D106" s="398"/>
      <c r="E106" s="399"/>
      <c r="F106" s="399"/>
      <c r="G106" s="400"/>
      <c r="H106" s="49" t="s">
        <v>165</v>
      </c>
      <c r="I106" s="326"/>
      <c r="J106" s="328"/>
      <c r="K106" s="379"/>
      <c r="L106" s="379"/>
      <c r="M106" s="379"/>
      <c r="N106" s="381"/>
      <c r="Z106" s="10"/>
      <c r="AA106" s="10">
        <v>86</v>
      </c>
      <c r="AB106" s="10"/>
      <c r="AC106" s="10">
        <v>2013</v>
      </c>
      <c r="AD106" s="10"/>
    </row>
    <row r="107" spans="1:30" x14ac:dyDescent="0.25">
      <c r="A107" s="48" t="s">
        <v>166</v>
      </c>
      <c r="B107" s="383"/>
      <c r="C107" s="383"/>
      <c r="D107" s="401"/>
      <c r="E107" s="402"/>
      <c r="F107" s="402"/>
      <c r="G107" s="403"/>
      <c r="H107" s="49" t="s">
        <v>167</v>
      </c>
      <c r="I107" s="326"/>
      <c r="J107" s="328"/>
      <c r="K107" s="380"/>
      <c r="L107" s="380"/>
      <c r="M107" s="380"/>
      <c r="N107" s="382"/>
      <c r="Z107" s="10"/>
      <c r="AA107" s="10">
        <v>87</v>
      </c>
      <c r="AB107" s="10"/>
      <c r="AC107" s="10">
        <v>2014</v>
      </c>
      <c r="AD107" s="10"/>
    </row>
    <row r="108" spans="1:30" x14ac:dyDescent="0.25">
      <c r="A108" s="48" t="s">
        <v>168</v>
      </c>
      <c r="B108" s="383"/>
      <c r="C108" s="383"/>
      <c r="D108" s="398"/>
      <c r="E108" s="399"/>
      <c r="F108" s="399"/>
      <c r="G108" s="400"/>
      <c r="H108" s="49" t="s">
        <v>165</v>
      </c>
      <c r="I108" s="326"/>
      <c r="J108" s="328"/>
      <c r="K108" s="379"/>
      <c r="L108" s="379"/>
      <c r="M108" s="379"/>
      <c r="N108" s="381"/>
      <c r="Z108" s="10"/>
      <c r="AA108" s="10">
        <v>88</v>
      </c>
      <c r="AB108" s="10"/>
      <c r="AC108" s="10">
        <v>2015</v>
      </c>
      <c r="AD108" s="10"/>
    </row>
    <row r="109" spans="1:30" x14ac:dyDescent="0.25">
      <c r="A109" s="48" t="s">
        <v>166</v>
      </c>
      <c r="B109" s="383"/>
      <c r="C109" s="383"/>
      <c r="D109" s="401"/>
      <c r="E109" s="402"/>
      <c r="F109" s="402"/>
      <c r="G109" s="403"/>
      <c r="H109" s="49" t="s">
        <v>167</v>
      </c>
      <c r="I109" s="326"/>
      <c r="J109" s="328"/>
      <c r="K109" s="380"/>
      <c r="L109" s="380"/>
      <c r="M109" s="380"/>
      <c r="N109" s="382"/>
      <c r="Z109" s="10"/>
      <c r="AA109" s="10">
        <v>89</v>
      </c>
      <c r="AB109" s="10"/>
      <c r="AC109" s="10">
        <v>2016</v>
      </c>
      <c r="AD109" s="10"/>
    </row>
    <row r="110" spans="1:30" x14ac:dyDescent="0.25">
      <c r="A110" s="48" t="s">
        <v>169</v>
      </c>
      <c r="B110" s="383"/>
      <c r="C110" s="383"/>
      <c r="D110" s="398"/>
      <c r="E110" s="399"/>
      <c r="F110" s="399"/>
      <c r="G110" s="400"/>
      <c r="H110" s="49" t="s">
        <v>165</v>
      </c>
      <c r="I110" s="326"/>
      <c r="J110" s="328"/>
      <c r="K110" s="379"/>
      <c r="L110" s="379"/>
      <c r="M110" s="379"/>
      <c r="N110" s="381"/>
      <c r="Z110" s="10"/>
      <c r="AA110" s="10">
        <v>90</v>
      </c>
      <c r="AB110" s="10"/>
      <c r="AC110" s="10">
        <v>2017</v>
      </c>
      <c r="AD110" s="10"/>
    </row>
    <row r="111" spans="1:30" x14ac:dyDescent="0.25">
      <c r="A111" s="48" t="s">
        <v>166</v>
      </c>
      <c r="B111" s="383"/>
      <c r="C111" s="383"/>
      <c r="D111" s="401"/>
      <c r="E111" s="402"/>
      <c r="F111" s="402"/>
      <c r="G111" s="403"/>
      <c r="H111" s="49" t="s">
        <v>167</v>
      </c>
      <c r="I111" s="326"/>
      <c r="J111" s="328"/>
      <c r="K111" s="380"/>
      <c r="L111" s="380"/>
      <c r="M111" s="380"/>
      <c r="N111" s="382"/>
      <c r="Z111" s="10"/>
      <c r="AA111" s="10">
        <v>91</v>
      </c>
      <c r="AB111" s="10"/>
      <c r="AC111" s="10">
        <v>2018</v>
      </c>
      <c r="AD111" s="10"/>
    </row>
    <row r="112" spans="1:30" x14ac:dyDescent="0.25">
      <c r="A112" s="48" t="s">
        <v>170</v>
      </c>
      <c r="B112" s="383"/>
      <c r="C112" s="383"/>
      <c r="D112" s="398"/>
      <c r="E112" s="399"/>
      <c r="F112" s="399"/>
      <c r="G112" s="400"/>
      <c r="H112" s="49" t="s">
        <v>165</v>
      </c>
      <c r="I112" s="326"/>
      <c r="J112" s="328"/>
      <c r="K112" s="379"/>
      <c r="L112" s="379"/>
      <c r="M112" s="379"/>
      <c r="N112" s="381"/>
      <c r="Z112" s="10"/>
      <c r="AA112" s="10">
        <v>92</v>
      </c>
      <c r="AB112" s="10"/>
      <c r="AC112" s="10">
        <v>2019</v>
      </c>
      <c r="AD112" s="10"/>
    </row>
    <row r="113" spans="1:30" x14ac:dyDescent="0.25">
      <c r="A113" s="48" t="s">
        <v>166</v>
      </c>
      <c r="B113" s="383"/>
      <c r="C113" s="383"/>
      <c r="D113" s="401"/>
      <c r="E113" s="402"/>
      <c r="F113" s="402"/>
      <c r="G113" s="403"/>
      <c r="H113" s="49" t="s">
        <v>167</v>
      </c>
      <c r="I113" s="326"/>
      <c r="J113" s="328"/>
      <c r="K113" s="380"/>
      <c r="L113" s="380"/>
      <c r="M113" s="380"/>
      <c r="N113" s="382"/>
      <c r="Z113" s="10"/>
      <c r="AA113" s="10">
        <v>93</v>
      </c>
      <c r="AB113" s="10"/>
      <c r="AC113" s="10">
        <v>2020</v>
      </c>
      <c r="AD113" s="10"/>
    </row>
    <row r="114" spans="1:30" x14ac:dyDescent="0.25">
      <c r="A114" s="50"/>
      <c r="B114" s="387" t="s">
        <v>171</v>
      </c>
      <c r="C114" s="388"/>
      <c r="D114" s="388"/>
      <c r="E114" s="388"/>
      <c r="F114" s="388"/>
      <c r="G114" s="389"/>
      <c r="H114" s="152"/>
      <c r="I114" s="31" t="s">
        <v>498</v>
      </c>
      <c r="K114" s="26"/>
      <c r="L114" s="26"/>
      <c r="Z114" s="10"/>
      <c r="AA114" s="10">
        <v>94</v>
      </c>
      <c r="AB114" s="10"/>
      <c r="AC114" s="10">
        <v>2021</v>
      </c>
      <c r="AD114" s="10"/>
    </row>
    <row r="115" spans="1:30" x14ac:dyDescent="0.25">
      <c r="B115" s="51" t="s">
        <v>172</v>
      </c>
      <c r="Z115" s="10"/>
      <c r="AA115" s="10">
        <v>95</v>
      </c>
      <c r="AB115" s="10"/>
      <c r="AC115" s="10">
        <v>2022</v>
      </c>
      <c r="AD115" s="10"/>
    </row>
    <row r="116" spans="1:30" x14ac:dyDescent="0.25">
      <c r="A116" s="35" t="s">
        <v>173</v>
      </c>
      <c r="B116" s="36"/>
      <c r="C116" s="36"/>
      <c r="D116" s="36"/>
      <c r="E116" s="36"/>
      <c r="F116" s="36"/>
      <c r="G116" s="36"/>
      <c r="H116" s="36"/>
      <c r="I116" s="36"/>
      <c r="J116" s="36"/>
      <c r="K116" s="36"/>
      <c r="L116" s="36"/>
      <c r="M116" s="36"/>
      <c r="N116" s="56"/>
      <c r="O116" s="36"/>
      <c r="S116" s="58" t="s">
        <v>179</v>
      </c>
      <c r="T116" s="58"/>
      <c r="U116" s="58" t="s">
        <v>158</v>
      </c>
      <c r="Z116" s="10"/>
      <c r="AA116" s="10">
        <v>96</v>
      </c>
      <c r="AB116" s="10"/>
      <c r="AC116" s="10">
        <v>2023</v>
      </c>
      <c r="AD116" s="10"/>
    </row>
    <row r="117" spans="1:30" ht="13.8" thickBot="1" x14ac:dyDescent="0.3">
      <c r="A117" s="16"/>
      <c r="S117" s="139" t="str">
        <f>IFERROR(DATE(K120,J120,I120),"")</f>
        <v/>
      </c>
      <c r="T117" s="58"/>
      <c r="U117" s="139" t="str">
        <f>IFERROR(DATE(N120,M120,L120),"")</f>
        <v/>
      </c>
      <c r="Z117" s="10"/>
      <c r="AA117" s="10">
        <v>97</v>
      </c>
      <c r="AB117" s="10"/>
      <c r="AC117" s="10">
        <v>2024</v>
      </c>
      <c r="AD117" s="10"/>
    </row>
    <row r="118" spans="1:30" ht="13.8" thickBot="1" x14ac:dyDescent="0.3">
      <c r="A118" s="16"/>
      <c r="B118" s="390" t="s">
        <v>174</v>
      </c>
      <c r="C118" s="391"/>
      <c r="D118" s="391"/>
      <c r="E118" s="392"/>
      <c r="F118" s="390" t="s">
        <v>175</v>
      </c>
      <c r="G118" s="391"/>
      <c r="H118" s="391"/>
      <c r="I118" s="396" t="s">
        <v>176</v>
      </c>
      <c r="J118" s="385"/>
      <c r="K118" s="397"/>
      <c r="L118" s="384" t="s">
        <v>158</v>
      </c>
      <c r="M118" s="385"/>
      <c r="N118" s="386"/>
      <c r="O118" s="52" t="s">
        <v>177</v>
      </c>
      <c r="S118" s="139" t="str">
        <f t="shared" ref="S118:S130" si="0">IFERROR(DATE(K121,J121,I121),"")</f>
        <v/>
      </c>
      <c r="T118" s="58"/>
      <c r="U118" s="139" t="str">
        <f t="shared" ref="U118:U130" si="1">IFERROR(DATE(N121,M121,L121),"")</f>
        <v/>
      </c>
      <c r="Z118" s="10"/>
      <c r="AA118" s="10">
        <v>98</v>
      </c>
      <c r="AB118" s="10"/>
      <c r="AC118" s="10">
        <v>2025</v>
      </c>
      <c r="AD118" s="10"/>
    </row>
    <row r="119" spans="1:30" ht="13.8" thickBot="1" x14ac:dyDescent="0.3">
      <c r="A119" s="16"/>
      <c r="B119" s="393"/>
      <c r="C119" s="394"/>
      <c r="D119" s="394"/>
      <c r="E119" s="395"/>
      <c r="F119" s="393"/>
      <c r="G119" s="394"/>
      <c r="H119" s="394"/>
      <c r="I119" s="53" t="s">
        <v>98</v>
      </c>
      <c r="J119" s="54" t="s">
        <v>99</v>
      </c>
      <c r="K119" s="55" t="s">
        <v>100</v>
      </c>
      <c r="L119" s="53" t="s">
        <v>98</v>
      </c>
      <c r="M119" s="54" t="s">
        <v>99</v>
      </c>
      <c r="N119" s="55" t="s">
        <v>100</v>
      </c>
      <c r="O119" s="57" t="s">
        <v>178</v>
      </c>
      <c r="S119" s="139" t="str">
        <f t="shared" si="0"/>
        <v/>
      </c>
      <c r="T119" s="58"/>
      <c r="U119" s="139" t="str">
        <f t="shared" si="1"/>
        <v/>
      </c>
      <c r="Z119" s="10"/>
      <c r="AA119" s="10">
        <v>99</v>
      </c>
      <c r="AB119" s="10"/>
      <c r="AC119" s="10">
        <v>2026</v>
      </c>
      <c r="AD119" s="10"/>
    </row>
    <row r="120" spans="1:30" x14ac:dyDescent="0.25">
      <c r="A120" s="59" t="s">
        <v>180</v>
      </c>
      <c r="B120" s="365"/>
      <c r="C120" s="366"/>
      <c r="D120" s="366"/>
      <c r="E120" s="367"/>
      <c r="F120" s="368"/>
      <c r="G120" s="369"/>
      <c r="H120" s="370"/>
      <c r="I120" s="356"/>
      <c r="J120" s="358"/>
      <c r="K120" s="358"/>
      <c r="L120" s="356"/>
      <c r="M120" s="358"/>
      <c r="N120" s="358"/>
      <c r="O120" s="360"/>
      <c r="S120" s="139" t="str">
        <f t="shared" si="0"/>
        <v/>
      </c>
      <c r="T120" s="58"/>
      <c r="U120" s="139" t="str">
        <f t="shared" si="1"/>
        <v/>
      </c>
      <c r="Z120" s="10"/>
      <c r="AA120" s="10">
        <v>100</v>
      </c>
      <c r="AB120" s="10"/>
      <c r="AC120" s="10">
        <v>2027</v>
      </c>
      <c r="AD120" s="10"/>
    </row>
    <row r="121" spans="1:30" ht="13.8" thickBot="1" x14ac:dyDescent="0.3">
      <c r="A121" s="60" t="s">
        <v>181</v>
      </c>
      <c r="B121" s="374"/>
      <c r="C121" s="375"/>
      <c r="D121" s="375"/>
      <c r="E121" s="376"/>
      <c r="F121" s="371"/>
      <c r="G121" s="372"/>
      <c r="H121" s="373"/>
      <c r="I121" s="357"/>
      <c r="J121" s="359"/>
      <c r="K121" s="359"/>
      <c r="L121" s="357"/>
      <c r="M121" s="359"/>
      <c r="N121" s="359"/>
      <c r="O121" s="361"/>
      <c r="S121" s="139" t="str">
        <f t="shared" si="0"/>
        <v/>
      </c>
      <c r="T121" s="58"/>
      <c r="U121" s="139" t="str">
        <f t="shared" si="1"/>
        <v/>
      </c>
      <c r="Z121" s="10"/>
      <c r="AA121" s="10">
        <v>101</v>
      </c>
      <c r="AB121" s="10"/>
      <c r="AC121" s="10">
        <v>2028</v>
      </c>
      <c r="AD121" s="10"/>
    </row>
    <row r="122" spans="1:30" x14ac:dyDescent="0.25">
      <c r="A122" s="59" t="s">
        <v>182</v>
      </c>
      <c r="B122" s="365"/>
      <c r="C122" s="366"/>
      <c r="D122" s="366"/>
      <c r="E122" s="367"/>
      <c r="F122" s="368"/>
      <c r="G122" s="369"/>
      <c r="H122" s="370"/>
      <c r="I122" s="356"/>
      <c r="J122" s="358"/>
      <c r="K122" s="358"/>
      <c r="L122" s="356"/>
      <c r="M122" s="358"/>
      <c r="N122" s="358"/>
      <c r="O122" s="360"/>
      <c r="S122" s="139" t="str">
        <f t="shared" si="0"/>
        <v/>
      </c>
      <c r="T122" s="58"/>
      <c r="U122" s="139" t="str">
        <f t="shared" si="1"/>
        <v/>
      </c>
      <c r="Z122" s="10"/>
      <c r="AA122" s="10">
        <v>102</v>
      </c>
      <c r="AB122" s="10"/>
      <c r="AC122" s="10">
        <v>2029</v>
      </c>
      <c r="AD122" s="10"/>
    </row>
    <row r="123" spans="1:30" ht="13.8" thickBot="1" x14ac:dyDescent="0.3">
      <c r="A123" s="60" t="s">
        <v>181</v>
      </c>
      <c r="B123" s="374"/>
      <c r="C123" s="375"/>
      <c r="D123" s="375"/>
      <c r="E123" s="376"/>
      <c r="F123" s="371"/>
      <c r="G123" s="372"/>
      <c r="H123" s="373"/>
      <c r="I123" s="357"/>
      <c r="J123" s="359"/>
      <c r="K123" s="359"/>
      <c r="L123" s="357"/>
      <c r="M123" s="359"/>
      <c r="N123" s="359"/>
      <c r="O123" s="361"/>
      <c r="S123" s="139" t="str">
        <f t="shared" si="0"/>
        <v/>
      </c>
      <c r="T123" s="58"/>
      <c r="U123" s="139" t="str">
        <f t="shared" si="1"/>
        <v/>
      </c>
      <c r="Z123" s="10"/>
      <c r="AB123" s="10"/>
      <c r="AC123" s="10">
        <v>2030</v>
      </c>
      <c r="AD123" s="10"/>
    </row>
    <row r="124" spans="1:30" x14ac:dyDescent="0.25">
      <c r="A124" s="59" t="s">
        <v>183</v>
      </c>
      <c r="B124" s="365"/>
      <c r="C124" s="366"/>
      <c r="D124" s="366"/>
      <c r="E124" s="367"/>
      <c r="F124" s="368"/>
      <c r="G124" s="369"/>
      <c r="H124" s="370"/>
      <c r="I124" s="356"/>
      <c r="J124" s="358"/>
      <c r="K124" s="358"/>
      <c r="L124" s="356"/>
      <c r="M124" s="358"/>
      <c r="N124" s="358"/>
      <c r="O124" s="377"/>
      <c r="S124" s="139" t="str">
        <f t="shared" si="0"/>
        <v/>
      </c>
      <c r="T124" s="58"/>
      <c r="U124" s="139" t="str">
        <f t="shared" si="1"/>
        <v/>
      </c>
      <c r="Z124" s="10"/>
      <c r="AB124" s="10"/>
      <c r="AC124" s="10">
        <v>2031</v>
      </c>
      <c r="AD124" s="10"/>
    </row>
    <row r="125" spans="1:30" ht="13.8" thickBot="1" x14ac:dyDescent="0.3">
      <c r="A125" s="60" t="s">
        <v>181</v>
      </c>
      <c r="B125" s="374"/>
      <c r="C125" s="375"/>
      <c r="D125" s="375"/>
      <c r="E125" s="376"/>
      <c r="F125" s="371"/>
      <c r="G125" s="372"/>
      <c r="H125" s="373"/>
      <c r="I125" s="357"/>
      <c r="J125" s="359"/>
      <c r="K125" s="359"/>
      <c r="L125" s="357"/>
      <c r="M125" s="359"/>
      <c r="N125" s="359"/>
      <c r="O125" s="378"/>
      <c r="S125" s="139" t="str">
        <f t="shared" si="0"/>
        <v/>
      </c>
      <c r="T125" s="58"/>
      <c r="U125" s="139" t="str">
        <f t="shared" si="1"/>
        <v/>
      </c>
      <c r="Z125" s="10"/>
      <c r="AA125" s="10"/>
      <c r="AB125" s="10"/>
      <c r="AC125" s="10">
        <v>2032</v>
      </c>
      <c r="AD125" s="10"/>
    </row>
    <row r="126" spans="1:30" x14ac:dyDescent="0.25">
      <c r="A126" s="59" t="s">
        <v>184</v>
      </c>
      <c r="B126" s="365"/>
      <c r="C126" s="366"/>
      <c r="D126" s="366"/>
      <c r="E126" s="367"/>
      <c r="F126" s="368"/>
      <c r="G126" s="369"/>
      <c r="H126" s="370"/>
      <c r="I126" s="356"/>
      <c r="J126" s="358"/>
      <c r="K126" s="358"/>
      <c r="L126" s="356"/>
      <c r="M126" s="358"/>
      <c r="N126" s="358"/>
      <c r="O126" s="360"/>
      <c r="S126" s="139" t="str">
        <f t="shared" si="0"/>
        <v/>
      </c>
      <c r="T126" s="58"/>
      <c r="U126" s="139" t="str">
        <f t="shared" si="1"/>
        <v/>
      </c>
      <c r="Z126" s="10"/>
      <c r="AA126" s="10"/>
      <c r="AB126" s="10"/>
      <c r="AC126" s="10">
        <v>2033</v>
      </c>
      <c r="AD126" s="10"/>
    </row>
    <row r="127" spans="1:30" ht="13.8" thickBot="1" x14ac:dyDescent="0.3">
      <c r="A127" s="60" t="s">
        <v>181</v>
      </c>
      <c r="B127" s="374"/>
      <c r="C127" s="375"/>
      <c r="D127" s="375"/>
      <c r="E127" s="376"/>
      <c r="F127" s="371"/>
      <c r="G127" s="372"/>
      <c r="H127" s="373"/>
      <c r="I127" s="357"/>
      <c r="J127" s="359"/>
      <c r="K127" s="359"/>
      <c r="L127" s="357"/>
      <c r="M127" s="359"/>
      <c r="N127" s="359"/>
      <c r="O127" s="361"/>
      <c r="S127" s="139" t="str">
        <f t="shared" si="0"/>
        <v/>
      </c>
      <c r="T127" s="58"/>
      <c r="U127" s="139" t="str">
        <f t="shared" si="1"/>
        <v/>
      </c>
      <c r="Z127" s="10"/>
      <c r="AA127" s="10"/>
      <c r="AB127" s="10"/>
      <c r="AC127" s="10">
        <v>2034</v>
      </c>
      <c r="AD127" s="10"/>
    </row>
    <row r="128" spans="1:30" x14ac:dyDescent="0.25">
      <c r="A128" s="59" t="s">
        <v>185</v>
      </c>
      <c r="B128" s="365"/>
      <c r="C128" s="366"/>
      <c r="D128" s="366"/>
      <c r="E128" s="367"/>
      <c r="F128" s="368"/>
      <c r="G128" s="369"/>
      <c r="H128" s="370"/>
      <c r="I128" s="356"/>
      <c r="J128" s="358"/>
      <c r="K128" s="358"/>
      <c r="L128" s="356"/>
      <c r="M128" s="358"/>
      <c r="N128" s="358"/>
      <c r="O128" s="360"/>
      <c r="S128" s="139" t="str">
        <f t="shared" si="0"/>
        <v/>
      </c>
      <c r="T128" s="58"/>
      <c r="U128" s="139" t="str">
        <f t="shared" si="1"/>
        <v/>
      </c>
      <c r="Z128" s="10"/>
      <c r="AA128" s="10"/>
      <c r="AB128" s="10"/>
      <c r="AC128" s="10">
        <v>2035</v>
      </c>
      <c r="AD128" s="10"/>
    </row>
    <row r="129" spans="1:30" ht="13.8" thickBot="1" x14ac:dyDescent="0.3">
      <c r="A129" s="60" t="s">
        <v>181</v>
      </c>
      <c r="B129" s="374"/>
      <c r="C129" s="375"/>
      <c r="D129" s="375"/>
      <c r="E129" s="376"/>
      <c r="F129" s="371"/>
      <c r="G129" s="372"/>
      <c r="H129" s="373"/>
      <c r="I129" s="357"/>
      <c r="J129" s="359"/>
      <c r="K129" s="359"/>
      <c r="L129" s="357"/>
      <c r="M129" s="359"/>
      <c r="N129" s="359"/>
      <c r="O129" s="361"/>
      <c r="S129" s="139" t="str">
        <f t="shared" si="0"/>
        <v/>
      </c>
      <c r="T129" s="58"/>
      <c r="U129" s="139" t="str">
        <f t="shared" si="1"/>
        <v/>
      </c>
      <c r="Z129" s="10"/>
      <c r="AA129" s="10"/>
      <c r="AB129" s="10"/>
      <c r="AC129" s="10">
        <v>2036</v>
      </c>
      <c r="AD129" s="10"/>
    </row>
    <row r="130" spans="1:30" x14ac:dyDescent="0.25">
      <c r="A130" s="59" t="s">
        <v>186</v>
      </c>
      <c r="B130" s="365"/>
      <c r="C130" s="366"/>
      <c r="D130" s="366"/>
      <c r="E130" s="367"/>
      <c r="F130" s="368"/>
      <c r="G130" s="369"/>
      <c r="H130" s="370"/>
      <c r="I130" s="356"/>
      <c r="J130" s="358"/>
      <c r="K130" s="358"/>
      <c r="L130" s="356"/>
      <c r="M130" s="358"/>
      <c r="N130" s="358"/>
      <c r="O130" s="360"/>
      <c r="S130" s="139" t="str">
        <f t="shared" si="0"/>
        <v/>
      </c>
      <c r="U130" s="139" t="str">
        <f t="shared" si="1"/>
        <v/>
      </c>
      <c r="Z130" s="10"/>
      <c r="AA130" s="10"/>
      <c r="AB130" s="10"/>
      <c r="AC130" s="10">
        <v>2037</v>
      </c>
      <c r="AD130" s="10"/>
    </row>
    <row r="131" spans="1:30" ht="13.8" thickBot="1" x14ac:dyDescent="0.3">
      <c r="A131" s="60" t="s">
        <v>181</v>
      </c>
      <c r="B131" s="374"/>
      <c r="C131" s="375"/>
      <c r="D131" s="375"/>
      <c r="E131" s="376"/>
      <c r="F131" s="371"/>
      <c r="G131" s="372"/>
      <c r="H131" s="373"/>
      <c r="I131" s="357"/>
      <c r="J131" s="359"/>
      <c r="K131" s="359"/>
      <c r="L131" s="357"/>
      <c r="M131" s="359"/>
      <c r="N131" s="359"/>
      <c r="O131" s="361"/>
      <c r="Z131" s="10"/>
      <c r="AA131" s="10"/>
      <c r="AB131" s="10"/>
      <c r="AC131" s="10">
        <v>2038</v>
      </c>
      <c r="AD131" s="10"/>
    </row>
    <row r="132" spans="1:30" ht="18.75" customHeight="1" x14ac:dyDescent="0.25">
      <c r="A132" s="59" t="s">
        <v>187</v>
      </c>
      <c r="B132" s="347"/>
      <c r="C132" s="348"/>
      <c r="D132" s="348"/>
      <c r="E132" s="349"/>
      <c r="F132" s="350"/>
      <c r="G132" s="351"/>
      <c r="H132" s="352"/>
      <c r="I132" s="356"/>
      <c r="J132" s="358"/>
      <c r="K132" s="358"/>
      <c r="L132" s="356"/>
      <c r="M132" s="358"/>
      <c r="N132" s="358"/>
      <c r="O132" s="360"/>
      <c r="AC132" s="10">
        <v>2039</v>
      </c>
    </row>
    <row r="133" spans="1:30" ht="13.8" thickBot="1" x14ac:dyDescent="0.3">
      <c r="A133" s="60" t="s">
        <v>181</v>
      </c>
      <c r="B133" s="362"/>
      <c r="C133" s="363"/>
      <c r="D133" s="363"/>
      <c r="E133" s="364"/>
      <c r="F133" s="353"/>
      <c r="G133" s="354"/>
      <c r="H133" s="355"/>
      <c r="I133" s="357"/>
      <c r="J133" s="359"/>
      <c r="K133" s="359"/>
      <c r="L133" s="357"/>
      <c r="M133" s="359"/>
      <c r="N133" s="359"/>
      <c r="O133" s="361"/>
      <c r="AC133" s="10">
        <v>2040</v>
      </c>
    </row>
    <row r="134" spans="1:30" x14ac:dyDescent="0.25">
      <c r="A134" s="51" t="s">
        <v>188</v>
      </c>
      <c r="AC134" s="10">
        <v>2041</v>
      </c>
    </row>
    <row r="135" spans="1:30" x14ac:dyDescent="0.25">
      <c r="AC135" s="10">
        <v>2042</v>
      </c>
    </row>
    <row r="136" spans="1:30" hidden="1" x14ac:dyDescent="0.25">
      <c r="A136" s="35" t="s">
        <v>189</v>
      </c>
      <c r="B136" s="36"/>
      <c r="C136" s="36"/>
      <c r="D136" s="36"/>
      <c r="E136" s="36"/>
      <c r="F136" s="36"/>
      <c r="G136" s="36"/>
      <c r="H136" s="36"/>
      <c r="I136" s="36"/>
      <c r="J136" s="36"/>
      <c r="K136" s="36"/>
      <c r="L136" s="36"/>
      <c r="M136" s="36"/>
      <c r="AC136" s="10">
        <v>2043</v>
      </c>
    </row>
    <row r="137" spans="1:30" hidden="1" x14ac:dyDescent="0.25">
      <c r="A137" s="16"/>
      <c r="AC137" s="10">
        <v>2044</v>
      </c>
    </row>
    <row r="138" spans="1:30" hidden="1" x14ac:dyDescent="0.25">
      <c r="A138" s="16"/>
      <c r="AC138" s="10">
        <v>2045</v>
      </c>
    </row>
    <row r="139" spans="1:30" hidden="1" x14ac:dyDescent="0.25">
      <c r="A139" s="16"/>
      <c r="C139" s="289" t="s">
        <v>190</v>
      </c>
      <c r="D139" s="290"/>
      <c r="E139" s="291"/>
      <c r="F139" s="289" t="s">
        <v>191</v>
      </c>
      <c r="G139" s="290"/>
      <c r="H139" s="291"/>
      <c r="I139" s="39" t="s">
        <v>192</v>
      </c>
      <c r="J139" s="61" t="s">
        <v>193</v>
      </c>
      <c r="K139" s="62" t="s">
        <v>194</v>
      </c>
      <c r="AC139" s="10">
        <v>2046</v>
      </c>
    </row>
    <row r="140" spans="1:30" hidden="1" x14ac:dyDescent="0.25">
      <c r="A140" s="16"/>
      <c r="C140" s="330"/>
      <c r="D140" s="331"/>
      <c r="E140" s="332"/>
      <c r="F140" s="330"/>
      <c r="G140" s="331"/>
      <c r="H140" s="332"/>
      <c r="I140" s="345"/>
      <c r="J140" s="336"/>
      <c r="K140" s="344"/>
      <c r="AC140" s="10">
        <v>2047</v>
      </c>
    </row>
    <row r="141" spans="1:30" hidden="1" x14ac:dyDescent="0.25">
      <c r="A141" s="16"/>
      <c r="C141" s="333"/>
      <c r="D141" s="334"/>
      <c r="E141" s="335"/>
      <c r="F141" s="333"/>
      <c r="G141" s="334"/>
      <c r="H141" s="335"/>
      <c r="I141" s="346"/>
      <c r="J141" s="339"/>
      <c r="K141" s="344"/>
      <c r="AC141" s="10">
        <v>2048</v>
      </c>
    </row>
    <row r="142" spans="1:30" hidden="1" x14ac:dyDescent="0.25">
      <c r="A142" s="16"/>
      <c r="C142" s="330"/>
      <c r="D142" s="331"/>
      <c r="E142" s="332"/>
      <c r="F142" s="330"/>
      <c r="G142" s="331"/>
      <c r="H142" s="332"/>
      <c r="I142" s="345"/>
      <c r="J142" s="336"/>
      <c r="K142" s="344"/>
      <c r="AC142" s="10">
        <v>2049</v>
      </c>
    </row>
    <row r="143" spans="1:30" hidden="1" x14ac:dyDescent="0.25">
      <c r="A143" s="16"/>
      <c r="C143" s="333"/>
      <c r="D143" s="334"/>
      <c r="E143" s="335"/>
      <c r="F143" s="333"/>
      <c r="G143" s="334"/>
      <c r="H143" s="335"/>
      <c r="I143" s="346"/>
      <c r="J143" s="339"/>
      <c r="K143" s="344"/>
      <c r="AC143" s="10">
        <v>2050</v>
      </c>
    </row>
    <row r="144" spans="1:30" hidden="1" x14ac:dyDescent="0.25">
      <c r="A144" s="16"/>
      <c r="C144" s="330"/>
      <c r="D144" s="331"/>
      <c r="E144" s="332"/>
      <c r="F144" s="330"/>
      <c r="G144" s="331"/>
      <c r="H144" s="332"/>
      <c r="I144" s="345"/>
      <c r="J144" s="336"/>
      <c r="K144" s="344"/>
      <c r="AC144" s="10">
        <v>2051</v>
      </c>
    </row>
    <row r="145" spans="1:29" hidden="1" x14ac:dyDescent="0.25">
      <c r="A145" s="16"/>
      <c r="C145" s="333"/>
      <c r="D145" s="334"/>
      <c r="E145" s="335"/>
      <c r="F145" s="333"/>
      <c r="G145" s="334"/>
      <c r="H145" s="335"/>
      <c r="I145" s="346"/>
      <c r="J145" s="339"/>
      <c r="K145" s="344"/>
      <c r="AC145" s="10">
        <v>2052</v>
      </c>
    </row>
    <row r="146" spans="1:29" hidden="1" x14ac:dyDescent="0.25">
      <c r="A146" s="16"/>
      <c r="C146" s="330"/>
      <c r="D146" s="331"/>
      <c r="E146" s="332"/>
      <c r="F146" s="330"/>
      <c r="G146" s="331"/>
      <c r="H146" s="332"/>
      <c r="I146" s="345"/>
      <c r="J146" s="336"/>
      <c r="K146" s="344"/>
      <c r="AC146" s="10">
        <v>2053</v>
      </c>
    </row>
    <row r="147" spans="1:29" hidden="1" x14ac:dyDescent="0.25">
      <c r="A147" s="16"/>
      <c r="C147" s="333"/>
      <c r="D147" s="334"/>
      <c r="E147" s="335"/>
      <c r="F147" s="333"/>
      <c r="G147" s="334"/>
      <c r="H147" s="335"/>
      <c r="I147" s="346"/>
      <c r="J147" s="339"/>
      <c r="K147" s="344"/>
      <c r="AC147" s="10">
        <v>2054</v>
      </c>
    </row>
    <row r="148" spans="1:29" hidden="1" x14ac:dyDescent="0.25">
      <c r="A148" s="16"/>
      <c r="C148" s="330"/>
      <c r="D148" s="331"/>
      <c r="E148" s="332"/>
      <c r="F148" s="330"/>
      <c r="G148" s="331"/>
      <c r="H148" s="332"/>
      <c r="I148" s="345"/>
      <c r="J148" s="336"/>
      <c r="K148" s="344"/>
      <c r="AC148" s="10">
        <v>2055</v>
      </c>
    </row>
    <row r="149" spans="1:29" hidden="1" x14ac:dyDescent="0.25">
      <c r="A149" s="16"/>
      <c r="C149" s="333"/>
      <c r="D149" s="334"/>
      <c r="E149" s="335"/>
      <c r="F149" s="333"/>
      <c r="G149" s="334"/>
      <c r="H149" s="335"/>
      <c r="I149" s="346"/>
      <c r="J149" s="339"/>
      <c r="K149" s="344"/>
      <c r="AC149" s="10">
        <v>2056</v>
      </c>
    </row>
    <row r="150" spans="1:29" hidden="1" x14ac:dyDescent="0.25">
      <c r="A150" s="16"/>
      <c r="C150" s="336"/>
      <c r="D150" s="337"/>
      <c r="E150" s="338"/>
      <c r="F150" s="336"/>
      <c r="G150" s="337"/>
      <c r="H150" s="338"/>
      <c r="I150" s="342"/>
      <c r="J150" s="336"/>
      <c r="K150" s="344"/>
      <c r="AC150" s="10">
        <v>2057</v>
      </c>
    </row>
    <row r="151" spans="1:29" hidden="1" x14ac:dyDescent="0.25">
      <c r="C151" s="339"/>
      <c r="D151" s="340"/>
      <c r="E151" s="341"/>
      <c r="F151" s="339"/>
      <c r="G151" s="340"/>
      <c r="H151" s="341"/>
      <c r="I151" s="343"/>
      <c r="J151" s="339"/>
      <c r="K151" s="344"/>
      <c r="AC151" s="10">
        <v>2058</v>
      </c>
    </row>
    <row r="152" spans="1:29" hidden="1" x14ac:dyDescent="0.25">
      <c r="AC152" s="10">
        <v>2059</v>
      </c>
    </row>
    <row r="153" spans="1:29" hidden="1" x14ac:dyDescent="0.25">
      <c r="AC153" s="10">
        <v>2060</v>
      </c>
    </row>
    <row r="154" spans="1:29" hidden="1" x14ac:dyDescent="0.25">
      <c r="A154" s="35" t="s">
        <v>195</v>
      </c>
      <c r="B154" s="36"/>
      <c r="C154" s="36"/>
      <c r="D154" s="36"/>
      <c r="E154" s="36"/>
      <c r="F154" s="36"/>
      <c r="G154" s="36"/>
      <c r="H154" s="36"/>
      <c r="I154" s="36"/>
      <c r="J154" s="36"/>
      <c r="K154" s="36"/>
      <c r="L154" s="36"/>
      <c r="M154" s="36"/>
    </row>
    <row r="156" spans="1:29" hidden="1" x14ac:dyDescent="0.25">
      <c r="C156" s="289" t="s">
        <v>196</v>
      </c>
      <c r="D156" s="290"/>
      <c r="E156" s="291"/>
      <c r="F156" s="289" t="s">
        <v>197</v>
      </c>
      <c r="G156" s="290"/>
      <c r="H156" s="291"/>
      <c r="I156" s="39" t="s">
        <v>198</v>
      </c>
    </row>
    <row r="157" spans="1:29" hidden="1" x14ac:dyDescent="0.25">
      <c r="C157" s="235"/>
      <c r="D157" s="236"/>
      <c r="E157" s="237"/>
      <c r="F157" s="235"/>
      <c r="G157" s="236"/>
      <c r="H157" s="237"/>
      <c r="I157" s="28"/>
    </row>
    <row r="158" spans="1:29" hidden="1" x14ac:dyDescent="0.25">
      <c r="C158" s="235"/>
      <c r="D158" s="236"/>
      <c r="E158" s="237"/>
      <c r="F158" s="235"/>
      <c r="G158" s="236"/>
      <c r="H158" s="237"/>
      <c r="I158" s="28"/>
    </row>
    <row r="159" spans="1:29" hidden="1" x14ac:dyDescent="0.25">
      <c r="C159" s="235"/>
      <c r="D159" s="236"/>
      <c r="E159" s="237"/>
      <c r="F159" s="235"/>
      <c r="G159" s="236"/>
      <c r="H159" s="237"/>
      <c r="I159" s="28"/>
    </row>
    <row r="160" spans="1:29" hidden="1" x14ac:dyDescent="0.25">
      <c r="C160" s="235"/>
      <c r="D160" s="236"/>
      <c r="E160" s="237"/>
      <c r="F160" s="235"/>
      <c r="G160" s="236"/>
      <c r="H160" s="237"/>
      <c r="I160" s="28"/>
    </row>
    <row r="162" spans="1:34" x14ac:dyDescent="0.25">
      <c r="K162" s="26"/>
      <c r="L162" s="26"/>
      <c r="M162" s="26"/>
      <c r="N162" s="26"/>
    </row>
    <row r="163" spans="1:34" x14ac:dyDescent="0.25">
      <c r="A163" s="35" t="s">
        <v>199</v>
      </c>
      <c r="B163" s="36"/>
      <c r="C163" s="63"/>
      <c r="D163" s="36"/>
      <c r="E163" s="36"/>
      <c r="F163" s="36"/>
      <c r="G163" s="36"/>
      <c r="H163" s="36"/>
      <c r="I163" s="36"/>
      <c r="J163" s="36"/>
      <c r="K163" s="56"/>
      <c r="L163" s="56"/>
      <c r="M163" s="56"/>
      <c r="N163" s="56"/>
      <c r="O163" s="36"/>
    </row>
    <row r="164" spans="1:34" x14ac:dyDescent="0.25">
      <c r="A164" s="16"/>
      <c r="K164" s="26"/>
      <c r="L164" s="26"/>
      <c r="M164" s="26"/>
      <c r="N164" s="26"/>
    </row>
    <row r="165" spans="1:34" x14ac:dyDescent="0.25">
      <c r="A165" s="16"/>
      <c r="C165" s="289" t="s">
        <v>200</v>
      </c>
      <c r="D165" s="290"/>
      <c r="E165" s="291"/>
      <c r="F165" s="289" t="s">
        <v>201</v>
      </c>
      <c r="G165" s="290"/>
      <c r="H165" s="291"/>
      <c r="I165" s="289" t="s">
        <v>202</v>
      </c>
      <c r="J165" s="290"/>
      <c r="K165" s="64"/>
      <c r="L165" s="64" t="s">
        <v>203</v>
      </c>
      <c r="M165" s="64" t="s">
        <v>83</v>
      </c>
      <c r="N165" s="26"/>
    </row>
    <row r="166" spans="1:34" ht="17.399999999999999" customHeight="1" x14ac:dyDescent="0.25">
      <c r="A166" s="16"/>
      <c r="C166" s="323" t="s">
        <v>204</v>
      </c>
      <c r="D166" s="324"/>
      <c r="E166" s="325"/>
      <c r="F166" s="326"/>
      <c r="G166" s="327"/>
      <c r="H166" s="328"/>
      <c r="I166" s="154"/>
      <c r="J166" s="154"/>
      <c r="K166" s="154"/>
      <c r="L166" s="210" t="str">
        <f ca="1">IFERROR(IF(I166=""," ",INT((TODAY()-(CONCATENATE(I166,"-",J166,"-",K166)))/365.25)),"")</f>
        <v xml:space="preserve"> </v>
      </c>
      <c r="M166" s="152"/>
      <c r="N166" s="26"/>
    </row>
    <row r="167" spans="1:34" ht="17.399999999999999" customHeight="1" x14ac:dyDescent="0.25">
      <c r="A167" s="16"/>
      <c r="C167" s="323" t="s">
        <v>205</v>
      </c>
      <c r="D167" s="324"/>
      <c r="E167" s="325"/>
      <c r="F167" s="326"/>
      <c r="G167" s="327"/>
      <c r="H167" s="328"/>
      <c r="I167" s="154"/>
      <c r="J167" s="154"/>
      <c r="K167" s="154"/>
      <c r="L167" s="210" t="str">
        <f t="shared" ref="L167:L171" ca="1" si="2">IFERROR(IF(I167=""," ",INT((TODAY()-(CONCATENATE(I167,"-",J167,"-",K167)))/365.25)),"")</f>
        <v xml:space="preserve"> </v>
      </c>
      <c r="M167" s="152"/>
      <c r="N167" s="26"/>
    </row>
    <row r="168" spans="1:34" ht="17.399999999999999" customHeight="1" x14ac:dyDescent="0.25">
      <c r="A168" s="16"/>
      <c r="C168" s="323" t="s">
        <v>206</v>
      </c>
      <c r="D168" s="324"/>
      <c r="E168" s="325"/>
      <c r="F168" s="326"/>
      <c r="G168" s="327"/>
      <c r="H168" s="328"/>
      <c r="I168" s="154"/>
      <c r="J168" s="154"/>
      <c r="K168" s="154"/>
      <c r="L168" s="210" t="str">
        <f t="shared" ca="1" si="2"/>
        <v xml:space="preserve"> </v>
      </c>
      <c r="M168" s="152"/>
      <c r="N168" s="26"/>
    </row>
    <row r="169" spans="1:34" ht="17.399999999999999" customHeight="1" x14ac:dyDescent="0.25">
      <c r="C169" s="323" t="s">
        <v>207</v>
      </c>
      <c r="D169" s="324"/>
      <c r="E169" s="325"/>
      <c r="F169" s="326"/>
      <c r="G169" s="327"/>
      <c r="H169" s="328"/>
      <c r="I169" s="154"/>
      <c r="J169" s="154"/>
      <c r="K169" s="154"/>
      <c r="L169" s="210" t="str">
        <f t="shared" ca="1" si="2"/>
        <v xml:space="preserve"> </v>
      </c>
      <c r="M169" s="152"/>
    </row>
    <row r="170" spans="1:34" ht="17.399999999999999" customHeight="1" x14ac:dyDescent="0.25">
      <c r="C170" s="323" t="s">
        <v>208</v>
      </c>
      <c r="D170" s="324"/>
      <c r="E170" s="325"/>
      <c r="F170" s="326"/>
      <c r="G170" s="327"/>
      <c r="H170" s="328"/>
      <c r="I170" s="154"/>
      <c r="J170" s="154"/>
      <c r="K170" s="154"/>
      <c r="L170" s="210" t="str">
        <f t="shared" ca="1" si="2"/>
        <v xml:space="preserve"> </v>
      </c>
      <c r="M170" s="152"/>
    </row>
    <row r="171" spans="1:34" ht="17.399999999999999" customHeight="1" x14ac:dyDescent="0.25">
      <c r="C171" s="323" t="s">
        <v>474</v>
      </c>
      <c r="D171" s="324"/>
      <c r="E171" s="325"/>
      <c r="F171" s="326"/>
      <c r="G171" s="327"/>
      <c r="H171" s="328"/>
      <c r="I171" s="154"/>
      <c r="J171" s="154"/>
      <c r="K171" s="154"/>
      <c r="L171" s="210" t="str">
        <f t="shared" ca="1" si="2"/>
        <v xml:space="preserve"> </v>
      </c>
      <c r="M171" s="152"/>
    </row>
    <row r="172" spans="1:34" x14ac:dyDescent="0.25"/>
    <row r="173" spans="1:34" x14ac:dyDescent="0.25"/>
    <row r="174" spans="1:34" x14ac:dyDescent="0.25">
      <c r="A174" s="35" t="s">
        <v>209</v>
      </c>
      <c r="B174" s="36"/>
      <c r="C174" s="36"/>
      <c r="D174" s="36"/>
      <c r="E174" s="36"/>
      <c r="F174" s="36"/>
      <c r="G174" s="36"/>
      <c r="H174" s="36"/>
      <c r="I174" s="36"/>
      <c r="J174" s="36"/>
      <c r="K174" s="36"/>
      <c r="L174" s="36"/>
      <c r="M174" s="36"/>
      <c r="N174" s="36"/>
      <c r="O174" s="36"/>
    </row>
    <row r="175" spans="1:34" x14ac:dyDescent="0.25"/>
    <row r="176" spans="1:34" s="63" customFormat="1" x14ac:dyDescent="0.25">
      <c r="A176" s="10"/>
      <c r="B176" s="10"/>
      <c r="C176" s="10"/>
      <c r="D176" s="10"/>
      <c r="E176" s="10"/>
      <c r="F176" s="10"/>
      <c r="G176" s="10"/>
      <c r="H176" s="10"/>
      <c r="I176" s="10"/>
      <c r="J176" s="10"/>
      <c r="K176" s="10"/>
      <c r="L176" s="10"/>
      <c r="M176" s="10"/>
      <c r="N176" s="10"/>
      <c r="O176" s="10"/>
      <c r="P176" s="14"/>
      <c r="Q176" s="12"/>
      <c r="R176" s="12"/>
      <c r="S176" s="12"/>
      <c r="T176" s="36"/>
      <c r="U176" s="36"/>
      <c r="V176" s="36"/>
      <c r="W176" s="36"/>
      <c r="X176" s="36"/>
      <c r="Y176" s="68"/>
      <c r="Z176" s="69"/>
      <c r="AA176" s="69"/>
      <c r="AB176" s="69"/>
      <c r="AC176" s="12"/>
      <c r="AD176" s="69"/>
      <c r="AE176" s="69"/>
      <c r="AF176" s="69"/>
      <c r="AG176" s="36"/>
      <c r="AH176" s="69"/>
    </row>
    <row r="177" spans="1:34" s="27" customFormat="1" ht="12.75" customHeight="1" x14ac:dyDescent="0.25">
      <c r="A177" s="10" t="s">
        <v>210</v>
      </c>
      <c r="B177" s="10"/>
      <c r="C177" s="10"/>
      <c r="D177" s="10"/>
      <c r="E177" s="10"/>
      <c r="F177" s="10"/>
      <c r="G177" s="10"/>
      <c r="H177" s="10"/>
      <c r="I177" s="10"/>
      <c r="J177" s="10"/>
      <c r="K177" s="10"/>
      <c r="L177" s="10"/>
      <c r="M177" s="10"/>
      <c r="N177" s="10"/>
      <c r="O177" s="10"/>
      <c r="P177" s="14"/>
      <c r="Q177" s="12" t="str">
        <f>CONCATENATE(C59,",",C60,",",C61,",",C62,",",C63)</f>
        <v>,,,,</v>
      </c>
      <c r="R177" s="12"/>
      <c r="S177" s="12"/>
      <c r="T177" s="10"/>
      <c r="U177" s="10"/>
      <c r="V177" s="10"/>
      <c r="W177" s="10"/>
      <c r="X177" s="10"/>
      <c r="Y177" s="11"/>
      <c r="Z177" s="12"/>
      <c r="AA177" s="12"/>
      <c r="AB177" s="12"/>
      <c r="AC177" s="12"/>
      <c r="AD177" s="12"/>
      <c r="AE177" s="12"/>
      <c r="AF177" s="12"/>
      <c r="AG177" s="10"/>
      <c r="AH177" s="12"/>
    </row>
    <row r="178" spans="1:34" s="27" customFormat="1" x14ac:dyDescent="0.25">
      <c r="A178" s="10"/>
      <c r="B178" s="10"/>
      <c r="C178" s="10"/>
      <c r="D178" s="10"/>
      <c r="E178" s="10"/>
      <c r="F178" s="10"/>
      <c r="G178" s="10"/>
      <c r="H178" s="10"/>
      <c r="I178" s="10"/>
      <c r="J178" s="10"/>
      <c r="K178" s="10"/>
      <c r="L178" s="14"/>
      <c r="M178" s="10"/>
      <c r="N178" s="10"/>
      <c r="O178" s="10"/>
      <c r="P178" s="14"/>
      <c r="Q178" s="12" t="str">
        <f>CONCATENATE(C50,",",C51,",",C52,",",C53,",",C54)</f>
        <v>,,,,</v>
      </c>
      <c r="R178" s="12"/>
      <c r="S178" s="12"/>
      <c r="T178" s="10"/>
      <c r="U178" s="10"/>
      <c r="V178" s="10"/>
      <c r="W178" s="10"/>
      <c r="X178" s="10"/>
      <c r="Y178" s="11"/>
      <c r="Z178" s="12"/>
      <c r="AA178" s="12"/>
      <c r="AB178" s="12"/>
      <c r="AC178" s="12"/>
      <c r="AD178" s="12"/>
      <c r="AE178" s="12"/>
      <c r="AF178" s="12"/>
      <c r="AG178" s="10"/>
      <c r="AH178" s="12"/>
    </row>
    <row r="179" spans="1:34" s="27" customFormat="1" x14ac:dyDescent="0.25">
      <c r="A179" s="36"/>
      <c r="B179" s="66" t="s">
        <v>200</v>
      </c>
      <c r="C179" s="289" t="s">
        <v>201</v>
      </c>
      <c r="D179" s="290"/>
      <c r="E179" s="291"/>
      <c r="F179" s="67" t="s">
        <v>211</v>
      </c>
      <c r="G179" s="289" t="s">
        <v>212</v>
      </c>
      <c r="H179" s="290"/>
      <c r="I179" s="291"/>
      <c r="J179" s="66" t="s">
        <v>134</v>
      </c>
      <c r="K179" s="289" t="s">
        <v>213</v>
      </c>
      <c r="L179" s="290"/>
      <c r="M179" s="291"/>
      <c r="N179" s="66" t="s">
        <v>203</v>
      </c>
      <c r="O179" s="10"/>
      <c r="P179" s="14"/>
      <c r="R179" s="10"/>
      <c r="S179" s="10"/>
      <c r="T179" s="10"/>
      <c r="U179" s="10"/>
      <c r="V179" s="10"/>
      <c r="W179" s="10"/>
      <c r="X179" s="10"/>
      <c r="Y179" s="11"/>
      <c r="Z179" s="12"/>
      <c r="AA179" s="12"/>
      <c r="AB179" s="12"/>
      <c r="AC179" s="12"/>
      <c r="AD179" s="12"/>
      <c r="AE179" s="12"/>
      <c r="AF179" s="12"/>
      <c r="AG179" s="10"/>
      <c r="AH179" s="12"/>
    </row>
    <row r="180" spans="1:34" s="27" customFormat="1" ht="19.8" customHeight="1" x14ac:dyDescent="0.25">
      <c r="A180" s="329" t="s">
        <v>214</v>
      </c>
      <c r="B180" s="191"/>
      <c r="C180" s="316" t="str">
        <f>IFERROR(IF(VLOOKUP($B180,$C$166:$M$171,4,0)=0,"",VLOOKUP($B180,$C$166:$M$171,4,0)),"")</f>
        <v/>
      </c>
      <c r="D180" s="317"/>
      <c r="E180" s="318"/>
      <c r="F180" s="212"/>
      <c r="G180" s="194" t="str">
        <f>IFERROR(IF(VLOOKUP($B180,$C$166:$M$171,7,0)=0,"",VLOOKUP($B180,$C$166:$M$171,7,0)),"")</f>
        <v/>
      </c>
      <c r="H180" s="194" t="str">
        <f>IFERROR(IF(VLOOKUP($B180,$C$166:$M$171,8,0)=0,"",VLOOKUP($B180,$C$166:$M$171,8,0)),"")</f>
        <v/>
      </c>
      <c r="I180" s="194" t="str">
        <f>IFERROR(IF(VLOOKUP($B180,$C$166:$M$171,9,0)=0,"",VLOOKUP($B180,$C$166:$M$171,9,0)),"")</f>
        <v/>
      </c>
      <c r="J180" s="191"/>
      <c r="K180" s="320"/>
      <c r="L180" s="321"/>
      <c r="M180" s="322"/>
      <c r="N180" s="174" t="str">
        <f>IFERROR(IF(VLOOKUP($B180,$C$166:$M$171,10,0)=0,"",VLOOKUP($B180,$C$166:$M$171,10,0)),"")</f>
        <v/>
      </c>
      <c r="O180" s="10"/>
      <c r="P180" s="14"/>
      <c r="Q180" s="10"/>
      <c r="R180" s="10"/>
      <c r="S180" s="10"/>
      <c r="T180" s="10"/>
      <c r="U180" s="10"/>
      <c r="V180" s="10"/>
      <c r="W180" s="10"/>
      <c r="X180" s="10"/>
      <c r="Y180" s="11"/>
      <c r="Z180" s="12"/>
      <c r="AA180" s="12"/>
      <c r="AB180" s="12"/>
      <c r="AC180" s="12"/>
      <c r="AD180" s="12"/>
      <c r="AE180" s="12"/>
      <c r="AF180" s="12"/>
      <c r="AG180" s="10"/>
      <c r="AH180" s="12"/>
    </row>
    <row r="181" spans="1:34" s="27" customFormat="1" ht="19.8" customHeight="1" x14ac:dyDescent="0.25">
      <c r="A181" s="329"/>
      <c r="B181" s="191"/>
      <c r="C181" s="316" t="str">
        <f t="shared" ref="C181:C185" si="3">IFERROR(IF(VLOOKUP($B181,$C$166:$M$171,4,0)=0,"",VLOOKUP($B181,$C$166:$M$171,4,0)),"")</f>
        <v/>
      </c>
      <c r="D181" s="317"/>
      <c r="E181" s="318"/>
      <c r="F181" s="212"/>
      <c r="G181" s="194" t="str">
        <f t="shared" ref="G181:G185" si="4">IFERROR(IF(VLOOKUP($B181,$C$166:$M$171,7,0)=0,"",VLOOKUP($B181,$C$166:$M$171,7,0)),"")</f>
        <v/>
      </c>
      <c r="H181" s="194" t="str">
        <f t="shared" ref="H181:H185" si="5">IFERROR(IF(VLOOKUP($B181,$C$166:$M$171,8,0)=0,"",VLOOKUP($B181,$C$166:$M$171,8,0)),"")</f>
        <v/>
      </c>
      <c r="I181" s="194" t="str">
        <f t="shared" ref="I181:I185" si="6">IFERROR(IF(VLOOKUP($B181,$C$166:$M$171,9,0)=0,"",VLOOKUP($B181,$C$166:$M$171,9,0)),"")</f>
        <v/>
      </c>
      <c r="J181" s="191"/>
      <c r="K181" s="320"/>
      <c r="L181" s="321"/>
      <c r="M181" s="322"/>
      <c r="N181" s="174" t="str">
        <f t="shared" ref="N181:N185" si="7">IFERROR(IF(VLOOKUP($B181,$C$166:$M$171,10,0)=0,"",VLOOKUP($B181,$C$166:$M$171,10,0)),"")</f>
        <v/>
      </c>
      <c r="O181" s="10"/>
      <c r="P181" s="14"/>
      <c r="Q181" s="10"/>
      <c r="R181" s="10"/>
      <c r="S181" s="10"/>
      <c r="T181" s="10"/>
      <c r="U181" s="10"/>
      <c r="V181" s="10"/>
      <c r="W181" s="10"/>
      <c r="X181" s="10"/>
      <c r="Y181" s="11"/>
      <c r="Z181" s="12"/>
      <c r="AA181" s="12"/>
      <c r="AB181" s="12"/>
      <c r="AC181" s="12"/>
      <c r="AD181" s="12"/>
      <c r="AE181" s="12"/>
      <c r="AF181" s="12"/>
      <c r="AG181" s="10"/>
      <c r="AH181" s="12"/>
    </row>
    <row r="182" spans="1:34" s="27" customFormat="1" ht="19.8" customHeight="1" x14ac:dyDescent="0.25">
      <c r="A182" s="329"/>
      <c r="B182" s="191"/>
      <c r="C182" s="316" t="str">
        <f t="shared" si="3"/>
        <v/>
      </c>
      <c r="D182" s="317"/>
      <c r="E182" s="318"/>
      <c r="F182" s="212"/>
      <c r="G182" s="194" t="str">
        <f t="shared" si="4"/>
        <v/>
      </c>
      <c r="H182" s="194" t="str">
        <f t="shared" si="5"/>
        <v/>
      </c>
      <c r="I182" s="194" t="str">
        <f t="shared" si="6"/>
        <v/>
      </c>
      <c r="J182" s="191"/>
      <c r="K182" s="320"/>
      <c r="L182" s="321"/>
      <c r="M182" s="322"/>
      <c r="N182" s="174" t="str">
        <f t="shared" si="7"/>
        <v/>
      </c>
      <c r="O182" s="10"/>
      <c r="P182" s="14"/>
      <c r="Q182" s="10"/>
      <c r="R182" s="10"/>
      <c r="S182" s="10"/>
      <c r="T182" s="10"/>
      <c r="U182" s="10"/>
      <c r="V182" s="10"/>
      <c r="W182" s="10"/>
      <c r="X182" s="10"/>
      <c r="Y182" s="11"/>
      <c r="Z182" s="12"/>
      <c r="AA182" s="12"/>
      <c r="AB182" s="12"/>
      <c r="AC182" s="12"/>
      <c r="AD182" s="12"/>
      <c r="AE182" s="12"/>
      <c r="AF182" s="12"/>
      <c r="AG182" s="10"/>
      <c r="AH182" s="12"/>
    </row>
    <row r="183" spans="1:34" s="27" customFormat="1" ht="19.8" customHeight="1" x14ac:dyDescent="0.25">
      <c r="A183" s="10"/>
      <c r="B183" s="191"/>
      <c r="C183" s="316" t="str">
        <f t="shared" si="3"/>
        <v/>
      </c>
      <c r="D183" s="317"/>
      <c r="E183" s="318"/>
      <c r="F183" s="212"/>
      <c r="G183" s="194" t="str">
        <f t="shared" si="4"/>
        <v/>
      </c>
      <c r="H183" s="194" t="str">
        <f t="shared" si="5"/>
        <v/>
      </c>
      <c r="I183" s="194" t="str">
        <f t="shared" si="6"/>
        <v/>
      </c>
      <c r="J183" s="191"/>
      <c r="K183" s="320"/>
      <c r="L183" s="321"/>
      <c r="M183" s="322"/>
      <c r="N183" s="174" t="str">
        <f t="shared" si="7"/>
        <v/>
      </c>
      <c r="O183" s="10"/>
      <c r="P183" s="14"/>
      <c r="Q183" s="10"/>
      <c r="R183" s="10"/>
      <c r="S183" s="10"/>
      <c r="T183" s="10"/>
      <c r="U183" s="10"/>
      <c r="V183" s="10"/>
      <c r="W183" s="10"/>
      <c r="X183" s="10"/>
      <c r="Y183" s="11"/>
      <c r="Z183" s="12"/>
      <c r="AA183" s="12"/>
      <c r="AB183" s="12"/>
      <c r="AC183" s="12"/>
      <c r="AD183" s="12"/>
      <c r="AE183" s="12"/>
      <c r="AF183" s="12"/>
      <c r="AG183" s="10"/>
      <c r="AH183" s="12"/>
    </row>
    <row r="184" spans="1:34" s="27" customFormat="1" ht="19.8" customHeight="1" x14ac:dyDescent="0.25">
      <c r="A184" s="10"/>
      <c r="B184" s="191"/>
      <c r="C184" s="316" t="str">
        <f t="shared" si="3"/>
        <v/>
      </c>
      <c r="D184" s="317"/>
      <c r="E184" s="318"/>
      <c r="F184" s="212"/>
      <c r="G184" s="194" t="str">
        <f t="shared" si="4"/>
        <v/>
      </c>
      <c r="H184" s="194" t="str">
        <f t="shared" si="5"/>
        <v/>
      </c>
      <c r="I184" s="194" t="str">
        <f t="shared" si="6"/>
        <v/>
      </c>
      <c r="J184" s="191"/>
      <c r="K184" s="320"/>
      <c r="L184" s="321"/>
      <c r="M184" s="322"/>
      <c r="N184" s="174" t="str">
        <f t="shared" si="7"/>
        <v/>
      </c>
      <c r="O184" s="10"/>
      <c r="P184" s="14"/>
      <c r="Q184" s="10"/>
      <c r="R184" s="10"/>
      <c r="S184" s="10"/>
      <c r="T184" s="10"/>
      <c r="U184" s="10"/>
      <c r="V184" s="10"/>
      <c r="W184" s="10"/>
      <c r="X184" s="10"/>
      <c r="Y184" s="11"/>
      <c r="Z184" s="12"/>
      <c r="AA184" s="12"/>
      <c r="AB184" s="12"/>
      <c r="AC184" s="12"/>
      <c r="AD184" s="12"/>
      <c r="AE184" s="12"/>
      <c r="AF184" s="12"/>
      <c r="AG184" s="10"/>
      <c r="AH184" s="12"/>
    </row>
    <row r="185" spans="1:34" s="27" customFormat="1" ht="19.8" customHeight="1" x14ac:dyDescent="0.25">
      <c r="A185" s="10"/>
      <c r="B185" s="191"/>
      <c r="C185" s="316" t="str">
        <f t="shared" si="3"/>
        <v/>
      </c>
      <c r="D185" s="317"/>
      <c r="E185" s="318"/>
      <c r="F185" s="212"/>
      <c r="G185" s="194" t="str">
        <f t="shared" si="4"/>
        <v/>
      </c>
      <c r="H185" s="194" t="str">
        <f t="shared" si="5"/>
        <v/>
      </c>
      <c r="I185" s="194" t="str">
        <f t="shared" si="6"/>
        <v/>
      </c>
      <c r="J185" s="191"/>
      <c r="K185" s="320"/>
      <c r="L185" s="321"/>
      <c r="M185" s="322"/>
      <c r="N185" s="174" t="str">
        <f t="shared" si="7"/>
        <v/>
      </c>
      <c r="O185" s="10"/>
      <c r="P185" s="14"/>
      <c r="Q185" s="10"/>
      <c r="R185" s="10"/>
      <c r="S185" s="10"/>
      <c r="T185" s="10"/>
      <c r="U185" s="10"/>
      <c r="V185" s="10"/>
      <c r="W185" s="10"/>
      <c r="X185" s="10"/>
      <c r="Y185" s="11"/>
      <c r="Z185" s="12"/>
      <c r="AA185" s="12"/>
      <c r="AB185" s="12"/>
      <c r="AC185" s="12"/>
      <c r="AD185" s="12"/>
      <c r="AE185" s="12"/>
      <c r="AF185" s="12"/>
      <c r="AG185" s="10"/>
      <c r="AH185" s="12"/>
    </row>
    <row r="186" spans="1:34" s="27" customFormat="1" ht="14.4" x14ac:dyDescent="0.3">
      <c r="A186" s="10"/>
      <c r="B186" s="193"/>
      <c r="C186" s="193"/>
      <c r="D186" s="193"/>
      <c r="E186" s="193"/>
      <c r="F186" s="193"/>
      <c r="G186" s="193"/>
      <c r="H186" s="193"/>
      <c r="I186" s="193"/>
      <c r="J186" s="193"/>
      <c r="K186" s="193"/>
      <c r="L186" s="193"/>
      <c r="M186" s="193"/>
      <c r="N186" s="193"/>
      <c r="O186" s="10"/>
      <c r="P186" s="14"/>
      <c r="Q186" s="10"/>
      <c r="R186" s="10"/>
      <c r="S186" s="10"/>
      <c r="T186" s="10"/>
      <c r="U186" s="10"/>
      <c r="V186" s="10"/>
      <c r="W186" s="10"/>
      <c r="X186" s="10"/>
      <c r="Y186" s="11"/>
      <c r="Z186" s="12"/>
      <c r="AA186" s="12"/>
      <c r="AB186" s="12"/>
      <c r="AC186" s="12"/>
      <c r="AD186" s="12"/>
      <c r="AE186" s="12"/>
      <c r="AF186" s="12"/>
      <c r="AG186" s="10"/>
      <c r="AH186" s="12"/>
    </row>
    <row r="187" spans="1:34" s="27" customFormat="1" ht="14.4" hidden="1" x14ac:dyDescent="0.3">
      <c r="A187" s="10"/>
      <c r="B187" s="193"/>
      <c r="C187" s="193"/>
      <c r="D187" s="193"/>
      <c r="E187" s="193"/>
      <c r="F187" s="193"/>
      <c r="G187" s="193"/>
      <c r="H187" s="193"/>
      <c r="I187" s="193"/>
      <c r="J187" s="193"/>
      <c r="K187" s="193"/>
      <c r="L187" s="193"/>
      <c r="M187" s="193"/>
      <c r="N187" s="193"/>
      <c r="O187" s="10"/>
      <c r="P187" s="14"/>
      <c r="Q187" s="10"/>
      <c r="R187" s="10"/>
      <c r="S187" s="10"/>
      <c r="T187" s="10"/>
      <c r="U187" s="10"/>
      <c r="V187" s="10"/>
      <c r="W187" s="10"/>
      <c r="X187" s="10"/>
      <c r="Y187" s="11"/>
      <c r="Z187" s="12"/>
      <c r="AA187" s="12"/>
      <c r="AB187" s="12"/>
      <c r="AC187" s="12"/>
      <c r="AD187" s="12"/>
      <c r="AE187" s="12"/>
      <c r="AF187" s="12"/>
      <c r="AG187" s="10"/>
      <c r="AH187" s="12"/>
    </row>
    <row r="188" spans="1:34" s="27" customFormat="1" ht="13.2" hidden="1" customHeight="1" x14ac:dyDescent="0.3">
      <c r="A188" s="10"/>
      <c r="B188" s="193"/>
      <c r="C188" s="193"/>
      <c r="D188" s="193"/>
      <c r="E188" s="193"/>
      <c r="F188" s="193"/>
      <c r="G188" s="193"/>
      <c r="H188" s="193"/>
      <c r="I188" s="193"/>
      <c r="J188" s="193"/>
      <c r="K188" s="193"/>
      <c r="L188" s="193"/>
      <c r="M188" s="193"/>
      <c r="N188" s="193"/>
      <c r="O188" s="10"/>
      <c r="P188" s="14"/>
      <c r="Q188" s="10"/>
      <c r="R188" s="10"/>
      <c r="S188" s="10"/>
      <c r="T188" s="10"/>
      <c r="U188" s="10"/>
      <c r="V188" s="10"/>
      <c r="W188" s="10"/>
      <c r="X188" s="10"/>
      <c r="Y188" s="11"/>
      <c r="Z188" s="12"/>
      <c r="AA188" s="12"/>
      <c r="AB188" s="12"/>
      <c r="AC188" s="12"/>
      <c r="AD188" s="12"/>
      <c r="AE188" s="12"/>
      <c r="AF188" s="12"/>
      <c r="AG188" s="10"/>
      <c r="AH188" s="12"/>
    </row>
    <row r="189" spans="1:34" s="27" customFormat="1" ht="14.4" hidden="1" x14ac:dyDescent="0.3">
      <c r="A189" s="10"/>
      <c r="B189" s="193"/>
      <c r="C189" s="193"/>
      <c r="D189" s="193"/>
      <c r="E189" s="193"/>
      <c r="F189" s="193"/>
      <c r="G189" s="193"/>
      <c r="H189" s="193"/>
      <c r="I189" s="193"/>
      <c r="J189" s="193"/>
      <c r="K189" s="193"/>
      <c r="L189" s="193"/>
      <c r="M189" s="193"/>
      <c r="N189" s="193"/>
      <c r="O189" s="10"/>
      <c r="P189" s="14"/>
      <c r="Q189" s="10"/>
      <c r="R189" s="10"/>
      <c r="S189" s="10"/>
      <c r="T189" s="10"/>
      <c r="U189" s="10"/>
      <c r="V189" s="10"/>
      <c r="W189" s="10"/>
      <c r="X189" s="10"/>
      <c r="Y189" s="11"/>
      <c r="Z189" s="12"/>
      <c r="AA189" s="12"/>
      <c r="AB189" s="12"/>
      <c r="AC189" s="12"/>
      <c r="AD189" s="12"/>
      <c r="AE189" s="12"/>
      <c r="AF189" s="12"/>
      <c r="AG189" s="10"/>
      <c r="AH189" s="12"/>
    </row>
    <row r="190" spans="1:34" x14ac:dyDescent="0.25">
      <c r="A190" s="311" t="s">
        <v>500</v>
      </c>
      <c r="B190" s="311"/>
      <c r="C190" s="311"/>
      <c r="D190" s="311"/>
      <c r="E190" s="311"/>
      <c r="F190" s="164"/>
      <c r="G190" s="165" t="s">
        <v>501</v>
      </c>
      <c r="H190" s="164"/>
      <c r="I190" s="164"/>
      <c r="J190" s="164"/>
      <c r="K190" s="164"/>
      <c r="L190" s="164"/>
      <c r="M190" s="164"/>
      <c r="N190" s="230"/>
      <c r="O190" s="26"/>
    </row>
    <row r="191" spans="1:34" x14ac:dyDescent="0.25">
      <c r="A191" s="164"/>
      <c r="B191" s="164"/>
      <c r="C191" s="164"/>
      <c r="D191" s="164"/>
      <c r="E191" s="164"/>
      <c r="F191" s="164"/>
      <c r="G191" s="164"/>
      <c r="H191" s="164"/>
      <c r="I191" s="164"/>
      <c r="J191" s="164"/>
      <c r="K191" s="164"/>
      <c r="L191" s="164"/>
      <c r="M191" s="164"/>
      <c r="N191" s="230"/>
      <c r="O191" s="26"/>
    </row>
    <row r="192" spans="1:34" x14ac:dyDescent="0.25">
      <c r="A192" s="26"/>
      <c r="B192" s="295"/>
      <c r="C192" s="319"/>
      <c r="D192" s="295"/>
      <c r="E192" s="295"/>
      <c r="F192" s="163" t="str">
        <f>IF(SUM(F180:F185)&gt;100,"Allocation is more than 100%",IF(SUM(F180:F185)&lt;100,"Allocation of Share is less than 100%",""))</f>
        <v>Allocation of Share is less than 100%</v>
      </c>
      <c r="G192" s="34"/>
      <c r="H192" s="34"/>
      <c r="I192" s="295"/>
      <c r="J192" s="295"/>
      <c r="K192" s="295"/>
      <c r="L192" s="295"/>
      <c r="M192" s="295"/>
      <c r="N192" s="230"/>
      <c r="O192" s="26"/>
    </row>
    <row r="193" spans="1:29" x14ac:dyDescent="0.25">
      <c r="A193" s="26"/>
      <c r="B193" s="295"/>
      <c r="C193" s="295"/>
      <c r="D193" s="295"/>
      <c r="E193" s="295"/>
      <c r="F193" s="34"/>
      <c r="G193" s="34"/>
      <c r="H193" s="34"/>
      <c r="I193" s="295"/>
      <c r="J193" s="295"/>
      <c r="K193" s="295"/>
      <c r="L193" s="295"/>
      <c r="M193" s="295"/>
      <c r="N193" s="230"/>
      <c r="O193" s="26"/>
      <c r="AA193" s="12" t="str">
        <f>CONCATENATE(E198,E199,E200,E201,E202)</f>
        <v/>
      </c>
    </row>
    <row r="194" spans="1:29" x14ac:dyDescent="0.25">
      <c r="A194" s="26"/>
      <c r="B194" s="26"/>
      <c r="C194" s="26"/>
      <c r="D194" s="26"/>
      <c r="E194" s="26"/>
      <c r="F194" s="26"/>
      <c r="G194" s="26"/>
      <c r="H194" s="26"/>
      <c r="I194" s="26"/>
      <c r="J194" s="26"/>
      <c r="K194" s="26"/>
      <c r="L194" s="14"/>
      <c r="M194" s="14"/>
      <c r="N194" s="26"/>
      <c r="O194" s="26"/>
      <c r="AC194" s="69"/>
    </row>
    <row r="195" spans="1:29" x14ac:dyDescent="0.25"/>
    <row r="196" spans="1:29" x14ac:dyDescent="0.25">
      <c r="A196" s="35" t="s">
        <v>485</v>
      </c>
      <c r="B196" s="36"/>
      <c r="C196" s="36"/>
      <c r="D196" s="36"/>
      <c r="E196" s="36"/>
      <c r="F196" s="36"/>
      <c r="G196" s="36"/>
      <c r="H196" s="36"/>
      <c r="I196" s="36"/>
      <c r="J196" s="36"/>
      <c r="K196" s="36"/>
      <c r="L196" s="36"/>
      <c r="M196" s="36"/>
      <c r="N196" s="36"/>
      <c r="O196" s="36"/>
    </row>
    <row r="197" spans="1:29" x14ac:dyDescent="0.25"/>
    <row r="198" spans="1:29" x14ac:dyDescent="0.25">
      <c r="A198" s="10" t="s">
        <v>215</v>
      </c>
      <c r="E198" s="306"/>
      <c r="F198" s="307"/>
      <c r="G198" s="307"/>
      <c r="H198" s="307"/>
      <c r="I198" s="308"/>
    </row>
    <row r="199" spans="1:29" x14ac:dyDescent="0.25">
      <c r="E199" s="306"/>
      <c r="F199" s="307"/>
      <c r="G199" s="307"/>
      <c r="H199" s="307"/>
      <c r="I199" s="308"/>
    </row>
    <row r="200" spans="1:29" x14ac:dyDescent="0.25">
      <c r="E200" s="306"/>
      <c r="F200" s="307"/>
      <c r="G200" s="307"/>
      <c r="H200" s="307"/>
      <c r="I200" s="308"/>
    </row>
    <row r="201" spans="1:29" x14ac:dyDescent="0.25">
      <c r="E201" s="306"/>
      <c r="F201" s="307"/>
      <c r="G201" s="307"/>
      <c r="H201" s="307"/>
      <c r="I201" s="308"/>
    </row>
    <row r="202" spans="1:29" x14ac:dyDescent="0.25">
      <c r="E202" s="306"/>
      <c r="F202" s="307"/>
      <c r="G202" s="307"/>
      <c r="H202" s="307"/>
      <c r="I202" s="308"/>
    </row>
    <row r="203" spans="1:29" x14ac:dyDescent="0.25">
      <c r="E203" s="129"/>
      <c r="F203" s="129"/>
      <c r="G203" s="129"/>
      <c r="H203" s="129"/>
      <c r="I203" s="129"/>
    </row>
    <row r="204" spans="1:29" x14ac:dyDescent="0.25">
      <c r="A204" s="10" t="s">
        <v>216</v>
      </c>
      <c r="F204" s="306"/>
      <c r="G204" s="307"/>
      <c r="H204" s="307"/>
      <c r="I204" s="308"/>
    </row>
    <row r="205" spans="1:29" x14ac:dyDescent="0.25"/>
    <row r="206" spans="1:29" x14ac:dyDescent="0.25">
      <c r="A206" s="10" t="s">
        <v>217</v>
      </c>
      <c r="H206" s="306"/>
      <c r="I206" s="308"/>
      <c r="M206" s="31"/>
    </row>
    <row r="207" spans="1:29" x14ac:dyDescent="0.25"/>
    <row r="208" spans="1:29" x14ac:dyDescent="0.25">
      <c r="A208" s="10" t="s">
        <v>218</v>
      </c>
      <c r="E208" s="306"/>
      <c r="F208" s="307"/>
      <c r="G208" s="307"/>
      <c r="H208" s="307"/>
      <c r="I208" s="308"/>
    </row>
    <row r="209" spans="1:34" x14ac:dyDescent="0.25">
      <c r="G209" s="147" t="str">
        <f>IF(AND(H206="PF Trust",E208=""),"Enter PF Trust Name","")</f>
        <v/>
      </c>
    </row>
    <row r="210" spans="1:34" x14ac:dyDescent="0.25">
      <c r="A210" s="10" t="s">
        <v>219</v>
      </c>
      <c r="E210" s="306"/>
      <c r="F210" s="307"/>
      <c r="G210" s="307"/>
      <c r="H210" s="307"/>
      <c r="I210" s="308"/>
    </row>
    <row r="211" spans="1:34" x14ac:dyDescent="0.25">
      <c r="A211" s="10" t="s">
        <v>220</v>
      </c>
    </row>
    <row r="212" spans="1:34" x14ac:dyDescent="0.25"/>
    <row r="213" spans="1:34" x14ac:dyDescent="0.25">
      <c r="A213" s="10" t="s">
        <v>221</v>
      </c>
      <c r="G213" s="155"/>
      <c r="H213" s="155"/>
      <c r="I213" s="155"/>
      <c r="K213" s="31"/>
    </row>
    <row r="214" spans="1:34" x14ac:dyDescent="0.25">
      <c r="G214" s="70" t="s">
        <v>98</v>
      </c>
      <c r="H214" s="70" t="s">
        <v>99</v>
      </c>
      <c r="I214" s="70" t="s">
        <v>100</v>
      </c>
    </row>
    <row r="215" spans="1:34" x14ac:dyDescent="0.25">
      <c r="A215" s="216"/>
      <c r="G215" s="70"/>
      <c r="H215" s="70"/>
      <c r="I215" s="70"/>
    </row>
    <row r="216" spans="1:34" x14ac:dyDescent="0.25">
      <c r="A216" s="21" t="s">
        <v>724</v>
      </c>
      <c r="G216" s="70"/>
      <c r="H216" s="70"/>
      <c r="I216" s="217"/>
    </row>
    <row r="217" spans="1:34" x14ac:dyDescent="0.25">
      <c r="A217" s="21"/>
      <c r="G217" s="70"/>
      <c r="H217" s="70"/>
      <c r="I217" s="70"/>
    </row>
    <row r="218" spans="1:34" x14ac:dyDescent="0.25">
      <c r="A218" s="21" t="s">
        <v>725</v>
      </c>
      <c r="I218" s="217"/>
    </row>
    <row r="219" spans="1:34" ht="45" customHeight="1" x14ac:dyDescent="0.25">
      <c r="A219" s="312" t="s">
        <v>726</v>
      </c>
      <c r="B219" s="312"/>
      <c r="C219" s="312"/>
      <c r="D219" s="312"/>
      <c r="E219" s="312"/>
      <c r="F219" s="312"/>
      <c r="G219" s="312"/>
      <c r="H219" s="312"/>
      <c r="I219" s="312"/>
      <c r="J219" s="218" t="s">
        <v>727</v>
      </c>
    </row>
    <row r="220" spans="1:34" ht="13.8" thickBot="1" x14ac:dyDescent="0.3">
      <c r="A220" s="35" t="s">
        <v>222</v>
      </c>
      <c r="B220" s="36"/>
      <c r="C220" s="36"/>
      <c r="D220" s="36"/>
      <c r="E220" s="36"/>
      <c r="F220" s="36"/>
      <c r="G220" s="36"/>
      <c r="H220" s="36"/>
      <c r="I220" s="36"/>
      <c r="J220" s="36"/>
      <c r="K220" s="36"/>
      <c r="L220" s="36"/>
      <c r="M220" s="36"/>
      <c r="N220" s="36"/>
      <c r="O220" s="36"/>
    </row>
    <row r="221" spans="1:34" ht="13.8" thickBot="1" x14ac:dyDescent="0.3">
      <c r="A221" s="13" t="s">
        <v>491</v>
      </c>
      <c r="B221" s="13"/>
      <c r="C221" s="144"/>
    </row>
    <row r="222" spans="1:34" x14ac:dyDescent="0.25"/>
    <row r="223" spans="1:34" s="74" customFormat="1" x14ac:dyDescent="0.25">
      <c r="A223" s="10" t="s">
        <v>223</v>
      </c>
      <c r="B223" s="10"/>
      <c r="C223" s="10"/>
      <c r="D223" s="10"/>
      <c r="E223" s="10"/>
      <c r="F223" s="10"/>
      <c r="G223" s="10"/>
      <c r="H223" s="10"/>
      <c r="I223" s="10"/>
      <c r="J223" s="10"/>
      <c r="K223" s="10"/>
      <c r="L223" s="10"/>
      <c r="M223" s="10"/>
      <c r="N223" s="10"/>
      <c r="O223" s="10"/>
      <c r="P223" s="14"/>
      <c r="Q223" s="10"/>
      <c r="R223" s="10"/>
      <c r="S223" s="10"/>
      <c r="T223" s="10"/>
      <c r="U223" s="10"/>
      <c r="V223" s="13"/>
      <c r="W223" s="13"/>
      <c r="X223" s="13"/>
      <c r="Y223" s="72"/>
      <c r="Z223" s="73"/>
      <c r="AA223" s="73"/>
      <c r="AB223" s="73"/>
      <c r="AC223" s="12"/>
      <c r="AD223" s="73"/>
      <c r="AE223" s="73"/>
      <c r="AF223" s="73"/>
      <c r="AG223" s="13"/>
      <c r="AH223" s="73"/>
    </row>
    <row r="224" spans="1:34" s="74" customFormat="1" ht="13.8" thickBot="1" x14ac:dyDescent="0.3">
      <c r="A224" s="65"/>
      <c r="B224" s="10"/>
      <c r="C224" s="10"/>
      <c r="D224" s="10"/>
      <c r="E224" s="10"/>
      <c r="F224" s="10"/>
      <c r="G224" s="10"/>
      <c r="H224" s="10"/>
      <c r="I224" s="10"/>
      <c r="J224" s="10"/>
      <c r="K224" s="10"/>
      <c r="L224" s="10"/>
      <c r="M224" s="10"/>
      <c r="N224" s="10"/>
      <c r="O224" s="10"/>
      <c r="P224" s="14"/>
      <c r="Q224" s="10"/>
      <c r="R224" s="10"/>
      <c r="S224" s="10"/>
      <c r="T224" s="10"/>
      <c r="U224" s="10"/>
      <c r="V224" s="13"/>
      <c r="W224" s="13"/>
      <c r="X224" s="13"/>
      <c r="Y224" s="72"/>
      <c r="Z224" s="73"/>
      <c r="AA224" s="73"/>
      <c r="AB224" s="73"/>
      <c r="AC224" s="12"/>
      <c r="AD224" s="73"/>
      <c r="AE224" s="73"/>
      <c r="AF224" s="73"/>
      <c r="AG224" s="13"/>
      <c r="AH224" s="73"/>
    </row>
    <row r="225" spans="1:34" s="74" customFormat="1" ht="13.8" thickBot="1" x14ac:dyDescent="0.3">
      <c r="A225" s="144"/>
      <c r="B225" s="10"/>
      <c r="C225" s="10"/>
      <c r="D225" s="10"/>
      <c r="E225" s="10"/>
      <c r="F225" s="10"/>
      <c r="G225" s="10"/>
      <c r="H225" s="10"/>
      <c r="I225" s="10"/>
      <c r="J225" s="10"/>
      <c r="K225" s="10"/>
      <c r="L225" s="10"/>
      <c r="M225" s="10"/>
      <c r="N225" s="10"/>
      <c r="O225" s="10"/>
      <c r="P225" s="14"/>
      <c r="Q225" s="10"/>
      <c r="R225" s="10"/>
      <c r="S225" s="10"/>
      <c r="T225" s="10"/>
      <c r="U225" s="10"/>
      <c r="V225" s="13"/>
      <c r="W225" s="13"/>
      <c r="X225" s="13"/>
      <c r="Y225" s="72"/>
      <c r="Z225" s="73"/>
      <c r="AA225" s="73"/>
      <c r="AB225" s="73"/>
      <c r="AC225" s="12"/>
      <c r="AD225" s="73"/>
      <c r="AE225" s="73"/>
      <c r="AF225" s="73"/>
      <c r="AG225" s="13"/>
      <c r="AH225" s="73"/>
    </row>
    <row r="226" spans="1:34" s="74" customFormat="1" x14ac:dyDescent="0.25">
      <c r="A226" s="10"/>
      <c r="B226" s="10"/>
      <c r="C226" s="10"/>
      <c r="D226" s="10"/>
      <c r="E226" s="10"/>
      <c r="F226" s="10"/>
      <c r="G226" s="10"/>
      <c r="H226" s="10"/>
      <c r="I226" s="10"/>
      <c r="J226" s="10"/>
      <c r="K226" s="10"/>
      <c r="L226" s="10"/>
      <c r="M226" s="10"/>
      <c r="N226" s="10"/>
      <c r="O226" s="10"/>
      <c r="P226" s="14"/>
      <c r="Q226" s="10"/>
      <c r="R226" s="10"/>
      <c r="S226" s="10"/>
      <c r="T226" s="10"/>
      <c r="U226" s="10"/>
      <c r="V226" s="13"/>
      <c r="W226" s="13"/>
      <c r="X226" s="13"/>
      <c r="Y226" s="72"/>
      <c r="Z226" s="73"/>
      <c r="AA226" s="73"/>
      <c r="AB226" s="73"/>
      <c r="AC226" s="12"/>
      <c r="AD226" s="73"/>
      <c r="AE226" s="73"/>
      <c r="AF226" s="73"/>
      <c r="AG226" s="13"/>
      <c r="AH226" s="73"/>
    </row>
    <row r="227" spans="1:34" s="74" customFormat="1" x14ac:dyDescent="0.25">
      <c r="A227" s="10" t="s">
        <v>499</v>
      </c>
      <c r="B227" s="10"/>
      <c r="C227" s="10"/>
      <c r="D227" s="10"/>
      <c r="E227" s="10"/>
      <c r="F227" s="10"/>
      <c r="G227" s="10"/>
      <c r="H227" s="10"/>
      <c r="I227" s="10"/>
      <c r="J227" s="10"/>
      <c r="K227" s="10"/>
      <c r="L227" s="10"/>
      <c r="M227" s="10"/>
      <c r="N227" s="10"/>
      <c r="O227" s="10"/>
      <c r="P227" s="14"/>
      <c r="Q227" s="10"/>
      <c r="R227" s="10"/>
      <c r="S227" s="10"/>
      <c r="T227" s="10"/>
      <c r="U227" s="10"/>
      <c r="V227" s="13"/>
      <c r="W227" s="13"/>
      <c r="X227" s="13"/>
      <c r="Y227" s="72"/>
      <c r="Z227" s="73"/>
      <c r="AA227" s="73"/>
      <c r="AB227" s="73"/>
      <c r="AC227" s="12"/>
      <c r="AD227" s="73"/>
      <c r="AE227" s="73"/>
      <c r="AF227" s="73"/>
      <c r="AG227" s="13"/>
      <c r="AH227" s="73"/>
    </row>
    <row r="228" spans="1:34" s="74" customFormat="1" x14ac:dyDescent="0.25">
      <c r="A228" s="10"/>
      <c r="B228" s="10"/>
      <c r="C228" s="10"/>
      <c r="D228" s="10"/>
      <c r="E228" s="10"/>
      <c r="F228" s="10"/>
      <c r="G228" s="10"/>
      <c r="H228" s="10"/>
      <c r="I228" s="10"/>
      <c r="J228" s="10"/>
      <c r="K228" s="10"/>
      <c r="L228" s="26"/>
      <c r="M228" s="10"/>
      <c r="N228" s="10"/>
      <c r="O228" s="10"/>
      <c r="P228" s="14"/>
      <c r="Q228" s="10"/>
      <c r="R228" s="10"/>
      <c r="S228" s="10"/>
      <c r="T228" s="10"/>
      <c r="U228" s="10"/>
      <c r="V228" s="13"/>
      <c r="W228" s="13"/>
      <c r="X228" s="13"/>
      <c r="Y228" s="72"/>
      <c r="Z228" s="73"/>
      <c r="AA228" s="73"/>
      <c r="AB228" s="73"/>
      <c r="AC228" s="12"/>
      <c r="AD228" s="73"/>
      <c r="AE228" s="73"/>
      <c r="AF228" s="73"/>
      <c r="AG228" s="13"/>
      <c r="AH228" s="73"/>
    </row>
    <row r="229" spans="1:34" s="74" customFormat="1" x14ac:dyDescent="0.25">
      <c r="A229" s="10"/>
      <c r="B229" s="39" t="s">
        <v>200</v>
      </c>
      <c r="C229" s="309" t="s">
        <v>201</v>
      </c>
      <c r="D229" s="309"/>
      <c r="E229" s="309"/>
      <c r="F229" s="211" t="s">
        <v>211</v>
      </c>
      <c r="G229" s="172" t="s">
        <v>203</v>
      </c>
      <c r="H229" s="39" t="s">
        <v>134</v>
      </c>
      <c r="I229" s="310" t="s">
        <v>213</v>
      </c>
      <c r="J229" s="310"/>
      <c r="K229" s="310"/>
      <c r="L229" s="71"/>
      <c r="M229" s="10"/>
      <c r="N229" s="10"/>
      <c r="O229" s="10"/>
      <c r="P229" s="14"/>
      <c r="Q229" s="10"/>
      <c r="R229" s="10"/>
      <c r="S229" s="10"/>
      <c r="T229" s="10"/>
      <c r="U229" s="10"/>
      <c r="V229" s="13"/>
      <c r="W229" s="13"/>
      <c r="X229" s="13"/>
      <c r="Y229" s="72"/>
      <c r="Z229" s="73"/>
      <c r="AA229" s="73"/>
      <c r="AB229" s="73"/>
      <c r="AC229" s="12"/>
      <c r="AD229" s="73"/>
      <c r="AE229" s="73"/>
      <c r="AF229" s="73"/>
      <c r="AG229" s="13"/>
      <c r="AH229" s="73"/>
    </row>
    <row r="230" spans="1:34" s="74" customFormat="1" ht="20.399999999999999" customHeight="1" x14ac:dyDescent="0.25">
      <c r="A230" s="10"/>
      <c r="B230" s="171" t="str">
        <f t="shared" ref="B230:B238" si="8">IF(AND(A$225="Yes",B180&lt;&gt;""),B180,"")</f>
        <v/>
      </c>
      <c r="C230" s="313" t="str">
        <f>IFERROR(IF(VLOOKUP($B230,$C$166:$M$171,4,0)=0,"",VLOOKUP($B230,$C$166:$M$171,4,0)),"")</f>
        <v/>
      </c>
      <c r="D230" s="314"/>
      <c r="E230" s="315"/>
      <c r="F230" s="167" t="str">
        <f t="shared" ref="F230:F236" si="9">IF(AND(A$225="Yes",F180&lt;&gt;""),F180,"")</f>
        <v/>
      </c>
      <c r="G230" s="192" t="str">
        <f>IFERROR(IF(VLOOKUP($B230,$C$166:$M$171,10,0)=0,"",VLOOKUP($B230,$C$166:$M$171,10,0)),"")</f>
        <v/>
      </c>
      <c r="H230" s="171" t="str">
        <f t="shared" ref="H230:I236" si="10">IF(AND($A$225="Yes",J180&lt;&gt;""),J180,"")</f>
        <v/>
      </c>
      <c r="I230" s="300" t="str">
        <f t="shared" si="10"/>
        <v/>
      </c>
      <c r="J230" s="301"/>
      <c r="K230" s="302"/>
      <c r="L230" s="294"/>
      <c r="M230" s="10"/>
      <c r="N230" s="10"/>
      <c r="O230" s="10"/>
      <c r="P230" s="14"/>
      <c r="Q230" s="10"/>
      <c r="R230" s="10"/>
      <c r="S230" s="10"/>
      <c r="T230" s="10"/>
      <c r="U230" s="10"/>
      <c r="V230" s="13"/>
      <c r="W230" s="13"/>
      <c r="X230" s="13"/>
      <c r="Y230" s="72"/>
      <c r="Z230" s="73"/>
      <c r="AA230" s="73"/>
      <c r="AB230" s="73"/>
      <c r="AC230" s="12"/>
      <c r="AD230" s="73"/>
      <c r="AE230" s="73"/>
      <c r="AF230" s="73"/>
      <c r="AG230" s="13"/>
      <c r="AH230" s="73"/>
    </row>
    <row r="231" spans="1:34" s="74" customFormat="1" ht="20.399999999999999" customHeight="1" x14ac:dyDescent="0.25">
      <c r="A231" s="10"/>
      <c r="B231" s="171" t="str">
        <f t="shared" si="8"/>
        <v/>
      </c>
      <c r="C231" s="313" t="str">
        <f t="shared" ref="C231:C235" si="11">IFERROR(IF(VLOOKUP($B231,$C$166:$M$171,4,0)=0,"",VLOOKUP($B231,$C$166:$M$171,4,0)),"")</f>
        <v/>
      </c>
      <c r="D231" s="314"/>
      <c r="E231" s="315"/>
      <c r="F231" s="167" t="str">
        <f t="shared" si="9"/>
        <v/>
      </c>
      <c r="G231" s="192" t="str">
        <f t="shared" ref="G231:G235" si="12">IFERROR(IF(VLOOKUP($B231,$C$166:$M$171,10,0)=0,"",VLOOKUP($B231,$C$166:$M$171,10,0)),"")</f>
        <v/>
      </c>
      <c r="H231" s="171" t="str">
        <f t="shared" si="10"/>
        <v/>
      </c>
      <c r="I231" s="300" t="str">
        <f t="shared" si="10"/>
        <v/>
      </c>
      <c r="J231" s="301"/>
      <c r="K231" s="302"/>
      <c r="L231" s="294"/>
      <c r="M231" s="10"/>
      <c r="N231" s="10"/>
      <c r="O231" s="10"/>
      <c r="P231" s="14"/>
      <c r="Q231" s="10"/>
      <c r="R231" s="10"/>
      <c r="S231" s="10"/>
      <c r="T231" s="10"/>
      <c r="U231" s="10"/>
      <c r="V231" s="13"/>
      <c r="W231" s="13"/>
      <c r="X231" s="13"/>
      <c r="Y231" s="72"/>
      <c r="Z231" s="73"/>
      <c r="AA231" s="73"/>
      <c r="AB231" s="73"/>
      <c r="AC231" s="12"/>
      <c r="AD231" s="73"/>
      <c r="AE231" s="73"/>
      <c r="AF231" s="73"/>
      <c r="AG231" s="13"/>
      <c r="AH231" s="73"/>
    </row>
    <row r="232" spans="1:34" s="74" customFormat="1" ht="20.399999999999999" customHeight="1" x14ac:dyDescent="0.25">
      <c r="A232" s="10"/>
      <c r="B232" s="171" t="str">
        <f t="shared" si="8"/>
        <v/>
      </c>
      <c r="C232" s="313" t="str">
        <f t="shared" si="11"/>
        <v/>
      </c>
      <c r="D232" s="314"/>
      <c r="E232" s="315"/>
      <c r="F232" s="167" t="str">
        <f t="shared" si="9"/>
        <v/>
      </c>
      <c r="G232" s="192" t="str">
        <f t="shared" si="12"/>
        <v/>
      </c>
      <c r="H232" s="171" t="str">
        <f t="shared" si="10"/>
        <v/>
      </c>
      <c r="I232" s="300" t="str">
        <f t="shared" si="10"/>
        <v/>
      </c>
      <c r="J232" s="301"/>
      <c r="K232" s="302"/>
      <c r="L232" s="173"/>
      <c r="M232" s="10"/>
      <c r="N232" s="10"/>
      <c r="O232" s="10"/>
      <c r="P232" s="14"/>
      <c r="Q232" s="10"/>
      <c r="R232" s="10"/>
      <c r="S232" s="10"/>
      <c r="T232" s="10"/>
      <c r="U232" s="10"/>
      <c r="V232" s="13"/>
      <c r="W232" s="13"/>
      <c r="X232" s="13"/>
      <c r="Y232" s="72"/>
      <c r="Z232" s="73"/>
      <c r="AA232" s="73"/>
      <c r="AB232" s="73"/>
      <c r="AC232" s="12"/>
      <c r="AD232" s="73"/>
      <c r="AE232" s="73"/>
      <c r="AF232" s="73"/>
      <c r="AG232" s="13"/>
      <c r="AH232" s="73"/>
    </row>
    <row r="233" spans="1:34" s="74" customFormat="1" ht="20.399999999999999" customHeight="1" x14ac:dyDescent="0.25">
      <c r="A233" s="10"/>
      <c r="B233" s="171" t="str">
        <f t="shared" si="8"/>
        <v/>
      </c>
      <c r="C233" s="313" t="str">
        <f t="shared" si="11"/>
        <v/>
      </c>
      <c r="D233" s="314"/>
      <c r="E233" s="315"/>
      <c r="F233" s="167" t="str">
        <f t="shared" si="9"/>
        <v/>
      </c>
      <c r="G233" s="192" t="str">
        <f t="shared" si="12"/>
        <v/>
      </c>
      <c r="H233" s="171" t="str">
        <f t="shared" si="10"/>
        <v/>
      </c>
      <c r="I233" s="300" t="str">
        <f t="shared" si="10"/>
        <v/>
      </c>
      <c r="J233" s="301"/>
      <c r="K233" s="302"/>
      <c r="L233" s="173"/>
      <c r="M233" s="10"/>
      <c r="N233" s="10"/>
      <c r="O233" s="10"/>
      <c r="P233" s="14"/>
      <c r="Q233" s="10"/>
      <c r="R233" s="10"/>
      <c r="S233" s="10"/>
      <c r="T233" s="10"/>
      <c r="U233" s="10"/>
      <c r="V233" s="13"/>
      <c r="W233" s="13"/>
      <c r="X233" s="13"/>
      <c r="Y233" s="72"/>
      <c r="Z233" s="73"/>
      <c r="AA233" s="73"/>
      <c r="AB233" s="73"/>
      <c r="AC233" s="12"/>
      <c r="AD233" s="73"/>
      <c r="AE233" s="73"/>
      <c r="AF233" s="73"/>
      <c r="AG233" s="13"/>
      <c r="AH233" s="73"/>
    </row>
    <row r="234" spans="1:34" s="78" customFormat="1" ht="20.399999999999999" customHeight="1" x14ac:dyDescent="0.25">
      <c r="A234" s="10"/>
      <c r="B234" s="171" t="str">
        <f t="shared" si="8"/>
        <v/>
      </c>
      <c r="C234" s="313" t="str">
        <f t="shared" si="11"/>
        <v/>
      </c>
      <c r="D234" s="314"/>
      <c r="E234" s="315"/>
      <c r="F234" s="167" t="str">
        <f t="shared" si="9"/>
        <v/>
      </c>
      <c r="G234" s="192" t="str">
        <f t="shared" si="12"/>
        <v/>
      </c>
      <c r="H234" s="171" t="str">
        <f t="shared" si="10"/>
        <v/>
      </c>
      <c r="I234" s="300" t="str">
        <f t="shared" si="10"/>
        <v/>
      </c>
      <c r="J234" s="301"/>
      <c r="K234" s="302"/>
      <c r="L234" s="294"/>
      <c r="M234" s="295"/>
      <c r="N234" s="10"/>
      <c r="O234" s="10"/>
      <c r="P234" s="14"/>
      <c r="Q234" s="26"/>
      <c r="R234" s="26"/>
      <c r="S234" s="26"/>
      <c r="T234" s="26"/>
      <c r="U234" s="26"/>
      <c r="V234" s="75"/>
      <c r="W234" s="75"/>
      <c r="X234" s="75"/>
      <c r="Y234" s="76"/>
      <c r="Z234" s="77"/>
      <c r="AA234" s="77"/>
      <c r="AB234" s="77"/>
      <c r="AC234" s="12"/>
      <c r="AD234" s="77"/>
      <c r="AE234" s="77"/>
      <c r="AF234" s="77"/>
      <c r="AG234" s="75"/>
      <c r="AH234" s="77"/>
    </row>
    <row r="235" spans="1:34" s="78" customFormat="1" ht="20.399999999999999" customHeight="1" x14ac:dyDescent="0.25">
      <c r="A235" s="10"/>
      <c r="B235" s="171" t="str">
        <f t="shared" si="8"/>
        <v/>
      </c>
      <c r="C235" s="313" t="str">
        <f t="shared" si="11"/>
        <v/>
      </c>
      <c r="D235" s="314"/>
      <c r="E235" s="315"/>
      <c r="F235" s="167" t="str">
        <f t="shared" si="9"/>
        <v/>
      </c>
      <c r="G235" s="192" t="str">
        <f t="shared" si="12"/>
        <v/>
      </c>
      <c r="H235" s="171" t="str">
        <f t="shared" si="10"/>
        <v/>
      </c>
      <c r="I235" s="300" t="str">
        <f t="shared" si="10"/>
        <v/>
      </c>
      <c r="J235" s="301"/>
      <c r="K235" s="302"/>
      <c r="L235" s="294"/>
      <c r="M235" s="295"/>
      <c r="N235" s="10"/>
      <c r="O235" s="10"/>
      <c r="P235" s="14"/>
      <c r="Q235" s="26"/>
      <c r="R235" s="26"/>
      <c r="S235" s="26"/>
      <c r="T235" s="26"/>
      <c r="U235" s="26"/>
      <c r="V235" s="75"/>
      <c r="W235" s="75"/>
      <c r="X235" s="75"/>
      <c r="Y235" s="76"/>
      <c r="Z235" s="77"/>
      <c r="AA235" s="77"/>
      <c r="AB235" s="77"/>
      <c r="AC235" s="12"/>
      <c r="AD235" s="77"/>
      <c r="AE235" s="77"/>
      <c r="AF235" s="77"/>
      <c r="AG235" s="75"/>
      <c r="AH235" s="77"/>
    </row>
    <row r="236" spans="1:34" hidden="1" x14ac:dyDescent="0.25">
      <c r="B236" s="171" t="str">
        <f t="shared" si="8"/>
        <v/>
      </c>
      <c r="C236" s="177" t="str">
        <f>IFERROR(IF(VLOOKUP($B236,$C$166:$M$171,4,0)=0,"",VLOOKUP($B236,$C$166:$M$171,4,0)),"")</f>
        <v/>
      </c>
      <c r="D236" s="178"/>
      <c r="E236" s="179"/>
      <c r="F236" s="176" t="str">
        <f t="shared" si="9"/>
        <v/>
      </c>
      <c r="G236" s="180" t="str">
        <f>IFERROR(IF(VLOOKUP($B236,$C$166:$M$171,10,0)=0,"",VLOOKUP($B236,$C$166:$M$171,10,0)),"")</f>
        <v/>
      </c>
      <c r="H236" s="176" t="str">
        <f t="shared" si="10"/>
        <v/>
      </c>
      <c r="I236" s="168" t="str">
        <f t="shared" si="10"/>
        <v/>
      </c>
      <c r="J236" s="169"/>
      <c r="K236" s="170"/>
      <c r="L236" s="294"/>
    </row>
    <row r="237" spans="1:34" hidden="1" x14ac:dyDescent="0.25">
      <c r="B237" s="171" t="str">
        <f t="shared" si="8"/>
        <v/>
      </c>
      <c r="C237" s="182"/>
      <c r="D237" s="183"/>
      <c r="E237" s="184"/>
      <c r="F237" s="181"/>
      <c r="G237" s="185"/>
      <c r="H237" s="181"/>
      <c r="I237" s="186"/>
      <c r="J237" s="187"/>
      <c r="K237" s="188"/>
      <c r="L237" s="294"/>
    </row>
    <row r="238" spans="1:34" ht="14.4" hidden="1" x14ac:dyDescent="0.3">
      <c r="A238" s="75"/>
      <c r="B238" s="171" t="str">
        <f t="shared" si="8"/>
        <v/>
      </c>
      <c r="C238" s="183" t="str">
        <f>IFERROR(IF(VLOOKUP($B238,$C$166:$M$171,4,0)=0,"",VLOOKUP($B238,$C$166:$M$171,4,0)),"")</f>
        <v/>
      </c>
      <c r="D238" s="183"/>
      <c r="E238" s="183"/>
      <c r="F238" s="189" t="str">
        <f>IF(AND(A$225="Yes",F188&lt;&gt;""),F188,"")</f>
        <v/>
      </c>
      <c r="G238" s="183" t="str">
        <f>IFERROR(IF(VLOOKUP($B238,$C$166:$M$171,10,0)=0,"",VLOOKUP($B238,$C$166:$M$171,10,0)),"")</f>
        <v/>
      </c>
      <c r="H238" s="189" t="str">
        <f>IF(AND($A$225="Yes",J188&lt;&gt;""),J188,"")</f>
        <v/>
      </c>
      <c r="I238" s="190" t="str">
        <f>IF(AND($A$225="Yes",K188&lt;&gt;""),K188,"")</f>
        <v/>
      </c>
      <c r="J238" s="190"/>
      <c r="K238" s="190"/>
      <c r="L238" s="193"/>
      <c r="M238" s="193"/>
      <c r="N238" s="193"/>
    </row>
    <row r="239" spans="1:34" ht="14.4" x14ac:dyDescent="0.3">
      <c r="A239" s="75"/>
      <c r="B239" s="193"/>
      <c r="C239" s="193"/>
      <c r="D239" s="193"/>
      <c r="E239" s="193"/>
      <c r="F239" s="193"/>
      <c r="G239" s="193"/>
      <c r="H239" s="193"/>
      <c r="I239" s="193"/>
      <c r="J239" s="193"/>
      <c r="K239" s="193"/>
      <c r="L239" s="193"/>
      <c r="M239" s="193"/>
      <c r="N239" s="193"/>
    </row>
    <row r="240" spans="1:34" ht="14.4" x14ac:dyDescent="0.3">
      <c r="A240" s="311" t="s">
        <v>500</v>
      </c>
      <c r="B240" s="311"/>
      <c r="C240" s="311"/>
      <c r="D240" s="311"/>
      <c r="E240" s="311"/>
      <c r="F240" s="164"/>
      <c r="G240" s="165" t="s">
        <v>501</v>
      </c>
      <c r="H240" s="164"/>
      <c r="I240" s="164"/>
      <c r="J240" s="164"/>
      <c r="K240" s="164"/>
      <c r="L240" s="193"/>
      <c r="M240" s="193"/>
      <c r="N240" s="193"/>
    </row>
    <row r="241" spans="1:34" ht="14.4" x14ac:dyDescent="0.3">
      <c r="A241" s="164"/>
      <c r="B241" s="164"/>
      <c r="C241" s="164"/>
      <c r="D241" s="164"/>
      <c r="E241" s="164"/>
      <c r="F241" s="164"/>
      <c r="G241" s="164"/>
      <c r="H241" s="164"/>
      <c r="I241" s="164"/>
      <c r="J241" s="164"/>
      <c r="K241" s="164"/>
      <c r="L241" s="193"/>
      <c r="M241" s="193"/>
      <c r="N241" s="193"/>
      <c r="AC241" s="73"/>
    </row>
    <row r="242" spans="1:34" x14ac:dyDescent="0.25">
      <c r="A242" s="26"/>
      <c r="B242" s="295"/>
      <c r="C242" s="295"/>
      <c r="D242" s="295"/>
      <c r="E242" s="295"/>
      <c r="F242" s="163" t="str">
        <f>IF(SUM(F230:F239)&gt;100,"Allocation is more than 100%",IF(SUM(F230:F239)&lt;100,"Allocation of Share is less than 100%",""))</f>
        <v>Allocation of Share is less than 100%</v>
      </c>
      <c r="G242" s="34"/>
      <c r="H242" s="295"/>
      <c r="I242" s="295"/>
      <c r="J242" s="295"/>
      <c r="K242" s="295"/>
      <c r="L242" s="26"/>
      <c r="M242" s="26"/>
      <c r="N242" s="26"/>
      <c r="O242" s="26"/>
      <c r="AC242" s="73"/>
    </row>
    <row r="243" spans="1:34" x14ac:dyDescent="0.25">
      <c r="A243" s="26"/>
      <c r="B243" s="295"/>
      <c r="C243" s="295"/>
      <c r="D243" s="295"/>
      <c r="E243" s="295"/>
      <c r="F243" s="163"/>
      <c r="G243" s="34"/>
      <c r="H243" s="295"/>
      <c r="I243" s="295"/>
      <c r="J243" s="295"/>
      <c r="K243" s="295"/>
      <c r="L243" s="26"/>
      <c r="M243" s="26"/>
      <c r="N243" s="26"/>
      <c r="O243" s="26"/>
      <c r="AC243" s="73"/>
    </row>
    <row r="244" spans="1:34" x14ac:dyDescent="0.25">
      <c r="AC244" s="73"/>
    </row>
    <row r="245" spans="1:34" x14ac:dyDescent="0.25">
      <c r="AC245" s="73"/>
    </row>
    <row r="246" spans="1:34" x14ac:dyDescent="0.25">
      <c r="A246" s="35" t="s">
        <v>225</v>
      </c>
      <c r="B246" s="36"/>
      <c r="C246" s="36"/>
      <c r="D246" s="36"/>
      <c r="E246" s="36"/>
      <c r="F246" s="36"/>
      <c r="G246" s="36"/>
      <c r="H246" s="36"/>
      <c r="I246" s="36"/>
      <c r="J246" s="36"/>
      <c r="K246" s="36"/>
      <c r="L246" s="36"/>
      <c r="M246" s="36"/>
      <c r="N246" s="36"/>
      <c r="O246" s="36"/>
      <c r="AC246" s="73"/>
    </row>
    <row r="247" spans="1:34" s="74" customFormat="1" x14ac:dyDescent="0.25">
      <c r="A247" s="10"/>
      <c r="B247" s="10"/>
      <c r="C247" s="10"/>
      <c r="D247" s="10"/>
      <c r="E247" s="10"/>
      <c r="F247" s="10"/>
      <c r="G247" s="10"/>
      <c r="H247" s="10"/>
      <c r="I247" s="10"/>
      <c r="J247" s="10"/>
      <c r="K247" s="10"/>
      <c r="L247" s="10"/>
      <c r="M247" s="10"/>
      <c r="N247" s="10"/>
      <c r="O247" s="10"/>
      <c r="P247" s="14"/>
      <c r="Q247" s="10"/>
      <c r="R247" s="10"/>
      <c r="S247" s="10"/>
      <c r="T247" s="10"/>
      <c r="U247" s="10"/>
      <c r="V247" s="13"/>
      <c r="W247" s="13"/>
      <c r="X247" s="13"/>
      <c r="Y247" s="72"/>
      <c r="Z247" s="73"/>
      <c r="AA247" s="73"/>
      <c r="AB247" s="73"/>
      <c r="AC247" s="73"/>
      <c r="AD247" s="73"/>
      <c r="AE247" s="73"/>
      <c r="AF247" s="73"/>
      <c r="AG247" s="13"/>
      <c r="AH247" s="73"/>
    </row>
    <row r="248" spans="1:34" s="74" customFormat="1" x14ac:dyDescent="0.25">
      <c r="A248" s="10"/>
      <c r="B248" s="10"/>
      <c r="C248" s="10"/>
      <c r="D248" s="10"/>
      <c r="E248" s="10"/>
      <c r="F248" s="10"/>
      <c r="G248" s="10"/>
      <c r="H248" s="10"/>
      <c r="I248" s="10"/>
      <c r="J248" s="10"/>
      <c r="K248" s="10"/>
      <c r="L248" s="10"/>
      <c r="M248" s="10"/>
      <c r="N248" s="10"/>
      <c r="O248" s="10"/>
      <c r="P248" s="14"/>
      <c r="Q248" s="10"/>
      <c r="R248" s="10"/>
      <c r="S248" s="10"/>
      <c r="T248" s="10"/>
      <c r="U248" s="10"/>
      <c r="V248" s="13"/>
      <c r="W248" s="13"/>
      <c r="X248" s="13"/>
      <c r="Y248" s="72"/>
      <c r="Z248" s="73"/>
      <c r="AA248" s="73"/>
      <c r="AB248" s="73"/>
      <c r="AC248" s="73"/>
      <c r="AD248" s="73"/>
      <c r="AE248" s="73"/>
      <c r="AF248" s="73"/>
      <c r="AG248" s="13"/>
      <c r="AH248" s="73"/>
    </row>
    <row r="249" spans="1:34" s="74" customFormat="1" x14ac:dyDescent="0.25">
      <c r="A249" s="10" t="s">
        <v>226</v>
      </c>
      <c r="B249" s="10"/>
      <c r="C249" s="10"/>
      <c r="D249" s="10"/>
      <c r="E249" s="10"/>
      <c r="F249" s="10"/>
      <c r="G249" s="10"/>
      <c r="H249" s="10"/>
      <c r="I249" s="10"/>
      <c r="J249" s="10"/>
      <c r="K249" s="10"/>
      <c r="L249" s="10"/>
      <c r="M249" s="10"/>
      <c r="N249" s="10"/>
      <c r="O249" s="10"/>
      <c r="P249" s="14"/>
      <c r="Q249" s="10"/>
      <c r="R249" s="10"/>
      <c r="S249" s="10"/>
      <c r="T249" s="10"/>
      <c r="U249" s="10"/>
      <c r="V249" s="13"/>
      <c r="W249" s="13"/>
      <c r="X249" s="13"/>
      <c r="Y249" s="72"/>
      <c r="Z249" s="73"/>
      <c r="AA249" s="73"/>
      <c r="AB249" s="73"/>
      <c r="AC249" s="73"/>
      <c r="AD249" s="73"/>
      <c r="AE249" s="73"/>
      <c r="AF249" s="73"/>
      <c r="AG249" s="13"/>
      <c r="AH249" s="73"/>
    </row>
    <row r="250" spans="1:34" s="74" customFormat="1" ht="13.8" thickBot="1" x14ac:dyDescent="0.3">
      <c r="A250" s="10"/>
      <c r="B250" s="10"/>
      <c r="C250" s="10"/>
      <c r="D250" s="10"/>
      <c r="E250" s="10"/>
      <c r="F250" s="10"/>
      <c r="G250" s="10"/>
      <c r="H250" s="10"/>
      <c r="I250" s="10"/>
      <c r="J250" s="10"/>
      <c r="K250" s="10"/>
      <c r="L250" s="10"/>
      <c r="M250" s="10"/>
      <c r="N250" s="10"/>
      <c r="O250" s="10"/>
      <c r="P250" s="14"/>
      <c r="Q250" s="10"/>
      <c r="R250" s="10"/>
      <c r="S250" s="10"/>
      <c r="T250" s="10"/>
      <c r="U250" s="10"/>
      <c r="V250" s="13"/>
      <c r="W250" s="13"/>
      <c r="X250" s="13"/>
      <c r="Y250" s="72"/>
      <c r="Z250" s="73"/>
      <c r="AA250" s="73"/>
      <c r="AB250" s="73"/>
      <c r="AC250" s="73"/>
      <c r="AD250" s="73"/>
      <c r="AE250" s="73"/>
      <c r="AF250" s="73"/>
      <c r="AG250" s="13"/>
      <c r="AH250" s="73"/>
    </row>
    <row r="251" spans="1:34" s="74" customFormat="1" ht="13.8" thickBot="1" x14ac:dyDescent="0.3">
      <c r="A251" s="144"/>
      <c r="B251" s="10"/>
      <c r="C251" s="10"/>
      <c r="D251" s="10"/>
      <c r="E251" s="10"/>
      <c r="F251" s="10"/>
      <c r="G251" s="10"/>
      <c r="H251" s="10"/>
      <c r="I251" s="10"/>
      <c r="J251" s="10"/>
      <c r="K251" s="10"/>
      <c r="L251" s="10"/>
      <c r="M251" s="10"/>
      <c r="N251" s="10"/>
      <c r="O251" s="10"/>
      <c r="P251" s="14"/>
      <c r="Q251" s="10"/>
      <c r="R251" s="10"/>
      <c r="S251" s="10"/>
      <c r="T251" s="10"/>
      <c r="U251" s="10"/>
      <c r="V251" s="13"/>
      <c r="W251" s="13"/>
      <c r="X251" s="13"/>
      <c r="Y251" s="72"/>
      <c r="Z251" s="73"/>
      <c r="AA251" s="73"/>
      <c r="AB251" s="73"/>
      <c r="AC251" s="73"/>
      <c r="AD251" s="73"/>
      <c r="AE251" s="73"/>
      <c r="AF251" s="73"/>
      <c r="AG251" s="13"/>
      <c r="AH251" s="73"/>
    </row>
    <row r="252" spans="1:34" s="74" customFormat="1" x14ac:dyDescent="0.25">
      <c r="A252" s="10"/>
      <c r="B252" s="10"/>
      <c r="C252" s="10"/>
      <c r="D252" s="10"/>
      <c r="E252" s="10"/>
      <c r="F252" s="10"/>
      <c r="G252" s="10"/>
      <c r="H252" s="10"/>
      <c r="I252" s="10"/>
      <c r="J252" s="10"/>
      <c r="K252" s="10"/>
      <c r="L252" s="10"/>
      <c r="M252" s="10"/>
      <c r="N252" s="10"/>
      <c r="O252" s="10"/>
      <c r="P252" s="14"/>
      <c r="Q252" s="10"/>
      <c r="R252" s="10"/>
      <c r="S252" s="10"/>
      <c r="T252" s="10"/>
      <c r="U252" s="10"/>
      <c r="V252" s="13"/>
      <c r="W252" s="13"/>
      <c r="X252" s="13"/>
      <c r="Y252" s="72"/>
      <c r="Z252" s="73"/>
      <c r="AA252" s="73"/>
      <c r="AB252" s="73"/>
      <c r="AC252" s="77"/>
      <c r="AD252" s="73"/>
      <c r="AE252" s="73"/>
      <c r="AF252" s="73"/>
      <c r="AG252" s="13"/>
      <c r="AH252" s="73"/>
    </row>
    <row r="253" spans="1:34" s="74" customFormat="1" x14ac:dyDescent="0.25">
      <c r="A253" s="10"/>
      <c r="B253" s="10"/>
      <c r="C253" s="10"/>
      <c r="D253" s="10"/>
      <c r="E253" s="10"/>
      <c r="F253" s="10"/>
      <c r="G253" s="10"/>
      <c r="H253" s="10"/>
      <c r="I253" s="10"/>
      <c r="J253" s="10"/>
      <c r="K253" s="10"/>
      <c r="L253" s="10"/>
      <c r="M253" s="10"/>
      <c r="N253" s="10"/>
      <c r="O253" s="10"/>
      <c r="P253" s="14"/>
      <c r="Q253" s="10"/>
      <c r="R253" s="10"/>
      <c r="S253" s="10"/>
      <c r="T253" s="10"/>
      <c r="U253" s="10"/>
      <c r="V253" s="13"/>
      <c r="W253" s="13"/>
      <c r="X253" s="13"/>
      <c r="Y253" s="72"/>
      <c r="Z253" s="73"/>
      <c r="AA253" s="73"/>
      <c r="AB253" s="73"/>
      <c r="AC253" s="77"/>
      <c r="AD253" s="73"/>
      <c r="AE253" s="73"/>
      <c r="AF253" s="73"/>
      <c r="AG253" s="13"/>
      <c r="AH253" s="73"/>
    </row>
    <row r="254" spans="1:34" s="74" customFormat="1" x14ac:dyDescent="0.25">
      <c r="A254" s="10" t="s">
        <v>224</v>
      </c>
      <c r="B254" s="10"/>
      <c r="C254" s="10"/>
      <c r="D254" s="10"/>
      <c r="E254" s="10"/>
      <c r="F254" s="10"/>
      <c r="G254" s="10"/>
      <c r="H254" s="10"/>
      <c r="I254" s="10"/>
      <c r="J254" s="10"/>
      <c r="K254" s="10"/>
      <c r="L254" s="10"/>
      <c r="M254" s="10"/>
      <c r="N254" s="10"/>
      <c r="O254" s="10"/>
      <c r="P254" s="14"/>
      <c r="Q254" s="10"/>
      <c r="R254" s="10"/>
      <c r="S254" s="10"/>
      <c r="T254" s="10"/>
      <c r="U254" s="10"/>
      <c r="V254" s="13"/>
      <c r="W254" s="13"/>
      <c r="X254" s="13"/>
      <c r="Y254" s="72"/>
      <c r="Z254" s="73"/>
      <c r="AA254" s="73"/>
      <c r="AB254" s="73"/>
      <c r="AC254" s="12"/>
      <c r="AD254" s="73"/>
      <c r="AE254" s="73"/>
      <c r="AF254" s="73"/>
      <c r="AG254" s="13"/>
      <c r="AH254" s="73"/>
    </row>
    <row r="255" spans="1:34" s="74" customFormat="1" x14ac:dyDescent="0.25">
      <c r="A255" s="10"/>
      <c r="B255" s="10"/>
      <c r="C255" s="10"/>
      <c r="D255" s="10"/>
      <c r="E255" s="10"/>
      <c r="F255" s="10"/>
      <c r="G255" s="10"/>
      <c r="H255" s="10"/>
      <c r="I255" s="10"/>
      <c r="J255" s="10"/>
      <c r="K255" s="10"/>
      <c r="L255" s="10"/>
      <c r="M255" s="10"/>
      <c r="N255" s="10"/>
      <c r="O255" s="10"/>
      <c r="P255" s="14"/>
      <c r="Q255" s="10"/>
      <c r="R255" s="10"/>
      <c r="S255" s="10"/>
      <c r="T255" s="10"/>
      <c r="U255" s="10"/>
      <c r="V255" s="13"/>
      <c r="W255" s="13"/>
      <c r="X255" s="13"/>
      <c r="Y255" s="72"/>
      <c r="Z255" s="73"/>
      <c r="AA255" s="73"/>
      <c r="AB255" s="73"/>
      <c r="AC255" s="12"/>
      <c r="AD255" s="73"/>
      <c r="AE255" s="73"/>
      <c r="AF255" s="73"/>
      <c r="AG255" s="13"/>
      <c r="AH255" s="73"/>
    </row>
    <row r="256" spans="1:34" s="74" customFormat="1" x14ac:dyDescent="0.25">
      <c r="A256" s="10"/>
      <c r="B256" s="39" t="s">
        <v>200</v>
      </c>
      <c r="C256" s="296" t="s">
        <v>201</v>
      </c>
      <c r="D256" s="297"/>
      <c r="E256" s="298"/>
      <c r="F256" s="67" t="s">
        <v>211</v>
      </c>
      <c r="G256" s="172" t="s">
        <v>203</v>
      </c>
      <c r="H256" s="39" t="s">
        <v>134</v>
      </c>
      <c r="I256" s="289" t="s">
        <v>213</v>
      </c>
      <c r="J256" s="290"/>
      <c r="K256" s="291"/>
      <c r="L256" s="71"/>
      <c r="M256" s="10"/>
      <c r="N256" s="10"/>
      <c r="O256" s="10"/>
      <c r="P256" s="14"/>
      <c r="Q256" s="10"/>
      <c r="R256" s="10"/>
      <c r="S256" s="10"/>
      <c r="T256" s="10"/>
      <c r="U256" s="10"/>
      <c r="V256" s="13"/>
      <c r="W256" s="13"/>
      <c r="X256" s="13"/>
      <c r="Y256" s="72"/>
      <c r="Z256" s="73"/>
      <c r="AA256" s="73"/>
      <c r="AB256" s="73"/>
      <c r="AC256" s="12"/>
      <c r="AD256" s="73"/>
      <c r="AE256" s="73"/>
      <c r="AF256" s="73"/>
      <c r="AG256" s="13"/>
      <c r="AH256" s="73"/>
    </row>
    <row r="257" spans="1:34" s="78" customFormat="1" ht="21" customHeight="1" x14ac:dyDescent="0.25">
      <c r="A257" s="10"/>
      <c r="B257" s="191" t="str">
        <f t="shared" ref="B257:B262" si="13">IF(AND(A$251="Yes",B180&lt;&gt;""),B180,"")</f>
        <v/>
      </c>
      <c r="C257" s="313" t="str">
        <f>IFERROR(IF(VLOOKUP($B257,$C$166:$M$171,4,0)=0,"",VLOOKUP($B257,$C$166:$M$171,4,0)),"")</f>
        <v/>
      </c>
      <c r="D257" s="314"/>
      <c r="E257" s="315"/>
      <c r="F257" s="167" t="str">
        <f t="shared" ref="F257:F262" si="14">IF(AND(A$251="Yes",F180&lt;&gt;""),F180,"")</f>
        <v/>
      </c>
      <c r="G257" s="192" t="str">
        <f>IFERROR(IF(VLOOKUP($B257,$C$166:$M$171,10,0)=0,"",VLOOKUP($B257,$C$166:$M$171,10,0)),"")</f>
        <v/>
      </c>
      <c r="H257" s="171" t="str">
        <f t="shared" ref="H257:I262" si="15">IF(AND($A$251="Yes",J180&lt;&gt;""),J180,"")</f>
        <v/>
      </c>
      <c r="I257" s="300" t="str">
        <f t="shared" si="15"/>
        <v/>
      </c>
      <c r="J257" s="301"/>
      <c r="K257" s="302"/>
      <c r="L257" s="294"/>
      <c r="M257" s="10"/>
      <c r="N257" s="10"/>
      <c r="O257" s="10"/>
      <c r="P257" s="14"/>
      <c r="Q257" s="26"/>
      <c r="R257" s="26"/>
      <c r="S257" s="26"/>
      <c r="T257" s="26"/>
      <c r="U257" s="26"/>
      <c r="V257" s="75"/>
      <c r="W257" s="75"/>
      <c r="X257" s="75"/>
      <c r="Y257" s="76"/>
      <c r="Z257" s="77"/>
      <c r="AA257" s="77"/>
      <c r="AB257" s="77"/>
      <c r="AC257" s="12"/>
      <c r="AD257" s="77"/>
      <c r="AE257" s="77"/>
      <c r="AF257" s="77"/>
      <c r="AG257" s="75"/>
      <c r="AH257" s="77"/>
    </row>
    <row r="258" spans="1:34" s="78" customFormat="1" ht="21" customHeight="1" x14ac:dyDescent="0.25">
      <c r="A258" s="27"/>
      <c r="B258" s="191" t="str">
        <f t="shared" si="13"/>
        <v/>
      </c>
      <c r="C258" s="313" t="str">
        <f t="shared" ref="C258:C262" si="16">IFERROR(IF(VLOOKUP($B258,$C$166:$M$171,4,0)=0,"",VLOOKUP($B258,$C$166:$M$171,4,0)),"")</f>
        <v/>
      </c>
      <c r="D258" s="314"/>
      <c r="E258" s="315"/>
      <c r="F258" s="167" t="str">
        <f t="shared" si="14"/>
        <v/>
      </c>
      <c r="G258" s="192" t="str">
        <f t="shared" ref="G258:G262" si="17">IFERROR(IF(VLOOKUP($B258,$C$166:$M$171,10,0)=0,"",VLOOKUP($B258,$C$166:$M$171,10,0)),"")</f>
        <v/>
      </c>
      <c r="H258" s="171" t="str">
        <f t="shared" si="15"/>
        <v/>
      </c>
      <c r="I258" s="300" t="str">
        <f t="shared" si="15"/>
        <v/>
      </c>
      <c r="J258" s="301"/>
      <c r="K258" s="302"/>
      <c r="L258" s="294"/>
      <c r="M258" s="10"/>
      <c r="N258" s="10"/>
      <c r="O258" s="10"/>
      <c r="P258" s="14"/>
      <c r="Q258" s="26"/>
      <c r="R258" s="26"/>
      <c r="S258" s="26"/>
      <c r="T258" s="26"/>
      <c r="U258" s="26"/>
      <c r="V258" s="75"/>
      <c r="W258" s="75"/>
      <c r="X258" s="75"/>
      <c r="Y258" s="76"/>
      <c r="Z258" s="77"/>
      <c r="AA258" s="77"/>
      <c r="AB258" s="77"/>
      <c r="AC258" s="12"/>
      <c r="AD258" s="77"/>
      <c r="AE258" s="77"/>
      <c r="AF258" s="77"/>
      <c r="AG258" s="75"/>
      <c r="AH258" s="77"/>
    </row>
    <row r="259" spans="1:34" ht="21" customHeight="1" x14ac:dyDescent="0.25">
      <c r="A259" s="27"/>
      <c r="B259" s="191" t="str">
        <f t="shared" si="13"/>
        <v/>
      </c>
      <c r="C259" s="313" t="str">
        <f t="shared" si="16"/>
        <v/>
      </c>
      <c r="D259" s="314"/>
      <c r="E259" s="315"/>
      <c r="F259" s="167" t="str">
        <f t="shared" si="14"/>
        <v/>
      </c>
      <c r="G259" s="192" t="str">
        <f t="shared" si="17"/>
        <v/>
      </c>
      <c r="H259" s="171" t="str">
        <f t="shared" si="15"/>
        <v/>
      </c>
      <c r="I259" s="300" t="str">
        <f t="shared" si="15"/>
        <v/>
      </c>
      <c r="J259" s="301"/>
      <c r="K259" s="302"/>
      <c r="L259" s="294"/>
    </row>
    <row r="260" spans="1:34" ht="21" customHeight="1" x14ac:dyDescent="0.25">
      <c r="A260" s="27"/>
      <c r="B260" s="191" t="str">
        <f t="shared" si="13"/>
        <v/>
      </c>
      <c r="C260" s="313" t="str">
        <f t="shared" si="16"/>
        <v/>
      </c>
      <c r="D260" s="314"/>
      <c r="E260" s="315"/>
      <c r="F260" s="167" t="str">
        <f t="shared" si="14"/>
        <v/>
      </c>
      <c r="G260" s="192" t="str">
        <f t="shared" si="17"/>
        <v/>
      </c>
      <c r="H260" s="171" t="str">
        <f t="shared" si="15"/>
        <v/>
      </c>
      <c r="I260" s="300" t="str">
        <f t="shared" si="15"/>
        <v/>
      </c>
      <c r="J260" s="301"/>
      <c r="K260" s="302"/>
      <c r="L260" s="294"/>
    </row>
    <row r="261" spans="1:34" ht="21" customHeight="1" x14ac:dyDescent="0.25">
      <c r="A261" s="27"/>
      <c r="B261" s="191" t="str">
        <f t="shared" si="13"/>
        <v/>
      </c>
      <c r="C261" s="313" t="str">
        <f t="shared" si="16"/>
        <v/>
      </c>
      <c r="D261" s="314"/>
      <c r="E261" s="315"/>
      <c r="F261" s="167" t="str">
        <f t="shared" si="14"/>
        <v/>
      </c>
      <c r="G261" s="192" t="str">
        <f t="shared" si="17"/>
        <v/>
      </c>
      <c r="H261" s="171" t="str">
        <f t="shared" si="15"/>
        <v/>
      </c>
      <c r="I261" s="300" t="str">
        <f t="shared" si="15"/>
        <v/>
      </c>
      <c r="J261" s="301"/>
      <c r="K261" s="302"/>
      <c r="L261" s="294"/>
    </row>
    <row r="262" spans="1:34" ht="21" customHeight="1" x14ac:dyDescent="0.25">
      <c r="A262" s="27"/>
      <c r="B262" s="191" t="str">
        <f t="shared" si="13"/>
        <v/>
      </c>
      <c r="C262" s="313" t="str">
        <f t="shared" si="16"/>
        <v/>
      </c>
      <c r="D262" s="314"/>
      <c r="E262" s="315"/>
      <c r="F262" s="167" t="str">
        <f t="shared" si="14"/>
        <v/>
      </c>
      <c r="G262" s="192" t="str">
        <f t="shared" si="17"/>
        <v/>
      </c>
      <c r="H262" s="171" t="str">
        <f t="shared" si="15"/>
        <v/>
      </c>
      <c r="I262" s="300" t="str">
        <f t="shared" si="15"/>
        <v/>
      </c>
      <c r="J262" s="301"/>
      <c r="K262" s="302"/>
      <c r="L262" s="294"/>
    </row>
    <row r="263" spans="1:34" ht="7.2" customHeight="1" x14ac:dyDescent="0.3">
      <c r="A263" s="27"/>
      <c r="B263" s="193"/>
      <c r="C263" s="193"/>
      <c r="D263" s="193"/>
      <c r="E263" s="193"/>
      <c r="F263" s="193"/>
      <c r="G263" s="193"/>
      <c r="H263" s="193"/>
      <c r="I263" s="193"/>
      <c r="J263" s="193"/>
      <c r="K263" s="209"/>
      <c r="L263" s="299"/>
    </row>
    <row r="264" spans="1:34" ht="7.2" customHeight="1" x14ac:dyDescent="0.3">
      <c r="A264" s="27"/>
      <c r="B264" s="193"/>
      <c r="C264" s="193"/>
      <c r="D264" s="193"/>
      <c r="E264" s="193"/>
      <c r="F264" s="193"/>
      <c r="G264" s="193"/>
      <c r="H264" s="193"/>
      <c r="I264" s="193"/>
      <c r="J264" s="193"/>
      <c r="K264" s="209"/>
      <c r="L264" s="299"/>
      <c r="N264" s="26"/>
    </row>
    <row r="265" spans="1:34" ht="13.2" customHeight="1" x14ac:dyDescent="0.25">
      <c r="A265" s="311" t="s">
        <v>500</v>
      </c>
      <c r="B265" s="311"/>
      <c r="C265" s="311"/>
      <c r="D265" s="311"/>
      <c r="E265" s="311"/>
      <c r="F265" s="311"/>
      <c r="G265" s="165" t="s">
        <v>501</v>
      </c>
      <c r="H265" s="164"/>
      <c r="I265" s="164"/>
      <c r="J265" s="164"/>
      <c r="K265" s="164"/>
      <c r="L265" s="164"/>
      <c r="M265" s="164"/>
      <c r="N265" s="230"/>
      <c r="O265" s="26"/>
      <c r="W265" s="11"/>
      <c r="X265" s="12"/>
      <c r="Y265" s="12"/>
      <c r="AE265" s="10"/>
      <c r="AG265" s="21"/>
      <c r="AH265" s="21"/>
    </row>
    <row r="266" spans="1:34" s="63" customFormat="1" ht="18.75" customHeight="1" x14ac:dyDescent="0.25">
      <c r="A266" s="166"/>
      <c r="B266" s="166"/>
      <c r="C266" s="166"/>
      <c r="D266" s="166"/>
      <c r="E266" s="166"/>
      <c r="F266" s="163" t="str">
        <f>IF(SUM(F257:F262)&gt;100,"Allocation is more than 100%",IF(SUM(F257:F262)&lt;100,"Allocation of Share is less than 100%",""))</f>
        <v>Allocation of Share is less than 100%</v>
      </c>
      <c r="G266" s="165"/>
      <c r="H266" s="164"/>
      <c r="I266" s="164"/>
      <c r="J266" s="164"/>
      <c r="K266" s="164"/>
      <c r="L266" s="164"/>
      <c r="M266" s="164"/>
      <c r="N266" s="230"/>
      <c r="O266" s="26"/>
      <c r="P266" s="14"/>
      <c r="Q266" s="36"/>
      <c r="R266" s="68"/>
      <c r="S266" s="69"/>
      <c r="T266" s="69"/>
      <c r="U266" s="69"/>
      <c r="V266" s="12"/>
      <c r="W266" s="69"/>
      <c r="X266" s="69"/>
      <c r="Y266" s="69"/>
      <c r="Z266" s="36"/>
      <c r="AA266" s="69"/>
    </row>
    <row r="267" spans="1:34" s="27" customFormat="1" ht="18.75" customHeight="1" x14ac:dyDescent="0.25">
      <c r="A267" s="164"/>
      <c r="B267" s="164"/>
      <c r="C267" s="164"/>
      <c r="D267" s="164"/>
      <c r="E267" s="164"/>
      <c r="G267" s="164"/>
      <c r="H267" s="164"/>
      <c r="I267" s="164"/>
      <c r="J267" s="164"/>
      <c r="K267" s="164"/>
      <c r="L267" s="164"/>
      <c r="M267" s="164"/>
      <c r="N267" s="230"/>
      <c r="O267" s="26"/>
      <c r="P267" s="14"/>
      <c r="Q267" s="10"/>
      <c r="R267" s="11"/>
      <c r="S267" s="12"/>
      <c r="T267" s="12"/>
      <c r="U267" s="12"/>
      <c r="V267" s="12"/>
      <c r="W267" s="12"/>
      <c r="X267" s="12"/>
      <c r="Y267" s="12"/>
      <c r="Z267" s="10"/>
      <c r="AA267" s="12"/>
    </row>
    <row r="268" spans="1:34" s="27" customFormat="1" ht="18.75" customHeight="1" x14ac:dyDescent="0.25">
      <c r="A268" s="35" t="s">
        <v>449</v>
      </c>
      <c r="B268" s="36"/>
      <c r="C268" s="36"/>
      <c r="D268" s="36"/>
      <c r="E268" s="36"/>
      <c r="F268" s="36"/>
      <c r="G268" s="36"/>
      <c r="H268" s="36"/>
      <c r="I268" s="36"/>
      <c r="J268" s="36"/>
      <c r="K268" s="36"/>
      <c r="L268" s="36"/>
      <c r="M268" s="36"/>
      <c r="N268" s="36"/>
      <c r="O268" s="36"/>
      <c r="P268" s="14"/>
      <c r="Q268" s="10"/>
      <c r="R268" s="11"/>
      <c r="S268" s="12"/>
      <c r="T268" s="12"/>
      <c r="U268" s="12"/>
      <c r="V268" s="12"/>
      <c r="W268" s="12"/>
      <c r="X268" s="12"/>
      <c r="Y268" s="12"/>
      <c r="Z268" s="10"/>
      <c r="AA268" s="12"/>
    </row>
    <row r="269" spans="1:34" s="27" customFormat="1" ht="18.75" customHeight="1" thickBot="1" x14ac:dyDescent="0.3">
      <c r="A269" s="10"/>
      <c r="B269" s="10"/>
      <c r="C269" s="10"/>
      <c r="D269" s="10"/>
      <c r="E269" s="10"/>
      <c r="F269" s="10"/>
      <c r="G269" s="10"/>
      <c r="H269" s="10"/>
      <c r="I269" s="10"/>
      <c r="J269" s="10"/>
      <c r="K269" s="10"/>
      <c r="L269" s="10"/>
      <c r="M269" s="10"/>
      <c r="N269" s="10"/>
      <c r="O269" s="10"/>
      <c r="P269" s="10"/>
      <c r="Q269" s="10"/>
      <c r="R269" s="11"/>
      <c r="S269" s="12"/>
      <c r="T269" s="12"/>
      <c r="U269" s="12"/>
      <c r="V269" s="12"/>
      <c r="W269" s="12"/>
      <c r="X269" s="12"/>
      <c r="Y269" s="12"/>
      <c r="Z269" s="10"/>
      <c r="AA269" s="12"/>
    </row>
    <row r="270" spans="1:34" s="27" customFormat="1" ht="18.75" customHeight="1" x14ac:dyDescent="0.25">
      <c r="A270" s="466" t="s">
        <v>467</v>
      </c>
      <c r="B270" s="467"/>
      <c r="C270" s="467"/>
      <c r="D270" s="467"/>
      <c r="E270" s="467"/>
      <c r="F270" s="467"/>
      <c r="G270" s="467"/>
      <c r="H270" s="467"/>
      <c r="I270" s="467"/>
      <c r="J270" s="467"/>
      <c r="K270" s="467"/>
      <c r="L270" s="467"/>
      <c r="M270" s="468"/>
      <c r="N270" s="10"/>
      <c r="O270" s="10"/>
      <c r="P270" s="129"/>
      <c r="Q270" s="10"/>
      <c r="R270" s="11"/>
      <c r="S270" s="12"/>
      <c r="T270" s="12"/>
      <c r="U270" s="12"/>
      <c r="V270" s="12"/>
      <c r="W270" s="12"/>
      <c r="X270" s="12"/>
      <c r="Y270" s="12"/>
      <c r="Z270" s="10"/>
      <c r="AA270" s="12"/>
    </row>
    <row r="271" spans="1:34" s="27" customFormat="1" ht="18.75" customHeight="1" thickBot="1" x14ac:dyDescent="0.3">
      <c r="A271" s="469"/>
      <c r="B271" s="470"/>
      <c r="C271" s="470"/>
      <c r="D271" s="470"/>
      <c r="E271" s="470"/>
      <c r="F271" s="470"/>
      <c r="G271" s="470"/>
      <c r="H271" s="470"/>
      <c r="I271" s="470"/>
      <c r="J271" s="470"/>
      <c r="K271" s="470"/>
      <c r="L271" s="470"/>
      <c r="M271" s="471"/>
      <c r="N271" s="10"/>
      <c r="O271" s="10"/>
      <c r="P271" s="10"/>
      <c r="Q271" s="10"/>
      <c r="R271" s="11"/>
      <c r="S271" s="12"/>
      <c r="T271" s="12"/>
      <c r="U271" s="12"/>
      <c r="V271" s="12"/>
      <c r="W271" s="12"/>
      <c r="X271" s="12"/>
      <c r="Y271" s="12"/>
      <c r="Z271" s="10"/>
      <c r="AA271" s="12"/>
    </row>
    <row r="272" spans="1:34" s="27" customFormat="1" ht="18.75" customHeight="1" x14ac:dyDescent="0.25">
      <c r="A272" s="10"/>
      <c r="B272" s="10"/>
      <c r="C272" s="10"/>
      <c r="D272" s="10"/>
      <c r="E272" s="10"/>
      <c r="F272" s="10"/>
      <c r="G272" s="10"/>
      <c r="H272" s="10"/>
      <c r="I272" s="10"/>
      <c r="J272" s="10"/>
      <c r="K272" s="10"/>
      <c r="L272" s="14"/>
      <c r="M272" s="10"/>
      <c r="N272" s="10"/>
      <c r="O272" s="10"/>
      <c r="P272" s="10"/>
      <c r="Q272" s="10"/>
      <c r="R272" s="11"/>
      <c r="S272" s="12"/>
      <c r="T272" s="12"/>
      <c r="U272" s="12"/>
      <c r="V272" s="12"/>
      <c r="W272" s="12"/>
      <c r="X272" s="12"/>
      <c r="Y272" s="12"/>
      <c r="Z272" s="10"/>
      <c r="AA272" s="12"/>
    </row>
    <row r="273" spans="1:34" s="27" customFormat="1" ht="18.75" customHeight="1" x14ac:dyDescent="0.25">
      <c r="A273" s="159"/>
      <c r="B273" s="148" t="s">
        <v>200</v>
      </c>
      <c r="C273" s="310" t="s">
        <v>201</v>
      </c>
      <c r="D273" s="310"/>
      <c r="E273" s="310"/>
      <c r="F273" s="310" t="s">
        <v>212</v>
      </c>
      <c r="G273" s="310"/>
      <c r="H273" s="310"/>
      <c r="I273" s="148" t="s">
        <v>203</v>
      </c>
      <c r="J273" s="146" t="s">
        <v>83</v>
      </c>
      <c r="K273" s="229"/>
      <c r="L273" s="229"/>
      <c r="M273" s="229"/>
      <c r="N273" s="14"/>
      <c r="O273" s="10"/>
      <c r="P273" s="10"/>
      <c r="Q273" s="10"/>
      <c r="R273" s="11"/>
      <c r="S273" s="12"/>
      <c r="T273" s="12"/>
      <c r="U273" s="12"/>
      <c r="V273" s="12"/>
      <c r="W273" s="12"/>
      <c r="X273" s="12"/>
      <c r="Y273" s="12"/>
      <c r="Z273" s="10"/>
      <c r="AA273" s="12"/>
    </row>
    <row r="274" spans="1:34" s="27" customFormat="1" ht="18.75" customHeight="1" x14ac:dyDescent="0.25">
      <c r="A274" s="463" t="s">
        <v>214</v>
      </c>
      <c r="B274" s="207"/>
      <c r="C274" s="260" t="str">
        <f>IFERROR(VLOOKUP(B274,$C$165:$M$171,4,0),"")</f>
        <v/>
      </c>
      <c r="D274" s="260"/>
      <c r="E274" s="260"/>
      <c r="F274" s="175" t="str">
        <f>IFERROR(VLOOKUP(B274,$C$165:$M$171,7,0),"")</f>
        <v/>
      </c>
      <c r="G274" s="175" t="str">
        <f>IFERROR(VLOOKUP(B274,$C$165:$M$171,8,0),"")</f>
        <v/>
      </c>
      <c r="H274" s="175" t="str">
        <f>IFERROR(VLOOKUP(B274,$C$165:$M$171,9,0),"")</f>
        <v/>
      </c>
      <c r="I274" s="174" t="str">
        <f>IFERROR(VLOOKUP(B274,$C$165:$M$171,10,0),"")</f>
        <v/>
      </c>
      <c r="J274" s="174" t="str">
        <f>IFERROR(VLOOKUP(B274,$C$165:$M$171,11,0),"")</f>
        <v/>
      </c>
      <c r="K274" s="230" t="str">
        <f>IF(B274="Father","Please note that the premium has to be borne by the employee for parents coverage. New hires have an option to exclude parents from the coverage immediately after joining ",IF(B274="Mother","Please note that the premium has to be borne by the employee for parents coverage. New hires have an option to exclude parents from the coverage immediately after joining",IF(B274="","","")))</f>
        <v/>
      </c>
      <c r="L274" s="230"/>
      <c r="M274" s="230"/>
      <c r="N274" s="230"/>
      <c r="O274" s="230"/>
      <c r="P274" s="10"/>
      <c r="Q274" s="10"/>
      <c r="R274" s="11"/>
      <c r="S274" s="12"/>
      <c r="T274" s="12"/>
      <c r="U274" s="12"/>
      <c r="V274" s="12"/>
      <c r="W274" s="12"/>
      <c r="X274" s="12"/>
      <c r="Y274" s="12"/>
      <c r="Z274" s="10"/>
      <c r="AA274" s="12"/>
    </row>
    <row r="275" spans="1:34" s="27" customFormat="1" ht="18.75" customHeight="1" x14ac:dyDescent="0.25">
      <c r="A275" s="464"/>
      <c r="B275" s="207"/>
      <c r="C275" s="260" t="str">
        <f t="shared" ref="C275:C279" si="18">IFERROR(VLOOKUP(B275,$C$165:$M$171,4,0),"")</f>
        <v/>
      </c>
      <c r="D275" s="260"/>
      <c r="E275" s="260"/>
      <c r="F275" s="175" t="str">
        <f t="shared" ref="F275:F279" si="19">IFERROR(VLOOKUP(B275,$C$165:$M$171,7,0),"")</f>
        <v/>
      </c>
      <c r="G275" s="175" t="str">
        <f t="shared" ref="G275:G279" si="20">IFERROR(VLOOKUP(B275,$C$165:$M$171,8,0),"")</f>
        <v/>
      </c>
      <c r="H275" s="175" t="str">
        <f t="shared" ref="H275:H279" si="21">IFERROR(VLOOKUP(B275,$C$165:$M$171,9,0),"")</f>
        <v/>
      </c>
      <c r="I275" s="174" t="str">
        <f t="shared" ref="I275:I279" si="22">IFERROR(VLOOKUP(B275,$C$165:$M$171,10,0),"")</f>
        <v/>
      </c>
      <c r="J275" s="174" t="str">
        <f t="shared" ref="J275:J279" si="23">IFERROR(VLOOKUP(B275,$C$165:$M$171,11,0),"")</f>
        <v/>
      </c>
      <c r="K275" s="230"/>
      <c r="L275" s="230"/>
      <c r="M275" s="230"/>
      <c r="N275" s="230"/>
      <c r="O275" s="230"/>
      <c r="P275" s="10"/>
      <c r="Q275" s="10"/>
      <c r="R275" s="11"/>
      <c r="S275" s="12"/>
      <c r="T275" s="12"/>
      <c r="U275" s="12"/>
      <c r="V275" s="12"/>
      <c r="W275" s="12"/>
      <c r="X275" s="12"/>
      <c r="Y275" s="12"/>
      <c r="Z275" s="10"/>
      <c r="AA275" s="12"/>
    </row>
    <row r="276" spans="1:34" s="27" customFormat="1" ht="18.75" customHeight="1" x14ac:dyDescent="0.25">
      <c r="A276" s="464"/>
      <c r="B276" s="207"/>
      <c r="C276" s="260" t="str">
        <f t="shared" si="18"/>
        <v/>
      </c>
      <c r="D276" s="260"/>
      <c r="E276" s="260"/>
      <c r="F276" s="175" t="str">
        <f t="shared" si="19"/>
        <v/>
      </c>
      <c r="G276" s="175" t="str">
        <f t="shared" si="20"/>
        <v/>
      </c>
      <c r="H276" s="175" t="str">
        <f t="shared" si="21"/>
        <v/>
      </c>
      <c r="I276" s="174" t="str">
        <f t="shared" si="22"/>
        <v/>
      </c>
      <c r="J276" s="174" t="str">
        <f t="shared" si="23"/>
        <v/>
      </c>
      <c r="K276" s="230" t="str">
        <f>IF(B276="Father","Please note that the premium has to be borne by the employee for parents coverage. New hires have an option to exclude parents from the coverage immediately after joining ",IF(B276="Mother","Please note that the premium has to be borne by the employee for parents coverage. New hires have an option to exclude parents from the coverage immediately after joining",IF(B276="","","")))</f>
        <v/>
      </c>
      <c r="L276" s="230"/>
      <c r="M276" s="230"/>
      <c r="N276" s="230"/>
      <c r="O276" s="230"/>
      <c r="P276" s="10"/>
      <c r="Q276" s="10"/>
      <c r="R276" s="11"/>
      <c r="S276" s="12"/>
      <c r="T276" s="12"/>
      <c r="U276" s="12"/>
      <c r="V276" s="12"/>
      <c r="W276" s="12"/>
      <c r="X276" s="12"/>
      <c r="Y276" s="12"/>
      <c r="Z276" s="10"/>
      <c r="AA276" s="12"/>
    </row>
    <row r="277" spans="1:34" s="27" customFormat="1" ht="18.75" customHeight="1" x14ac:dyDescent="0.25">
      <c r="A277" s="464"/>
      <c r="B277" s="207"/>
      <c r="C277" s="260" t="str">
        <f t="shared" si="18"/>
        <v/>
      </c>
      <c r="D277" s="260"/>
      <c r="E277" s="260"/>
      <c r="F277" s="175" t="str">
        <f t="shared" si="19"/>
        <v/>
      </c>
      <c r="G277" s="175" t="str">
        <f t="shared" si="20"/>
        <v/>
      </c>
      <c r="H277" s="175" t="str">
        <f t="shared" si="21"/>
        <v/>
      </c>
      <c r="I277" s="174" t="str">
        <f t="shared" si="22"/>
        <v/>
      </c>
      <c r="J277" s="174" t="str">
        <f t="shared" si="23"/>
        <v/>
      </c>
      <c r="K277" s="230"/>
      <c r="L277" s="230"/>
      <c r="M277" s="230"/>
      <c r="N277" s="230"/>
      <c r="O277" s="230"/>
      <c r="P277" s="10"/>
      <c r="Q277" s="10"/>
      <c r="R277" s="11"/>
      <c r="S277" s="12"/>
      <c r="T277" s="12"/>
      <c r="U277" s="12"/>
      <c r="V277" s="12"/>
      <c r="W277" s="12"/>
      <c r="X277" s="12"/>
      <c r="Y277" s="12"/>
      <c r="Z277" s="10"/>
      <c r="AA277" s="12"/>
    </row>
    <row r="278" spans="1:34" s="27" customFormat="1" ht="18.75" customHeight="1" x14ac:dyDescent="0.25">
      <c r="A278" s="464"/>
      <c r="B278" s="207"/>
      <c r="C278" s="260" t="str">
        <f t="shared" si="18"/>
        <v/>
      </c>
      <c r="D278" s="260"/>
      <c r="E278" s="260"/>
      <c r="F278" s="175" t="str">
        <f t="shared" si="19"/>
        <v/>
      </c>
      <c r="G278" s="175" t="str">
        <f t="shared" si="20"/>
        <v/>
      </c>
      <c r="H278" s="175" t="str">
        <f t="shared" si="21"/>
        <v/>
      </c>
      <c r="I278" s="174" t="str">
        <f t="shared" si="22"/>
        <v/>
      </c>
      <c r="J278" s="174" t="str">
        <f t="shared" si="23"/>
        <v/>
      </c>
      <c r="K278" s="230" t="str">
        <f>IF(B278="Father","Please note that the premium has to be borne by the employee for parents coverage. New hires have an option to exclude parents from the coverage immediately after joining ",IF(B278="Mother","Please note that the premium has to be borne by the employee for parents coverage. New hires have an option to exclude parents from the coverage immediately after joining",IF(B278="","","")))</f>
        <v/>
      </c>
      <c r="L278" s="230"/>
      <c r="M278" s="230"/>
      <c r="N278" s="230"/>
      <c r="O278" s="230"/>
      <c r="P278" s="10"/>
      <c r="Q278" s="10"/>
      <c r="R278" s="11"/>
      <c r="S278" s="12"/>
      <c r="T278" s="12"/>
      <c r="U278" s="12"/>
      <c r="V278" s="12"/>
      <c r="W278" s="12"/>
      <c r="X278" s="12"/>
      <c r="Y278" s="12"/>
      <c r="Z278" s="10"/>
      <c r="AA278" s="12"/>
    </row>
    <row r="279" spans="1:34" s="27" customFormat="1" ht="18.75" customHeight="1" x14ac:dyDescent="0.25">
      <c r="A279" s="465"/>
      <c r="B279" s="207"/>
      <c r="C279" s="260" t="str">
        <f t="shared" si="18"/>
        <v/>
      </c>
      <c r="D279" s="260"/>
      <c r="E279" s="260"/>
      <c r="F279" s="175" t="str">
        <f t="shared" si="19"/>
        <v/>
      </c>
      <c r="G279" s="175" t="str">
        <f t="shared" si="20"/>
        <v/>
      </c>
      <c r="H279" s="175" t="str">
        <f t="shared" si="21"/>
        <v/>
      </c>
      <c r="I279" s="174" t="str">
        <f t="shared" si="22"/>
        <v/>
      </c>
      <c r="J279" s="174" t="str">
        <f t="shared" si="23"/>
        <v/>
      </c>
      <c r="K279" s="230"/>
      <c r="L279" s="230"/>
      <c r="M279" s="230"/>
      <c r="N279" s="230"/>
      <c r="O279" s="230"/>
      <c r="P279" s="10"/>
      <c r="Q279" s="10"/>
      <c r="R279" s="11"/>
      <c r="S279" s="12"/>
      <c r="T279" s="12"/>
      <c r="U279" s="12"/>
      <c r="V279" s="12"/>
      <c r="W279" s="12"/>
      <c r="X279" s="12"/>
      <c r="Y279" s="12"/>
      <c r="Z279" s="10"/>
      <c r="AA279" s="12"/>
    </row>
    <row r="280" spans="1:34" s="27" customFormat="1" ht="9" customHeight="1" x14ac:dyDescent="0.3">
      <c r="A280"/>
      <c r="B280" s="193"/>
      <c r="C280" s="193"/>
      <c r="D280" s="193"/>
      <c r="E280" s="193"/>
      <c r="F280" s="193"/>
      <c r="G280" s="193"/>
      <c r="H280" s="193"/>
      <c r="I280" s="193"/>
      <c r="J280" s="193"/>
      <c r="K280" s="230" t="str">
        <f>IF(B280="Father","Please note that the premium has to be borne by the employee for parents coverage. New hires have an option to exclude parents from the coverage immediately after joining ",IF(B280="Mother","Please note that the premium has to be borne by the employee for parents coverage. New hires have an option to exclude parents from the coverage immediately after joining",IF(B280="","","")))</f>
        <v/>
      </c>
      <c r="L280" s="230"/>
      <c r="M280" s="230"/>
      <c r="N280" s="230"/>
      <c r="O280" s="230"/>
      <c r="P280" s="10"/>
      <c r="Q280" s="10"/>
      <c r="R280" s="10"/>
      <c r="S280" s="10"/>
      <c r="T280" s="11"/>
      <c r="U280" s="12"/>
      <c r="V280" s="12"/>
      <c r="W280" s="12"/>
      <c r="X280" s="12"/>
      <c r="Y280" s="12"/>
      <c r="Z280" s="12"/>
      <c r="AA280" s="12"/>
      <c r="AB280" s="10"/>
      <c r="AC280" s="12"/>
    </row>
    <row r="281" spans="1:34" s="27" customFormat="1" ht="17.25" hidden="1" customHeight="1" x14ac:dyDescent="0.3">
      <c r="A281" s="208"/>
      <c r="B281" s="193"/>
      <c r="C281" s="193"/>
      <c r="D281" s="193"/>
      <c r="E281" s="193"/>
      <c r="F281" s="193"/>
      <c r="G281" s="193"/>
      <c r="H281" s="193"/>
      <c r="I281" s="193"/>
      <c r="J281" s="193"/>
      <c r="K281" s="230"/>
      <c r="L281" s="230"/>
      <c r="M281" s="230"/>
      <c r="N281" s="230"/>
      <c r="O281" s="230"/>
      <c r="P281" s="10"/>
      <c r="Q281" s="10"/>
      <c r="R281" s="10"/>
      <c r="S281" s="10"/>
      <c r="T281" s="10"/>
      <c r="U281" s="10"/>
      <c r="V281" s="10"/>
      <c r="W281" s="10"/>
      <c r="X281" s="10"/>
      <c r="Y281" s="11"/>
      <c r="Z281" s="12"/>
      <c r="AA281" s="12"/>
      <c r="AB281" s="12"/>
      <c r="AC281" s="12"/>
      <c r="AD281" s="12"/>
      <c r="AE281" s="12"/>
      <c r="AF281" s="12"/>
      <c r="AG281" s="10"/>
      <c r="AH281" s="12"/>
    </row>
    <row r="282" spans="1:34" s="27" customFormat="1" ht="13.2" hidden="1" customHeight="1" x14ac:dyDescent="0.25">
      <c r="A282" s="208"/>
      <c r="B282" s="303"/>
      <c r="C282" s="260"/>
      <c r="D282" s="260"/>
      <c r="E282" s="260"/>
      <c r="F282" s="305"/>
      <c r="G282" s="305"/>
      <c r="H282" s="305"/>
      <c r="I282" s="259"/>
      <c r="J282" s="259"/>
      <c r="K282" s="230" t="str">
        <f>IF(B282="Father","Please note that the premium has to be borne by the employee for parents coverage. New hires have an option to exclude parents from the coverage immediately after joining ",IF(B282="Mother","Please note that the premium has to be borne by the employee for parents coverage. New hires have an option to exclude parents from the coverage immediately after joining",IF(B282="","","")))</f>
        <v/>
      </c>
      <c r="L282" s="230"/>
      <c r="M282" s="230"/>
      <c r="N282" s="230"/>
      <c r="O282" s="230"/>
      <c r="P282" s="10"/>
      <c r="Q282" s="10"/>
      <c r="R282" s="10"/>
      <c r="S282" s="10"/>
      <c r="T282" s="10"/>
      <c r="U282" s="10"/>
      <c r="V282" s="10"/>
      <c r="W282" s="10"/>
      <c r="X282" s="10"/>
      <c r="Y282" s="11"/>
      <c r="Z282" s="12"/>
      <c r="AA282" s="12"/>
      <c r="AB282" s="12"/>
      <c r="AC282" s="12"/>
      <c r="AD282" s="12"/>
      <c r="AE282" s="12"/>
      <c r="AF282" s="12"/>
      <c r="AG282" s="10"/>
      <c r="AH282" s="12"/>
    </row>
    <row r="283" spans="1:34" s="78" customFormat="1" ht="10.5" hidden="1" customHeight="1" x14ac:dyDescent="0.25">
      <c r="A283" s="208"/>
      <c r="B283" s="304"/>
      <c r="C283" s="260"/>
      <c r="D283" s="260"/>
      <c r="E283" s="260"/>
      <c r="F283" s="305"/>
      <c r="G283" s="305"/>
      <c r="H283" s="305"/>
      <c r="I283" s="259"/>
      <c r="J283" s="259"/>
      <c r="K283" s="230"/>
      <c r="L283" s="230"/>
      <c r="M283" s="230"/>
      <c r="N283" s="230"/>
      <c r="O283" s="230"/>
      <c r="P283" s="10"/>
      <c r="Q283" s="26"/>
      <c r="R283" s="26"/>
      <c r="S283" s="26"/>
      <c r="T283" s="26"/>
      <c r="U283" s="26"/>
      <c r="V283" s="75"/>
      <c r="W283" s="75"/>
      <c r="X283" s="75"/>
      <c r="Y283" s="76"/>
      <c r="Z283" s="77"/>
      <c r="AA283" s="77"/>
      <c r="AB283" s="77"/>
      <c r="AC283" s="12"/>
      <c r="AD283" s="77"/>
      <c r="AE283" s="77"/>
      <c r="AF283" s="77"/>
      <c r="AG283" s="75"/>
      <c r="AH283" s="77"/>
    </row>
    <row r="284" spans="1:34" s="78" customFormat="1" ht="12.75" hidden="1" customHeight="1" x14ac:dyDescent="0.25">
      <c r="A284" s="158"/>
      <c r="B284" s="26"/>
      <c r="C284" s="26"/>
      <c r="D284" s="26"/>
      <c r="E284" s="26"/>
      <c r="F284" s="26"/>
      <c r="G284" s="26"/>
      <c r="H284" s="26"/>
      <c r="I284" s="26"/>
      <c r="J284" s="26"/>
      <c r="K284" s="230" t="str">
        <f>IF(B284="Father","Please note that the premium has to be borne by the employee for parents coverage. New hires have an option to exclude parents from the coverage immediately after joining ",IF(B284="Mother","Please note that the premium has to be borne by the employee for parents coverage. New hires have an option to exclude parents from the coverage immediately after joining",IF(B284="","","")))</f>
        <v/>
      </c>
      <c r="L284" s="230"/>
      <c r="M284" s="230"/>
      <c r="N284" s="230"/>
      <c r="O284" s="230"/>
      <c r="P284" s="14"/>
      <c r="Q284" s="26"/>
      <c r="R284" s="26"/>
      <c r="S284" s="26"/>
      <c r="T284" s="26"/>
      <c r="U284" s="26"/>
      <c r="V284" s="75"/>
      <c r="W284" s="75"/>
      <c r="X284" s="75"/>
      <c r="Y284" s="76"/>
      <c r="Z284" s="77"/>
      <c r="AA284" s="77"/>
      <c r="AB284" s="77"/>
      <c r="AC284" s="12"/>
      <c r="AD284" s="77"/>
      <c r="AE284" s="77"/>
      <c r="AF284" s="77"/>
      <c r="AG284" s="75"/>
      <c r="AH284" s="77"/>
    </row>
    <row r="285" spans="1:34" ht="12.75" hidden="1" customHeight="1" x14ac:dyDescent="0.25">
      <c r="A285" s="156"/>
      <c r="K285" s="287"/>
      <c r="L285" s="230"/>
      <c r="M285" s="230"/>
      <c r="N285" s="230"/>
      <c r="O285" s="230"/>
    </row>
    <row r="286" spans="1:34" ht="12.75" hidden="1" customHeight="1" x14ac:dyDescent="0.25">
      <c r="A286" s="156"/>
      <c r="B286" s="292"/>
      <c r="C286" s="260" t="str">
        <f>IF(B286="Self",CONCATENATE(C$9," ",C$13),IF(B286="Father",$F$166,IF(B286="Mother",$F$167,IF(B286="Spouse",$F$168,IF(B286="Child1",$F$169,IF(B286="Child2",$F$170,IF(B286="Child3",$F$171," ")))))))</f>
        <v xml:space="preserve"> </v>
      </c>
      <c r="D286" s="260"/>
      <c r="E286" s="260"/>
      <c r="F286" s="261" t="str">
        <f>IF(B286="Self",C$30,IF(B286="Father",$I$166,IF(B286="Mother",$I$167,IF(B286="Spouse",$I$168,IF(B286="Child1",$I$169,IF(B286="Child2",$I$170,IF(B286="Child3",$I$171," ")))))))</f>
        <v xml:space="preserve"> </v>
      </c>
      <c r="G286" s="261" t="str">
        <f>IF(B286="Self",D$30,IF(B286="Father",$J$166,IF(B286="Mother",$J$167,IF(B286="Spouse",$J$168,IF(B286="Child1",$J$169,IF(B286="Child2",$J$170,IF(B286="Child3",$J$171," ")))))))</f>
        <v xml:space="preserve"> </v>
      </c>
      <c r="H286" s="261" t="str">
        <f>IF(B286="Self",E$30,IF(B286="Father",$K$166,IF(B286="Mother",$K$167,IF(B286="Spouse",$K$168,IF(B286="Child1",$K$169,IF(B286="Child2",$K$170,IF(B286="Child3",$K$171," ")))))))</f>
        <v xml:space="preserve"> </v>
      </c>
      <c r="I286" s="259" t="str">
        <f ca="1">IF(B286=""," ",INT((TODAY()-(CONCATENATE(F286,"-",G286,"-",H286)))/365.25))</f>
        <v xml:space="preserve"> </v>
      </c>
      <c r="J286" s="259" t="str">
        <f>IF(B286="Self",E$30,IF(B286="Father",$M$166,IF(B286="Mother",$M$167,IF(B286="Spouse",$M$168,IF(B286="Child1",$M$169,IF(B286="Child2",$M$170,IF(B286="Child3",$M$171," ")))))))</f>
        <v xml:space="preserve"> </v>
      </c>
      <c r="K286" s="287" t="str">
        <f>IF(B286="Father","Please note that the premium has to be borne by the employee for parents coverage. New hires have an option to exclude parents from the coverage immediately after joining ",IF(B286="Mother","Please note that the premium has to be borne by the employee for parents coverage. New hires have an option to exclude parents from the coverage immediately after joining",IF(B286="","","")))</f>
        <v/>
      </c>
      <c r="L286" s="230"/>
      <c r="M286" s="230"/>
      <c r="N286" s="230"/>
      <c r="O286" s="230"/>
    </row>
    <row r="287" spans="1:34" hidden="1" x14ac:dyDescent="0.25">
      <c r="A287" s="157"/>
      <c r="B287" s="293"/>
      <c r="C287" s="260"/>
      <c r="D287" s="260"/>
      <c r="E287" s="260"/>
      <c r="F287" s="262"/>
      <c r="G287" s="262"/>
      <c r="H287" s="262"/>
      <c r="I287" s="259"/>
      <c r="J287" s="259"/>
      <c r="K287" s="287"/>
      <c r="L287" s="230"/>
      <c r="M287" s="230"/>
      <c r="N287" s="230"/>
      <c r="O287" s="230"/>
    </row>
    <row r="288" spans="1:34" ht="12.75" hidden="1" customHeight="1" x14ac:dyDescent="0.25">
      <c r="A288" s="135"/>
      <c r="B288" s="135"/>
      <c r="C288" s="135"/>
      <c r="D288" s="135"/>
      <c r="E288" s="135"/>
      <c r="F288" s="135"/>
      <c r="G288" s="135"/>
      <c r="H288" s="135"/>
      <c r="I288" s="135"/>
      <c r="J288" s="135"/>
      <c r="K288" s="136"/>
      <c r="L288" s="136"/>
      <c r="M288" s="136"/>
      <c r="N288" s="26"/>
      <c r="O288" s="14"/>
    </row>
    <row r="289" spans="1:29" ht="12.75" hidden="1" customHeight="1" x14ac:dyDescent="0.25">
      <c r="A289" s="136"/>
      <c r="B289" s="136"/>
      <c r="C289" s="136"/>
      <c r="D289" s="136"/>
      <c r="E289" s="136"/>
      <c r="F289" s="136"/>
      <c r="G289" s="136"/>
      <c r="H289" s="136"/>
      <c r="I289" s="136"/>
      <c r="J289" s="136"/>
      <c r="K289" s="136"/>
      <c r="L289" s="136"/>
      <c r="M289" s="136"/>
      <c r="N289" s="133"/>
      <c r="O289" s="26"/>
    </row>
    <row r="290" spans="1:29" ht="12.75" hidden="1" customHeight="1" x14ac:dyDescent="0.25">
      <c r="A290" s="134"/>
      <c r="B290" s="134"/>
      <c r="C290" s="134"/>
      <c r="D290" s="134"/>
      <c r="E290" s="134"/>
      <c r="F290" s="134"/>
      <c r="G290" s="134"/>
      <c r="H290" s="134"/>
      <c r="I290" s="134"/>
      <c r="J290" s="134"/>
      <c r="K290" s="134"/>
      <c r="L290" s="134"/>
      <c r="M290" s="134"/>
      <c r="N290" s="133"/>
      <c r="O290" s="26"/>
    </row>
    <row r="291" spans="1:29" hidden="1" x14ac:dyDescent="0.25">
      <c r="A291" s="134"/>
      <c r="B291" s="134"/>
      <c r="C291" s="134"/>
      <c r="D291" s="134"/>
      <c r="E291" s="134"/>
      <c r="F291" s="134"/>
      <c r="G291" s="134"/>
      <c r="H291" s="134"/>
      <c r="I291" s="134"/>
      <c r="J291" s="134"/>
      <c r="K291" s="134"/>
      <c r="L291" s="134"/>
      <c r="M291" s="134"/>
      <c r="N291" s="26"/>
      <c r="O291" s="26"/>
    </row>
    <row r="292" spans="1:29" ht="12.75" hidden="1" customHeight="1" x14ac:dyDescent="0.25">
      <c r="A292" s="286" t="s">
        <v>227</v>
      </c>
      <c r="B292" s="286"/>
      <c r="C292" s="286"/>
      <c r="D292" s="286"/>
      <c r="E292" s="286"/>
      <c r="F292" s="36"/>
      <c r="G292" s="36"/>
      <c r="H292" s="36"/>
      <c r="I292" s="36"/>
      <c r="J292" s="36"/>
      <c r="K292" s="36"/>
      <c r="L292" s="36"/>
      <c r="M292" s="26"/>
      <c r="N292" s="26"/>
      <c r="O292" s="26"/>
    </row>
    <row r="293" spans="1:29" hidden="1" x14ac:dyDescent="0.25">
      <c r="A293" s="286"/>
      <c r="B293" s="286"/>
      <c r="C293" s="286"/>
      <c r="D293" s="286"/>
      <c r="E293" s="286"/>
      <c r="F293" s="36"/>
      <c r="G293" s="36"/>
      <c r="H293" s="56"/>
      <c r="I293" s="36"/>
      <c r="J293" s="36"/>
      <c r="K293" s="36"/>
      <c r="L293" s="36"/>
      <c r="M293" s="36"/>
      <c r="AC293" s="73"/>
    </row>
    <row r="294" spans="1:29" hidden="1" x14ac:dyDescent="0.25">
      <c r="A294" s="27"/>
      <c r="M294" s="36"/>
      <c r="AC294" s="73"/>
    </row>
    <row r="295" spans="1:29" hidden="1" x14ac:dyDescent="0.25">
      <c r="A295" s="27"/>
      <c r="AC295" s="73"/>
    </row>
    <row r="296" spans="1:29" hidden="1" x14ac:dyDescent="0.25">
      <c r="A296" s="286" t="s">
        <v>227</v>
      </c>
      <c r="B296" s="286"/>
      <c r="C296" s="286"/>
      <c r="D296" s="286"/>
      <c r="E296" s="286"/>
      <c r="F296" s="36"/>
      <c r="G296" s="36"/>
      <c r="H296" s="36"/>
      <c r="I296" s="36"/>
      <c r="J296" s="36"/>
      <c r="K296" s="36"/>
      <c r="L296" s="36"/>
      <c r="AC296" s="73"/>
    </row>
    <row r="297" spans="1:29" ht="12.75" hidden="1" customHeight="1" x14ac:dyDescent="0.25">
      <c r="A297" s="286"/>
      <c r="B297" s="286"/>
      <c r="C297" s="286"/>
      <c r="D297" s="286"/>
      <c r="E297" s="286"/>
      <c r="F297" s="36"/>
      <c r="G297" s="36"/>
      <c r="H297" s="79"/>
      <c r="I297" s="36"/>
      <c r="J297" s="36"/>
      <c r="K297" s="36"/>
      <c r="L297" s="36"/>
      <c r="M297" s="36"/>
      <c r="AC297" s="73"/>
    </row>
    <row r="298" spans="1:29" hidden="1" x14ac:dyDescent="0.25">
      <c r="A298" s="27"/>
      <c r="M298" s="36"/>
      <c r="AC298" s="73"/>
    </row>
    <row r="299" spans="1:29" hidden="1" x14ac:dyDescent="0.25">
      <c r="A299" s="27"/>
      <c r="AC299" s="73"/>
    </row>
    <row r="300" spans="1:29" hidden="1" x14ac:dyDescent="0.25">
      <c r="A300" s="288" t="s">
        <v>228</v>
      </c>
      <c r="B300" s="288"/>
      <c r="C300" s="288"/>
      <c r="D300" s="288"/>
      <c r="E300" s="288"/>
      <c r="F300" s="288"/>
      <c r="G300" s="36"/>
      <c r="H300" s="36"/>
      <c r="I300" s="36"/>
      <c r="J300" s="36"/>
      <c r="K300" s="36"/>
      <c r="L300" s="36"/>
      <c r="AC300" s="73"/>
    </row>
    <row r="301" spans="1:29" hidden="1" x14ac:dyDescent="0.25">
      <c r="A301" s="27"/>
      <c r="M301" s="36"/>
      <c r="AC301" s="73"/>
    </row>
    <row r="302" spans="1:29" ht="17.399999999999999" hidden="1" x14ac:dyDescent="0.3">
      <c r="A302" s="27"/>
      <c r="B302" s="80"/>
      <c r="AC302" s="73"/>
    </row>
    <row r="303" spans="1:29" hidden="1" x14ac:dyDescent="0.25">
      <c r="A303" s="27"/>
      <c r="B303" s="39"/>
      <c r="C303" s="289" t="s">
        <v>229</v>
      </c>
      <c r="D303" s="290"/>
      <c r="E303" s="290"/>
      <c r="F303" s="290"/>
      <c r="G303" s="290"/>
      <c r="H303" s="291"/>
      <c r="I303" s="281" t="s">
        <v>230</v>
      </c>
      <c r="J303" s="282"/>
      <c r="K303" s="281" t="s">
        <v>231</v>
      </c>
      <c r="L303" s="282"/>
      <c r="AC303" s="77"/>
    </row>
    <row r="304" spans="1:29" hidden="1" x14ac:dyDescent="0.25">
      <c r="A304" s="27"/>
      <c r="B304" s="278" t="s">
        <v>232</v>
      </c>
      <c r="C304" s="231" t="s">
        <v>233</v>
      </c>
      <c r="D304" s="232"/>
      <c r="E304" s="232"/>
      <c r="F304" s="232"/>
      <c r="G304" s="232"/>
      <c r="H304" s="233"/>
      <c r="I304" s="275"/>
      <c r="J304" s="272"/>
      <c r="K304" s="275"/>
      <c r="L304" s="272"/>
      <c r="M304" s="81" t="s">
        <v>138</v>
      </c>
      <c r="AC304" s="77"/>
    </row>
    <row r="305" spans="1:29" hidden="1" x14ac:dyDescent="0.25">
      <c r="A305" s="27"/>
      <c r="B305" s="279"/>
      <c r="C305" s="283" t="str">
        <f>CONCATENATE(C59,";",C60)</f>
        <v>;</v>
      </c>
      <c r="D305" s="284"/>
      <c r="E305" s="284"/>
      <c r="F305" s="284"/>
      <c r="G305" s="284"/>
      <c r="H305" s="285"/>
      <c r="I305" s="276"/>
      <c r="J305" s="273"/>
      <c r="K305" s="276"/>
      <c r="L305" s="273"/>
      <c r="M305" s="272"/>
      <c r="AC305" s="77"/>
    </row>
    <row r="306" spans="1:29" hidden="1" x14ac:dyDescent="0.25">
      <c r="A306" s="27"/>
      <c r="B306" s="279"/>
      <c r="C306" s="283" t="str">
        <f>PROPER(C61)</f>
        <v/>
      </c>
      <c r="D306" s="284"/>
      <c r="E306" s="284"/>
      <c r="F306" s="284"/>
      <c r="G306" s="284"/>
      <c r="H306" s="285"/>
      <c r="I306" s="276"/>
      <c r="J306" s="273"/>
      <c r="K306" s="276"/>
      <c r="L306" s="273"/>
      <c r="M306" s="273"/>
      <c r="Q306" s="27"/>
      <c r="R306" s="27"/>
      <c r="S306" s="27"/>
      <c r="T306" s="27"/>
      <c r="U306" s="27"/>
      <c r="V306" s="27"/>
      <c r="W306" s="27"/>
      <c r="X306" s="27"/>
      <c r="AC306" s="77"/>
    </row>
    <row r="307" spans="1:29" hidden="1" x14ac:dyDescent="0.25">
      <c r="A307" s="27"/>
      <c r="B307" s="279"/>
      <c r="C307" s="283" t="str">
        <f>CONCATENATE(C62," - ",C63)</f>
        <v xml:space="preserve"> - </v>
      </c>
      <c r="D307" s="284"/>
      <c r="E307" s="284"/>
      <c r="F307" s="284"/>
      <c r="G307" s="284"/>
      <c r="H307" s="285"/>
      <c r="I307" s="276"/>
      <c r="J307" s="273"/>
      <c r="K307" s="276"/>
      <c r="L307" s="273"/>
      <c r="M307" s="273"/>
      <c r="Q307" s="27"/>
      <c r="R307" s="27"/>
      <c r="S307" s="27"/>
      <c r="T307" s="27"/>
      <c r="U307" s="27"/>
      <c r="V307" s="27"/>
      <c r="W307" s="27"/>
      <c r="X307" s="27"/>
    </row>
    <row r="308" spans="1:29" hidden="1" x14ac:dyDescent="0.25">
      <c r="A308" s="27"/>
      <c r="B308" s="279"/>
      <c r="C308" s="283" t="str">
        <f>PROPER(C64)</f>
        <v/>
      </c>
      <c r="D308" s="284"/>
      <c r="E308" s="284"/>
      <c r="F308" s="284"/>
      <c r="G308" s="284"/>
      <c r="H308" s="285"/>
      <c r="I308" s="277"/>
      <c r="J308" s="274"/>
      <c r="K308" s="277"/>
      <c r="L308" s="274"/>
      <c r="M308" s="273"/>
      <c r="Q308" s="27"/>
      <c r="R308" s="27"/>
      <c r="S308" s="27"/>
      <c r="T308" s="27"/>
      <c r="U308" s="27"/>
      <c r="V308" s="27"/>
      <c r="W308" s="27"/>
      <c r="X308" s="27"/>
    </row>
    <row r="309" spans="1:29" hidden="1" x14ac:dyDescent="0.25">
      <c r="A309" s="27"/>
      <c r="B309" s="279"/>
      <c r="C309" s="231" t="s">
        <v>234</v>
      </c>
      <c r="D309" s="232"/>
      <c r="E309" s="232"/>
      <c r="F309" s="232"/>
      <c r="G309" s="232"/>
      <c r="H309" s="233"/>
      <c r="I309" s="275"/>
      <c r="J309" s="272"/>
      <c r="K309" s="275"/>
      <c r="L309" s="272"/>
      <c r="M309" s="274"/>
      <c r="Q309" s="27"/>
      <c r="R309" s="27"/>
      <c r="S309" s="27"/>
      <c r="T309" s="27"/>
      <c r="U309" s="27"/>
      <c r="V309" s="27"/>
      <c r="W309" s="27"/>
      <c r="X309" s="27"/>
    </row>
    <row r="310" spans="1:29" hidden="1" x14ac:dyDescent="0.25">
      <c r="A310" s="27"/>
      <c r="B310" s="279"/>
      <c r="C310" s="235"/>
      <c r="D310" s="236"/>
      <c r="E310" s="236"/>
      <c r="F310" s="236"/>
      <c r="G310" s="236"/>
      <c r="H310" s="237"/>
      <c r="I310" s="276"/>
      <c r="J310" s="273"/>
      <c r="K310" s="276"/>
      <c r="L310" s="273"/>
      <c r="M310" s="272"/>
      <c r="Q310" s="27"/>
      <c r="R310" s="27"/>
      <c r="S310" s="27"/>
      <c r="T310" s="27"/>
      <c r="U310" s="27"/>
      <c r="V310" s="27"/>
      <c r="W310" s="27"/>
      <c r="X310" s="27"/>
    </row>
    <row r="311" spans="1:29" hidden="1" x14ac:dyDescent="0.25">
      <c r="A311" s="27"/>
      <c r="B311" s="279"/>
      <c r="C311" s="235"/>
      <c r="D311" s="236"/>
      <c r="E311" s="236"/>
      <c r="F311" s="236"/>
      <c r="G311" s="236"/>
      <c r="H311" s="237"/>
      <c r="I311" s="276"/>
      <c r="J311" s="273"/>
      <c r="K311" s="276"/>
      <c r="L311" s="273"/>
      <c r="M311" s="273"/>
      <c r="Q311" s="27"/>
      <c r="R311" s="27"/>
      <c r="S311" s="27"/>
      <c r="T311" s="27"/>
      <c r="U311" s="27"/>
      <c r="V311" s="27"/>
      <c r="W311" s="27"/>
      <c r="X311" s="27"/>
    </row>
    <row r="312" spans="1:29" hidden="1" x14ac:dyDescent="0.25">
      <c r="A312" s="27"/>
      <c r="B312" s="279"/>
      <c r="C312" s="235"/>
      <c r="D312" s="236"/>
      <c r="E312" s="236"/>
      <c r="F312" s="236"/>
      <c r="G312" s="236"/>
      <c r="H312" s="237"/>
      <c r="I312" s="276"/>
      <c r="J312" s="273"/>
      <c r="K312" s="276"/>
      <c r="L312" s="273"/>
      <c r="M312" s="273"/>
      <c r="Q312" s="27"/>
      <c r="R312" s="27"/>
      <c r="S312" s="27"/>
      <c r="T312" s="27"/>
      <c r="U312" s="27"/>
      <c r="V312" s="27"/>
      <c r="W312" s="27"/>
      <c r="X312" s="27"/>
    </row>
    <row r="313" spans="1:29" hidden="1" x14ac:dyDescent="0.25">
      <c r="A313" s="27"/>
      <c r="B313" s="279"/>
      <c r="C313" s="235"/>
      <c r="D313" s="236"/>
      <c r="E313" s="236"/>
      <c r="F313" s="236"/>
      <c r="G313" s="236"/>
      <c r="H313" s="237"/>
      <c r="I313" s="277"/>
      <c r="J313" s="274"/>
      <c r="K313" s="277"/>
      <c r="L313" s="274"/>
      <c r="M313" s="273"/>
      <c r="Q313" s="27"/>
      <c r="R313" s="27"/>
      <c r="S313" s="27"/>
      <c r="T313" s="27"/>
      <c r="U313" s="27"/>
      <c r="V313" s="27"/>
      <c r="W313" s="27"/>
      <c r="X313" s="27"/>
    </row>
    <row r="314" spans="1:29" hidden="1" x14ac:dyDescent="0.25">
      <c r="A314" s="27"/>
      <c r="B314" s="279"/>
      <c r="C314" s="231" t="s">
        <v>235</v>
      </c>
      <c r="D314" s="232"/>
      <c r="E314" s="232"/>
      <c r="F314" s="232"/>
      <c r="G314" s="232"/>
      <c r="H314" s="233"/>
      <c r="I314" s="275"/>
      <c r="J314" s="272"/>
      <c r="K314" s="275"/>
      <c r="L314" s="272"/>
      <c r="M314" s="274"/>
      <c r="N314" s="27"/>
      <c r="O314" s="27"/>
      <c r="Q314" s="27"/>
      <c r="R314" s="27"/>
      <c r="S314" s="27"/>
      <c r="T314" s="27"/>
      <c r="U314" s="27"/>
      <c r="V314" s="27"/>
      <c r="W314" s="27"/>
      <c r="X314" s="27"/>
    </row>
    <row r="315" spans="1:29" hidden="1" x14ac:dyDescent="0.25">
      <c r="A315" s="27"/>
      <c r="B315" s="279"/>
      <c r="C315" s="235"/>
      <c r="D315" s="236"/>
      <c r="E315" s="236"/>
      <c r="F315" s="236"/>
      <c r="G315" s="236"/>
      <c r="H315" s="237"/>
      <c r="I315" s="276"/>
      <c r="J315" s="273"/>
      <c r="K315" s="276"/>
      <c r="L315" s="273"/>
      <c r="M315" s="272"/>
      <c r="N315" s="27"/>
      <c r="O315" s="27"/>
      <c r="Q315" s="27"/>
      <c r="R315" s="27"/>
      <c r="S315" s="27"/>
      <c r="T315" s="27"/>
      <c r="U315" s="27"/>
      <c r="V315" s="27"/>
      <c r="W315" s="27"/>
      <c r="X315" s="27"/>
    </row>
    <row r="316" spans="1:29" hidden="1" x14ac:dyDescent="0.25">
      <c r="A316" s="27"/>
      <c r="B316" s="279"/>
      <c r="C316" s="235"/>
      <c r="D316" s="236"/>
      <c r="E316" s="236"/>
      <c r="F316" s="236"/>
      <c r="G316" s="236"/>
      <c r="H316" s="237"/>
      <c r="I316" s="276"/>
      <c r="J316" s="273"/>
      <c r="K316" s="276"/>
      <c r="L316" s="273"/>
      <c r="M316" s="273"/>
      <c r="N316" s="27"/>
      <c r="O316" s="27"/>
      <c r="Q316" s="27"/>
      <c r="R316" s="27"/>
      <c r="S316" s="27"/>
      <c r="T316" s="27"/>
      <c r="U316" s="27"/>
      <c r="V316" s="27"/>
      <c r="W316" s="27"/>
      <c r="X316" s="27"/>
    </row>
    <row r="317" spans="1:29" hidden="1" x14ac:dyDescent="0.25">
      <c r="A317" s="27"/>
      <c r="B317" s="279"/>
      <c r="C317" s="235"/>
      <c r="D317" s="236"/>
      <c r="E317" s="236"/>
      <c r="F317" s="236"/>
      <c r="G317" s="236"/>
      <c r="H317" s="237"/>
      <c r="I317" s="276"/>
      <c r="J317" s="273"/>
      <c r="K317" s="276"/>
      <c r="L317" s="273"/>
      <c r="M317" s="273"/>
      <c r="N317" s="27"/>
      <c r="O317" s="27"/>
      <c r="Q317" s="27"/>
      <c r="R317" s="27"/>
      <c r="S317" s="27"/>
      <c r="T317" s="27"/>
      <c r="U317" s="27"/>
      <c r="V317" s="27"/>
      <c r="W317" s="27"/>
      <c r="X317" s="27"/>
    </row>
    <row r="318" spans="1:29" hidden="1" x14ac:dyDescent="0.25">
      <c r="A318" s="27"/>
      <c r="B318" s="279"/>
      <c r="C318" s="235"/>
      <c r="D318" s="236"/>
      <c r="E318" s="236"/>
      <c r="F318" s="236"/>
      <c r="G318" s="236"/>
      <c r="H318" s="237"/>
      <c r="I318" s="277"/>
      <c r="J318" s="274"/>
      <c r="K318" s="277"/>
      <c r="L318" s="274"/>
      <c r="M318" s="273"/>
      <c r="N318" s="27"/>
      <c r="O318" s="27"/>
      <c r="Q318" s="27"/>
      <c r="R318" s="27"/>
      <c r="S318" s="27"/>
      <c r="T318" s="27"/>
      <c r="U318" s="27"/>
      <c r="V318" s="27"/>
      <c r="W318" s="27"/>
      <c r="X318" s="27"/>
    </row>
    <row r="319" spans="1:29" hidden="1" x14ac:dyDescent="0.25">
      <c r="A319" s="27"/>
      <c r="B319" s="279"/>
      <c r="C319" s="231" t="s">
        <v>236</v>
      </c>
      <c r="D319" s="232"/>
      <c r="E319" s="232"/>
      <c r="F319" s="232"/>
      <c r="G319" s="232"/>
      <c r="H319" s="233"/>
      <c r="I319" s="275"/>
      <c r="J319" s="272"/>
      <c r="K319" s="275"/>
      <c r="L319" s="272"/>
      <c r="M319" s="274"/>
      <c r="N319" s="27"/>
      <c r="O319" s="27"/>
      <c r="Q319" s="27"/>
      <c r="R319" s="27"/>
      <c r="S319" s="27"/>
      <c r="T319" s="27"/>
      <c r="U319" s="27"/>
      <c r="V319" s="27"/>
      <c r="W319" s="27"/>
      <c r="X319" s="27"/>
    </row>
    <row r="320" spans="1:29" ht="12.75" hidden="1" customHeight="1" x14ac:dyDescent="0.25">
      <c r="A320" s="27"/>
      <c r="B320" s="279"/>
      <c r="C320" s="235"/>
      <c r="D320" s="236"/>
      <c r="E320" s="236"/>
      <c r="F320" s="236"/>
      <c r="G320" s="236"/>
      <c r="H320" s="237"/>
      <c r="I320" s="276"/>
      <c r="J320" s="273"/>
      <c r="K320" s="276"/>
      <c r="L320" s="273"/>
      <c r="M320" s="272"/>
      <c r="N320" s="27"/>
      <c r="O320" s="27"/>
      <c r="Q320" s="27"/>
      <c r="R320" s="27"/>
      <c r="S320" s="27"/>
      <c r="T320" s="27"/>
      <c r="U320" s="27"/>
      <c r="V320" s="27"/>
      <c r="W320" s="27"/>
      <c r="X320" s="27"/>
    </row>
    <row r="321" spans="1:24" hidden="1" x14ac:dyDescent="0.25">
      <c r="A321" s="27"/>
      <c r="B321" s="279"/>
      <c r="C321" s="235"/>
      <c r="D321" s="236"/>
      <c r="E321" s="236"/>
      <c r="F321" s="236"/>
      <c r="G321" s="236"/>
      <c r="H321" s="237"/>
      <c r="I321" s="276"/>
      <c r="J321" s="273"/>
      <c r="K321" s="276"/>
      <c r="L321" s="273"/>
      <c r="M321" s="273"/>
      <c r="N321" s="27"/>
      <c r="O321" s="27"/>
      <c r="Q321" s="27"/>
      <c r="R321" s="27"/>
      <c r="S321" s="27"/>
      <c r="T321" s="27"/>
      <c r="U321" s="27"/>
      <c r="V321" s="27"/>
      <c r="W321" s="27"/>
      <c r="X321" s="27"/>
    </row>
    <row r="322" spans="1:24" hidden="1" x14ac:dyDescent="0.25">
      <c r="A322" s="27"/>
      <c r="B322" s="279"/>
      <c r="C322" s="235"/>
      <c r="D322" s="236"/>
      <c r="E322" s="236"/>
      <c r="F322" s="236"/>
      <c r="G322" s="236"/>
      <c r="H322" s="237"/>
      <c r="I322" s="276"/>
      <c r="J322" s="273"/>
      <c r="K322" s="276"/>
      <c r="L322" s="273"/>
      <c r="M322" s="273"/>
      <c r="N322" s="27"/>
      <c r="O322" s="27"/>
      <c r="Q322" s="27"/>
      <c r="R322" s="27"/>
      <c r="S322" s="27"/>
      <c r="T322" s="27"/>
      <c r="U322" s="27"/>
      <c r="V322" s="27"/>
      <c r="W322" s="27"/>
      <c r="X322" s="27"/>
    </row>
    <row r="323" spans="1:24" hidden="1" x14ac:dyDescent="0.25">
      <c r="A323" s="27"/>
      <c r="B323" s="280"/>
      <c r="C323" s="235"/>
      <c r="D323" s="236"/>
      <c r="E323" s="236"/>
      <c r="F323" s="236"/>
      <c r="G323" s="236"/>
      <c r="H323" s="237"/>
      <c r="I323" s="277"/>
      <c r="J323" s="274"/>
      <c r="K323" s="277"/>
      <c r="L323" s="274"/>
      <c r="M323" s="273"/>
      <c r="N323" s="27"/>
      <c r="O323" s="27"/>
      <c r="Q323" s="27"/>
      <c r="R323" s="27"/>
      <c r="S323" s="27"/>
      <c r="T323" s="27"/>
      <c r="U323" s="27"/>
      <c r="V323" s="27"/>
      <c r="W323" s="27"/>
      <c r="X323" s="27"/>
    </row>
    <row r="324" spans="1:24" hidden="1" x14ac:dyDescent="0.25">
      <c r="A324" s="27"/>
      <c r="B324" s="27"/>
      <c r="C324" s="27"/>
      <c r="D324" s="27"/>
      <c r="E324" s="27"/>
      <c r="F324" s="27"/>
      <c r="G324" s="27"/>
      <c r="H324" s="27"/>
      <c r="I324" s="27"/>
      <c r="J324" s="27"/>
      <c r="K324" s="27"/>
      <c r="L324" s="27"/>
      <c r="M324" s="274"/>
      <c r="N324" s="27"/>
      <c r="O324" s="27"/>
      <c r="Q324" s="27"/>
      <c r="R324" s="27"/>
      <c r="S324" s="27"/>
      <c r="T324" s="27"/>
      <c r="U324" s="27"/>
      <c r="V324" s="27"/>
      <c r="W324" s="27"/>
      <c r="X324" s="27"/>
    </row>
    <row r="325" spans="1:24" hidden="1" x14ac:dyDescent="0.25">
      <c r="A325" s="27"/>
      <c r="B325" s="27"/>
      <c r="C325" s="27"/>
      <c r="D325" s="27"/>
      <c r="E325" s="27"/>
      <c r="F325" s="27"/>
      <c r="G325" s="27"/>
      <c r="H325" s="27"/>
      <c r="I325" s="27"/>
      <c r="J325" s="27"/>
      <c r="K325" s="27"/>
      <c r="L325" s="27"/>
      <c r="M325" s="27"/>
      <c r="N325" s="27"/>
      <c r="O325" s="27"/>
      <c r="Q325" s="27"/>
      <c r="R325" s="27"/>
      <c r="S325" s="27"/>
      <c r="T325" s="27"/>
      <c r="U325" s="27"/>
      <c r="V325" s="27"/>
      <c r="W325" s="27"/>
      <c r="X325" s="27"/>
    </row>
    <row r="326" spans="1:24" hidden="1" x14ac:dyDescent="0.25">
      <c r="A326" s="27"/>
      <c r="B326" s="27"/>
      <c r="C326" s="27"/>
      <c r="D326" s="27"/>
      <c r="E326" s="27"/>
      <c r="F326" s="27"/>
      <c r="G326" s="27"/>
      <c r="H326" s="27"/>
      <c r="I326" s="27"/>
      <c r="J326" s="27"/>
      <c r="K326" s="27"/>
      <c r="L326" s="27"/>
      <c r="M326" s="27"/>
      <c r="N326" s="27"/>
      <c r="O326" s="27"/>
      <c r="Q326" s="27"/>
      <c r="R326" s="27"/>
      <c r="S326" s="27"/>
      <c r="T326" s="27"/>
      <c r="U326" s="27"/>
      <c r="V326" s="27"/>
      <c r="W326" s="27"/>
      <c r="X326" s="27"/>
    </row>
    <row r="327" spans="1:24" hidden="1" x14ac:dyDescent="0.25">
      <c r="A327" s="82" t="s">
        <v>237</v>
      </c>
      <c r="B327" s="82"/>
      <c r="C327" s="82"/>
      <c r="D327" s="82"/>
      <c r="E327" s="82"/>
      <c r="F327" s="82"/>
      <c r="G327" s="82"/>
      <c r="H327" s="82"/>
      <c r="I327" s="82"/>
      <c r="J327" s="82"/>
      <c r="K327" s="82"/>
      <c r="L327" s="82"/>
      <c r="M327" s="27"/>
      <c r="N327" s="27"/>
      <c r="O327" s="27"/>
      <c r="Q327" s="27"/>
      <c r="R327" s="27"/>
      <c r="S327" s="27"/>
      <c r="T327" s="27"/>
      <c r="U327" s="27"/>
      <c r="V327" s="27"/>
      <c r="W327" s="27"/>
      <c r="X327" s="27"/>
    </row>
    <row r="328" spans="1:24" hidden="1" x14ac:dyDescent="0.25">
      <c r="A328" s="27"/>
      <c r="B328" s="27"/>
      <c r="C328" s="27"/>
      <c r="D328" s="27"/>
      <c r="E328" s="27"/>
      <c r="F328" s="27"/>
      <c r="G328" s="27"/>
      <c r="H328" s="27"/>
      <c r="I328" s="27"/>
      <c r="J328" s="27"/>
      <c r="K328" s="27"/>
      <c r="L328" s="27"/>
      <c r="M328" s="82"/>
      <c r="N328" s="27"/>
      <c r="O328" s="27"/>
      <c r="Q328" s="27"/>
      <c r="R328" s="27"/>
      <c r="S328" s="27"/>
      <c r="T328" s="27"/>
      <c r="U328" s="27"/>
      <c r="V328" s="27"/>
      <c r="W328" s="27"/>
      <c r="X328" s="27"/>
    </row>
    <row r="329" spans="1:24" hidden="1" x14ac:dyDescent="0.25">
      <c r="A329" s="27"/>
      <c r="B329" s="27"/>
      <c r="C329" s="27"/>
      <c r="D329" s="27"/>
      <c r="E329" s="27"/>
      <c r="F329" s="27"/>
      <c r="G329" s="27"/>
      <c r="H329" s="27"/>
      <c r="I329" s="27"/>
      <c r="J329" s="27"/>
      <c r="K329" s="27"/>
      <c r="L329" s="27"/>
      <c r="M329" s="27"/>
      <c r="N329" s="27"/>
      <c r="O329" s="27"/>
      <c r="Q329" s="27"/>
      <c r="R329" s="27"/>
      <c r="S329" s="27"/>
      <c r="T329" s="27"/>
      <c r="U329" s="27"/>
      <c r="V329" s="27"/>
      <c r="W329" s="27"/>
      <c r="X329" s="27"/>
    </row>
    <row r="330" spans="1:24" hidden="1" x14ac:dyDescent="0.25">
      <c r="A330" s="27"/>
      <c r="B330" s="222" t="s">
        <v>238</v>
      </c>
      <c r="C330" s="238"/>
      <c r="D330" s="223"/>
      <c r="E330" s="27"/>
      <c r="F330" s="219" t="str">
        <f>PROPER(I108)</f>
        <v/>
      </c>
      <c r="G330" s="220"/>
      <c r="H330" s="220"/>
      <c r="I330" s="221"/>
      <c r="J330" s="27"/>
      <c r="K330" s="27"/>
      <c r="L330" s="27"/>
      <c r="M330" s="27"/>
      <c r="N330" s="27"/>
      <c r="O330" s="27"/>
      <c r="Q330" s="27"/>
      <c r="R330" s="27"/>
      <c r="S330" s="27"/>
      <c r="T330" s="27"/>
      <c r="U330" s="27"/>
      <c r="V330" s="27"/>
      <c r="W330" s="27"/>
      <c r="X330" s="27"/>
    </row>
    <row r="331" spans="1:24" hidden="1" x14ac:dyDescent="0.25">
      <c r="A331" s="27"/>
      <c r="B331" s="27"/>
      <c r="C331" s="27"/>
      <c r="D331" s="27"/>
      <c r="E331" s="27"/>
      <c r="F331" s="239"/>
      <c r="G331" s="240"/>
      <c r="H331" s="240"/>
      <c r="I331" s="241"/>
      <c r="J331" s="27"/>
      <c r="K331" s="27"/>
      <c r="L331" s="27"/>
      <c r="M331" s="27"/>
      <c r="N331" s="27"/>
      <c r="O331" s="27"/>
      <c r="Q331" s="27"/>
      <c r="R331" s="27"/>
      <c r="S331" s="27"/>
      <c r="T331" s="27"/>
      <c r="U331" s="27"/>
      <c r="V331" s="27"/>
      <c r="W331" s="27"/>
      <c r="X331" s="27"/>
    </row>
    <row r="332" spans="1:24" hidden="1" x14ac:dyDescent="0.25">
      <c r="A332" s="27"/>
      <c r="B332" s="27"/>
      <c r="C332" s="27"/>
      <c r="D332" s="27"/>
      <c r="E332" s="27"/>
      <c r="F332" s="239"/>
      <c r="G332" s="240"/>
      <c r="H332" s="240"/>
      <c r="I332" s="241"/>
      <c r="J332" s="27"/>
      <c r="K332" s="27"/>
      <c r="L332" s="27"/>
      <c r="M332" s="27"/>
      <c r="N332" s="27"/>
      <c r="O332" s="27"/>
      <c r="Q332" s="27"/>
      <c r="R332" s="27"/>
      <c r="S332" s="27"/>
      <c r="T332" s="27"/>
      <c r="U332" s="27"/>
      <c r="V332" s="27"/>
      <c r="W332" s="27"/>
      <c r="X332" s="27"/>
    </row>
    <row r="333" spans="1:24" hidden="1" x14ac:dyDescent="0.25">
      <c r="A333" s="27"/>
      <c r="B333" s="27"/>
      <c r="C333" s="27"/>
      <c r="D333" s="27"/>
      <c r="E333" s="27"/>
      <c r="F333" s="239"/>
      <c r="G333" s="240"/>
      <c r="H333" s="240"/>
      <c r="I333" s="241"/>
      <c r="J333" s="27"/>
      <c r="K333" s="27"/>
      <c r="L333" s="27"/>
      <c r="M333" s="27"/>
      <c r="N333" s="27"/>
      <c r="O333" s="27"/>
      <c r="Q333" s="27"/>
      <c r="R333" s="27"/>
      <c r="S333" s="27"/>
      <c r="T333" s="27"/>
      <c r="U333" s="27"/>
      <c r="V333" s="27"/>
      <c r="W333" s="27"/>
      <c r="X333" s="27"/>
    </row>
    <row r="334" spans="1:24" hidden="1" x14ac:dyDescent="0.25">
      <c r="A334" s="27"/>
      <c r="B334" s="222" t="s">
        <v>239</v>
      </c>
      <c r="C334" s="238"/>
      <c r="D334" s="223"/>
      <c r="E334" s="27"/>
      <c r="F334" s="219" t="str">
        <f>PROPER(I109)</f>
        <v/>
      </c>
      <c r="G334" s="220"/>
      <c r="H334" s="220"/>
      <c r="I334" s="221"/>
      <c r="J334" s="27"/>
      <c r="K334" s="27"/>
      <c r="L334" s="27"/>
      <c r="M334" s="27"/>
      <c r="N334" s="27"/>
      <c r="O334" s="27"/>
      <c r="Q334" s="27"/>
      <c r="R334" s="27"/>
      <c r="S334" s="27"/>
      <c r="T334" s="27"/>
      <c r="U334" s="27"/>
      <c r="V334" s="27"/>
      <c r="W334" s="27"/>
      <c r="X334" s="27"/>
    </row>
    <row r="335" spans="1:24" hidden="1" x14ac:dyDescent="0.25">
      <c r="A335" s="27"/>
      <c r="B335" s="27"/>
      <c r="C335" s="27"/>
      <c r="D335" s="27"/>
      <c r="E335" s="27"/>
      <c r="F335" s="239"/>
      <c r="G335" s="240"/>
      <c r="H335" s="240"/>
      <c r="I335" s="241"/>
      <c r="J335" s="27"/>
      <c r="K335" s="27"/>
      <c r="L335" s="27"/>
      <c r="M335" s="27"/>
      <c r="N335" s="27"/>
      <c r="O335" s="27"/>
      <c r="Q335" s="27"/>
      <c r="R335" s="27"/>
      <c r="S335" s="27"/>
      <c r="T335" s="27"/>
      <c r="U335" s="27"/>
      <c r="V335" s="27"/>
      <c r="W335" s="27"/>
      <c r="X335" s="27"/>
    </row>
    <row r="336" spans="1:24" hidden="1" x14ac:dyDescent="0.25">
      <c r="A336" s="27"/>
      <c r="B336" s="27"/>
      <c r="C336" s="27"/>
      <c r="D336" s="27"/>
      <c r="E336" s="27"/>
      <c r="F336" s="239"/>
      <c r="G336" s="240"/>
      <c r="H336" s="240"/>
      <c r="I336" s="241"/>
      <c r="J336" s="27"/>
      <c r="K336" s="27"/>
      <c r="L336" s="27"/>
      <c r="M336" s="27"/>
      <c r="N336" s="27"/>
      <c r="O336" s="27"/>
      <c r="Q336" s="27"/>
      <c r="R336" s="27"/>
      <c r="S336" s="27"/>
      <c r="T336" s="27"/>
      <c r="U336" s="27"/>
      <c r="V336" s="27"/>
      <c r="W336" s="27"/>
      <c r="X336" s="27"/>
    </row>
    <row r="337" spans="1:24" hidden="1" x14ac:dyDescent="0.25">
      <c r="A337" s="27"/>
      <c r="B337" s="27"/>
      <c r="C337" s="27"/>
      <c r="D337" s="27"/>
      <c r="E337" s="27"/>
      <c r="F337" s="239"/>
      <c r="G337" s="240"/>
      <c r="H337" s="240"/>
      <c r="I337" s="241"/>
      <c r="J337" s="27"/>
      <c r="K337" s="27"/>
      <c r="L337" s="27"/>
      <c r="M337" s="27"/>
      <c r="N337" s="27"/>
      <c r="O337" s="27"/>
      <c r="Q337" s="27"/>
      <c r="R337" s="27"/>
      <c r="S337" s="27"/>
      <c r="T337" s="27"/>
      <c r="U337" s="27"/>
      <c r="V337" s="27"/>
      <c r="W337" s="27"/>
      <c r="X337" s="27"/>
    </row>
    <row r="338" spans="1:24" hidden="1" x14ac:dyDescent="0.25">
      <c r="A338" s="27"/>
      <c r="B338" s="27"/>
      <c r="C338" s="27"/>
      <c r="D338" s="27"/>
      <c r="E338" s="27"/>
      <c r="F338" s="30"/>
      <c r="G338" s="30"/>
      <c r="H338" s="30"/>
      <c r="I338" s="30"/>
      <c r="J338" s="27"/>
      <c r="K338" s="27"/>
      <c r="L338" s="27"/>
      <c r="M338" s="27"/>
      <c r="N338" s="27"/>
      <c r="O338" s="27"/>
      <c r="Q338" s="27"/>
      <c r="R338" s="27"/>
      <c r="S338" s="27"/>
      <c r="T338" s="27"/>
      <c r="U338" s="27"/>
      <c r="V338" s="27"/>
      <c r="W338" s="27"/>
      <c r="X338" s="27"/>
    </row>
    <row r="339" spans="1:24" hidden="1" x14ac:dyDescent="0.25">
      <c r="A339" s="27"/>
      <c r="B339" s="27"/>
      <c r="C339" s="270" t="s">
        <v>157</v>
      </c>
      <c r="D339" s="271"/>
      <c r="E339" s="27"/>
      <c r="F339" s="83" t="str">
        <f>PROPER(K108)</f>
        <v/>
      </c>
      <c r="G339" s="31" t="s">
        <v>240</v>
      </c>
      <c r="H339" s="27"/>
      <c r="I339" s="27"/>
      <c r="J339" s="27"/>
      <c r="K339" s="27"/>
      <c r="L339" s="27"/>
      <c r="M339" s="27"/>
      <c r="N339" s="27"/>
      <c r="O339" s="27"/>
      <c r="Q339" s="27"/>
      <c r="R339" s="27"/>
      <c r="S339" s="27"/>
      <c r="T339" s="27"/>
      <c r="U339" s="27"/>
      <c r="V339" s="27"/>
      <c r="W339" s="27"/>
      <c r="X339" s="27"/>
    </row>
    <row r="340" spans="1:24" ht="12.75" hidden="1" customHeight="1" x14ac:dyDescent="0.25">
      <c r="A340" s="27"/>
      <c r="B340" s="27"/>
      <c r="C340" s="27"/>
      <c r="D340" s="27"/>
      <c r="E340" s="27"/>
      <c r="F340" s="84"/>
      <c r="G340" s="27"/>
      <c r="H340" s="27"/>
      <c r="I340" s="27"/>
      <c r="J340" s="27"/>
      <c r="K340" s="27"/>
      <c r="L340" s="27"/>
      <c r="M340" s="27"/>
      <c r="N340" s="27"/>
      <c r="O340" s="27"/>
      <c r="Q340" s="27"/>
      <c r="R340" s="27"/>
      <c r="S340" s="27"/>
      <c r="T340" s="27"/>
      <c r="U340" s="27"/>
      <c r="V340" s="27"/>
      <c r="W340" s="27"/>
      <c r="X340" s="27"/>
    </row>
    <row r="341" spans="1:24" hidden="1" x14ac:dyDescent="0.25">
      <c r="A341" s="27"/>
      <c r="B341" s="27"/>
      <c r="C341" s="270" t="s">
        <v>158</v>
      </c>
      <c r="D341" s="271"/>
      <c r="E341" s="27"/>
      <c r="F341" s="83" t="str">
        <f>PROPER(L108)</f>
        <v/>
      </c>
      <c r="G341" s="31" t="s">
        <v>240</v>
      </c>
      <c r="H341" s="27"/>
      <c r="I341" s="27"/>
      <c r="J341" s="27"/>
      <c r="K341" s="27"/>
      <c r="L341" s="27"/>
      <c r="M341" s="27"/>
      <c r="N341" s="27"/>
      <c r="O341" s="27"/>
      <c r="Q341" s="27"/>
      <c r="R341" s="27"/>
      <c r="S341" s="27"/>
      <c r="T341" s="27"/>
      <c r="U341" s="27"/>
      <c r="V341" s="27"/>
      <c r="W341" s="27"/>
      <c r="X341" s="27"/>
    </row>
    <row r="342" spans="1:24" hidden="1" x14ac:dyDescent="0.25">
      <c r="A342" s="27"/>
      <c r="B342" s="27"/>
      <c r="C342" s="27"/>
      <c r="D342" s="27"/>
      <c r="E342" s="27"/>
      <c r="F342" s="27"/>
      <c r="G342" s="27"/>
      <c r="H342" s="27"/>
      <c r="I342" s="27"/>
      <c r="J342" s="27"/>
      <c r="K342" s="27"/>
      <c r="L342" s="27"/>
      <c r="M342" s="27"/>
      <c r="N342" s="27"/>
      <c r="O342" s="27"/>
      <c r="Q342" s="27"/>
      <c r="R342" s="27"/>
      <c r="S342" s="27"/>
      <c r="T342" s="27"/>
      <c r="U342" s="27"/>
      <c r="V342" s="27"/>
      <c r="W342" s="27"/>
      <c r="X342" s="27"/>
    </row>
    <row r="343" spans="1:24" hidden="1" x14ac:dyDescent="0.25">
      <c r="A343" s="27"/>
      <c r="B343" s="222" t="s">
        <v>241</v>
      </c>
      <c r="C343" s="238"/>
      <c r="D343" s="223"/>
      <c r="E343" s="27"/>
      <c r="F343" s="226"/>
      <c r="G343" s="227"/>
      <c r="H343" s="27"/>
      <c r="I343" s="27"/>
      <c r="J343" s="27"/>
      <c r="K343" s="27"/>
      <c r="L343" s="27"/>
      <c r="M343" s="27"/>
      <c r="N343" s="27"/>
      <c r="O343" s="27"/>
      <c r="Q343" s="27"/>
      <c r="R343" s="27"/>
      <c r="S343" s="27"/>
      <c r="T343" s="27"/>
      <c r="U343" s="27"/>
      <c r="V343" s="27"/>
      <c r="W343" s="27"/>
      <c r="X343" s="27"/>
    </row>
    <row r="344" spans="1:24" hidden="1" x14ac:dyDescent="0.25">
      <c r="A344" s="27"/>
      <c r="B344" s="27"/>
      <c r="C344" s="27"/>
      <c r="D344" s="27"/>
      <c r="E344" s="27"/>
      <c r="F344" s="27"/>
      <c r="G344" s="27"/>
      <c r="H344" s="27"/>
      <c r="I344" s="27"/>
      <c r="J344" s="27"/>
      <c r="K344" s="27"/>
      <c r="L344" s="27"/>
      <c r="M344" s="27"/>
      <c r="N344" s="27"/>
      <c r="O344" s="27"/>
      <c r="Q344" s="27"/>
      <c r="R344" s="27"/>
      <c r="S344" s="27"/>
      <c r="T344" s="27"/>
      <c r="U344" s="27"/>
      <c r="V344" s="27"/>
      <c r="W344" s="27"/>
      <c r="X344" s="27"/>
    </row>
    <row r="345" spans="1:24" hidden="1" x14ac:dyDescent="0.25">
      <c r="A345" s="27"/>
      <c r="B345" s="27"/>
      <c r="C345" s="27"/>
      <c r="D345" s="27"/>
      <c r="E345" s="27"/>
      <c r="F345" s="27"/>
      <c r="G345" s="27"/>
      <c r="H345" s="27"/>
      <c r="I345" s="27"/>
      <c r="J345" s="27"/>
      <c r="K345" s="27"/>
      <c r="L345" s="27"/>
      <c r="M345" s="27"/>
      <c r="N345" s="27"/>
      <c r="O345" s="27"/>
      <c r="Q345" s="27"/>
      <c r="R345" s="27"/>
      <c r="S345" s="27"/>
      <c r="T345" s="27"/>
      <c r="U345" s="27"/>
      <c r="V345" s="27"/>
      <c r="W345" s="27"/>
      <c r="X345" s="27"/>
    </row>
    <row r="346" spans="1:24" hidden="1" x14ac:dyDescent="0.25">
      <c r="A346" s="27"/>
      <c r="B346" s="27"/>
      <c r="C346" s="27"/>
      <c r="D346" s="27"/>
      <c r="E346" s="27"/>
      <c r="F346" s="27"/>
      <c r="G346" s="27"/>
      <c r="H346" s="27"/>
      <c r="I346" s="27"/>
      <c r="J346" s="27"/>
      <c r="K346" s="27"/>
      <c r="L346" s="27"/>
      <c r="M346" s="27"/>
      <c r="N346" s="27"/>
      <c r="O346" s="27"/>
      <c r="Q346" s="27"/>
      <c r="R346" s="27"/>
      <c r="S346" s="27"/>
      <c r="T346" s="27"/>
      <c r="U346" s="27"/>
      <c r="V346" s="27"/>
      <c r="W346" s="27"/>
      <c r="X346" s="27"/>
    </row>
    <row r="347" spans="1:24" hidden="1" x14ac:dyDescent="0.25">
      <c r="A347" s="82" t="s">
        <v>242</v>
      </c>
      <c r="B347" s="82"/>
      <c r="C347" s="82"/>
      <c r="D347" s="82"/>
      <c r="E347" s="82"/>
      <c r="F347" s="82"/>
      <c r="G347" s="82"/>
      <c r="H347" s="82"/>
      <c r="I347" s="82"/>
      <c r="J347" s="82"/>
      <c r="K347" s="82"/>
      <c r="L347" s="82"/>
      <c r="M347" s="27"/>
      <c r="N347" s="27"/>
      <c r="O347" s="27"/>
      <c r="Q347" s="27"/>
      <c r="R347" s="27"/>
      <c r="S347" s="27"/>
      <c r="T347" s="27"/>
      <c r="U347" s="27"/>
      <c r="V347" s="27"/>
      <c r="W347" s="27"/>
      <c r="X347" s="27"/>
    </row>
    <row r="348" spans="1:24" hidden="1" x14ac:dyDescent="0.25">
      <c r="A348" s="27"/>
      <c r="B348" s="27"/>
      <c r="C348" s="27"/>
      <c r="D348" s="27"/>
      <c r="E348" s="27"/>
      <c r="F348" s="27"/>
      <c r="G348" s="27"/>
      <c r="H348" s="27"/>
      <c r="I348" s="27"/>
      <c r="J348" s="27"/>
      <c r="K348" s="27"/>
      <c r="L348" s="27"/>
      <c r="M348" s="82"/>
      <c r="N348" s="27"/>
      <c r="O348" s="27"/>
      <c r="Q348" s="27"/>
      <c r="R348" s="27"/>
      <c r="S348" s="27"/>
      <c r="T348" s="27"/>
      <c r="U348" s="27"/>
      <c r="V348" s="27"/>
      <c r="W348" s="27"/>
      <c r="X348" s="27"/>
    </row>
    <row r="349" spans="1:24" hidden="1" x14ac:dyDescent="0.25">
      <c r="A349" s="27"/>
      <c r="B349" s="27"/>
      <c r="C349" s="27"/>
      <c r="D349" s="27"/>
      <c r="E349" s="27"/>
      <c r="F349" s="27"/>
      <c r="G349" s="27"/>
      <c r="H349" s="27"/>
      <c r="I349" s="27"/>
      <c r="J349" s="27"/>
      <c r="K349" s="27"/>
      <c r="L349" s="27"/>
      <c r="M349" s="27"/>
      <c r="N349" s="27"/>
      <c r="O349" s="27"/>
      <c r="Q349" s="27"/>
      <c r="R349" s="27"/>
      <c r="S349" s="27"/>
      <c r="T349" s="27"/>
      <c r="U349" s="27"/>
      <c r="V349" s="27"/>
      <c r="W349" s="27"/>
      <c r="X349" s="27"/>
    </row>
    <row r="350" spans="1:24" hidden="1" x14ac:dyDescent="0.25">
      <c r="A350" s="27"/>
      <c r="B350" s="27"/>
      <c r="C350" s="27"/>
      <c r="D350" s="27"/>
      <c r="E350" s="27"/>
      <c r="F350" s="27"/>
      <c r="G350" s="27"/>
      <c r="H350" s="27"/>
      <c r="I350" s="27"/>
      <c r="J350" s="27"/>
      <c r="K350" s="27"/>
      <c r="L350" s="27"/>
      <c r="M350" s="27"/>
      <c r="N350" s="27"/>
      <c r="O350" s="27"/>
      <c r="Q350" s="27"/>
      <c r="R350" s="27"/>
      <c r="S350" s="27"/>
      <c r="T350" s="27"/>
      <c r="U350" s="27"/>
      <c r="V350" s="27"/>
      <c r="W350" s="27"/>
      <c r="X350" s="27"/>
    </row>
    <row r="351" spans="1:24" hidden="1" x14ac:dyDescent="0.25">
      <c r="A351" s="27"/>
      <c r="B351" s="222" t="s">
        <v>243</v>
      </c>
      <c r="C351" s="238"/>
      <c r="D351" s="223"/>
      <c r="E351" s="27"/>
      <c r="F351" s="219" t="str">
        <f>PROPER(I110)</f>
        <v/>
      </c>
      <c r="G351" s="220"/>
      <c r="H351" s="220"/>
      <c r="I351" s="221"/>
      <c r="J351" s="27"/>
      <c r="K351" s="27"/>
      <c r="L351" s="27"/>
      <c r="M351" s="27"/>
      <c r="N351" s="27"/>
      <c r="O351" s="27"/>
      <c r="Q351" s="27"/>
      <c r="R351" s="27"/>
      <c r="S351" s="27"/>
      <c r="T351" s="27"/>
      <c r="U351" s="27"/>
      <c r="V351" s="27"/>
      <c r="W351" s="27"/>
      <c r="X351" s="27"/>
    </row>
    <row r="352" spans="1:24" hidden="1" x14ac:dyDescent="0.25">
      <c r="A352" s="27"/>
      <c r="B352" s="27"/>
      <c r="C352" s="27"/>
      <c r="D352" s="27"/>
      <c r="E352" s="27"/>
      <c r="F352" s="226"/>
      <c r="G352" s="234"/>
      <c r="H352" s="234"/>
      <c r="I352" s="227"/>
      <c r="J352" s="27"/>
      <c r="K352" s="27"/>
      <c r="L352" s="27"/>
      <c r="M352" s="27"/>
      <c r="N352" s="27"/>
      <c r="O352" s="27"/>
      <c r="Q352" s="27"/>
      <c r="R352" s="27"/>
      <c r="S352" s="27"/>
      <c r="T352" s="27"/>
      <c r="U352" s="27"/>
      <c r="V352" s="27"/>
      <c r="W352" s="27"/>
      <c r="X352" s="27"/>
    </row>
    <row r="353" spans="1:24" hidden="1" x14ac:dyDescent="0.25">
      <c r="A353" s="27"/>
      <c r="B353" s="27"/>
      <c r="C353" s="27"/>
      <c r="D353" s="27"/>
      <c r="E353" s="27"/>
      <c r="F353" s="226"/>
      <c r="G353" s="234"/>
      <c r="H353" s="234"/>
      <c r="I353" s="227"/>
      <c r="J353" s="27"/>
      <c r="K353" s="27"/>
      <c r="L353" s="27"/>
      <c r="M353" s="27"/>
      <c r="N353" s="27"/>
      <c r="O353" s="27"/>
      <c r="Q353" s="27"/>
      <c r="R353" s="27"/>
      <c r="S353" s="27"/>
      <c r="T353" s="27"/>
      <c r="U353" s="27"/>
      <c r="V353" s="27"/>
      <c r="W353" s="27"/>
      <c r="X353" s="27"/>
    </row>
    <row r="354" spans="1:24" hidden="1" x14ac:dyDescent="0.25">
      <c r="A354" s="27"/>
      <c r="B354" s="27"/>
      <c r="C354" s="27"/>
      <c r="D354" s="27"/>
      <c r="E354" s="27"/>
      <c r="F354" s="226"/>
      <c r="G354" s="234"/>
      <c r="H354" s="234"/>
      <c r="I354" s="227"/>
      <c r="J354" s="27"/>
      <c r="K354" s="27"/>
      <c r="L354" s="27"/>
      <c r="M354" s="27"/>
      <c r="N354" s="27"/>
      <c r="O354" s="27"/>
      <c r="Q354" s="27"/>
      <c r="R354" s="27"/>
      <c r="S354" s="27"/>
      <c r="T354" s="27"/>
      <c r="U354" s="27"/>
      <c r="V354" s="27"/>
      <c r="W354" s="27"/>
      <c r="X354" s="27"/>
    </row>
    <row r="355" spans="1:24" hidden="1" x14ac:dyDescent="0.25">
      <c r="A355" s="27"/>
      <c r="B355" s="222" t="s">
        <v>239</v>
      </c>
      <c r="C355" s="238"/>
      <c r="D355" s="223"/>
      <c r="E355" s="27"/>
      <c r="F355" s="219" t="str">
        <f>PROPER(I111)</f>
        <v/>
      </c>
      <c r="G355" s="220"/>
      <c r="H355" s="220"/>
      <c r="I355" s="221"/>
      <c r="J355" s="27"/>
      <c r="K355" s="27"/>
      <c r="L355" s="27"/>
      <c r="M355" s="27"/>
      <c r="N355" s="27"/>
      <c r="O355" s="27"/>
      <c r="Q355" s="27"/>
      <c r="R355" s="27"/>
      <c r="S355" s="27"/>
      <c r="T355" s="27"/>
      <c r="U355" s="27"/>
      <c r="V355" s="27"/>
      <c r="W355" s="27"/>
      <c r="X355" s="27"/>
    </row>
    <row r="356" spans="1:24" hidden="1" x14ac:dyDescent="0.25">
      <c r="A356" s="27"/>
      <c r="B356" s="27"/>
      <c r="C356" s="27"/>
      <c r="D356" s="27"/>
      <c r="E356" s="27"/>
      <c r="F356" s="226"/>
      <c r="G356" s="234"/>
      <c r="H356" s="234"/>
      <c r="I356" s="227"/>
      <c r="J356" s="27"/>
      <c r="K356" s="27"/>
      <c r="L356" s="27"/>
      <c r="M356" s="27"/>
      <c r="N356" s="27"/>
      <c r="O356" s="27"/>
      <c r="Q356" s="27"/>
      <c r="R356" s="27"/>
      <c r="S356" s="27"/>
      <c r="T356" s="27"/>
      <c r="U356" s="27"/>
      <c r="V356" s="27"/>
      <c r="W356" s="27"/>
      <c r="X356" s="27"/>
    </row>
    <row r="357" spans="1:24" hidden="1" x14ac:dyDescent="0.25">
      <c r="A357" s="27"/>
      <c r="B357" s="27"/>
      <c r="C357" s="27"/>
      <c r="D357" s="27"/>
      <c r="E357" s="27"/>
      <c r="F357" s="226"/>
      <c r="G357" s="234"/>
      <c r="H357" s="234"/>
      <c r="I357" s="227"/>
      <c r="J357" s="27"/>
      <c r="K357" s="27"/>
      <c r="L357" s="27"/>
      <c r="M357" s="27"/>
      <c r="N357" s="27"/>
      <c r="O357" s="27"/>
      <c r="Q357" s="27"/>
      <c r="R357" s="27"/>
      <c r="S357" s="27"/>
      <c r="T357" s="27"/>
      <c r="U357" s="27"/>
      <c r="V357" s="27"/>
      <c r="W357" s="27"/>
      <c r="X357" s="27"/>
    </row>
    <row r="358" spans="1:24" hidden="1" x14ac:dyDescent="0.25">
      <c r="A358" s="27"/>
      <c r="B358" s="27"/>
      <c r="C358" s="27"/>
      <c r="D358" s="27"/>
      <c r="E358" s="27"/>
      <c r="F358" s="226"/>
      <c r="G358" s="234"/>
      <c r="H358" s="234"/>
      <c r="I358" s="227"/>
      <c r="J358" s="27"/>
      <c r="K358" s="27"/>
      <c r="L358" s="27"/>
      <c r="M358" s="27"/>
      <c r="N358" s="27"/>
      <c r="O358" s="27"/>
      <c r="Q358" s="27"/>
      <c r="R358" s="27"/>
      <c r="S358" s="27"/>
      <c r="T358" s="27"/>
      <c r="U358" s="27"/>
      <c r="V358" s="27"/>
      <c r="W358" s="27"/>
      <c r="X358" s="27"/>
    </row>
    <row r="359" spans="1:24" hidden="1" x14ac:dyDescent="0.25">
      <c r="A359" s="27"/>
      <c r="B359" s="27"/>
      <c r="C359" s="27"/>
      <c r="D359" s="27"/>
      <c r="E359" s="27"/>
      <c r="F359" s="30"/>
      <c r="G359" s="30"/>
      <c r="H359" s="30"/>
      <c r="I359" s="30"/>
      <c r="J359" s="27"/>
      <c r="K359" s="27"/>
      <c r="L359" s="27"/>
      <c r="M359" s="27"/>
      <c r="N359" s="27"/>
      <c r="O359" s="27"/>
      <c r="Q359" s="27"/>
      <c r="R359" s="27"/>
      <c r="S359" s="27"/>
      <c r="T359" s="27"/>
      <c r="U359" s="27"/>
      <c r="V359" s="27"/>
      <c r="W359" s="27"/>
      <c r="X359" s="27"/>
    </row>
    <row r="360" spans="1:24" hidden="1" x14ac:dyDescent="0.25">
      <c r="A360" s="27"/>
      <c r="B360" s="27"/>
      <c r="C360" s="270" t="s">
        <v>157</v>
      </c>
      <c r="D360" s="271"/>
      <c r="E360" s="27"/>
      <c r="F360" s="83" t="str">
        <f>PROPER(K110)</f>
        <v/>
      </c>
      <c r="G360" s="31" t="s">
        <v>240</v>
      </c>
      <c r="H360" s="27"/>
      <c r="I360" s="27"/>
      <c r="J360" s="27"/>
      <c r="K360" s="27"/>
      <c r="L360" s="27"/>
      <c r="M360" s="27"/>
      <c r="N360" s="27"/>
      <c r="O360" s="27"/>
      <c r="Q360" s="27"/>
      <c r="R360" s="27"/>
      <c r="S360" s="27"/>
      <c r="T360" s="27"/>
      <c r="U360" s="27"/>
      <c r="V360" s="27"/>
      <c r="W360" s="27"/>
      <c r="X360" s="27"/>
    </row>
    <row r="361" spans="1:24" ht="12.75" hidden="1" customHeight="1" x14ac:dyDescent="0.25">
      <c r="A361" s="27"/>
      <c r="B361" s="27"/>
      <c r="C361" s="27"/>
      <c r="D361" s="27"/>
      <c r="E361" s="27"/>
      <c r="F361" s="84"/>
      <c r="G361" s="27"/>
      <c r="H361" s="27"/>
      <c r="I361" s="27"/>
      <c r="J361" s="27"/>
      <c r="K361" s="27"/>
      <c r="L361" s="27"/>
      <c r="M361" s="27"/>
      <c r="N361" s="27"/>
      <c r="O361" s="27"/>
      <c r="Q361" s="27"/>
      <c r="R361" s="27"/>
      <c r="S361" s="27"/>
      <c r="T361" s="27"/>
      <c r="U361" s="27"/>
      <c r="V361" s="27"/>
      <c r="W361" s="27"/>
      <c r="X361" s="27"/>
    </row>
    <row r="362" spans="1:24" hidden="1" x14ac:dyDescent="0.25">
      <c r="A362" s="27"/>
      <c r="B362" s="27"/>
      <c r="C362" s="270" t="s">
        <v>158</v>
      </c>
      <c r="D362" s="271"/>
      <c r="E362" s="27"/>
      <c r="F362" s="83" t="str">
        <f>PROPER(L110)</f>
        <v/>
      </c>
      <c r="G362" s="31" t="s">
        <v>240</v>
      </c>
      <c r="H362" s="27"/>
      <c r="I362" s="27"/>
      <c r="J362" s="27"/>
      <c r="K362" s="27"/>
      <c r="L362" s="27"/>
      <c r="M362" s="27"/>
      <c r="N362" s="27"/>
      <c r="O362" s="27"/>
      <c r="Q362" s="27"/>
      <c r="R362" s="27"/>
      <c r="S362" s="27"/>
      <c r="T362" s="27"/>
      <c r="U362" s="27"/>
      <c r="V362" s="27"/>
      <c r="W362" s="27"/>
      <c r="X362" s="27"/>
    </row>
    <row r="363" spans="1:24" ht="12.75" hidden="1" customHeight="1" x14ac:dyDescent="0.25">
      <c r="A363" s="27"/>
      <c r="B363" s="27"/>
      <c r="C363" s="27"/>
      <c r="D363" s="27"/>
      <c r="E363" s="27"/>
      <c r="F363" s="27"/>
      <c r="G363" s="27"/>
      <c r="H363" s="27"/>
      <c r="I363" s="27"/>
      <c r="J363" s="27"/>
      <c r="K363" s="27"/>
      <c r="L363" s="27"/>
      <c r="M363" s="27"/>
      <c r="N363" s="27"/>
      <c r="O363" s="27"/>
      <c r="Q363" s="27"/>
      <c r="R363" s="27"/>
      <c r="S363" s="27"/>
      <c r="T363" s="27"/>
      <c r="U363" s="27"/>
      <c r="V363" s="27"/>
      <c r="W363" s="27"/>
      <c r="X363" s="27"/>
    </row>
    <row r="364" spans="1:24" hidden="1" x14ac:dyDescent="0.25">
      <c r="A364" s="27"/>
      <c r="B364" s="222" t="s">
        <v>244</v>
      </c>
      <c r="C364" s="238"/>
      <c r="D364" s="223"/>
      <c r="E364" s="27"/>
      <c r="F364" s="226"/>
      <c r="G364" s="227"/>
      <c r="H364" s="27"/>
      <c r="I364" s="27"/>
      <c r="J364" s="27"/>
      <c r="K364" s="27"/>
      <c r="L364" s="27"/>
      <c r="M364" s="27"/>
      <c r="N364" s="27"/>
      <c r="O364" s="27"/>
      <c r="Q364" s="27"/>
      <c r="R364" s="27"/>
      <c r="S364" s="27"/>
      <c r="T364" s="27"/>
      <c r="U364" s="27"/>
      <c r="V364" s="27"/>
      <c r="W364" s="27"/>
      <c r="X364" s="27"/>
    </row>
    <row r="365" spans="1:24" ht="12.75" hidden="1" customHeight="1" x14ac:dyDescent="0.25">
      <c r="A365" s="27"/>
      <c r="B365" s="27"/>
      <c r="C365" s="27"/>
      <c r="D365" s="27"/>
      <c r="E365" s="27"/>
      <c r="F365" s="27"/>
      <c r="G365" s="27"/>
      <c r="H365" s="27"/>
      <c r="I365" s="27"/>
      <c r="J365" s="27"/>
      <c r="K365" s="27"/>
      <c r="L365" s="27"/>
      <c r="M365" s="27"/>
      <c r="N365" s="27"/>
      <c r="O365" s="27"/>
      <c r="Q365" s="27"/>
      <c r="R365" s="27"/>
      <c r="S365" s="27"/>
      <c r="T365" s="27"/>
      <c r="U365" s="27"/>
      <c r="V365" s="27"/>
      <c r="W365" s="27"/>
      <c r="X365" s="27"/>
    </row>
    <row r="366" spans="1:24" ht="12.75" hidden="1" customHeight="1" x14ac:dyDescent="0.25">
      <c r="A366" s="27"/>
      <c r="B366" s="27"/>
      <c r="C366" s="27"/>
      <c r="D366" s="27"/>
      <c r="E366" s="27"/>
      <c r="F366" s="27"/>
      <c r="G366" s="27"/>
      <c r="H366" s="27"/>
      <c r="I366" s="27"/>
      <c r="J366" s="27"/>
      <c r="K366" s="27"/>
      <c r="L366" s="27"/>
      <c r="M366" s="27"/>
      <c r="N366" s="27"/>
      <c r="O366" s="27"/>
      <c r="Q366" s="27"/>
      <c r="R366" s="27"/>
      <c r="S366" s="27"/>
      <c r="T366" s="27"/>
      <c r="U366" s="27"/>
      <c r="V366" s="27"/>
      <c r="W366" s="27"/>
      <c r="X366" s="27"/>
    </row>
    <row r="367" spans="1:24" hidden="1" x14ac:dyDescent="0.25">
      <c r="A367" s="27"/>
      <c r="B367" s="27"/>
      <c r="C367" s="27"/>
      <c r="D367" s="27"/>
      <c r="E367" s="27"/>
      <c r="F367" s="27"/>
      <c r="G367" s="27"/>
      <c r="H367" s="27"/>
      <c r="I367" s="27"/>
      <c r="J367" s="27"/>
      <c r="K367" s="27"/>
      <c r="L367" s="27"/>
      <c r="M367" s="27"/>
      <c r="N367" s="27"/>
      <c r="O367" s="27"/>
      <c r="Q367" s="27"/>
      <c r="R367" s="27"/>
      <c r="S367" s="27"/>
      <c r="T367" s="27"/>
      <c r="U367" s="27"/>
      <c r="V367" s="27"/>
      <c r="W367" s="27"/>
      <c r="X367" s="27"/>
    </row>
    <row r="368" spans="1:24" ht="12.75" hidden="1" customHeight="1" x14ac:dyDescent="0.25">
      <c r="A368" s="82" t="s">
        <v>245</v>
      </c>
      <c r="B368" s="82"/>
      <c r="C368" s="82"/>
      <c r="D368" s="82"/>
      <c r="E368" s="82"/>
      <c r="F368" s="82"/>
      <c r="G368" s="82"/>
      <c r="H368" s="82"/>
      <c r="I368" s="82"/>
      <c r="J368" s="82"/>
      <c r="K368" s="82"/>
      <c r="L368" s="82"/>
      <c r="M368" s="27"/>
      <c r="N368" s="27"/>
      <c r="O368" s="27"/>
      <c r="Q368" s="27"/>
      <c r="R368" s="27"/>
      <c r="S368" s="27"/>
      <c r="T368" s="27"/>
      <c r="U368" s="27"/>
      <c r="V368" s="27"/>
      <c r="W368" s="27"/>
      <c r="X368" s="27"/>
    </row>
    <row r="369" spans="1:24" hidden="1" x14ac:dyDescent="0.25">
      <c r="A369" s="27"/>
      <c r="B369" s="27"/>
      <c r="C369" s="27"/>
      <c r="D369" s="27"/>
      <c r="E369" s="27"/>
      <c r="F369" s="27"/>
      <c r="G369" s="27"/>
      <c r="H369" s="27"/>
      <c r="I369" s="27"/>
      <c r="J369" s="27"/>
      <c r="K369" s="27"/>
      <c r="L369" s="27"/>
      <c r="M369" s="82"/>
      <c r="N369" s="27"/>
      <c r="O369" s="27"/>
      <c r="Q369" s="27"/>
      <c r="R369" s="27"/>
      <c r="S369" s="27"/>
      <c r="T369" s="27"/>
      <c r="U369" s="27"/>
      <c r="V369" s="27"/>
      <c r="W369" s="27"/>
      <c r="X369" s="27"/>
    </row>
    <row r="370" spans="1:24" ht="12.75" hidden="1" customHeight="1" x14ac:dyDescent="0.25">
      <c r="A370" s="27"/>
      <c r="B370" s="27"/>
      <c r="C370" s="27"/>
      <c r="D370" s="27"/>
      <c r="E370" s="27"/>
      <c r="F370" s="27"/>
      <c r="G370" s="27"/>
      <c r="H370" s="27"/>
      <c r="I370" s="27"/>
      <c r="J370" s="27"/>
      <c r="K370" s="27"/>
      <c r="L370" s="27"/>
      <c r="M370" s="27"/>
      <c r="N370" s="27"/>
      <c r="O370" s="27"/>
      <c r="Q370" s="27"/>
      <c r="R370" s="27"/>
      <c r="S370" s="27"/>
      <c r="T370" s="27"/>
      <c r="U370" s="27"/>
      <c r="V370" s="27"/>
      <c r="W370" s="27"/>
      <c r="X370" s="27"/>
    </row>
    <row r="371" spans="1:24" ht="12.75" hidden="1" customHeight="1" x14ac:dyDescent="0.25">
      <c r="A371" s="222" t="s">
        <v>246</v>
      </c>
      <c r="B371" s="223"/>
      <c r="C371" s="85"/>
      <c r="D371" s="219" t="str">
        <f>IF($B$120="","",$B$120)</f>
        <v/>
      </c>
      <c r="E371" s="220"/>
      <c r="F371" s="220"/>
      <c r="G371" s="221"/>
      <c r="H371" s="86"/>
      <c r="I371" s="222" t="s">
        <v>247</v>
      </c>
      <c r="J371" s="223"/>
      <c r="K371" s="85"/>
      <c r="L371" s="87"/>
      <c r="M371" s="27"/>
      <c r="N371" s="27"/>
      <c r="O371" s="27"/>
      <c r="P371" s="92"/>
      <c r="Q371" s="27"/>
      <c r="R371" s="27"/>
      <c r="S371" s="27"/>
      <c r="T371" s="27"/>
      <c r="U371" s="27"/>
      <c r="V371" s="27"/>
      <c r="W371" s="27"/>
      <c r="X371" s="27"/>
    </row>
    <row r="372" spans="1:24" ht="12.75" hidden="1" customHeight="1" x14ac:dyDescent="0.25">
      <c r="A372" s="85"/>
      <c r="B372" s="85"/>
      <c r="C372" s="85"/>
      <c r="D372" s="85"/>
      <c r="E372" s="85"/>
      <c r="F372" s="85"/>
      <c r="G372" s="85"/>
      <c r="H372" s="85"/>
      <c r="I372" s="85"/>
      <c r="J372" s="85"/>
      <c r="K372" s="85"/>
      <c r="L372" s="85"/>
      <c r="M372" s="242"/>
      <c r="N372" s="243"/>
      <c r="O372" s="27"/>
      <c r="Q372" s="27"/>
      <c r="R372" s="27"/>
      <c r="S372" s="27"/>
      <c r="T372" s="27"/>
      <c r="U372" s="27"/>
      <c r="V372" s="27"/>
      <c r="W372" s="27"/>
      <c r="X372" s="27"/>
    </row>
    <row r="373" spans="1:24" ht="12.75" hidden="1" customHeight="1" x14ac:dyDescent="0.25">
      <c r="A373" s="222" t="s">
        <v>248</v>
      </c>
      <c r="B373" s="223"/>
      <c r="C373" s="85"/>
      <c r="D373" s="244"/>
      <c r="E373" s="245"/>
      <c r="F373" s="245"/>
      <c r="G373" s="246"/>
      <c r="H373" s="86"/>
      <c r="I373" s="222" t="s">
        <v>249</v>
      </c>
      <c r="J373" s="223"/>
      <c r="K373" s="85"/>
      <c r="L373" s="88"/>
      <c r="M373" s="85"/>
      <c r="N373" s="85"/>
      <c r="O373" s="27"/>
      <c r="Q373" s="27"/>
      <c r="R373" s="27"/>
      <c r="S373" s="27"/>
      <c r="T373" s="27"/>
      <c r="U373" s="27"/>
      <c r="V373" s="27"/>
      <c r="W373" s="27"/>
      <c r="X373" s="27"/>
    </row>
    <row r="374" spans="1:24" ht="12.75" hidden="1" customHeight="1" x14ac:dyDescent="0.25">
      <c r="A374" s="85"/>
      <c r="B374" s="85"/>
      <c r="C374" s="85"/>
      <c r="D374" s="244"/>
      <c r="E374" s="245"/>
      <c r="F374" s="245"/>
      <c r="G374" s="246"/>
      <c r="H374" s="86"/>
      <c r="I374" s="85"/>
      <c r="J374" s="85"/>
      <c r="K374" s="85"/>
      <c r="L374" s="23" t="s">
        <v>250</v>
      </c>
      <c r="M374" s="89"/>
      <c r="N374" s="90"/>
      <c r="O374" s="30"/>
      <c r="Q374" s="27"/>
      <c r="R374" s="27"/>
      <c r="S374" s="27"/>
      <c r="T374" s="27"/>
      <c r="U374" s="27"/>
      <c r="V374" s="27"/>
      <c r="W374" s="27"/>
      <c r="X374" s="27"/>
    </row>
    <row r="375" spans="1:24" hidden="1" x14ac:dyDescent="0.25">
      <c r="A375" s="85"/>
      <c r="B375" s="85"/>
      <c r="C375" s="85"/>
      <c r="D375" s="244"/>
      <c r="E375" s="245"/>
      <c r="F375" s="245"/>
      <c r="G375" s="246"/>
      <c r="H375" s="86"/>
      <c r="I375" s="222" t="s">
        <v>251</v>
      </c>
      <c r="J375" s="223"/>
      <c r="K375" s="85"/>
      <c r="L375" s="91"/>
      <c r="M375" s="86"/>
      <c r="N375" s="23"/>
      <c r="O375" s="23"/>
      <c r="Q375" s="27"/>
      <c r="R375" s="27"/>
      <c r="S375" s="27"/>
      <c r="T375" s="27"/>
      <c r="U375" s="27"/>
      <c r="V375" s="27"/>
      <c r="W375" s="27"/>
      <c r="X375" s="27"/>
    </row>
    <row r="376" spans="1:24" hidden="1" x14ac:dyDescent="0.25">
      <c r="A376" s="222" t="s">
        <v>252</v>
      </c>
      <c r="B376" s="223"/>
      <c r="C376" s="85"/>
      <c r="D376" s="239"/>
      <c r="E376" s="240"/>
      <c r="F376" s="240"/>
      <c r="G376" s="241"/>
      <c r="H376" s="86"/>
      <c r="I376" s="85"/>
      <c r="J376" s="85"/>
      <c r="K376" s="85"/>
      <c r="L376" s="85"/>
      <c r="M376" s="93"/>
      <c r="N376" s="85"/>
      <c r="O376" s="27"/>
      <c r="Q376" s="27"/>
      <c r="R376" s="27"/>
      <c r="S376" s="27"/>
      <c r="T376" s="27"/>
      <c r="U376" s="27"/>
      <c r="V376" s="27"/>
      <c r="W376" s="27"/>
      <c r="X376" s="27"/>
    </row>
    <row r="377" spans="1:24" hidden="1" x14ac:dyDescent="0.25">
      <c r="A377" s="85"/>
      <c r="B377" s="85"/>
      <c r="C377" s="85"/>
      <c r="D377" s="85"/>
      <c r="E377" s="85"/>
      <c r="F377" s="85"/>
      <c r="G377" s="85"/>
      <c r="H377" s="85"/>
      <c r="I377" s="222" t="s">
        <v>253</v>
      </c>
      <c r="J377" s="223"/>
      <c r="K377" s="90"/>
      <c r="L377" s="88"/>
      <c r="M377" s="85"/>
      <c r="N377" s="85"/>
      <c r="O377" s="27"/>
      <c r="Q377" s="27"/>
      <c r="R377" s="27"/>
      <c r="S377" s="27"/>
      <c r="T377" s="27"/>
      <c r="U377" s="27"/>
      <c r="V377" s="27"/>
      <c r="W377" s="27"/>
      <c r="X377" s="27"/>
    </row>
    <row r="378" spans="1:24" hidden="1" x14ac:dyDescent="0.25">
      <c r="A378" s="222" t="s">
        <v>254</v>
      </c>
      <c r="B378" s="223"/>
      <c r="C378" s="85"/>
      <c r="D378" s="219" t="str">
        <f>PROPER(F120)</f>
        <v/>
      </c>
      <c r="E378" s="220"/>
      <c r="F378" s="220"/>
      <c r="G378" s="221"/>
      <c r="H378" s="86"/>
      <c r="I378" s="94" t="s">
        <v>255</v>
      </c>
      <c r="J378" s="85"/>
      <c r="K378" s="85"/>
      <c r="L378" s="88"/>
      <c r="M378" s="89"/>
      <c r="N378" s="85"/>
      <c r="O378" s="27"/>
      <c r="Q378" s="27"/>
      <c r="R378" s="27"/>
      <c r="S378" s="27"/>
      <c r="T378" s="27"/>
      <c r="U378" s="27"/>
      <c r="V378" s="27"/>
      <c r="W378" s="27"/>
      <c r="X378" s="27"/>
    </row>
    <row r="379" spans="1:24" hidden="1" x14ac:dyDescent="0.25">
      <c r="A379" s="85"/>
      <c r="B379" s="85"/>
      <c r="C379" s="85"/>
      <c r="D379" s="85"/>
      <c r="E379" s="85"/>
      <c r="F379" s="85"/>
      <c r="G379" s="85"/>
      <c r="H379" s="85"/>
      <c r="I379" s="86"/>
      <c r="J379" s="85"/>
      <c r="K379" s="85"/>
      <c r="L379" s="85"/>
      <c r="M379" s="89"/>
      <c r="N379" s="85"/>
      <c r="O379" s="27"/>
      <c r="Q379" s="27"/>
      <c r="R379" s="27"/>
      <c r="S379" s="27"/>
      <c r="T379" s="27"/>
      <c r="U379" s="27"/>
      <c r="V379" s="27"/>
      <c r="W379" s="27"/>
      <c r="X379" s="27"/>
    </row>
    <row r="380" spans="1:24" ht="12.75" hidden="1" customHeight="1" x14ac:dyDescent="0.25">
      <c r="A380" s="222" t="s">
        <v>256</v>
      </c>
      <c r="B380" s="223"/>
      <c r="C380" s="85"/>
      <c r="D380" s="85"/>
      <c r="E380" s="85"/>
      <c r="F380" s="85"/>
      <c r="G380" s="85"/>
      <c r="H380" s="85"/>
      <c r="I380" s="224" t="s">
        <v>257</v>
      </c>
      <c r="J380" s="225"/>
      <c r="K380" s="85"/>
      <c r="L380" s="95"/>
      <c r="M380" s="85"/>
      <c r="N380" s="85"/>
      <c r="O380" s="27"/>
      <c r="Q380" s="27"/>
      <c r="R380" s="27"/>
      <c r="S380" s="27"/>
      <c r="T380" s="27"/>
      <c r="U380" s="27"/>
      <c r="V380" s="27"/>
      <c r="W380" s="27"/>
      <c r="X380" s="27"/>
    </row>
    <row r="381" spans="1:24" hidden="1" x14ac:dyDescent="0.25">
      <c r="A381" s="85"/>
      <c r="B381" s="85"/>
      <c r="C381" s="85"/>
      <c r="D381" s="85"/>
      <c r="E381" s="85"/>
      <c r="F381" s="85"/>
      <c r="G381" s="85"/>
      <c r="H381" s="85"/>
      <c r="I381" s="86"/>
      <c r="J381" s="85"/>
      <c r="K381" s="85"/>
      <c r="L381" s="88"/>
      <c r="M381" s="96"/>
      <c r="N381" s="85"/>
      <c r="O381" s="27"/>
      <c r="Q381" s="27"/>
      <c r="R381" s="27"/>
      <c r="S381" s="27"/>
      <c r="T381" s="27"/>
      <c r="U381" s="27"/>
      <c r="V381" s="27"/>
      <c r="W381" s="27"/>
      <c r="X381" s="27"/>
    </row>
    <row r="382" spans="1:24" ht="12.75" hidden="1" customHeight="1" x14ac:dyDescent="0.25">
      <c r="A382" s="85"/>
      <c r="B382" s="97" t="s">
        <v>157</v>
      </c>
      <c r="C382" s="86"/>
      <c r="D382" s="226" t="str">
        <f>PROPER(I120)</f>
        <v/>
      </c>
      <c r="E382" s="227"/>
      <c r="F382" s="98" t="str">
        <f>PROPER(J120)</f>
        <v/>
      </c>
      <c r="G382" s="99" t="str">
        <f>PROPER(K120)</f>
        <v/>
      </c>
      <c r="H382" s="85"/>
      <c r="I382" s="86"/>
      <c r="J382" s="85"/>
      <c r="K382" s="85"/>
      <c r="L382" s="85"/>
      <c r="M382" s="89"/>
      <c r="N382" s="85"/>
      <c r="O382" s="27"/>
      <c r="Q382" s="27"/>
      <c r="R382" s="27"/>
      <c r="S382" s="27"/>
      <c r="T382" s="27"/>
      <c r="U382" s="27"/>
      <c r="V382" s="27"/>
      <c r="W382" s="27"/>
      <c r="X382" s="27"/>
    </row>
    <row r="383" spans="1:24" hidden="1" x14ac:dyDescent="0.25">
      <c r="A383" s="85"/>
      <c r="B383" s="85"/>
      <c r="C383" s="85"/>
      <c r="D383" s="228" t="s">
        <v>258</v>
      </c>
      <c r="E383" s="228"/>
      <c r="F383" s="100" t="s">
        <v>259</v>
      </c>
      <c r="G383" s="100" t="s">
        <v>260</v>
      </c>
      <c r="H383" s="85"/>
      <c r="I383" s="86"/>
      <c r="J383" s="85"/>
      <c r="K383" s="85"/>
      <c r="L383" s="85"/>
      <c r="M383" s="85"/>
      <c r="N383" s="85"/>
      <c r="O383" s="27"/>
      <c r="Q383" s="27"/>
      <c r="R383" s="27"/>
      <c r="S383" s="27"/>
      <c r="T383" s="27"/>
      <c r="U383" s="27"/>
      <c r="V383" s="27"/>
      <c r="W383" s="27"/>
      <c r="X383" s="27"/>
    </row>
    <row r="384" spans="1:24" ht="12.75" hidden="1" customHeight="1" x14ac:dyDescent="0.25">
      <c r="A384" s="85"/>
      <c r="B384" s="97" t="s">
        <v>158</v>
      </c>
      <c r="C384" s="86"/>
      <c r="D384" s="226" t="str">
        <f>PROPER(L120)</f>
        <v/>
      </c>
      <c r="E384" s="227"/>
      <c r="F384" s="101" t="str">
        <f>PROPER(M120)</f>
        <v/>
      </c>
      <c r="G384" s="101" t="str">
        <f>PROPER(N120)</f>
        <v/>
      </c>
      <c r="H384" s="85"/>
      <c r="I384" s="86"/>
      <c r="J384" s="85"/>
      <c r="K384" s="85"/>
      <c r="L384" s="85"/>
      <c r="M384" s="85"/>
      <c r="N384" s="85"/>
      <c r="O384" s="27"/>
      <c r="Q384" s="27"/>
      <c r="R384" s="27"/>
      <c r="S384" s="27"/>
      <c r="T384" s="27"/>
      <c r="U384" s="27"/>
      <c r="V384" s="27"/>
      <c r="W384" s="27"/>
      <c r="X384" s="27"/>
    </row>
    <row r="385" spans="1:24" ht="12.75" hidden="1" customHeight="1" x14ac:dyDescent="0.25">
      <c r="A385" s="85"/>
      <c r="B385" s="85"/>
      <c r="C385" s="85"/>
      <c r="D385" s="27"/>
      <c r="E385" s="27"/>
      <c r="F385" s="27"/>
      <c r="G385" s="27"/>
      <c r="H385" s="27"/>
      <c r="J385" s="27"/>
      <c r="K385" s="27"/>
      <c r="L385" s="27"/>
      <c r="M385" s="85"/>
      <c r="N385" s="85"/>
      <c r="O385" s="27"/>
      <c r="Q385" s="27"/>
      <c r="R385" s="27"/>
      <c r="S385" s="27"/>
      <c r="T385" s="27"/>
      <c r="U385" s="27"/>
      <c r="V385" s="27"/>
      <c r="W385" s="27"/>
      <c r="X385" s="27"/>
    </row>
    <row r="386" spans="1:24" hidden="1" x14ac:dyDescent="0.25">
      <c r="J386" s="27"/>
      <c r="K386" s="27"/>
      <c r="L386" s="27"/>
      <c r="M386" s="27"/>
      <c r="N386" s="27"/>
      <c r="O386" s="27"/>
      <c r="Q386" s="27"/>
      <c r="R386" s="27"/>
      <c r="S386" s="27"/>
      <c r="T386" s="27"/>
      <c r="U386" s="27"/>
      <c r="V386" s="27"/>
      <c r="W386" s="27"/>
      <c r="X386" s="27"/>
    </row>
    <row r="387" spans="1:24" ht="12.75" hidden="1" customHeight="1" x14ac:dyDescent="0.25">
      <c r="A387" s="82" t="s">
        <v>261</v>
      </c>
      <c r="B387" s="82"/>
      <c r="C387" s="82"/>
      <c r="D387" s="82"/>
      <c r="E387" s="82"/>
      <c r="F387" s="82"/>
      <c r="G387" s="82"/>
      <c r="H387" s="82"/>
      <c r="I387" s="82"/>
      <c r="J387" s="82"/>
      <c r="K387" s="82"/>
      <c r="L387" s="82"/>
      <c r="M387" s="27"/>
      <c r="N387" s="27"/>
      <c r="O387" s="27"/>
      <c r="Q387" s="27"/>
      <c r="R387" s="27"/>
      <c r="S387" s="27"/>
      <c r="T387" s="27"/>
      <c r="U387" s="27"/>
      <c r="V387" s="27"/>
      <c r="W387" s="27"/>
      <c r="X387" s="27"/>
    </row>
    <row r="388" spans="1:24" hidden="1" x14ac:dyDescent="0.25">
      <c r="A388" s="27"/>
      <c r="B388" s="27"/>
      <c r="C388" s="27"/>
      <c r="D388" s="27"/>
      <c r="E388" s="27"/>
      <c r="F388" s="27"/>
      <c r="G388" s="27"/>
      <c r="H388" s="27"/>
      <c r="I388" s="27"/>
      <c r="J388" s="27"/>
      <c r="K388" s="27"/>
      <c r="L388" s="27"/>
      <c r="M388" s="82"/>
      <c r="N388" s="27"/>
      <c r="O388" s="27"/>
      <c r="Q388" s="27"/>
      <c r="R388" s="27"/>
      <c r="S388" s="27"/>
      <c r="T388" s="27"/>
      <c r="U388" s="27"/>
      <c r="V388" s="27"/>
      <c r="W388" s="27"/>
      <c r="X388" s="27"/>
    </row>
    <row r="389" spans="1:24" ht="12.75" hidden="1" customHeight="1" x14ac:dyDescent="0.25">
      <c r="A389" s="27"/>
      <c r="B389" s="27"/>
      <c r="C389" s="27"/>
      <c r="D389" s="27"/>
      <c r="E389" s="27"/>
      <c r="F389" s="27"/>
      <c r="G389" s="27"/>
      <c r="H389" s="27"/>
      <c r="I389" s="27"/>
      <c r="J389" s="27"/>
      <c r="K389" s="27"/>
      <c r="L389" s="27"/>
      <c r="M389" s="27"/>
      <c r="N389" s="27"/>
      <c r="O389" s="27"/>
      <c r="Q389" s="27"/>
      <c r="R389" s="27"/>
      <c r="S389" s="27"/>
      <c r="T389" s="27"/>
      <c r="U389" s="27"/>
      <c r="V389" s="27"/>
      <c r="W389" s="27"/>
      <c r="X389" s="27"/>
    </row>
    <row r="390" spans="1:24" ht="12.75" hidden="1" customHeight="1" x14ac:dyDescent="0.25">
      <c r="A390" s="222" t="s">
        <v>246</v>
      </c>
      <c r="B390" s="223"/>
      <c r="C390" s="85"/>
      <c r="D390" s="219" t="str">
        <f>IF($B$122="","",$B$122)</f>
        <v/>
      </c>
      <c r="E390" s="220"/>
      <c r="F390" s="220"/>
      <c r="G390" s="221"/>
      <c r="H390" s="86"/>
      <c r="I390" s="222" t="s">
        <v>247</v>
      </c>
      <c r="J390" s="223"/>
      <c r="K390" s="85"/>
      <c r="L390" s="102"/>
      <c r="M390" s="27"/>
      <c r="N390" s="27"/>
      <c r="O390" s="27"/>
      <c r="Q390" s="27"/>
      <c r="R390" s="27"/>
      <c r="S390" s="27"/>
      <c r="T390" s="27"/>
      <c r="U390" s="27"/>
      <c r="V390" s="27"/>
      <c r="W390" s="27"/>
      <c r="X390" s="27"/>
    </row>
    <row r="391" spans="1:24" ht="12.75" hidden="1" customHeight="1" x14ac:dyDescent="0.25">
      <c r="A391" s="85"/>
      <c r="B391" s="85"/>
      <c r="C391" s="85"/>
      <c r="D391" s="85"/>
      <c r="E391" s="85"/>
      <c r="F391" s="85"/>
      <c r="G391" s="85"/>
      <c r="H391" s="85"/>
      <c r="I391" s="85"/>
      <c r="J391" s="85"/>
      <c r="K391" s="85"/>
      <c r="L391" s="85"/>
      <c r="M391" s="242"/>
      <c r="N391" s="243"/>
      <c r="O391" s="27"/>
      <c r="Q391" s="27"/>
      <c r="R391" s="27"/>
      <c r="S391" s="27"/>
      <c r="T391" s="27"/>
      <c r="U391" s="27"/>
      <c r="V391" s="27"/>
      <c r="W391" s="27"/>
      <c r="X391" s="27"/>
    </row>
    <row r="392" spans="1:24" ht="12.75" hidden="1" customHeight="1" x14ac:dyDescent="0.25">
      <c r="A392" s="222" t="s">
        <v>248</v>
      </c>
      <c r="B392" s="223"/>
      <c r="C392" s="85"/>
      <c r="D392" s="239"/>
      <c r="E392" s="240"/>
      <c r="F392" s="240"/>
      <c r="G392" s="241"/>
      <c r="H392" s="86"/>
      <c r="I392" s="222" t="s">
        <v>249</v>
      </c>
      <c r="J392" s="223"/>
      <c r="K392" s="85"/>
      <c r="L392" s="88"/>
      <c r="M392" s="85"/>
      <c r="N392" s="85"/>
      <c r="O392" s="27"/>
      <c r="Q392" s="27"/>
      <c r="R392" s="27"/>
      <c r="S392" s="27"/>
      <c r="T392" s="27"/>
      <c r="U392" s="27"/>
      <c r="V392" s="27"/>
      <c r="W392" s="27"/>
      <c r="X392" s="27"/>
    </row>
    <row r="393" spans="1:24" ht="12.75" hidden="1" customHeight="1" x14ac:dyDescent="0.25">
      <c r="A393" s="85"/>
      <c r="B393" s="85"/>
      <c r="C393" s="85"/>
      <c r="D393" s="239"/>
      <c r="E393" s="240"/>
      <c r="F393" s="240"/>
      <c r="G393" s="241"/>
      <c r="H393" s="86"/>
      <c r="I393" s="85"/>
      <c r="J393" s="85"/>
      <c r="K393" s="85"/>
      <c r="L393" s="23" t="s">
        <v>250</v>
      </c>
      <c r="M393" s="89"/>
      <c r="N393" s="90"/>
      <c r="O393" s="27"/>
      <c r="Q393" s="27"/>
      <c r="R393" s="27"/>
      <c r="S393" s="27"/>
      <c r="T393" s="27"/>
      <c r="U393" s="27"/>
      <c r="V393" s="27"/>
      <c r="W393" s="27"/>
      <c r="X393" s="27"/>
    </row>
    <row r="394" spans="1:24" hidden="1" x14ac:dyDescent="0.25">
      <c r="A394" s="85"/>
      <c r="B394" s="85"/>
      <c r="C394" s="85"/>
      <c r="D394" s="239"/>
      <c r="E394" s="240"/>
      <c r="F394" s="240"/>
      <c r="G394" s="241"/>
      <c r="H394" s="86"/>
      <c r="I394" s="222" t="s">
        <v>251</v>
      </c>
      <c r="J394" s="223"/>
      <c r="K394" s="85"/>
      <c r="L394" s="103"/>
      <c r="M394" s="86"/>
      <c r="N394" s="23"/>
      <c r="O394" s="27"/>
      <c r="Q394" s="27"/>
      <c r="R394" s="27"/>
      <c r="S394" s="27"/>
      <c r="T394" s="27"/>
      <c r="U394" s="27"/>
      <c r="V394" s="27"/>
      <c r="W394" s="27"/>
      <c r="X394" s="27"/>
    </row>
    <row r="395" spans="1:24" hidden="1" x14ac:dyDescent="0.25">
      <c r="A395" s="222" t="s">
        <v>252</v>
      </c>
      <c r="B395" s="223"/>
      <c r="C395" s="85"/>
      <c r="D395" s="239"/>
      <c r="E395" s="240"/>
      <c r="F395" s="240"/>
      <c r="G395" s="241"/>
      <c r="H395" s="86"/>
      <c r="I395" s="85"/>
      <c r="J395" s="85"/>
      <c r="K395" s="85"/>
      <c r="L395" s="85"/>
      <c r="M395" s="104"/>
      <c r="N395" s="85"/>
      <c r="O395" s="27"/>
      <c r="Q395" s="27"/>
      <c r="R395" s="27"/>
      <c r="S395" s="27"/>
      <c r="T395" s="27"/>
      <c r="U395" s="27"/>
      <c r="V395" s="27"/>
      <c r="W395" s="27"/>
      <c r="X395" s="27"/>
    </row>
    <row r="396" spans="1:24" hidden="1" x14ac:dyDescent="0.25">
      <c r="A396" s="85"/>
      <c r="B396" s="85"/>
      <c r="C396" s="85"/>
      <c r="D396" s="85"/>
      <c r="E396" s="85"/>
      <c r="F396" s="85"/>
      <c r="G396" s="85"/>
      <c r="H396" s="85"/>
      <c r="I396" s="222" t="s">
        <v>253</v>
      </c>
      <c r="J396" s="223"/>
      <c r="K396" s="90"/>
      <c r="L396" s="88"/>
      <c r="M396" s="85"/>
      <c r="N396" s="85"/>
      <c r="O396" s="27"/>
      <c r="Q396" s="27"/>
      <c r="R396" s="27"/>
      <c r="S396" s="27"/>
      <c r="T396" s="27"/>
      <c r="U396" s="27"/>
      <c r="V396" s="27"/>
      <c r="W396" s="27"/>
      <c r="X396" s="27"/>
    </row>
    <row r="397" spans="1:24" hidden="1" x14ac:dyDescent="0.25">
      <c r="A397" s="222" t="s">
        <v>254</v>
      </c>
      <c r="B397" s="223"/>
      <c r="C397" s="85"/>
      <c r="D397" s="219" t="str">
        <f>PROPER(F122)</f>
        <v/>
      </c>
      <c r="E397" s="220"/>
      <c r="F397" s="220"/>
      <c r="G397" s="221"/>
      <c r="H397" s="86"/>
      <c r="I397" s="94" t="s">
        <v>255</v>
      </c>
      <c r="J397" s="85"/>
      <c r="K397" s="85"/>
      <c r="L397" s="88"/>
      <c r="M397" s="89"/>
      <c r="N397" s="85"/>
      <c r="O397" s="27"/>
      <c r="Q397" s="27"/>
      <c r="R397" s="27"/>
      <c r="S397" s="27"/>
      <c r="T397" s="27"/>
      <c r="U397" s="27"/>
      <c r="V397" s="27"/>
      <c r="W397" s="27"/>
      <c r="X397" s="27"/>
    </row>
    <row r="398" spans="1:24" hidden="1" x14ac:dyDescent="0.25">
      <c r="A398" s="85"/>
      <c r="B398" s="85"/>
      <c r="C398" s="85"/>
      <c r="D398" s="85"/>
      <c r="E398" s="85"/>
      <c r="F398" s="85"/>
      <c r="G398" s="85"/>
      <c r="H398" s="85"/>
      <c r="I398" s="86"/>
      <c r="J398" s="85"/>
      <c r="K398" s="85"/>
      <c r="L398" s="85"/>
      <c r="M398" s="89"/>
      <c r="N398" s="85"/>
      <c r="O398" s="27"/>
      <c r="Q398" s="27"/>
      <c r="R398" s="27"/>
      <c r="S398" s="27"/>
      <c r="T398" s="27"/>
      <c r="U398" s="27"/>
      <c r="V398" s="27"/>
      <c r="W398" s="27"/>
      <c r="X398" s="27"/>
    </row>
    <row r="399" spans="1:24" ht="12.75" hidden="1" customHeight="1" x14ac:dyDescent="0.25">
      <c r="A399" s="222" t="s">
        <v>256</v>
      </c>
      <c r="B399" s="223"/>
      <c r="C399" s="85"/>
      <c r="D399" s="85"/>
      <c r="E399" s="85"/>
      <c r="F399" s="85"/>
      <c r="G399" s="85"/>
      <c r="H399" s="85"/>
      <c r="I399" s="224" t="s">
        <v>257</v>
      </c>
      <c r="J399" s="225"/>
      <c r="K399" s="85"/>
      <c r="L399" s="88"/>
      <c r="M399" s="85"/>
      <c r="N399" s="85"/>
      <c r="O399" s="27"/>
      <c r="Q399" s="27"/>
      <c r="R399" s="27"/>
      <c r="S399" s="27"/>
      <c r="T399" s="27"/>
      <c r="U399" s="27"/>
      <c r="V399" s="27"/>
      <c r="W399" s="27"/>
      <c r="X399" s="27"/>
    </row>
    <row r="400" spans="1:24" hidden="1" x14ac:dyDescent="0.25">
      <c r="A400" s="85"/>
      <c r="B400" s="85"/>
      <c r="C400" s="85"/>
      <c r="D400" s="85"/>
      <c r="E400" s="85"/>
      <c r="F400" s="85"/>
      <c r="G400" s="85"/>
      <c r="H400" s="85"/>
      <c r="I400" s="86"/>
      <c r="J400" s="85"/>
      <c r="K400" s="85"/>
      <c r="L400" s="88"/>
      <c r="M400" s="89"/>
      <c r="N400" s="85"/>
      <c r="O400" s="27"/>
      <c r="Q400" s="27"/>
      <c r="R400" s="27"/>
      <c r="S400" s="27"/>
      <c r="T400" s="27"/>
      <c r="U400" s="27"/>
      <c r="V400" s="27"/>
      <c r="W400" s="27"/>
      <c r="X400" s="27"/>
    </row>
    <row r="401" spans="1:24" ht="12.75" hidden="1" customHeight="1" x14ac:dyDescent="0.25">
      <c r="A401" s="85"/>
      <c r="B401" s="97" t="s">
        <v>157</v>
      </c>
      <c r="C401" s="86"/>
      <c r="D401" s="226" t="str">
        <f>PROPER(I122)</f>
        <v/>
      </c>
      <c r="E401" s="227"/>
      <c r="F401" s="98" t="str">
        <f>PROPER(J122)</f>
        <v/>
      </c>
      <c r="G401" s="99" t="str">
        <f>PROPER(K122)</f>
        <v/>
      </c>
      <c r="H401" s="85"/>
      <c r="I401" s="86"/>
      <c r="J401" s="85"/>
      <c r="K401" s="85"/>
      <c r="L401" s="85"/>
      <c r="M401" s="89"/>
      <c r="N401" s="85"/>
      <c r="O401" s="27"/>
      <c r="Q401" s="27"/>
      <c r="R401" s="27"/>
      <c r="S401" s="27"/>
      <c r="T401" s="27"/>
      <c r="U401" s="27"/>
      <c r="V401" s="27"/>
      <c r="W401" s="27"/>
      <c r="X401" s="27"/>
    </row>
    <row r="402" spans="1:24" hidden="1" x14ac:dyDescent="0.25">
      <c r="A402" s="85"/>
      <c r="B402" s="85"/>
      <c r="C402" s="85"/>
      <c r="D402" s="228" t="s">
        <v>258</v>
      </c>
      <c r="E402" s="228"/>
      <c r="F402" s="100" t="s">
        <v>259</v>
      </c>
      <c r="G402" s="100" t="s">
        <v>260</v>
      </c>
      <c r="H402" s="85"/>
      <c r="I402" s="86"/>
      <c r="J402" s="85"/>
      <c r="K402" s="85"/>
      <c r="L402" s="85"/>
      <c r="M402" s="85"/>
      <c r="N402" s="85"/>
      <c r="O402" s="27"/>
      <c r="Q402" s="21"/>
      <c r="R402" s="21"/>
      <c r="S402" s="21"/>
      <c r="T402" s="21"/>
      <c r="U402" s="21"/>
      <c r="V402" s="21"/>
      <c r="W402" s="21"/>
      <c r="X402" s="21"/>
    </row>
    <row r="403" spans="1:24" ht="12.75" hidden="1" customHeight="1" x14ac:dyDescent="0.25">
      <c r="A403" s="85"/>
      <c r="B403" s="97" t="s">
        <v>158</v>
      </c>
      <c r="C403" s="86"/>
      <c r="D403" s="226" t="str">
        <f>PROPER(L122)</f>
        <v/>
      </c>
      <c r="E403" s="227"/>
      <c r="F403" s="99" t="str">
        <f>PROPER(M122)</f>
        <v/>
      </c>
      <c r="G403" s="99" t="str">
        <f>PROPER(N122)</f>
        <v/>
      </c>
      <c r="H403" s="85"/>
      <c r="I403" s="86"/>
      <c r="J403" s="85"/>
      <c r="K403" s="85"/>
      <c r="L403" s="85"/>
      <c r="M403" s="85"/>
      <c r="N403" s="85"/>
      <c r="O403" s="27"/>
      <c r="Q403" s="21"/>
      <c r="R403" s="21"/>
      <c r="S403" s="21"/>
      <c r="T403" s="21"/>
      <c r="U403" s="21"/>
      <c r="V403" s="21"/>
      <c r="W403" s="21"/>
      <c r="X403" s="21"/>
    </row>
    <row r="404" spans="1:24" ht="12.75" hidden="1" customHeight="1" x14ac:dyDescent="0.25">
      <c r="A404" s="27"/>
      <c r="B404" s="27"/>
      <c r="C404" s="27"/>
      <c r="D404" s="27"/>
      <c r="E404" s="27"/>
      <c r="F404" s="27"/>
      <c r="G404" s="27"/>
      <c r="H404" s="27"/>
      <c r="I404" s="27"/>
      <c r="J404" s="27"/>
      <c r="K404" s="27"/>
      <c r="L404" s="27"/>
      <c r="M404" s="85"/>
      <c r="N404" s="85"/>
      <c r="O404" s="27"/>
      <c r="Q404" s="21"/>
      <c r="R404" s="21"/>
      <c r="S404" s="21"/>
      <c r="T404" s="21"/>
      <c r="U404" s="21"/>
      <c r="V404" s="21"/>
      <c r="W404" s="21"/>
      <c r="X404" s="21"/>
    </row>
    <row r="405" spans="1:24" hidden="1" x14ac:dyDescent="0.25">
      <c r="A405" s="27"/>
      <c r="B405" s="27"/>
      <c r="C405" s="27"/>
      <c r="D405" s="27"/>
      <c r="E405" s="27"/>
      <c r="F405" s="27"/>
      <c r="G405" s="27"/>
      <c r="H405" s="27"/>
      <c r="I405" s="27"/>
      <c r="J405" s="27"/>
      <c r="K405" s="27"/>
      <c r="L405" s="27"/>
      <c r="M405" s="27"/>
      <c r="N405" s="27"/>
      <c r="O405" s="27"/>
      <c r="Q405" s="21"/>
      <c r="R405" s="21"/>
      <c r="S405" s="21"/>
      <c r="T405" s="21"/>
      <c r="U405" s="21"/>
      <c r="V405" s="21"/>
      <c r="W405" s="21"/>
      <c r="X405" s="21"/>
    </row>
    <row r="406" spans="1:24" ht="12.75" hidden="1" customHeight="1" x14ac:dyDescent="0.25">
      <c r="A406" s="82" t="s">
        <v>262</v>
      </c>
      <c r="B406" s="82"/>
      <c r="C406" s="82"/>
      <c r="D406" s="82"/>
      <c r="E406" s="82"/>
      <c r="F406" s="82"/>
      <c r="G406" s="82"/>
      <c r="H406" s="82"/>
      <c r="I406" s="82"/>
      <c r="J406" s="82"/>
      <c r="K406" s="82"/>
      <c r="L406" s="82"/>
      <c r="M406" s="27"/>
      <c r="N406" s="27"/>
      <c r="O406" s="27"/>
      <c r="Q406" s="21"/>
      <c r="R406" s="21"/>
      <c r="S406" s="21"/>
      <c r="T406" s="21"/>
      <c r="U406" s="21"/>
      <c r="V406" s="21"/>
      <c r="W406" s="21"/>
      <c r="X406" s="21"/>
    </row>
    <row r="407" spans="1:24" hidden="1" x14ac:dyDescent="0.25">
      <c r="A407" s="27"/>
      <c r="B407" s="27"/>
      <c r="C407" s="27"/>
      <c r="D407" s="27"/>
      <c r="E407" s="27"/>
      <c r="F407" s="27"/>
      <c r="G407" s="27"/>
      <c r="H407" s="27"/>
      <c r="I407" s="27"/>
      <c r="J407" s="27"/>
      <c r="K407" s="27"/>
      <c r="L407" s="27"/>
      <c r="M407" s="82"/>
      <c r="N407" s="27"/>
      <c r="O407" s="27"/>
      <c r="Q407" s="21"/>
      <c r="R407" s="21"/>
      <c r="S407" s="21"/>
      <c r="T407" s="21"/>
      <c r="U407" s="21"/>
      <c r="V407" s="21"/>
      <c r="W407" s="21"/>
      <c r="X407" s="21"/>
    </row>
    <row r="408" spans="1:24" ht="12.75" hidden="1" customHeight="1" x14ac:dyDescent="0.25">
      <c r="A408" s="27"/>
      <c r="B408" s="27"/>
      <c r="C408" s="27"/>
      <c r="D408" s="27"/>
      <c r="E408" s="27"/>
      <c r="F408" s="27"/>
      <c r="G408" s="27"/>
      <c r="H408" s="27"/>
      <c r="I408" s="27"/>
      <c r="J408" s="27"/>
      <c r="K408" s="27"/>
      <c r="L408" s="27"/>
      <c r="M408" s="27"/>
      <c r="N408" s="27"/>
      <c r="O408" s="27"/>
      <c r="Q408" s="21"/>
      <c r="R408" s="21"/>
      <c r="S408" s="21"/>
      <c r="T408" s="21"/>
      <c r="U408" s="21"/>
      <c r="V408" s="21"/>
      <c r="W408" s="21"/>
      <c r="X408" s="21"/>
    </row>
    <row r="409" spans="1:24" ht="12.75" hidden="1" customHeight="1" x14ac:dyDescent="0.25">
      <c r="A409" s="222" t="s">
        <v>246</v>
      </c>
      <c r="B409" s="223"/>
      <c r="C409" s="85"/>
      <c r="D409" s="219" t="str">
        <f>IF($B$124="","",$B$124)</f>
        <v/>
      </c>
      <c r="E409" s="220"/>
      <c r="F409" s="220"/>
      <c r="G409" s="221"/>
      <c r="H409" s="86"/>
      <c r="I409" s="222" t="s">
        <v>247</v>
      </c>
      <c r="J409" s="223"/>
      <c r="K409" s="85"/>
      <c r="L409" s="102"/>
      <c r="M409" s="27"/>
      <c r="N409" s="27"/>
      <c r="O409" s="27"/>
      <c r="Q409" s="21"/>
      <c r="R409" s="21"/>
      <c r="S409" s="21"/>
      <c r="T409" s="21"/>
      <c r="U409" s="21"/>
      <c r="V409" s="21"/>
      <c r="W409" s="21"/>
      <c r="X409" s="21"/>
    </row>
    <row r="410" spans="1:24" ht="12.75" hidden="1" customHeight="1" x14ac:dyDescent="0.25">
      <c r="A410" s="85"/>
      <c r="B410" s="85"/>
      <c r="C410" s="85"/>
      <c r="D410" s="85"/>
      <c r="E410" s="85"/>
      <c r="F410" s="85"/>
      <c r="G410" s="85"/>
      <c r="H410" s="85"/>
      <c r="I410" s="85"/>
      <c r="J410" s="85"/>
      <c r="K410" s="85"/>
      <c r="L410" s="85"/>
      <c r="M410" s="242"/>
      <c r="N410" s="243"/>
      <c r="O410" s="27"/>
      <c r="Q410" s="21"/>
      <c r="R410" s="21"/>
      <c r="S410" s="21"/>
      <c r="T410" s="21"/>
      <c r="U410" s="21"/>
      <c r="V410" s="21"/>
      <c r="W410" s="21"/>
      <c r="X410" s="21"/>
    </row>
    <row r="411" spans="1:24" ht="12.75" hidden="1" customHeight="1" x14ac:dyDescent="0.25">
      <c r="A411" s="222" t="s">
        <v>248</v>
      </c>
      <c r="B411" s="223"/>
      <c r="C411" s="85"/>
      <c r="D411" s="239"/>
      <c r="E411" s="240"/>
      <c r="F411" s="240"/>
      <c r="G411" s="241"/>
      <c r="H411" s="86"/>
      <c r="I411" s="222" t="s">
        <v>249</v>
      </c>
      <c r="J411" s="223"/>
      <c r="K411" s="85"/>
      <c r="L411" s="88"/>
      <c r="M411" s="85"/>
      <c r="N411" s="85"/>
      <c r="O411" s="27"/>
      <c r="Q411" s="21"/>
      <c r="R411" s="21"/>
      <c r="S411" s="21"/>
      <c r="T411" s="21"/>
      <c r="U411" s="21"/>
      <c r="V411" s="21"/>
      <c r="W411" s="21"/>
      <c r="X411" s="21"/>
    </row>
    <row r="412" spans="1:24" ht="12.75" hidden="1" customHeight="1" x14ac:dyDescent="0.25">
      <c r="A412" s="85"/>
      <c r="B412" s="85"/>
      <c r="C412" s="85"/>
      <c r="D412" s="239"/>
      <c r="E412" s="240"/>
      <c r="F412" s="240"/>
      <c r="G412" s="241"/>
      <c r="H412" s="86"/>
      <c r="I412" s="85"/>
      <c r="J412" s="85"/>
      <c r="K412" s="85"/>
      <c r="L412" s="23" t="s">
        <v>250</v>
      </c>
      <c r="M412" s="89"/>
      <c r="N412" s="90"/>
      <c r="O412" s="27"/>
      <c r="Q412" s="21"/>
      <c r="R412" s="21"/>
      <c r="S412" s="21"/>
      <c r="T412" s="21"/>
      <c r="U412" s="21"/>
      <c r="V412" s="21"/>
      <c r="W412" s="21"/>
      <c r="X412" s="21"/>
    </row>
    <row r="413" spans="1:24" hidden="1" x14ac:dyDescent="0.25">
      <c r="A413" s="85"/>
      <c r="B413" s="85"/>
      <c r="C413" s="85"/>
      <c r="D413" s="239"/>
      <c r="E413" s="240"/>
      <c r="F413" s="240"/>
      <c r="G413" s="241"/>
      <c r="H413" s="86"/>
      <c r="I413" s="222" t="s">
        <v>251</v>
      </c>
      <c r="J413" s="223"/>
      <c r="K413" s="85"/>
      <c r="L413" s="103"/>
      <c r="M413" s="86"/>
      <c r="N413" s="23"/>
      <c r="O413" s="27"/>
      <c r="Q413" s="21"/>
      <c r="R413" s="21"/>
      <c r="S413" s="21"/>
      <c r="T413" s="21"/>
      <c r="U413" s="21"/>
      <c r="V413" s="21"/>
      <c r="W413" s="21"/>
      <c r="X413" s="21"/>
    </row>
    <row r="414" spans="1:24" hidden="1" x14ac:dyDescent="0.25">
      <c r="A414" s="222" t="s">
        <v>252</v>
      </c>
      <c r="B414" s="223"/>
      <c r="C414" s="85"/>
      <c r="D414" s="239"/>
      <c r="E414" s="240"/>
      <c r="F414" s="240"/>
      <c r="G414" s="241"/>
      <c r="H414" s="86"/>
      <c r="I414" s="85"/>
      <c r="J414" s="85"/>
      <c r="K414" s="85"/>
      <c r="L414" s="85" t="s">
        <v>263</v>
      </c>
      <c r="M414" s="104"/>
      <c r="N414" s="85"/>
      <c r="O414" s="27"/>
      <c r="Q414" s="21"/>
      <c r="R414" s="21"/>
      <c r="S414" s="21"/>
      <c r="T414" s="21"/>
      <c r="U414" s="21"/>
      <c r="V414" s="21"/>
      <c r="W414" s="21"/>
      <c r="X414" s="21"/>
    </row>
    <row r="415" spans="1:24" hidden="1" x14ac:dyDescent="0.25">
      <c r="A415" s="85"/>
      <c r="B415" s="85"/>
      <c r="C415" s="85"/>
      <c r="D415" s="85"/>
      <c r="E415" s="85"/>
      <c r="F415" s="85"/>
      <c r="G415" s="85"/>
      <c r="H415" s="85"/>
      <c r="I415" s="222" t="s">
        <v>253</v>
      </c>
      <c r="J415" s="223"/>
      <c r="K415" s="90"/>
      <c r="L415" s="88"/>
      <c r="M415" s="85"/>
      <c r="N415" s="85"/>
      <c r="O415" s="27"/>
      <c r="Q415" s="21"/>
      <c r="R415" s="21"/>
      <c r="S415" s="21"/>
      <c r="T415" s="21"/>
      <c r="U415" s="21"/>
      <c r="V415" s="21"/>
      <c r="W415" s="21"/>
      <c r="X415" s="21"/>
    </row>
    <row r="416" spans="1:24" ht="15.75" hidden="1" customHeight="1" x14ac:dyDescent="0.25">
      <c r="A416" s="222" t="s">
        <v>254</v>
      </c>
      <c r="B416" s="223"/>
      <c r="C416" s="85"/>
      <c r="D416" s="219" t="str">
        <f>PROPER(F124)</f>
        <v/>
      </c>
      <c r="E416" s="220"/>
      <c r="F416" s="220"/>
      <c r="G416" s="221"/>
      <c r="H416" s="86"/>
      <c r="I416" s="94" t="s">
        <v>255</v>
      </c>
      <c r="J416" s="85"/>
      <c r="K416" s="85"/>
      <c r="L416" s="88"/>
      <c r="M416" s="89"/>
      <c r="N416" s="85"/>
      <c r="O416" s="27"/>
      <c r="Q416" s="21"/>
      <c r="R416" s="21"/>
      <c r="S416" s="21"/>
      <c r="T416" s="21"/>
      <c r="U416" s="21"/>
      <c r="V416" s="21"/>
      <c r="W416" s="21"/>
      <c r="X416" s="21"/>
    </row>
    <row r="417" spans="1:34" s="27" customFormat="1" ht="29.25" hidden="1" customHeight="1" x14ac:dyDescent="0.25">
      <c r="A417" s="85"/>
      <c r="B417" s="85"/>
      <c r="C417" s="85"/>
      <c r="D417" s="85"/>
      <c r="E417" s="85"/>
      <c r="F417" s="85"/>
      <c r="G417" s="85"/>
      <c r="H417" s="85"/>
      <c r="I417" s="86"/>
      <c r="J417" s="85"/>
      <c r="K417" s="85"/>
      <c r="L417" s="85"/>
      <c r="M417" s="89"/>
      <c r="N417" s="85"/>
      <c r="P417" s="14"/>
      <c r="Y417" s="11"/>
      <c r="Z417" s="12"/>
      <c r="AA417" s="12"/>
      <c r="AB417" s="12"/>
      <c r="AC417" s="12"/>
      <c r="AD417" s="12"/>
      <c r="AE417" s="12"/>
      <c r="AF417" s="12"/>
      <c r="AG417" s="10"/>
      <c r="AH417" s="12"/>
    </row>
    <row r="418" spans="1:34" s="27" customFormat="1" ht="12.75" hidden="1" customHeight="1" x14ac:dyDescent="0.25">
      <c r="A418" s="222" t="s">
        <v>256</v>
      </c>
      <c r="B418" s="223"/>
      <c r="C418" s="85"/>
      <c r="D418" s="85"/>
      <c r="E418" s="85"/>
      <c r="F418" s="85"/>
      <c r="G418" s="85"/>
      <c r="H418" s="85"/>
      <c r="I418" s="224" t="s">
        <v>257</v>
      </c>
      <c r="J418" s="225"/>
      <c r="K418" s="85"/>
      <c r="L418" s="88"/>
      <c r="M418" s="85"/>
      <c r="N418" s="85"/>
      <c r="P418" s="14"/>
      <c r="Y418" s="11"/>
      <c r="Z418" s="12"/>
      <c r="AA418" s="12"/>
      <c r="AB418" s="12"/>
      <c r="AC418" s="12"/>
      <c r="AD418" s="12"/>
      <c r="AE418" s="12"/>
      <c r="AF418" s="12"/>
      <c r="AG418" s="10"/>
      <c r="AH418" s="12"/>
    </row>
    <row r="419" spans="1:34" s="27" customFormat="1" ht="12.75" hidden="1" customHeight="1" x14ac:dyDescent="0.25">
      <c r="A419" s="85"/>
      <c r="B419" s="85"/>
      <c r="C419" s="85"/>
      <c r="D419" s="85"/>
      <c r="E419" s="85"/>
      <c r="F419" s="85"/>
      <c r="G419" s="85"/>
      <c r="H419" s="85"/>
      <c r="I419" s="86"/>
      <c r="J419" s="85"/>
      <c r="K419" s="85"/>
      <c r="L419" s="88"/>
      <c r="M419" s="89"/>
      <c r="N419" s="85"/>
      <c r="P419" s="14"/>
      <c r="Y419" s="11"/>
      <c r="Z419" s="12"/>
      <c r="AA419" s="12"/>
      <c r="AB419" s="12"/>
      <c r="AC419" s="12"/>
      <c r="AD419" s="12"/>
      <c r="AE419" s="12"/>
      <c r="AF419" s="12"/>
      <c r="AG419" s="10"/>
      <c r="AH419" s="12"/>
    </row>
    <row r="420" spans="1:34" s="27" customFormat="1" ht="12.75" hidden="1" customHeight="1" x14ac:dyDescent="0.25">
      <c r="A420" s="85"/>
      <c r="B420" s="97" t="s">
        <v>157</v>
      </c>
      <c r="C420" s="86"/>
      <c r="D420" s="226" t="str">
        <f>PROPER(I124)</f>
        <v/>
      </c>
      <c r="E420" s="227"/>
      <c r="F420" s="98" t="str">
        <f>PROPER(J124)</f>
        <v/>
      </c>
      <c r="G420" s="99" t="str">
        <f>PROPER(K124)</f>
        <v/>
      </c>
      <c r="H420" s="85"/>
      <c r="I420" s="86"/>
      <c r="J420" s="85"/>
      <c r="K420" s="85"/>
      <c r="L420" s="85"/>
      <c r="M420" s="89"/>
      <c r="N420" s="85"/>
      <c r="P420" s="106"/>
      <c r="Y420" s="11"/>
      <c r="Z420" s="12"/>
      <c r="AA420" s="12"/>
      <c r="AB420" s="12"/>
      <c r="AC420" s="12"/>
      <c r="AD420" s="12"/>
      <c r="AE420" s="12"/>
      <c r="AF420" s="12"/>
      <c r="AG420" s="10"/>
      <c r="AH420" s="12"/>
    </row>
    <row r="421" spans="1:34" s="27" customFormat="1" ht="12.75" hidden="1" customHeight="1" x14ac:dyDescent="0.25">
      <c r="A421" s="85"/>
      <c r="B421" s="85"/>
      <c r="C421" s="85"/>
      <c r="D421" s="228" t="s">
        <v>258</v>
      </c>
      <c r="E421" s="228"/>
      <c r="F421" s="100" t="s">
        <v>259</v>
      </c>
      <c r="G421" s="100" t="s">
        <v>260</v>
      </c>
      <c r="H421" s="85"/>
      <c r="I421" s="86"/>
      <c r="J421" s="85"/>
      <c r="K421" s="85"/>
      <c r="L421" s="85"/>
      <c r="M421" s="85"/>
      <c r="N421" s="85"/>
      <c r="P421" s="106"/>
      <c r="Y421" s="11"/>
      <c r="Z421" s="12"/>
      <c r="AA421" s="12"/>
      <c r="AB421" s="12"/>
      <c r="AC421" s="12"/>
      <c r="AD421" s="12"/>
      <c r="AE421" s="12"/>
      <c r="AF421" s="12"/>
      <c r="AG421" s="10"/>
      <c r="AH421" s="12"/>
    </row>
    <row r="422" spans="1:34" s="27" customFormat="1" hidden="1" x14ac:dyDescent="0.25">
      <c r="A422" s="85"/>
      <c r="B422" s="97" t="s">
        <v>158</v>
      </c>
      <c r="C422" s="86"/>
      <c r="D422" s="226" t="str">
        <f>PROPER(L124)</f>
        <v/>
      </c>
      <c r="E422" s="227"/>
      <c r="F422" s="99" t="str">
        <f>PROPER(M124)</f>
        <v/>
      </c>
      <c r="G422" s="99" t="str">
        <f>PROPER(N124)</f>
        <v/>
      </c>
      <c r="H422" s="85"/>
      <c r="I422" s="86"/>
      <c r="J422" s="85"/>
      <c r="K422" s="85"/>
      <c r="L422" s="85"/>
      <c r="M422" s="85"/>
      <c r="N422" s="85"/>
      <c r="P422" s="106"/>
      <c r="Y422" s="11"/>
      <c r="Z422" s="12"/>
      <c r="AA422" s="12"/>
      <c r="AB422" s="12"/>
      <c r="AC422" s="12"/>
      <c r="AD422" s="12"/>
      <c r="AE422" s="12"/>
      <c r="AF422" s="12"/>
      <c r="AG422" s="10"/>
      <c r="AH422" s="12"/>
    </row>
    <row r="423" spans="1:34" s="27" customFormat="1" hidden="1" x14ac:dyDescent="0.25">
      <c r="A423" s="105"/>
      <c r="B423" s="105"/>
      <c r="C423" s="105"/>
      <c r="D423" s="105"/>
      <c r="E423" s="105"/>
      <c r="F423" s="105"/>
      <c r="G423" s="105"/>
      <c r="H423" s="105"/>
      <c r="I423" s="105"/>
      <c r="J423" s="105"/>
      <c r="K423" s="105"/>
      <c r="L423" s="105"/>
      <c r="M423" s="85"/>
      <c r="N423" s="85"/>
      <c r="P423" s="106"/>
      <c r="Y423" s="11"/>
      <c r="Z423" s="12"/>
      <c r="AA423" s="12"/>
      <c r="AB423" s="12"/>
      <c r="AC423" s="12"/>
      <c r="AD423" s="12"/>
      <c r="AE423" s="12"/>
      <c r="AF423" s="12"/>
      <c r="AG423" s="10"/>
      <c r="AH423" s="12"/>
    </row>
    <row r="424" spans="1:34" s="27" customFormat="1" hidden="1" x14ac:dyDescent="0.25">
      <c r="A424" s="268"/>
      <c r="B424" s="268"/>
      <c r="C424" s="268"/>
      <c r="D424" s="268"/>
      <c r="E424" s="268"/>
      <c r="F424" s="268"/>
      <c r="G424" s="106"/>
      <c r="H424" s="106"/>
      <c r="I424" s="106"/>
      <c r="J424" s="105"/>
      <c r="K424" s="105"/>
      <c r="L424" s="105"/>
      <c r="M424" s="105"/>
      <c r="N424" s="105"/>
      <c r="O424" s="105"/>
      <c r="P424" s="106"/>
      <c r="Q424" s="27" t="str">
        <f>CONCATENATE(C9," ",C11," ",C13," ")</f>
        <v xml:space="preserve">   </v>
      </c>
      <c r="Y424" s="11"/>
      <c r="Z424" s="12"/>
      <c r="AA424" s="12"/>
      <c r="AB424" s="12"/>
      <c r="AC424" s="12"/>
      <c r="AD424" s="12"/>
      <c r="AE424" s="12"/>
      <c r="AF424" s="12"/>
      <c r="AG424" s="10"/>
      <c r="AH424" s="12"/>
    </row>
    <row r="425" spans="1:34" s="27" customFormat="1" hidden="1" x14ac:dyDescent="0.25">
      <c r="A425" s="106"/>
      <c r="B425" s="106"/>
      <c r="C425" s="106"/>
      <c r="D425" s="106"/>
      <c r="E425" s="106"/>
      <c r="F425" s="106"/>
      <c r="G425" s="106"/>
      <c r="H425" s="106"/>
      <c r="I425" s="106"/>
      <c r="J425" s="105"/>
      <c r="K425" s="105"/>
      <c r="L425" s="105"/>
      <c r="M425" s="105"/>
      <c r="N425" s="105"/>
      <c r="O425" s="106"/>
      <c r="P425" s="106"/>
      <c r="Y425" s="11"/>
      <c r="Z425" s="12"/>
      <c r="AA425" s="12"/>
      <c r="AB425" s="12"/>
      <c r="AC425" s="12"/>
      <c r="AD425" s="12"/>
      <c r="AE425" s="12"/>
      <c r="AF425" s="12"/>
      <c r="AG425" s="10"/>
      <c r="AH425" s="12"/>
    </row>
    <row r="426" spans="1:34" s="27" customFormat="1" hidden="1" x14ac:dyDescent="0.25">
      <c r="A426" s="107"/>
      <c r="B426" s="106"/>
      <c r="C426" s="107"/>
      <c r="D426" s="106"/>
      <c r="E426" s="106"/>
      <c r="F426" s="106"/>
      <c r="G426" s="108"/>
      <c r="H426" s="106"/>
      <c r="I426" s="106"/>
      <c r="J426" s="105"/>
      <c r="K426" s="105"/>
      <c r="L426" s="105"/>
      <c r="M426" s="105"/>
      <c r="N426" s="105"/>
      <c r="O426" s="106"/>
      <c r="P426" s="106"/>
      <c r="Y426" s="11"/>
      <c r="Z426" s="12"/>
      <c r="AA426" s="12"/>
      <c r="AB426" s="12"/>
      <c r="AC426" s="12"/>
      <c r="AD426" s="12"/>
      <c r="AE426" s="12"/>
      <c r="AF426" s="12"/>
      <c r="AG426" s="10"/>
      <c r="AH426" s="12"/>
    </row>
    <row r="427" spans="1:34" s="27" customFormat="1" hidden="1" x14ac:dyDescent="0.25">
      <c r="A427" s="106"/>
      <c r="B427" s="106"/>
      <c r="C427" s="106"/>
      <c r="D427" s="106"/>
      <c r="E427" s="106"/>
      <c r="F427" s="107"/>
      <c r="G427" s="266"/>
      <c r="H427" s="266"/>
      <c r="I427" s="106"/>
      <c r="J427" s="105"/>
      <c r="K427" s="105"/>
      <c r="L427" s="105"/>
      <c r="M427" s="105"/>
      <c r="N427" s="105"/>
      <c r="O427" s="106"/>
      <c r="P427" s="106"/>
      <c r="Q427" s="27" t="str">
        <f>CONCATENATE(B104,"")</f>
        <v/>
      </c>
      <c r="Y427" s="11"/>
      <c r="Z427" s="12"/>
      <c r="AA427" s="12"/>
      <c r="AB427" s="12"/>
      <c r="AC427" s="12"/>
      <c r="AD427" s="12"/>
      <c r="AE427" s="12"/>
      <c r="AF427" s="12"/>
      <c r="AG427" s="10"/>
      <c r="AH427" s="12"/>
    </row>
    <row r="428" spans="1:34" s="27" customFormat="1" ht="23.25" hidden="1" customHeight="1" x14ac:dyDescent="0.25">
      <c r="A428" s="106"/>
      <c r="B428" s="106"/>
      <c r="C428" s="106"/>
      <c r="D428" s="106"/>
      <c r="E428" s="106"/>
      <c r="F428" s="106"/>
      <c r="G428" s="106"/>
      <c r="H428" s="106"/>
      <c r="I428" s="106"/>
      <c r="J428" s="105"/>
      <c r="K428" s="105"/>
      <c r="L428" s="105"/>
      <c r="M428" s="105"/>
      <c r="N428" s="105"/>
      <c r="O428" s="106"/>
      <c r="P428" s="106"/>
      <c r="Q428" s="27" t="str">
        <f>CONCATENATE(B106,", ",B107)</f>
        <v xml:space="preserve">, </v>
      </c>
      <c r="Y428" s="11"/>
      <c r="Z428" s="12"/>
      <c r="AA428" s="12"/>
      <c r="AB428" s="12"/>
      <c r="AC428" s="12"/>
      <c r="AD428" s="12"/>
      <c r="AE428" s="12"/>
      <c r="AF428" s="12"/>
      <c r="AG428" s="10"/>
      <c r="AH428" s="12"/>
    </row>
    <row r="429" spans="1:34" s="27" customFormat="1" ht="26.25" hidden="1" customHeight="1" x14ac:dyDescent="0.25">
      <c r="A429" s="107"/>
      <c r="B429" s="106"/>
      <c r="C429" s="267"/>
      <c r="D429" s="267"/>
      <c r="E429" s="106"/>
      <c r="F429" s="106"/>
      <c r="G429" s="108"/>
      <c r="H429" s="106"/>
      <c r="I429" s="106"/>
      <c r="J429" s="105"/>
      <c r="K429" s="105"/>
      <c r="L429" s="105"/>
      <c r="M429" s="105"/>
      <c r="N429" s="105"/>
      <c r="O429" s="106"/>
      <c r="P429" s="106"/>
      <c r="Q429" s="27" t="str">
        <f>CONCATENATE(B108,", ",B109)</f>
        <v xml:space="preserve">, </v>
      </c>
      <c r="Y429" s="11"/>
      <c r="Z429" s="12"/>
      <c r="AA429" s="12"/>
      <c r="AB429" s="12"/>
      <c r="AC429" s="12"/>
      <c r="AD429" s="12"/>
      <c r="AE429" s="12"/>
      <c r="AF429" s="12"/>
      <c r="AG429" s="10"/>
      <c r="AH429" s="12"/>
    </row>
    <row r="430" spans="1:34" s="27" customFormat="1" ht="26.25" hidden="1" customHeight="1" x14ac:dyDescent="0.25">
      <c r="A430" s="106"/>
      <c r="B430" s="106"/>
      <c r="C430" s="106"/>
      <c r="D430" s="106"/>
      <c r="E430" s="106"/>
      <c r="F430" s="107"/>
      <c r="G430" s="266"/>
      <c r="H430" s="266"/>
      <c r="I430" s="106"/>
      <c r="J430" s="105"/>
      <c r="K430" s="105"/>
      <c r="L430" s="105"/>
      <c r="M430" s="105"/>
      <c r="N430" s="105"/>
      <c r="O430" s="106"/>
      <c r="P430" s="106"/>
      <c r="Q430" s="27" t="str">
        <f>CONCATENATE(B110,", ",B111)</f>
        <v xml:space="preserve">, </v>
      </c>
      <c r="Y430" s="11"/>
      <c r="Z430" s="12"/>
      <c r="AA430" s="12"/>
      <c r="AB430" s="12"/>
      <c r="AC430" s="12"/>
      <c r="AD430" s="12"/>
      <c r="AE430" s="12"/>
      <c r="AF430" s="12"/>
      <c r="AG430" s="10"/>
      <c r="AH430" s="12"/>
    </row>
    <row r="431" spans="1:34" ht="26.25" hidden="1" customHeight="1" x14ac:dyDescent="0.25">
      <c r="A431" s="109" t="s">
        <v>264</v>
      </c>
      <c r="B431" s="269" t="str">
        <f>PROPER(C9)</f>
        <v/>
      </c>
      <c r="C431" s="269"/>
      <c r="D431" s="27"/>
      <c r="E431" s="110"/>
      <c r="F431" s="107"/>
      <c r="G431" s="111"/>
      <c r="H431" s="111"/>
      <c r="I431" s="106"/>
      <c r="J431" s="105"/>
      <c r="K431" s="105"/>
      <c r="L431" s="105"/>
      <c r="M431" s="105"/>
      <c r="N431" s="105"/>
      <c r="O431" s="106"/>
      <c r="P431" s="106"/>
      <c r="Q431" s="27" t="str">
        <f>CONCATENATE(B112,", ",B113)</f>
        <v xml:space="preserve">, </v>
      </c>
      <c r="R431" s="21"/>
      <c r="S431" s="21"/>
      <c r="T431" s="21"/>
      <c r="U431" s="21"/>
      <c r="V431" s="21"/>
      <c r="W431" s="21"/>
      <c r="X431" s="21"/>
    </row>
    <row r="432" spans="1:34" ht="26.25" hidden="1" customHeight="1" x14ac:dyDescent="0.25">
      <c r="A432" s="109" t="s">
        <v>265</v>
      </c>
      <c r="B432" s="112"/>
      <c r="C432" s="112"/>
      <c r="D432" s="110"/>
      <c r="E432" s="110"/>
      <c r="F432" s="107"/>
      <c r="G432" s="111"/>
      <c r="H432" s="111"/>
      <c r="I432" s="106"/>
      <c r="J432" s="105"/>
      <c r="K432" s="105"/>
      <c r="L432" s="105"/>
      <c r="M432" s="105"/>
      <c r="N432" s="105"/>
      <c r="O432" s="106"/>
      <c r="P432" s="106"/>
      <c r="Q432" s="27"/>
      <c r="R432" s="21"/>
      <c r="S432" s="21"/>
      <c r="T432" s="21"/>
      <c r="U432" s="21"/>
      <c r="V432" s="21"/>
      <c r="W432" s="21"/>
      <c r="X432" s="21"/>
    </row>
    <row r="433" spans="1:24" ht="26.25" hidden="1" customHeight="1" x14ac:dyDescent="0.25">
      <c r="A433" s="109" t="s">
        <v>266</v>
      </c>
      <c r="B433" s="113"/>
      <c r="C433" s="110"/>
      <c r="D433" s="110"/>
      <c r="E433" s="110"/>
      <c r="F433" s="106"/>
      <c r="G433" s="106"/>
      <c r="H433" s="106"/>
      <c r="I433" s="106"/>
      <c r="J433" s="106"/>
      <c r="K433" s="106"/>
      <c r="L433" s="106"/>
      <c r="M433" s="105"/>
      <c r="N433" s="105"/>
      <c r="O433" s="106"/>
      <c r="P433" s="106"/>
      <c r="R433" s="21"/>
      <c r="S433" s="21"/>
      <c r="T433" s="21"/>
      <c r="U433" s="21"/>
      <c r="V433" s="21"/>
      <c r="W433" s="21"/>
      <c r="X433" s="21"/>
    </row>
    <row r="434" spans="1:24" ht="26.25" hidden="1" customHeight="1" x14ac:dyDescent="0.25">
      <c r="A434" s="106"/>
      <c r="B434" s="106"/>
      <c r="C434" s="106"/>
      <c r="D434" s="106"/>
      <c r="E434" s="106"/>
      <c r="F434" s="106"/>
      <c r="G434" s="106"/>
      <c r="H434" s="106"/>
      <c r="I434" s="106"/>
      <c r="J434" s="106"/>
      <c r="K434" s="106"/>
      <c r="L434" s="106"/>
      <c r="M434" s="106"/>
      <c r="N434" s="106"/>
      <c r="O434" s="106"/>
      <c r="P434" s="106"/>
      <c r="R434" s="21"/>
      <c r="S434" s="21"/>
      <c r="T434" s="21"/>
      <c r="U434" s="21"/>
      <c r="V434" s="21"/>
      <c r="W434" s="21"/>
      <c r="X434" s="21"/>
    </row>
    <row r="435" spans="1:24" ht="26.25" hidden="1" customHeight="1" x14ac:dyDescent="0.25">
      <c r="A435" s="27"/>
      <c r="B435" s="114" t="s">
        <v>267</v>
      </c>
      <c r="C435" s="27"/>
      <c r="D435" s="27"/>
      <c r="E435" s="27"/>
      <c r="F435" s="27"/>
      <c r="G435" s="27"/>
      <c r="H435" s="27"/>
      <c r="I435" s="27"/>
      <c r="J435" s="27"/>
      <c r="K435" s="27"/>
      <c r="L435" s="27"/>
      <c r="M435" s="106"/>
      <c r="N435" s="106"/>
      <c r="O435" s="106"/>
      <c r="P435" s="106"/>
      <c r="Q435" s="21"/>
      <c r="R435" s="21"/>
      <c r="S435" s="21"/>
      <c r="T435" s="21"/>
      <c r="U435" s="21"/>
      <c r="V435" s="21"/>
      <c r="W435" s="21"/>
      <c r="X435" s="21"/>
    </row>
    <row r="436" spans="1:24" ht="26.25" hidden="1" customHeight="1" x14ac:dyDescent="0.25">
      <c r="A436" s="27"/>
      <c r="B436" s="27"/>
      <c r="C436" s="27"/>
      <c r="D436" s="27"/>
      <c r="E436" s="27"/>
      <c r="F436" s="27"/>
      <c r="G436" s="27"/>
      <c r="H436" s="27"/>
      <c r="I436" s="27"/>
      <c r="J436" s="27"/>
      <c r="K436" s="27"/>
      <c r="L436" s="27"/>
      <c r="M436" s="27"/>
      <c r="N436" s="27"/>
      <c r="O436" s="106"/>
      <c r="P436" s="106"/>
      <c r="Q436" s="21"/>
      <c r="R436" s="21"/>
      <c r="S436" s="21"/>
      <c r="T436" s="21"/>
      <c r="U436" s="21"/>
      <c r="V436" s="21"/>
      <c r="W436" s="21"/>
      <c r="X436" s="21"/>
    </row>
    <row r="437" spans="1:24" ht="26.25" hidden="1" customHeight="1" x14ac:dyDescent="0.25">
      <c r="A437" s="27"/>
      <c r="B437" s="247" t="str">
        <f>Q427</f>
        <v/>
      </c>
      <c r="C437" s="249"/>
      <c r="D437" s="263" t="s">
        <v>268</v>
      </c>
      <c r="E437" s="264"/>
      <c r="F437" s="264"/>
      <c r="G437" s="264"/>
      <c r="H437" s="264"/>
      <c r="I437" s="264"/>
      <c r="J437" s="264"/>
      <c r="K437" s="264"/>
      <c r="L437" s="265"/>
      <c r="M437" s="27"/>
      <c r="N437" s="27"/>
      <c r="O437" s="106"/>
      <c r="Q437" s="21"/>
      <c r="R437" s="21"/>
      <c r="S437" s="21"/>
      <c r="T437" s="21"/>
      <c r="U437" s="21"/>
      <c r="V437" s="21"/>
      <c r="W437" s="21"/>
      <c r="X437" s="21"/>
    </row>
    <row r="438" spans="1:24" ht="26.25" hidden="1" customHeight="1" x14ac:dyDescent="0.25">
      <c r="B438" s="247" t="str">
        <f>Q428</f>
        <v xml:space="preserve">, </v>
      </c>
      <c r="C438" s="249"/>
      <c r="D438" s="263" t="s">
        <v>269</v>
      </c>
      <c r="E438" s="264"/>
      <c r="F438" s="264"/>
      <c r="G438" s="264"/>
      <c r="H438" s="264"/>
      <c r="I438" s="264"/>
      <c r="J438" s="264"/>
      <c r="K438" s="264"/>
      <c r="L438" s="265"/>
      <c r="M438" s="27"/>
      <c r="N438" s="27"/>
      <c r="O438" s="106"/>
      <c r="Q438" s="21"/>
      <c r="R438" s="21"/>
      <c r="S438" s="21"/>
      <c r="T438" s="21"/>
      <c r="U438" s="21"/>
      <c r="V438" s="21"/>
      <c r="W438" s="21"/>
      <c r="X438" s="21"/>
    </row>
    <row r="439" spans="1:24" ht="26.25" hidden="1" customHeight="1" x14ac:dyDescent="0.25">
      <c r="A439" s="106"/>
      <c r="B439" s="247" t="str">
        <f>Q429</f>
        <v xml:space="preserve">, </v>
      </c>
      <c r="C439" s="249"/>
      <c r="D439" s="250" t="s">
        <v>270</v>
      </c>
      <c r="E439" s="251"/>
      <c r="F439" s="251"/>
      <c r="G439" s="251"/>
      <c r="H439" s="251"/>
      <c r="I439" s="251"/>
      <c r="J439" s="251"/>
      <c r="K439" s="251"/>
      <c r="L439" s="252"/>
      <c r="O439" s="106"/>
      <c r="P439" s="106"/>
      <c r="Q439" s="21"/>
      <c r="R439" s="21"/>
      <c r="S439" s="21"/>
      <c r="T439" s="21"/>
      <c r="U439" s="21"/>
      <c r="V439" s="21"/>
      <c r="W439" s="21"/>
      <c r="X439" s="21"/>
    </row>
    <row r="440" spans="1:24" ht="26.25" hidden="1" customHeight="1" x14ac:dyDescent="0.25">
      <c r="B440" s="247" t="str">
        <f>Q430</f>
        <v xml:space="preserve">, </v>
      </c>
      <c r="C440" s="249"/>
      <c r="D440" s="253"/>
      <c r="E440" s="254"/>
      <c r="F440" s="254"/>
      <c r="G440" s="254"/>
      <c r="H440" s="254"/>
      <c r="I440" s="254"/>
      <c r="J440" s="254"/>
      <c r="K440" s="254"/>
      <c r="L440" s="255"/>
      <c r="O440" s="106"/>
      <c r="P440" s="106"/>
      <c r="Q440" s="21"/>
      <c r="R440" s="21"/>
      <c r="S440" s="21"/>
      <c r="T440" s="21"/>
      <c r="U440" s="21"/>
      <c r="V440" s="21"/>
      <c r="W440" s="21"/>
      <c r="X440" s="21"/>
    </row>
    <row r="441" spans="1:24" ht="26.25" hidden="1" customHeight="1" x14ac:dyDescent="0.25">
      <c r="B441" s="247" t="str">
        <f>Q431</f>
        <v xml:space="preserve">, </v>
      </c>
      <c r="C441" s="249"/>
      <c r="D441" s="256"/>
      <c r="E441" s="257"/>
      <c r="F441" s="257"/>
      <c r="G441" s="257"/>
      <c r="H441" s="257"/>
      <c r="I441" s="257"/>
      <c r="J441" s="257"/>
      <c r="K441" s="257"/>
      <c r="L441" s="258"/>
      <c r="P441" s="106"/>
      <c r="Q441" s="21"/>
      <c r="R441" s="21"/>
      <c r="S441" s="21"/>
      <c r="T441" s="21"/>
      <c r="U441" s="21"/>
      <c r="V441" s="21"/>
      <c r="W441" s="21"/>
      <c r="X441" s="21"/>
    </row>
    <row r="442" spans="1:24" ht="26.25" hidden="1" customHeight="1" x14ac:dyDescent="0.25">
      <c r="B442" s="106"/>
      <c r="C442" s="106"/>
      <c r="D442" s="106"/>
      <c r="E442" s="106"/>
      <c r="F442" s="106"/>
      <c r="G442" s="106"/>
      <c r="H442" s="106"/>
      <c r="I442" s="106"/>
      <c r="J442" s="106"/>
      <c r="K442" s="106"/>
      <c r="L442" s="106"/>
      <c r="P442" s="106"/>
      <c r="Q442" s="21"/>
      <c r="R442" s="21"/>
      <c r="S442" s="21"/>
      <c r="T442" s="21"/>
      <c r="U442" s="21"/>
      <c r="V442" s="21"/>
      <c r="W442" s="21"/>
      <c r="X442" s="21"/>
    </row>
    <row r="443" spans="1:24" ht="26.25" hidden="1" customHeight="1" x14ac:dyDescent="0.25">
      <c r="B443" s="114" t="s">
        <v>271</v>
      </c>
      <c r="O443" s="106"/>
      <c r="P443" s="106"/>
      <c r="Q443" s="21"/>
      <c r="R443" s="21"/>
      <c r="S443" s="21"/>
      <c r="T443" s="21"/>
      <c r="U443" s="21"/>
      <c r="V443" s="21"/>
      <c r="W443" s="21"/>
      <c r="X443" s="21"/>
    </row>
    <row r="444" spans="1:24" hidden="1" x14ac:dyDescent="0.25">
      <c r="O444" s="106"/>
      <c r="P444" s="106"/>
      <c r="Q444" s="21"/>
      <c r="R444" s="21"/>
      <c r="S444" s="21"/>
      <c r="T444" s="21"/>
      <c r="U444" s="21"/>
      <c r="V444" s="21"/>
      <c r="W444" s="21"/>
      <c r="X444" s="21"/>
    </row>
    <row r="445" spans="1:24" ht="12.75" hidden="1" customHeight="1" x14ac:dyDescent="0.25">
      <c r="B445" s="247">
        <f>B120</f>
        <v>0</v>
      </c>
      <c r="C445" s="248"/>
      <c r="D445" s="248"/>
      <c r="E445" s="249"/>
      <c r="F445" s="247" t="s">
        <v>272</v>
      </c>
      <c r="G445" s="248"/>
      <c r="H445" s="248"/>
      <c r="I445" s="248"/>
      <c r="J445" s="248"/>
      <c r="K445" s="248"/>
      <c r="L445" s="249"/>
      <c r="O445" s="106"/>
      <c r="P445" s="106"/>
      <c r="Q445" s="21"/>
      <c r="R445" s="21"/>
      <c r="S445" s="21"/>
      <c r="T445" s="21"/>
      <c r="U445" s="21"/>
      <c r="V445" s="21"/>
      <c r="W445" s="21"/>
      <c r="X445" s="21"/>
    </row>
    <row r="446" spans="1:24" ht="12.75" hidden="1" customHeight="1" x14ac:dyDescent="0.25">
      <c r="B446" s="247">
        <f>B122</f>
        <v>0</v>
      </c>
      <c r="C446" s="248"/>
      <c r="D446" s="248"/>
      <c r="E446" s="249"/>
      <c r="F446" s="250" t="s">
        <v>273</v>
      </c>
      <c r="G446" s="251"/>
      <c r="H446" s="251"/>
      <c r="I446" s="251"/>
      <c r="J446" s="251"/>
      <c r="K446" s="251"/>
      <c r="L446" s="252"/>
      <c r="O446" s="106"/>
      <c r="Q446" s="21"/>
      <c r="R446" s="21"/>
      <c r="S446" s="21"/>
      <c r="T446" s="21"/>
      <c r="U446" s="21"/>
      <c r="V446" s="21"/>
      <c r="W446" s="21"/>
      <c r="X446" s="21"/>
    </row>
    <row r="447" spans="1:24" ht="12.75" hidden="1" customHeight="1" x14ac:dyDescent="0.25">
      <c r="B447" s="247">
        <f>B124</f>
        <v>0</v>
      </c>
      <c r="C447" s="248"/>
      <c r="D447" s="248"/>
      <c r="E447" s="249"/>
      <c r="F447" s="253"/>
      <c r="G447" s="254"/>
      <c r="H447" s="254"/>
      <c r="I447" s="254"/>
      <c r="J447" s="254"/>
      <c r="K447" s="254"/>
      <c r="L447" s="255"/>
      <c r="O447" s="106"/>
      <c r="Q447" s="21"/>
      <c r="R447" s="21"/>
      <c r="S447" s="21"/>
      <c r="T447" s="21"/>
      <c r="U447" s="21"/>
      <c r="V447" s="21"/>
      <c r="W447" s="21"/>
      <c r="X447" s="21"/>
    </row>
    <row r="448" spans="1:24" ht="12.75" hidden="1" customHeight="1" x14ac:dyDescent="0.25">
      <c r="A448" s="106"/>
      <c r="B448" s="247">
        <f>B126</f>
        <v>0</v>
      </c>
      <c r="C448" s="248"/>
      <c r="D448" s="248"/>
      <c r="E448" s="249"/>
      <c r="F448" s="253"/>
      <c r="G448" s="254"/>
      <c r="H448" s="254"/>
      <c r="I448" s="254"/>
      <c r="J448" s="254"/>
      <c r="K448" s="254"/>
      <c r="L448" s="255"/>
      <c r="O448" s="106"/>
      <c r="Q448" s="21"/>
      <c r="R448" s="21"/>
      <c r="S448" s="21"/>
      <c r="T448" s="21"/>
      <c r="U448" s="21"/>
      <c r="V448" s="21"/>
      <c r="W448" s="21"/>
      <c r="X448" s="21"/>
    </row>
    <row r="449" spans="1:34" ht="12.75" hidden="1" customHeight="1" x14ac:dyDescent="0.25">
      <c r="A449" s="27"/>
      <c r="B449" s="247">
        <f>B128</f>
        <v>0</v>
      </c>
      <c r="C449" s="248"/>
      <c r="D449" s="248"/>
      <c r="E449" s="249"/>
      <c r="F449" s="253"/>
      <c r="G449" s="254"/>
      <c r="H449" s="254"/>
      <c r="I449" s="254"/>
      <c r="J449" s="254"/>
      <c r="K449" s="254"/>
      <c r="L449" s="255"/>
      <c r="M449" s="27"/>
      <c r="N449" s="27"/>
      <c r="Q449" s="21"/>
      <c r="R449" s="21"/>
      <c r="S449" s="21"/>
      <c r="T449" s="21"/>
      <c r="U449" s="21"/>
      <c r="V449" s="21"/>
      <c r="W449" s="21"/>
      <c r="X449" s="21"/>
    </row>
    <row r="450" spans="1:34" ht="12.75" hidden="1" customHeight="1" x14ac:dyDescent="0.25">
      <c r="A450" s="27"/>
      <c r="B450" s="247">
        <f>B130</f>
        <v>0</v>
      </c>
      <c r="C450" s="248"/>
      <c r="D450" s="248"/>
      <c r="E450" s="249"/>
      <c r="F450" s="256"/>
      <c r="G450" s="257"/>
      <c r="H450" s="257"/>
      <c r="I450" s="257"/>
      <c r="J450" s="257"/>
      <c r="K450" s="257"/>
      <c r="L450" s="258"/>
      <c r="M450" s="27"/>
      <c r="N450" s="27"/>
      <c r="Q450" s="21"/>
      <c r="R450" s="21"/>
      <c r="S450" s="21"/>
      <c r="T450" s="21"/>
      <c r="U450" s="21"/>
      <c r="V450" s="21"/>
      <c r="W450" s="21"/>
      <c r="X450" s="21"/>
    </row>
    <row r="451" spans="1:34" ht="12.75" hidden="1" customHeight="1" x14ac:dyDescent="0.25">
      <c r="A451" s="27"/>
      <c r="M451" s="106"/>
      <c r="N451" s="106"/>
      <c r="O451" s="115"/>
      <c r="Q451" s="21"/>
      <c r="R451" s="21"/>
      <c r="S451" s="21"/>
      <c r="T451" s="21"/>
      <c r="U451" s="21"/>
      <c r="V451" s="21"/>
      <c r="W451" s="21"/>
      <c r="X451" s="21"/>
    </row>
    <row r="452" spans="1:34" ht="12.75" hidden="1" customHeight="1" x14ac:dyDescent="0.25">
      <c r="A452" s="27"/>
      <c r="M452" s="106"/>
      <c r="N452" s="106"/>
      <c r="O452" s="21"/>
      <c r="Q452" s="21"/>
      <c r="R452" s="21"/>
      <c r="S452" s="21"/>
      <c r="T452" s="21"/>
      <c r="U452" s="21"/>
      <c r="V452" s="21"/>
      <c r="W452" s="21"/>
      <c r="X452" s="21"/>
    </row>
    <row r="453" spans="1:34" ht="12.75" hidden="1" customHeight="1" x14ac:dyDescent="0.25">
      <c r="A453" s="27"/>
      <c r="M453" s="106"/>
      <c r="N453" s="106"/>
      <c r="O453" s="21"/>
      <c r="Q453" s="21"/>
      <c r="R453" s="21"/>
      <c r="S453" s="21"/>
      <c r="T453" s="21"/>
      <c r="U453" s="21"/>
      <c r="V453" s="21"/>
      <c r="W453" s="21"/>
      <c r="X453" s="21"/>
    </row>
    <row r="454" spans="1:34" ht="12.75" hidden="1" customHeight="1" x14ac:dyDescent="0.25">
      <c r="A454" s="27"/>
      <c r="M454" s="106"/>
      <c r="N454" s="106"/>
      <c r="O454" s="21"/>
      <c r="Q454" s="21"/>
      <c r="R454" s="21"/>
      <c r="S454" s="21"/>
      <c r="T454" s="21"/>
      <c r="U454" s="21"/>
      <c r="V454" s="21"/>
      <c r="W454" s="21"/>
      <c r="X454" s="21"/>
    </row>
    <row r="455" spans="1:34" ht="12.75" hidden="1" customHeight="1" x14ac:dyDescent="0.25">
      <c r="A455" s="27"/>
      <c r="M455" s="106"/>
      <c r="N455" s="106"/>
      <c r="O455" s="21"/>
      <c r="Q455" s="21"/>
      <c r="R455" s="21"/>
      <c r="S455" s="21"/>
      <c r="T455" s="21"/>
      <c r="U455" s="21"/>
      <c r="V455" s="21"/>
      <c r="W455" s="21"/>
      <c r="X455" s="21"/>
    </row>
    <row r="456" spans="1:34" ht="12.75" hidden="1" customHeight="1" x14ac:dyDescent="0.25">
      <c r="A456" s="27"/>
      <c r="M456" s="106"/>
      <c r="N456" s="106"/>
      <c r="O456" s="21"/>
      <c r="Q456" s="21"/>
      <c r="R456" s="21"/>
      <c r="S456" s="21"/>
      <c r="T456" s="21"/>
      <c r="U456" s="21"/>
      <c r="V456" s="21"/>
      <c r="W456" s="21"/>
      <c r="X456" s="21"/>
    </row>
    <row r="457" spans="1:34" ht="12.75" hidden="1" customHeight="1" x14ac:dyDescent="0.25">
      <c r="A457" s="27"/>
      <c r="O457" s="21"/>
      <c r="Q457" s="21"/>
      <c r="R457" s="21"/>
      <c r="S457" s="21"/>
      <c r="T457" s="21"/>
      <c r="U457" s="21"/>
      <c r="V457" s="21"/>
      <c r="W457" s="21"/>
      <c r="X457" s="21"/>
    </row>
    <row r="458" spans="1:34" ht="12.75" hidden="1" customHeight="1" x14ac:dyDescent="0.25">
      <c r="A458" s="27"/>
      <c r="O458" s="21"/>
      <c r="Q458" s="21"/>
      <c r="R458" s="21"/>
      <c r="S458" s="21"/>
      <c r="T458" s="21"/>
      <c r="U458" s="21"/>
      <c r="V458" s="21"/>
      <c r="W458" s="21"/>
      <c r="X458" s="21"/>
    </row>
    <row r="459" spans="1:34" ht="12.75" hidden="1" customHeight="1" x14ac:dyDescent="0.25">
      <c r="A459" s="27"/>
      <c r="M459" s="106"/>
      <c r="N459" s="106"/>
      <c r="O459" s="21"/>
      <c r="Q459" s="21"/>
      <c r="R459" s="21"/>
      <c r="S459" s="21"/>
      <c r="T459" s="21"/>
      <c r="U459" s="21"/>
      <c r="V459" s="21"/>
      <c r="W459" s="21"/>
      <c r="X459" s="21"/>
    </row>
    <row r="460" spans="1:34" ht="12.75" hidden="1" customHeight="1" x14ac:dyDescent="0.25">
      <c r="A460" s="27"/>
      <c r="M460" s="111"/>
      <c r="N460" s="111"/>
      <c r="O460" s="21"/>
      <c r="Q460" s="21"/>
      <c r="R460" s="21"/>
      <c r="S460" s="21"/>
      <c r="T460" s="21"/>
      <c r="U460" s="21"/>
      <c r="V460" s="21"/>
      <c r="W460" s="21"/>
      <c r="X460" s="21"/>
    </row>
    <row r="461" spans="1:34" ht="12.75" hidden="1" customHeight="1" x14ac:dyDescent="0.25">
      <c r="A461" s="27"/>
      <c r="M461" s="111"/>
      <c r="N461" s="111"/>
      <c r="O461" s="21"/>
      <c r="Q461" s="21"/>
      <c r="R461" s="21"/>
      <c r="S461" s="21"/>
      <c r="T461" s="21"/>
      <c r="U461" s="21"/>
      <c r="V461" s="21"/>
      <c r="W461" s="21"/>
      <c r="X461" s="21"/>
    </row>
    <row r="462" spans="1:34" ht="12.75" hidden="1" customHeight="1" x14ac:dyDescent="0.25">
      <c r="A462" s="27"/>
      <c r="M462" s="111"/>
      <c r="N462" s="111"/>
      <c r="O462" s="21"/>
      <c r="Q462" s="21"/>
      <c r="R462" s="21"/>
      <c r="S462" s="21"/>
      <c r="T462" s="21"/>
      <c r="U462" s="21"/>
      <c r="V462" s="21"/>
      <c r="W462" s="21"/>
      <c r="X462" s="21"/>
    </row>
    <row r="463" spans="1:34" ht="12.75" hidden="1" customHeight="1" x14ac:dyDescent="0.25">
      <c r="A463" s="27"/>
      <c r="M463" s="111"/>
      <c r="N463" s="111"/>
      <c r="O463" s="21"/>
      <c r="Q463" s="21"/>
      <c r="R463" s="21"/>
      <c r="S463" s="21"/>
      <c r="T463" s="21"/>
      <c r="U463" s="21"/>
      <c r="V463" s="21"/>
      <c r="W463" s="21"/>
      <c r="X463" s="21"/>
    </row>
    <row r="464" spans="1:34" ht="12.75" hidden="1" customHeight="1" x14ac:dyDescent="0.25">
      <c r="A464" s="27"/>
      <c r="B464" s="106"/>
      <c r="C464" s="106"/>
      <c r="E464" s="106"/>
      <c r="F464" s="106"/>
      <c r="G464" s="106"/>
      <c r="H464" s="106"/>
      <c r="I464" s="106"/>
      <c r="J464" s="106"/>
      <c r="K464" s="106"/>
      <c r="L464" s="106"/>
      <c r="M464" s="111"/>
      <c r="N464" s="111"/>
      <c r="O464" s="21"/>
      <c r="Q464" s="21"/>
      <c r="R464" s="21"/>
      <c r="S464" s="21"/>
      <c r="T464" s="21"/>
      <c r="U464" s="21"/>
      <c r="V464" s="21"/>
      <c r="W464" s="21"/>
      <c r="X464" s="21"/>
      <c r="Y464" s="21"/>
      <c r="Z464" s="21"/>
      <c r="AA464" s="21"/>
      <c r="AB464" s="21"/>
      <c r="AD464" s="21"/>
      <c r="AE464" s="21"/>
      <c r="AF464" s="21"/>
      <c r="AG464" s="21"/>
      <c r="AH464" s="21"/>
    </row>
    <row r="465" spans="1:34" ht="12.75" hidden="1" customHeight="1" x14ac:dyDescent="0.25">
      <c r="A465" s="27"/>
      <c r="B465" s="27"/>
      <c r="C465" s="27"/>
      <c r="D465" s="27"/>
      <c r="E465" s="27"/>
      <c r="F465" s="27"/>
      <c r="G465" s="27"/>
      <c r="H465" s="27"/>
      <c r="I465" s="27"/>
      <c r="J465" s="27"/>
      <c r="K465" s="27"/>
      <c r="L465" s="27"/>
      <c r="M465" s="106"/>
      <c r="N465" s="106"/>
      <c r="O465" s="21"/>
      <c r="Q465" s="21"/>
      <c r="R465" s="21"/>
      <c r="S465" s="21"/>
      <c r="T465" s="21"/>
      <c r="U465" s="21"/>
      <c r="V465" s="21"/>
      <c r="W465" s="21"/>
      <c r="X465" s="21"/>
      <c r="Y465" s="21"/>
      <c r="Z465" s="21"/>
      <c r="AA465" s="21"/>
      <c r="AB465" s="21"/>
      <c r="AD465" s="21"/>
      <c r="AE465" s="21"/>
      <c r="AF465" s="21"/>
      <c r="AG465" s="21"/>
      <c r="AH465" s="21"/>
    </row>
    <row r="466" spans="1:34" ht="12.75" hidden="1" customHeight="1" x14ac:dyDescent="0.25">
      <c r="A466" s="27"/>
      <c r="B466" s="27"/>
      <c r="C466" s="27"/>
      <c r="D466" s="27"/>
      <c r="E466" s="27"/>
      <c r="F466" s="27"/>
      <c r="G466" s="27"/>
      <c r="H466" s="27"/>
      <c r="I466" s="27"/>
      <c r="J466" s="27"/>
      <c r="K466" s="27"/>
      <c r="L466" s="27"/>
      <c r="M466" s="27"/>
      <c r="N466" s="27"/>
      <c r="O466" s="21"/>
      <c r="Q466" s="21"/>
      <c r="R466" s="21"/>
      <c r="S466" s="21"/>
      <c r="T466" s="21"/>
      <c r="U466" s="21"/>
      <c r="V466" s="21"/>
      <c r="W466" s="21"/>
      <c r="X466" s="21"/>
      <c r="Y466" s="21"/>
      <c r="Z466" s="21"/>
      <c r="AA466" s="21"/>
      <c r="AB466" s="21"/>
      <c r="AD466" s="21"/>
      <c r="AE466" s="21"/>
      <c r="AF466" s="21"/>
      <c r="AG466" s="21"/>
      <c r="AH466" s="21"/>
    </row>
    <row r="467" spans="1:34" ht="12.75" hidden="1" customHeight="1" x14ac:dyDescent="0.25">
      <c r="A467" s="27"/>
      <c r="M467" s="27"/>
      <c r="N467" s="27"/>
      <c r="O467" s="21"/>
      <c r="Q467" s="21"/>
      <c r="R467" s="21"/>
      <c r="S467" s="21"/>
      <c r="T467" s="21"/>
      <c r="U467" s="21"/>
      <c r="V467" s="21"/>
      <c r="W467" s="21"/>
      <c r="X467" s="21"/>
      <c r="Y467" s="21"/>
      <c r="Z467" s="21"/>
      <c r="AA467" s="21"/>
      <c r="AB467" s="21"/>
      <c r="AD467" s="21"/>
      <c r="AE467" s="21"/>
      <c r="AF467" s="21"/>
      <c r="AG467" s="21"/>
      <c r="AH467" s="21"/>
    </row>
    <row r="468" spans="1:34" ht="12.75" hidden="1" customHeight="1" x14ac:dyDescent="0.25">
      <c r="A468" s="27"/>
      <c r="M468" s="27"/>
      <c r="N468" s="27"/>
      <c r="O468" s="21"/>
      <c r="Q468" s="21"/>
      <c r="R468" s="21"/>
      <c r="S468" s="21"/>
      <c r="T468" s="21"/>
      <c r="U468" s="21"/>
      <c r="V468" s="21"/>
      <c r="W468" s="21"/>
      <c r="X468" s="21"/>
      <c r="Y468" s="21"/>
      <c r="Z468" s="21"/>
      <c r="AA468" s="21"/>
      <c r="AB468" s="21"/>
      <c r="AD468" s="21"/>
      <c r="AE468" s="21"/>
      <c r="AF468" s="21"/>
      <c r="AG468" s="21"/>
      <c r="AH468" s="21"/>
    </row>
    <row r="469" spans="1:34" ht="12.75" hidden="1" customHeight="1" x14ac:dyDescent="0.25">
      <c r="A469" s="27"/>
      <c r="M469" s="27"/>
      <c r="N469" s="27"/>
      <c r="O469" s="21"/>
      <c r="Q469" s="21"/>
      <c r="R469" s="21"/>
      <c r="S469" s="21"/>
      <c r="T469" s="21"/>
      <c r="U469" s="21"/>
      <c r="V469" s="21"/>
      <c r="W469" s="21"/>
      <c r="X469" s="21"/>
      <c r="Y469" s="21"/>
      <c r="Z469" s="21"/>
      <c r="AA469" s="21"/>
      <c r="AB469" s="21"/>
      <c r="AD469" s="21"/>
      <c r="AE469" s="21"/>
      <c r="AF469" s="21"/>
      <c r="AG469" s="21"/>
      <c r="AH469" s="21"/>
    </row>
    <row r="470" spans="1:34" ht="12.75" hidden="1" customHeight="1" x14ac:dyDescent="0.25">
      <c r="A470" s="27"/>
      <c r="M470" s="27"/>
      <c r="N470" s="27"/>
      <c r="O470" s="21"/>
      <c r="Q470" s="21"/>
      <c r="R470" s="21"/>
      <c r="S470" s="21"/>
      <c r="T470" s="21"/>
      <c r="U470" s="21"/>
      <c r="V470" s="21"/>
      <c r="W470" s="21"/>
      <c r="X470" s="21"/>
      <c r="Y470" s="21"/>
      <c r="Z470" s="21"/>
      <c r="AA470" s="21"/>
      <c r="AB470" s="21"/>
      <c r="AD470" s="21"/>
      <c r="AE470" s="21"/>
      <c r="AF470" s="21"/>
      <c r="AG470" s="21"/>
      <c r="AH470" s="21"/>
    </row>
    <row r="471" spans="1:34" ht="12.75" hidden="1" customHeight="1" x14ac:dyDescent="0.25">
      <c r="A471" s="27"/>
      <c r="M471" s="27"/>
      <c r="N471" s="27"/>
      <c r="O471" s="21"/>
      <c r="Q471" s="21"/>
      <c r="R471" s="21"/>
      <c r="S471" s="21"/>
      <c r="T471" s="21"/>
      <c r="U471" s="21"/>
      <c r="V471" s="21"/>
      <c r="W471" s="21"/>
      <c r="X471" s="21"/>
      <c r="Y471" s="21"/>
      <c r="Z471" s="21"/>
      <c r="AA471" s="21"/>
      <c r="AB471" s="21"/>
      <c r="AD471" s="21"/>
      <c r="AE471" s="21"/>
      <c r="AF471" s="21"/>
      <c r="AG471" s="21"/>
      <c r="AH471" s="21"/>
    </row>
    <row r="472" spans="1:34" ht="12.75" hidden="1" customHeight="1" x14ac:dyDescent="0.25">
      <c r="A472" s="27"/>
      <c r="M472" s="27"/>
      <c r="N472" s="27"/>
      <c r="O472" s="21"/>
      <c r="Q472" s="21"/>
      <c r="R472" s="21"/>
      <c r="S472" s="21"/>
      <c r="T472" s="21"/>
      <c r="U472" s="21"/>
      <c r="V472" s="21"/>
      <c r="W472" s="21"/>
      <c r="X472" s="21"/>
      <c r="Y472" s="21"/>
      <c r="Z472" s="21"/>
      <c r="AA472" s="21"/>
      <c r="AB472" s="21"/>
      <c r="AD472" s="21"/>
      <c r="AE472" s="21"/>
      <c r="AF472" s="21"/>
      <c r="AG472" s="21"/>
      <c r="AH472" s="21"/>
    </row>
    <row r="473" spans="1:34" ht="12.75" hidden="1" customHeight="1" x14ac:dyDescent="0.25">
      <c r="A473" s="27"/>
      <c r="M473" s="27"/>
      <c r="N473" s="27"/>
      <c r="O473" s="21"/>
      <c r="Q473" s="21"/>
      <c r="R473" s="21"/>
      <c r="S473" s="21"/>
      <c r="T473" s="21"/>
      <c r="U473" s="21"/>
      <c r="V473" s="21"/>
      <c r="W473" s="21"/>
      <c r="X473" s="21"/>
      <c r="Y473" s="21"/>
      <c r="Z473" s="21"/>
      <c r="AA473" s="21"/>
      <c r="AB473" s="21"/>
      <c r="AD473" s="21"/>
      <c r="AE473" s="21"/>
      <c r="AF473" s="21"/>
      <c r="AG473" s="21"/>
      <c r="AH473" s="21"/>
    </row>
    <row r="474" spans="1:34" ht="12.75" hidden="1" customHeight="1" x14ac:dyDescent="0.25">
      <c r="A474" s="27"/>
      <c r="M474" s="27"/>
      <c r="N474" s="27"/>
      <c r="O474" s="21"/>
      <c r="Q474" s="21"/>
      <c r="R474" s="21"/>
      <c r="S474" s="21"/>
      <c r="T474" s="21"/>
      <c r="U474" s="21"/>
      <c r="V474" s="21"/>
      <c r="W474" s="21"/>
      <c r="X474" s="21"/>
      <c r="Y474" s="21"/>
      <c r="Z474" s="21"/>
      <c r="AA474" s="21"/>
      <c r="AB474" s="21"/>
      <c r="AD474" s="21"/>
      <c r="AE474" s="21"/>
      <c r="AF474" s="21"/>
      <c r="AG474" s="21"/>
      <c r="AH474" s="21"/>
    </row>
    <row r="475" spans="1:34" ht="12.75" hidden="1" customHeight="1" x14ac:dyDescent="0.25">
      <c r="A475" s="27"/>
      <c r="M475" s="27"/>
      <c r="N475" s="27"/>
      <c r="O475" s="21"/>
      <c r="Q475" s="21"/>
      <c r="R475" s="21"/>
      <c r="S475" s="21"/>
      <c r="T475" s="21"/>
      <c r="U475" s="21"/>
      <c r="V475" s="21"/>
      <c r="W475" s="21"/>
      <c r="X475" s="21"/>
      <c r="Y475" s="21"/>
      <c r="Z475" s="21"/>
      <c r="AA475" s="21"/>
      <c r="AB475" s="21"/>
      <c r="AD475" s="21"/>
      <c r="AE475" s="21"/>
      <c r="AF475" s="21"/>
      <c r="AG475" s="21"/>
      <c r="AH475" s="21"/>
    </row>
    <row r="476" spans="1:34" ht="12.75" hidden="1" customHeight="1" x14ac:dyDescent="0.25">
      <c r="A476" s="27"/>
      <c r="M476" s="27"/>
      <c r="N476" s="27"/>
      <c r="O476" s="21"/>
      <c r="Q476" s="21"/>
      <c r="R476" s="21"/>
      <c r="S476" s="21"/>
      <c r="T476" s="21"/>
      <c r="U476" s="21"/>
      <c r="V476" s="21"/>
      <c r="W476" s="21"/>
      <c r="X476" s="21"/>
      <c r="Y476" s="21"/>
      <c r="Z476" s="21"/>
      <c r="AA476" s="21"/>
      <c r="AB476" s="21"/>
      <c r="AD476" s="21"/>
      <c r="AE476" s="21"/>
      <c r="AF476" s="21"/>
      <c r="AG476" s="21"/>
      <c r="AH476" s="21"/>
    </row>
    <row r="477" spans="1:34" ht="12.75" hidden="1" customHeight="1" x14ac:dyDescent="0.25">
      <c r="A477" s="27"/>
      <c r="M477" s="27"/>
      <c r="N477" s="27"/>
      <c r="O477" s="21"/>
      <c r="Q477" s="21"/>
      <c r="R477" s="21"/>
      <c r="S477" s="21"/>
      <c r="T477" s="21"/>
      <c r="U477" s="21"/>
      <c r="V477" s="21"/>
      <c r="W477" s="21"/>
      <c r="X477" s="21"/>
      <c r="Y477" s="21"/>
      <c r="Z477" s="21"/>
      <c r="AA477" s="21"/>
      <c r="AB477" s="21"/>
      <c r="AD477" s="21"/>
      <c r="AE477" s="21"/>
      <c r="AF477" s="21"/>
      <c r="AG477" s="21"/>
      <c r="AH477" s="21"/>
    </row>
    <row r="478" spans="1:34" ht="12.75" hidden="1" customHeight="1" x14ac:dyDescent="0.25">
      <c r="A478" s="27"/>
      <c r="M478" s="27"/>
      <c r="N478" s="27"/>
      <c r="O478" s="21"/>
      <c r="Q478" s="21"/>
      <c r="R478" s="21"/>
      <c r="S478" s="21"/>
      <c r="T478" s="21"/>
      <c r="U478" s="21"/>
      <c r="V478" s="21"/>
      <c r="W478" s="21"/>
      <c r="X478" s="21"/>
      <c r="Y478" s="21"/>
      <c r="Z478" s="21"/>
      <c r="AA478" s="21"/>
      <c r="AB478" s="21"/>
      <c r="AD478" s="21"/>
      <c r="AE478" s="21"/>
      <c r="AF478" s="21"/>
      <c r="AG478" s="21"/>
      <c r="AH478" s="21"/>
    </row>
    <row r="479" spans="1:34" ht="12.75" hidden="1" customHeight="1" x14ac:dyDescent="0.25">
      <c r="A479" s="27"/>
      <c r="M479" s="27"/>
      <c r="N479" s="27"/>
      <c r="O479" s="21"/>
      <c r="Q479" s="21"/>
      <c r="R479" s="21"/>
      <c r="S479" s="21"/>
      <c r="T479" s="21"/>
      <c r="U479" s="21"/>
      <c r="V479" s="21"/>
      <c r="W479" s="21"/>
      <c r="X479" s="21"/>
      <c r="Y479" s="21"/>
      <c r="Z479" s="21"/>
      <c r="AA479" s="21"/>
      <c r="AB479" s="21"/>
      <c r="AD479" s="21"/>
      <c r="AE479" s="21"/>
      <c r="AF479" s="21"/>
      <c r="AG479" s="21"/>
      <c r="AH479" s="21"/>
    </row>
    <row r="480" spans="1:34" ht="12.75" hidden="1" customHeight="1" x14ac:dyDescent="0.25">
      <c r="A480" s="27"/>
      <c r="M480" s="27"/>
      <c r="N480" s="27"/>
      <c r="O480" s="21"/>
      <c r="Q480" s="21"/>
      <c r="R480" s="21"/>
      <c r="S480" s="21"/>
      <c r="T480" s="21"/>
      <c r="U480" s="21"/>
      <c r="V480" s="21"/>
      <c r="W480" s="21"/>
      <c r="X480" s="21"/>
      <c r="Y480" s="21"/>
      <c r="Z480" s="21"/>
      <c r="AA480" s="21"/>
      <c r="AB480" s="21"/>
      <c r="AD480" s="21"/>
      <c r="AE480" s="21"/>
      <c r="AF480" s="21"/>
      <c r="AG480" s="21"/>
      <c r="AH480" s="21"/>
    </row>
    <row r="481" spans="1:34" ht="12.75" hidden="1" customHeight="1" x14ac:dyDescent="0.25">
      <c r="A481" s="27"/>
      <c r="M481" s="27"/>
      <c r="N481" s="27"/>
      <c r="O481" s="21"/>
      <c r="Q481" s="21"/>
      <c r="R481" s="21"/>
      <c r="S481" s="21"/>
      <c r="T481" s="21"/>
      <c r="U481" s="21"/>
      <c r="V481" s="21"/>
      <c r="W481" s="21"/>
      <c r="X481" s="21"/>
      <c r="Y481" s="21"/>
      <c r="Z481" s="21"/>
      <c r="AA481" s="21"/>
      <c r="AB481" s="21"/>
      <c r="AD481" s="21"/>
      <c r="AE481" s="21"/>
      <c r="AF481" s="21"/>
      <c r="AG481" s="21"/>
      <c r="AH481" s="21"/>
    </row>
    <row r="482" spans="1:34" ht="12.75" hidden="1" customHeight="1" x14ac:dyDescent="0.25">
      <c r="A482" s="27"/>
      <c r="M482" s="27"/>
      <c r="N482" s="27"/>
      <c r="O482" s="21"/>
      <c r="Q482" s="21"/>
      <c r="R482" s="21"/>
      <c r="S482" s="21"/>
      <c r="T482" s="21"/>
      <c r="U482" s="21"/>
      <c r="V482" s="21"/>
      <c r="W482" s="21"/>
      <c r="X482" s="21"/>
      <c r="Y482" s="21"/>
      <c r="Z482" s="21"/>
      <c r="AA482" s="21"/>
      <c r="AB482" s="21"/>
      <c r="AC482" s="21"/>
      <c r="AD482" s="21"/>
      <c r="AE482" s="21"/>
      <c r="AF482" s="21"/>
      <c r="AG482" s="21"/>
      <c r="AH482" s="21"/>
    </row>
    <row r="483" spans="1:34" ht="12.75" hidden="1" customHeight="1" x14ac:dyDescent="0.25">
      <c r="A483" s="27"/>
      <c r="B483" s="27"/>
      <c r="C483" s="27"/>
      <c r="D483" s="27"/>
      <c r="E483" s="27"/>
      <c r="F483" s="27"/>
      <c r="G483" s="27"/>
      <c r="H483" s="27"/>
      <c r="I483" s="27"/>
      <c r="J483" s="27"/>
      <c r="K483" s="27"/>
      <c r="L483" s="27"/>
      <c r="M483" s="27"/>
      <c r="N483" s="27"/>
      <c r="O483" s="21"/>
      <c r="Q483" s="21"/>
      <c r="R483" s="21"/>
      <c r="S483" s="21"/>
      <c r="T483" s="21"/>
      <c r="U483" s="21"/>
      <c r="V483" s="21"/>
      <c r="W483" s="21"/>
      <c r="X483" s="21"/>
      <c r="Y483" s="21"/>
      <c r="Z483" s="21"/>
      <c r="AA483" s="21"/>
      <c r="AB483" s="21"/>
      <c r="AC483" s="21"/>
      <c r="AD483" s="21"/>
      <c r="AE483" s="21"/>
      <c r="AF483" s="21"/>
      <c r="AG483" s="21"/>
      <c r="AH483" s="21"/>
    </row>
    <row r="484" spans="1:34" ht="12.75" hidden="1" customHeight="1" x14ac:dyDescent="0.25">
      <c r="A484" s="27"/>
      <c r="B484" s="27"/>
      <c r="C484" s="27"/>
      <c r="D484" s="27"/>
      <c r="E484" s="27"/>
      <c r="F484" s="27"/>
      <c r="G484" s="27"/>
      <c r="H484" s="27"/>
      <c r="I484" s="27"/>
      <c r="J484" s="27"/>
      <c r="K484" s="27"/>
      <c r="L484" s="27"/>
      <c r="M484" s="27"/>
      <c r="N484" s="27"/>
      <c r="O484" s="21"/>
      <c r="Q484" s="21"/>
      <c r="R484" s="21"/>
      <c r="S484" s="21"/>
      <c r="T484" s="21"/>
      <c r="U484" s="21"/>
      <c r="V484" s="21"/>
      <c r="W484" s="21"/>
      <c r="X484" s="21"/>
      <c r="Y484" s="21"/>
      <c r="Z484" s="21"/>
      <c r="AA484" s="21"/>
      <c r="AB484" s="21"/>
      <c r="AC484" s="21"/>
      <c r="AD484" s="21"/>
      <c r="AE484" s="21"/>
      <c r="AF484" s="21"/>
      <c r="AG484" s="21"/>
      <c r="AH484" s="21"/>
    </row>
    <row r="485" spans="1:34" ht="12.75" hidden="1" customHeight="1" x14ac:dyDescent="0.25">
      <c r="A485" s="27"/>
      <c r="B485" s="27"/>
      <c r="C485" s="27"/>
      <c r="D485" s="27"/>
      <c r="E485" s="27"/>
      <c r="F485" s="27"/>
      <c r="G485" s="27"/>
      <c r="H485" s="27"/>
      <c r="I485" s="27"/>
      <c r="J485" s="27"/>
      <c r="K485" s="27"/>
      <c r="L485" s="27"/>
      <c r="M485" s="27"/>
      <c r="N485" s="27"/>
      <c r="O485" s="21"/>
      <c r="Q485" s="21"/>
      <c r="R485" s="21"/>
      <c r="S485" s="21"/>
      <c r="T485" s="21"/>
      <c r="U485" s="21"/>
      <c r="V485" s="21"/>
      <c r="W485" s="21"/>
      <c r="X485" s="21"/>
      <c r="Y485" s="21"/>
      <c r="Z485" s="21"/>
      <c r="AA485" s="21"/>
      <c r="AB485" s="21"/>
      <c r="AC485" s="21"/>
      <c r="AD485" s="21"/>
      <c r="AE485" s="21"/>
      <c r="AF485" s="21"/>
      <c r="AG485" s="21"/>
      <c r="AH485" s="21"/>
    </row>
    <row r="486" spans="1:34" ht="12.75" hidden="1" customHeight="1" x14ac:dyDescent="0.25">
      <c r="A486" s="27"/>
      <c r="B486" s="27"/>
      <c r="C486" s="27"/>
      <c r="D486" s="27"/>
      <c r="E486" s="27"/>
      <c r="F486" s="27"/>
      <c r="G486" s="27"/>
      <c r="H486" s="27"/>
      <c r="I486" s="27"/>
      <c r="J486" s="27"/>
      <c r="K486" s="27"/>
      <c r="L486" s="27"/>
      <c r="M486" s="27"/>
      <c r="N486" s="27"/>
      <c r="O486" s="21"/>
      <c r="Q486" s="21"/>
      <c r="R486" s="21"/>
      <c r="S486" s="21"/>
      <c r="T486" s="21"/>
      <c r="U486" s="21"/>
      <c r="V486" s="21"/>
      <c r="W486" s="21"/>
      <c r="X486" s="21"/>
      <c r="Y486" s="21"/>
      <c r="Z486" s="21"/>
      <c r="AA486" s="21"/>
      <c r="AB486" s="21"/>
      <c r="AC486" s="21"/>
      <c r="AD486" s="21"/>
      <c r="AE486" s="21"/>
      <c r="AF486" s="21"/>
      <c r="AG486" s="21"/>
      <c r="AH486" s="21"/>
    </row>
    <row r="487" spans="1:34" ht="12.75" hidden="1" customHeight="1" x14ac:dyDescent="0.25">
      <c r="A487" s="27"/>
      <c r="B487" s="27"/>
      <c r="C487" s="27"/>
      <c r="D487" s="27"/>
      <c r="E487" s="27"/>
      <c r="F487" s="27"/>
      <c r="G487" s="27"/>
      <c r="H487" s="27"/>
      <c r="I487" s="27"/>
      <c r="J487" s="27"/>
      <c r="K487" s="27"/>
      <c r="L487" s="27"/>
      <c r="M487" s="27"/>
      <c r="N487" s="27"/>
      <c r="O487" s="21"/>
      <c r="Q487" s="21"/>
      <c r="R487" s="21"/>
      <c r="S487" s="21"/>
      <c r="T487" s="21"/>
      <c r="U487" s="21"/>
      <c r="V487" s="21"/>
      <c r="W487" s="21"/>
      <c r="X487" s="21"/>
      <c r="Y487" s="21"/>
      <c r="Z487" s="21"/>
      <c r="AA487" s="21"/>
      <c r="AB487" s="21"/>
      <c r="AC487" s="21"/>
      <c r="AD487" s="21"/>
      <c r="AE487" s="21"/>
      <c r="AF487" s="21"/>
      <c r="AG487" s="21"/>
      <c r="AH487" s="21"/>
    </row>
    <row r="488" spans="1:34" ht="12.75" hidden="1" customHeight="1" x14ac:dyDescent="0.25">
      <c r="A488" s="27"/>
      <c r="B488" s="27"/>
      <c r="C488" s="27"/>
      <c r="D488" s="27"/>
      <c r="E488" s="27"/>
      <c r="F488" s="27"/>
      <c r="G488" s="27"/>
      <c r="H488" s="27"/>
      <c r="I488" s="27"/>
      <c r="J488" s="27"/>
      <c r="K488" s="27"/>
      <c r="L488" s="27"/>
      <c r="M488" s="27"/>
      <c r="N488" s="27"/>
      <c r="O488" s="21"/>
      <c r="Q488" s="21"/>
      <c r="R488" s="21"/>
      <c r="S488" s="21"/>
      <c r="T488" s="21"/>
      <c r="U488" s="21"/>
      <c r="V488" s="21"/>
      <c r="W488" s="21"/>
      <c r="X488" s="21"/>
      <c r="Y488" s="21"/>
      <c r="Z488" s="21"/>
      <c r="AA488" s="21"/>
      <c r="AB488" s="21"/>
      <c r="AC488" s="21"/>
      <c r="AD488" s="21"/>
      <c r="AE488" s="21"/>
      <c r="AF488" s="21"/>
      <c r="AG488" s="21"/>
      <c r="AH488" s="21"/>
    </row>
    <row r="489" spans="1:34" ht="12.75" hidden="1" customHeight="1" x14ac:dyDescent="0.25">
      <c r="A489" s="27"/>
      <c r="B489" s="27"/>
      <c r="C489" s="27"/>
      <c r="D489" s="27"/>
      <c r="E489" s="27"/>
      <c r="F489" s="27"/>
      <c r="G489" s="27"/>
      <c r="H489" s="27"/>
      <c r="I489" s="27"/>
      <c r="J489" s="27"/>
      <c r="K489" s="27"/>
      <c r="L489" s="27"/>
      <c r="M489" s="27"/>
      <c r="N489" s="27"/>
      <c r="O489" s="21"/>
      <c r="Q489" s="21"/>
      <c r="R489" s="21"/>
      <c r="S489" s="21"/>
      <c r="T489" s="21"/>
      <c r="U489" s="21"/>
      <c r="V489" s="21"/>
      <c r="W489" s="21"/>
      <c r="X489" s="21"/>
      <c r="Y489" s="21"/>
      <c r="Z489" s="21"/>
      <c r="AA489" s="21"/>
      <c r="AB489" s="21"/>
      <c r="AC489" s="21"/>
      <c r="AD489" s="21"/>
      <c r="AE489" s="21"/>
      <c r="AF489" s="21"/>
      <c r="AG489" s="21"/>
      <c r="AH489" s="21"/>
    </row>
    <row r="490" spans="1:34" ht="12.75" hidden="1" customHeight="1" x14ac:dyDescent="0.25">
      <c r="A490" s="27"/>
      <c r="B490" s="27"/>
      <c r="C490" s="27"/>
      <c r="D490" s="27"/>
      <c r="E490" s="27"/>
      <c r="F490" s="27"/>
      <c r="G490" s="27"/>
      <c r="H490" s="27"/>
      <c r="I490" s="27"/>
      <c r="J490" s="27"/>
      <c r="K490" s="27"/>
      <c r="L490" s="27"/>
      <c r="M490" s="27"/>
      <c r="N490" s="27"/>
      <c r="O490" s="21"/>
      <c r="Q490" s="21"/>
      <c r="R490" s="21"/>
      <c r="S490" s="21"/>
      <c r="T490" s="21"/>
      <c r="U490" s="21"/>
      <c r="V490" s="21"/>
      <c r="W490" s="21"/>
      <c r="X490" s="21"/>
      <c r="Y490" s="21"/>
      <c r="Z490" s="21"/>
      <c r="AA490" s="21"/>
      <c r="AB490" s="21"/>
      <c r="AC490" s="21"/>
      <c r="AD490" s="21"/>
      <c r="AE490" s="21"/>
      <c r="AF490" s="21"/>
      <c r="AG490" s="21"/>
      <c r="AH490" s="21"/>
    </row>
    <row r="491" spans="1:34" ht="12.75" hidden="1" customHeight="1" x14ac:dyDescent="0.25">
      <c r="A491" s="27"/>
      <c r="B491" s="27"/>
      <c r="C491" s="27"/>
      <c r="D491" s="27"/>
      <c r="E491" s="27"/>
      <c r="F491" s="27"/>
      <c r="G491" s="27"/>
      <c r="H491" s="27"/>
      <c r="I491" s="27"/>
      <c r="J491" s="27"/>
      <c r="K491" s="27"/>
      <c r="L491" s="27"/>
      <c r="M491" s="27"/>
      <c r="N491" s="27"/>
      <c r="O491" s="21"/>
      <c r="Q491" s="21"/>
      <c r="R491" s="21"/>
      <c r="S491" s="21"/>
      <c r="T491" s="21"/>
      <c r="U491" s="21"/>
      <c r="V491" s="21"/>
      <c r="W491" s="21"/>
      <c r="X491" s="21"/>
      <c r="Y491" s="21"/>
      <c r="Z491" s="21"/>
      <c r="AA491" s="21"/>
      <c r="AB491" s="21"/>
      <c r="AC491" s="21"/>
      <c r="AD491" s="21"/>
      <c r="AE491" s="21"/>
      <c r="AF491" s="21"/>
      <c r="AG491" s="21"/>
      <c r="AH491" s="21"/>
    </row>
    <row r="492" spans="1:34" ht="12.75" hidden="1" customHeight="1" x14ac:dyDescent="0.25">
      <c r="A492" s="27"/>
      <c r="B492" s="27"/>
      <c r="C492" s="27"/>
      <c r="D492" s="27"/>
      <c r="E492" s="27"/>
      <c r="F492" s="27"/>
      <c r="G492" s="27"/>
      <c r="H492" s="27"/>
      <c r="I492" s="27"/>
      <c r="J492" s="27"/>
      <c r="K492" s="27"/>
      <c r="L492" s="27"/>
      <c r="M492" s="27"/>
      <c r="N492" s="27"/>
      <c r="O492" s="21"/>
      <c r="Q492" s="21"/>
      <c r="R492" s="21"/>
      <c r="S492" s="21"/>
      <c r="T492" s="21"/>
      <c r="U492" s="21"/>
      <c r="V492" s="21"/>
      <c r="W492" s="21"/>
      <c r="X492" s="21"/>
      <c r="Y492" s="21"/>
      <c r="Z492" s="21"/>
      <c r="AA492" s="21"/>
      <c r="AB492" s="21"/>
      <c r="AC492" s="21"/>
      <c r="AD492" s="21"/>
      <c r="AE492" s="21"/>
      <c r="AF492" s="21"/>
      <c r="AG492" s="21"/>
      <c r="AH492" s="21"/>
    </row>
    <row r="493" spans="1:34" ht="12.75" hidden="1" customHeight="1" x14ac:dyDescent="0.25">
      <c r="A493" s="27"/>
      <c r="B493" s="27"/>
      <c r="C493" s="27"/>
      <c r="D493" s="27"/>
      <c r="E493" s="27"/>
      <c r="F493" s="27"/>
      <c r="G493" s="27"/>
      <c r="H493" s="27"/>
      <c r="I493" s="27"/>
      <c r="J493" s="27"/>
      <c r="K493" s="27"/>
      <c r="L493" s="27"/>
      <c r="M493" s="27"/>
      <c r="N493" s="27"/>
      <c r="O493" s="21"/>
      <c r="Q493" s="21"/>
      <c r="R493" s="21"/>
      <c r="S493" s="21"/>
      <c r="T493" s="21"/>
      <c r="U493" s="21"/>
      <c r="V493" s="21"/>
      <c r="W493" s="21"/>
      <c r="X493" s="21"/>
      <c r="Y493" s="21"/>
      <c r="Z493" s="21"/>
      <c r="AA493" s="21"/>
      <c r="AB493" s="21"/>
      <c r="AC493" s="21"/>
      <c r="AD493" s="21"/>
      <c r="AE493" s="21"/>
      <c r="AF493" s="21"/>
      <c r="AG493" s="21"/>
      <c r="AH493" s="21"/>
    </row>
    <row r="494" spans="1:34" ht="12.75" hidden="1" customHeight="1" x14ac:dyDescent="0.25">
      <c r="A494" s="27"/>
      <c r="B494" s="27"/>
      <c r="C494" s="27"/>
      <c r="D494" s="27"/>
      <c r="E494" s="27"/>
      <c r="F494" s="27"/>
      <c r="G494" s="27"/>
      <c r="H494" s="27"/>
      <c r="I494" s="27"/>
      <c r="J494" s="27"/>
      <c r="K494" s="27"/>
      <c r="L494" s="27"/>
      <c r="M494" s="27"/>
      <c r="N494" s="27"/>
      <c r="O494" s="21"/>
      <c r="Q494" s="21"/>
      <c r="R494" s="21"/>
      <c r="S494" s="21"/>
      <c r="T494" s="21"/>
      <c r="U494" s="21"/>
      <c r="V494" s="21"/>
      <c r="W494" s="21"/>
      <c r="X494" s="21"/>
      <c r="Y494" s="21"/>
      <c r="Z494" s="21"/>
      <c r="AA494" s="21"/>
      <c r="AB494" s="21"/>
      <c r="AC494" s="21"/>
      <c r="AD494" s="21"/>
      <c r="AE494" s="21"/>
      <c r="AF494" s="21"/>
      <c r="AG494" s="21"/>
      <c r="AH494" s="21"/>
    </row>
    <row r="495" spans="1:34" ht="12.75" hidden="1" customHeight="1" x14ac:dyDescent="0.25">
      <c r="A495" s="27"/>
      <c r="B495" s="27"/>
      <c r="C495" s="27"/>
      <c r="D495" s="27"/>
      <c r="E495" s="27"/>
      <c r="F495" s="27"/>
      <c r="G495" s="27"/>
      <c r="H495" s="27"/>
      <c r="I495" s="27"/>
      <c r="J495" s="27"/>
      <c r="K495" s="27"/>
      <c r="L495" s="27"/>
      <c r="M495" s="27"/>
      <c r="N495" s="27"/>
      <c r="O495" s="21"/>
      <c r="Q495" s="21"/>
      <c r="R495" s="21"/>
      <c r="S495" s="21"/>
      <c r="T495" s="21"/>
      <c r="U495" s="21"/>
      <c r="V495" s="21"/>
      <c r="W495" s="21"/>
      <c r="X495" s="21"/>
      <c r="Y495" s="21"/>
      <c r="Z495" s="21"/>
      <c r="AA495" s="21"/>
      <c r="AB495" s="21"/>
      <c r="AC495" s="21"/>
      <c r="AD495" s="21"/>
      <c r="AE495" s="21"/>
      <c r="AF495" s="21"/>
      <c r="AG495" s="21"/>
      <c r="AH495" s="21"/>
    </row>
    <row r="496" spans="1:34" ht="12.75" hidden="1" customHeight="1" x14ac:dyDescent="0.25">
      <c r="A496" s="27"/>
      <c r="B496" s="27"/>
      <c r="C496" s="27"/>
      <c r="D496" s="27"/>
      <c r="E496" s="27"/>
      <c r="F496" s="27"/>
      <c r="G496" s="27"/>
      <c r="H496" s="27"/>
      <c r="I496" s="27"/>
      <c r="J496" s="27"/>
      <c r="K496" s="27"/>
      <c r="L496" s="27"/>
      <c r="M496" s="27"/>
      <c r="N496" s="27"/>
      <c r="O496" s="21"/>
      <c r="Q496" s="21"/>
      <c r="R496" s="21"/>
      <c r="S496" s="21"/>
      <c r="T496" s="21"/>
      <c r="U496" s="21"/>
      <c r="V496" s="21"/>
      <c r="W496" s="21"/>
      <c r="X496" s="21"/>
      <c r="Y496" s="21"/>
      <c r="Z496" s="21"/>
      <c r="AA496" s="21"/>
      <c r="AB496" s="21"/>
      <c r="AC496" s="21"/>
      <c r="AD496" s="21"/>
      <c r="AE496" s="21"/>
      <c r="AF496" s="21"/>
      <c r="AG496" s="21"/>
      <c r="AH496" s="21"/>
    </row>
    <row r="497" spans="13:16" s="21" customFormat="1" ht="12.75" hidden="1" customHeight="1" x14ac:dyDescent="0.25">
      <c r="M497" s="27"/>
      <c r="N497" s="27"/>
      <c r="P497" s="14"/>
    </row>
    <row r="498" spans="13:16" s="21" customFormat="1" ht="12.75" hidden="1" customHeight="1" x14ac:dyDescent="0.25">
      <c r="P498" s="14"/>
    </row>
    <row r="499" spans="13:16" s="21" customFormat="1" ht="12.75" hidden="1" customHeight="1" x14ac:dyDescent="0.25">
      <c r="P499" s="14"/>
    </row>
    <row r="500" spans="13:16" s="21" customFormat="1" ht="12.75" hidden="1" customHeight="1" x14ac:dyDescent="0.25">
      <c r="P500" s="14"/>
    </row>
    <row r="501" spans="13:16" s="21" customFormat="1" ht="12.75" hidden="1" customHeight="1" x14ac:dyDescent="0.25">
      <c r="P501" s="14"/>
    </row>
    <row r="502" spans="13:16" s="21" customFormat="1" ht="12.75" hidden="1" customHeight="1" x14ac:dyDescent="0.25">
      <c r="P502" s="14"/>
    </row>
    <row r="503" spans="13:16" s="21" customFormat="1" ht="12.75" hidden="1" customHeight="1" x14ac:dyDescent="0.25">
      <c r="P503" s="14"/>
    </row>
    <row r="504" spans="13:16" s="21" customFormat="1" ht="12.75" hidden="1" customHeight="1" x14ac:dyDescent="0.25">
      <c r="P504" s="14"/>
    </row>
    <row r="505" spans="13:16" s="21" customFormat="1" ht="12.75" hidden="1" customHeight="1" x14ac:dyDescent="0.25">
      <c r="P505" s="14"/>
    </row>
    <row r="506" spans="13:16" s="21" customFormat="1" ht="12.75" hidden="1" customHeight="1" x14ac:dyDescent="0.25">
      <c r="P506" s="14"/>
    </row>
    <row r="507" spans="13:16" s="21" customFormat="1" ht="12.75" hidden="1" customHeight="1" x14ac:dyDescent="0.25">
      <c r="P507" s="14"/>
    </row>
    <row r="508" spans="13:16" s="21" customFormat="1" ht="12.75" hidden="1" customHeight="1" x14ac:dyDescent="0.25">
      <c r="P508" s="14"/>
    </row>
    <row r="509" spans="13:16" s="21" customFormat="1" ht="12.75" hidden="1" customHeight="1" x14ac:dyDescent="0.25">
      <c r="P509" s="14"/>
    </row>
    <row r="510" spans="13:16" s="21" customFormat="1" ht="12.75" hidden="1" customHeight="1" x14ac:dyDescent="0.25">
      <c r="P510" s="14"/>
    </row>
    <row r="511" spans="13:16" s="21" customFormat="1" ht="12.75" hidden="1" customHeight="1" x14ac:dyDescent="0.25">
      <c r="P511" s="14"/>
    </row>
    <row r="512" spans="13:16" s="21" customFormat="1" ht="12.75" hidden="1" customHeight="1" x14ac:dyDescent="0.25">
      <c r="P512" s="14"/>
    </row>
    <row r="513" spans="16:16" s="21" customFormat="1" ht="12.75" hidden="1" customHeight="1" x14ac:dyDescent="0.25">
      <c r="P513" s="14"/>
    </row>
    <row r="514" spans="16:16" s="21" customFormat="1" ht="12.75" hidden="1" customHeight="1" x14ac:dyDescent="0.25">
      <c r="P514" s="14"/>
    </row>
    <row r="515" spans="16:16" s="21" customFormat="1" ht="12.75" hidden="1" customHeight="1" x14ac:dyDescent="0.25">
      <c r="P515" s="14"/>
    </row>
    <row r="516" spans="16:16" s="21" customFormat="1" ht="12.75" hidden="1" customHeight="1" x14ac:dyDescent="0.25">
      <c r="P516" s="14"/>
    </row>
    <row r="517" spans="16:16" s="21" customFormat="1" ht="12.75" hidden="1" customHeight="1" x14ac:dyDescent="0.25">
      <c r="P517" s="14"/>
    </row>
    <row r="518" spans="16:16" s="21" customFormat="1" ht="12.75" hidden="1" customHeight="1" x14ac:dyDescent="0.25">
      <c r="P518" s="14"/>
    </row>
    <row r="519" spans="16:16" s="21" customFormat="1" ht="12.75" hidden="1" customHeight="1" x14ac:dyDescent="0.25">
      <c r="P519" s="14"/>
    </row>
    <row r="520" spans="16:16" s="21" customFormat="1" ht="12.75" hidden="1" customHeight="1" x14ac:dyDescent="0.25">
      <c r="P520" s="14"/>
    </row>
    <row r="521" spans="16:16" s="21" customFormat="1" ht="12.75" hidden="1" customHeight="1" x14ac:dyDescent="0.25">
      <c r="P521" s="14"/>
    </row>
    <row r="522" spans="16:16" s="21" customFormat="1" ht="12.75" hidden="1" customHeight="1" x14ac:dyDescent="0.25">
      <c r="P522" s="14"/>
    </row>
    <row r="523" spans="16:16" s="21" customFormat="1" ht="12.75" hidden="1" customHeight="1" x14ac:dyDescent="0.25">
      <c r="P523" s="14"/>
    </row>
    <row r="524" spans="16:16" s="21" customFormat="1" ht="12.75" hidden="1" customHeight="1" x14ac:dyDescent="0.25">
      <c r="P524" s="14"/>
    </row>
    <row r="525" spans="16:16" s="21" customFormat="1" ht="12.75" hidden="1" customHeight="1" x14ac:dyDescent="0.25">
      <c r="P525" s="14"/>
    </row>
    <row r="526" spans="16:16" s="21" customFormat="1" ht="12.75" hidden="1" customHeight="1" x14ac:dyDescent="0.25">
      <c r="P526" s="14"/>
    </row>
    <row r="527" spans="16:16" s="21" customFormat="1" ht="12.75" hidden="1" customHeight="1" x14ac:dyDescent="0.25">
      <c r="P527" s="14"/>
    </row>
    <row r="528" spans="16:16" s="21" customFormat="1" ht="12.75" hidden="1" customHeight="1" x14ac:dyDescent="0.25">
      <c r="P528" s="14"/>
    </row>
    <row r="529" spans="16:16" s="21" customFormat="1" ht="12.75" hidden="1" customHeight="1" x14ac:dyDescent="0.25">
      <c r="P529" s="14"/>
    </row>
    <row r="530" spans="16:16" s="21" customFormat="1" ht="12.75" hidden="1" customHeight="1" x14ac:dyDescent="0.25">
      <c r="P530" s="14"/>
    </row>
    <row r="531" spans="16:16" s="21" customFormat="1" ht="12.75" hidden="1" customHeight="1" x14ac:dyDescent="0.25">
      <c r="P531" s="14"/>
    </row>
    <row r="532" spans="16:16" s="21" customFormat="1" ht="12.75" hidden="1" customHeight="1" x14ac:dyDescent="0.25">
      <c r="P532" s="14"/>
    </row>
    <row r="533" spans="16:16" s="21" customFormat="1" ht="12.75" hidden="1" customHeight="1" x14ac:dyDescent="0.25">
      <c r="P533" s="14"/>
    </row>
    <row r="534" spans="16:16" s="21" customFormat="1" ht="12.75" hidden="1" customHeight="1" x14ac:dyDescent="0.25">
      <c r="P534" s="14"/>
    </row>
    <row r="535" spans="16:16" s="21" customFormat="1" ht="12.75" hidden="1" customHeight="1" x14ac:dyDescent="0.25">
      <c r="P535" s="14"/>
    </row>
    <row r="536" spans="16:16" s="21" customFormat="1" ht="12.75" hidden="1" customHeight="1" x14ac:dyDescent="0.25">
      <c r="P536" s="14"/>
    </row>
    <row r="537" spans="16:16" s="21" customFormat="1" ht="12.75" hidden="1" customHeight="1" x14ac:dyDescent="0.25">
      <c r="P537" s="14"/>
    </row>
    <row r="538" spans="16:16" s="21" customFormat="1" ht="12.75" hidden="1" customHeight="1" x14ac:dyDescent="0.25">
      <c r="P538" s="14"/>
    </row>
    <row r="539" spans="16:16" s="21" customFormat="1" ht="12.75" hidden="1" customHeight="1" x14ac:dyDescent="0.25">
      <c r="P539" s="14"/>
    </row>
    <row r="540" spans="16:16" s="21" customFormat="1" ht="12.75" hidden="1" customHeight="1" x14ac:dyDescent="0.25">
      <c r="P540" s="14"/>
    </row>
    <row r="541" spans="16:16" s="21" customFormat="1" ht="12.75" hidden="1" customHeight="1" x14ac:dyDescent="0.25">
      <c r="P541" s="14"/>
    </row>
    <row r="542" spans="16:16" s="21" customFormat="1" ht="12.75" hidden="1" customHeight="1" x14ac:dyDescent="0.25">
      <c r="P542" s="14"/>
    </row>
    <row r="543" spans="16:16" s="21" customFormat="1" ht="12.75" hidden="1" customHeight="1" x14ac:dyDescent="0.25">
      <c r="P543" s="14"/>
    </row>
    <row r="544" spans="16:16" s="21" customFormat="1" ht="12.75" hidden="1" customHeight="1" x14ac:dyDescent="0.25">
      <c r="P544" s="14"/>
    </row>
    <row r="545" spans="16:16" s="21" customFormat="1" ht="12.75" hidden="1" customHeight="1" x14ac:dyDescent="0.25">
      <c r="P545" s="14"/>
    </row>
    <row r="546" spans="16:16" s="21" customFormat="1" ht="12.75" hidden="1" customHeight="1" x14ac:dyDescent="0.25">
      <c r="P546" s="14"/>
    </row>
    <row r="547" spans="16:16" s="21" customFormat="1" ht="12.75" hidden="1" customHeight="1" x14ac:dyDescent="0.25">
      <c r="P547" s="14"/>
    </row>
    <row r="548" spans="16:16" s="21" customFormat="1" ht="12.75" hidden="1" customHeight="1" x14ac:dyDescent="0.25">
      <c r="P548" s="14"/>
    </row>
    <row r="549" spans="16:16" s="21" customFormat="1" ht="12.75" hidden="1" customHeight="1" x14ac:dyDescent="0.25">
      <c r="P549" s="14"/>
    </row>
    <row r="550" spans="16:16" s="21" customFormat="1" ht="12.75" hidden="1" customHeight="1" x14ac:dyDescent="0.25">
      <c r="P550" s="14"/>
    </row>
    <row r="551" spans="16:16" s="21" customFormat="1" ht="12.75" hidden="1" customHeight="1" x14ac:dyDescent="0.25">
      <c r="P551" s="14"/>
    </row>
    <row r="552" spans="16:16" s="21" customFormat="1" ht="12.75" hidden="1" customHeight="1" x14ac:dyDescent="0.25">
      <c r="P552" s="14"/>
    </row>
    <row r="553" spans="16:16" s="21" customFormat="1" ht="12.75" hidden="1" customHeight="1" x14ac:dyDescent="0.25">
      <c r="P553" s="14"/>
    </row>
    <row r="554" spans="16:16" s="21" customFormat="1" ht="12.75" hidden="1" customHeight="1" x14ac:dyDescent="0.25">
      <c r="P554" s="14"/>
    </row>
    <row r="555" spans="16:16" s="21" customFormat="1" ht="12.75" hidden="1" customHeight="1" x14ac:dyDescent="0.25">
      <c r="P555" s="14"/>
    </row>
    <row r="556" spans="16:16" s="21" customFormat="1" ht="12.75" hidden="1" customHeight="1" x14ac:dyDescent="0.25">
      <c r="P556" s="14"/>
    </row>
    <row r="557" spans="16:16" s="21" customFormat="1" ht="12.75" hidden="1" customHeight="1" x14ac:dyDescent="0.25">
      <c r="P557" s="14"/>
    </row>
    <row r="558" spans="16:16" s="21" customFormat="1" ht="12.75" hidden="1" customHeight="1" x14ac:dyDescent="0.25">
      <c r="P558" s="14"/>
    </row>
    <row r="559" spans="16:16" s="21" customFormat="1" ht="12.75" hidden="1" customHeight="1" x14ac:dyDescent="0.25">
      <c r="P559" s="14"/>
    </row>
    <row r="560" spans="16:16" s="21" customFormat="1" ht="12.75" hidden="1" customHeight="1" x14ac:dyDescent="0.25">
      <c r="P560" s="14"/>
    </row>
    <row r="561" spans="16:16" s="21" customFormat="1" ht="12.75" hidden="1" customHeight="1" x14ac:dyDescent="0.25">
      <c r="P561" s="14"/>
    </row>
    <row r="562" spans="16:16" s="21" customFormat="1" ht="12.75" hidden="1" customHeight="1" x14ac:dyDescent="0.25">
      <c r="P562" s="14"/>
    </row>
    <row r="563" spans="16:16" s="21" customFormat="1" ht="12.75" hidden="1" customHeight="1" x14ac:dyDescent="0.25">
      <c r="P563" s="14"/>
    </row>
    <row r="564" spans="16:16" s="21" customFormat="1" ht="12.75" hidden="1" customHeight="1" x14ac:dyDescent="0.25">
      <c r="P564" s="14"/>
    </row>
    <row r="565" spans="16:16" s="21" customFormat="1" ht="12.75" hidden="1" customHeight="1" x14ac:dyDescent="0.25">
      <c r="P565" s="14"/>
    </row>
    <row r="566" spans="16:16" s="21" customFormat="1" ht="12.75" hidden="1" customHeight="1" x14ac:dyDescent="0.25">
      <c r="P566" s="14"/>
    </row>
    <row r="567" spans="16:16" s="21" customFormat="1" ht="12.75" hidden="1" customHeight="1" x14ac:dyDescent="0.25">
      <c r="P567" s="14"/>
    </row>
    <row r="568" spans="16:16" s="21" customFormat="1" ht="12.75" hidden="1" customHeight="1" x14ac:dyDescent="0.25">
      <c r="P568" s="14"/>
    </row>
    <row r="569" spans="16:16" s="21" customFormat="1" ht="12.75" hidden="1" customHeight="1" x14ac:dyDescent="0.25">
      <c r="P569" s="14"/>
    </row>
    <row r="570" spans="16:16" s="21" customFormat="1" ht="12.75" hidden="1" customHeight="1" x14ac:dyDescent="0.25">
      <c r="P570" s="14"/>
    </row>
    <row r="571" spans="16:16" s="21" customFormat="1" ht="12.75" hidden="1" customHeight="1" x14ac:dyDescent="0.25">
      <c r="P571" s="14"/>
    </row>
    <row r="572" spans="16:16" s="21" customFormat="1" ht="12.75" hidden="1" customHeight="1" x14ac:dyDescent="0.25">
      <c r="P572" s="14"/>
    </row>
    <row r="573" spans="16:16" s="21" customFormat="1" ht="12.75" hidden="1" customHeight="1" x14ac:dyDescent="0.25">
      <c r="P573" s="14"/>
    </row>
    <row r="574" spans="16:16" s="21" customFormat="1" ht="12.75" hidden="1" customHeight="1" x14ac:dyDescent="0.25">
      <c r="P574" s="14"/>
    </row>
    <row r="575" spans="16:16" s="21" customFormat="1" ht="12.75" hidden="1" customHeight="1" x14ac:dyDescent="0.25">
      <c r="P575" s="14"/>
    </row>
    <row r="576" spans="16:16" s="21" customFormat="1" ht="12.75" hidden="1" customHeight="1" x14ac:dyDescent="0.25">
      <c r="P576" s="14"/>
    </row>
    <row r="577" spans="16:16" s="21" customFormat="1" ht="12.75" hidden="1" customHeight="1" x14ac:dyDescent="0.25">
      <c r="P577" s="14"/>
    </row>
    <row r="578" spans="16:16" s="21" customFormat="1" ht="12.75" hidden="1" customHeight="1" x14ac:dyDescent="0.25">
      <c r="P578" s="14"/>
    </row>
    <row r="579" spans="16:16" s="21" customFormat="1" ht="12.75" hidden="1" customHeight="1" x14ac:dyDescent="0.25">
      <c r="P579" s="14"/>
    </row>
    <row r="580" spans="16:16" s="21" customFormat="1" ht="12.75" hidden="1" customHeight="1" x14ac:dyDescent="0.25">
      <c r="P580" s="14"/>
    </row>
    <row r="581" spans="16:16" s="21" customFormat="1" ht="12.75" hidden="1" customHeight="1" x14ac:dyDescent="0.25">
      <c r="P581" s="14"/>
    </row>
    <row r="582" spans="16:16" s="21" customFormat="1" ht="12.75" hidden="1" customHeight="1" x14ac:dyDescent="0.25">
      <c r="P582" s="14"/>
    </row>
    <row r="583" spans="16:16" s="21" customFormat="1" ht="12.75" hidden="1" customHeight="1" x14ac:dyDescent="0.25">
      <c r="P583" s="14"/>
    </row>
    <row r="584" spans="16:16" s="21" customFormat="1" ht="12.75" hidden="1" customHeight="1" x14ac:dyDescent="0.25">
      <c r="P584" s="14"/>
    </row>
    <row r="585" spans="16:16" s="21" customFormat="1" ht="12.75" hidden="1" customHeight="1" x14ac:dyDescent="0.25">
      <c r="P585" s="14"/>
    </row>
    <row r="586" spans="16:16" s="21" customFormat="1" ht="12.75" hidden="1" customHeight="1" x14ac:dyDescent="0.25">
      <c r="P586" s="14"/>
    </row>
    <row r="587" spans="16:16" s="21" customFormat="1" ht="12.75" hidden="1" customHeight="1" x14ac:dyDescent="0.25">
      <c r="P587" s="14"/>
    </row>
    <row r="588" spans="16:16" s="21" customFormat="1" ht="12.75" hidden="1" customHeight="1" x14ac:dyDescent="0.25">
      <c r="P588" s="14"/>
    </row>
    <row r="589" spans="16:16" s="21" customFormat="1" ht="12.75" hidden="1" customHeight="1" x14ac:dyDescent="0.25">
      <c r="P589" s="14"/>
    </row>
    <row r="590" spans="16:16" s="21" customFormat="1" ht="12.75" hidden="1" customHeight="1" x14ac:dyDescent="0.25">
      <c r="P590" s="14"/>
    </row>
    <row r="591" spans="16:16" s="21" customFormat="1" ht="12.75" hidden="1" customHeight="1" x14ac:dyDescent="0.25">
      <c r="P591" s="14"/>
    </row>
    <row r="592" spans="16:16" s="21" customFormat="1" ht="12.75" hidden="1" customHeight="1" x14ac:dyDescent="0.25">
      <c r="P592" s="14"/>
    </row>
    <row r="593" spans="16:16" s="21" customFormat="1" ht="12.75" hidden="1" customHeight="1" x14ac:dyDescent="0.25">
      <c r="P593" s="14"/>
    </row>
    <row r="594" spans="16:16" s="21" customFormat="1" ht="12.75" hidden="1" customHeight="1" x14ac:dyDescent="0.25">
      <c r="P594" s="14"/>
    </row>
    <row r="595" spans="16:16" s="21" customFormat="1" ht="12.75" hidden="1" customHeight="1" x14ac:dyDescent="0.25">
      <c r="P595" s="14"/>
    </row>
    <row r="596" spans="16:16" s="21" customFormat="1" ht="12.75" hidden="1" customHeight="1" x14ac:dyDescent="0.25">
      <c r="P596" s="14"/>
    </row>
    <row r="597" spans="16:16" s="21" customFormat="1" ht="12.75" hidden="1" customHeight="1" x14ac:dyDescent="0.25">
      <c r="P597" s="14"/>
    </row>
    <row r="598" spans="16:16" s="21" customFormat="1" ht="12.75" hidden="1" customHeight="1" x14ac:dyDescent="0.25">
      <c r="P598" s="14"/>
    </row>
    <row r="599" spans="16:16" s="21" customFormat="1" ht="12.75" hidden="1" customHeight="1" x14ac:dyDescent="0.25">
      <c r="P599" s="14"/>
    </row>
    <row r="600" spans="16:16" s="21" customFormat="1" ht="12.75" hidden="1" customHeight="1" x14ac:dyDescent="0.25">
      <c r="P600" s="14"/>
    </row>
    <row r="601" spans="16:16" s="21" customFormat="1" ht="12.75" hidden="1" customHeight="1" x14ac:dyDescent="0.25">
      <c r="P601" s="14"/>
    </row>
    <row r="602" spans="16:16" s="21" customFormat="1" ht="12.75" hidden="1" customHeight="1" x14ac:dyDescent="0.25">
      <c r="P602" s="14"/>
    </row>
    <row r="603" spans="16:16" s="21" customFormat="1" ht="12.75" hidden="1" customHeight="1" x14ac:dyDescent="0.25">
      <c r="P603" s="14"/>
    </row>
    <row r="604" spans="16:16" s="21" customFormat="1" ht="12.75" hidden="1" customHeight="1" x14ac:dyDescent="0.25">
      <c r="P604" s="14"/>
    </row>
    <row r="605" spans="16:16" s="21" customFormat="1" ht="12.75" hidden="1" customHeight="1" x14ac:dyDescent="0.25">
      <c r="P605" s="14"/>
    </row>
    <row r="606" spans="16:16" s="21" customFormat="1" ht="12.75" hidden="1" customHeight="1" x14ac:dyDescent="0.25">
      <c r="P606" s="14"/>
    </row>
    <row r="607" spans="16:16" s="21" customFormat="1" ht="12.75" hidden="1" customHeight="1" x14ac:dyDescent="0.25">
      <c r="P607" s="14"/>
    </row>
    <row r="608" spans="16:16" s="21" customFormat="1" ht="12.75" hidden="1" customHeight="1" x14ac:dyDescent="0.25">
      <c r="P608" s="14"/>
    </row>
    <row r="609" spans="16:16" s="21" customFormat="1" ht="12.75" hidden="1" customHeight="1" x14ac:dyDescent="0.25">
      <c r="P609" s="14"/>
    </row>
    <row r="610" spans="16:16" s="21" customFormat="1" ht="12.75" hidden="1" customHeight="1" x14ac:dyDescent="0.25">
      <c r="P610" s="14"/>
    </row>
    <row r="611" spans="16:16" s="21" customFormat="1" ht="12.75" hidden="1" customHeight="1" x14ac:dyDescent="0.25">
      <c r="P611" s="14"/>
    </row>
    <row r="612" spans="16:16" s="21" customFormat="1" ht="12.75" hidden="1" customHeight="1" x14ac:dyDescent="0.25">
      <c r="P612" s="14"/>
    </row>
    <row r="613" spans="16:16" s="21" customFormat="1" ht="12.75" hidden="1" customHeight="1" x14ac:dyDescent="0.25">
      <c r="P613" s="14"/>
    </row>
    <row r="614" spans="16:16" s="21" customFormat="1" ht="12.75" hidden="1" customHeight="1" x14ac:dyDescent="0.25">
      <c r="P614" s="14"/>
    </row>
    <row r="615" spans="16:16" s="21" customFormat="1" ht="12.75" hidden="1" customHeight="1" x14ac:dyDescent="0.25">
      <c r="P615" s="14"/>
    </row>
    <row r="616" spans="16:16" s="21" customFormat="1" ht="12.75" hidden="1" customHeight="1" x14ac:dyDescent="0.25">
      <c r="P616" s="14"/>
    </row>
    <row r="617" spans="16:16" s="21" customFormat="1" ht="12.75" hidden="1" customHeight="1" x14ac:dyDescent="0.25">
      <c r="P617" s="14"/>
    </row>
    <row r="618" spans="16:16" s="21" customFormat="1" ht="12.75" hidden="1" customHeight="1" x14ac:dyDescent="0.25">
      <c r="P618" s="14"/>
    </row>
    <row r="619" spans="16:16" s="21" customFormat="1" ht="12.75" hidden="1" customHeight="1" x14ac:dyDescent="0.25">
      <c r="P619" s="14"/>
    </row>
    <row r="620" spans="16:16" s="21" customFormat="1" ht="12.75" hidden="1" customHeight="1" x14ac:dyDescent="0.25">
      <c r="P620" s="14"/>
    </row>
    <row r="621" spans="16:16" s="21" customFormat="1" ht="12.75" hidden="1" customHeight="1" x14ac:dyDescent="0.25">
      <c r="P621" s="14"/>
    </row>
    <row r="622" spans="16:16" s="21" customFormat="1" ht="12.75" hidden="1" customHeight="1" x14ac:dyDescent="0.25">
      <c r="P622" s="14"/>
    </row>
    <row r="623" spans="16:16" s="21" customFormat="1" ht="12.75" hidden="1" customHeight="1" x14ac:dyDescent="0.25">
      <c r="P623" s="14"/>
    </row>
    <row r="624" spans="16:16" s="21" customFormat="1" ht="12.75" hidden="1" customHeight="1" x14ac:dyDescent="0.25">
      <c r="P624" s="14"/>
    </row>
    <row r="625" spans="16:16" s="21" customFormat="1" ht="12.75" hidden="1" customHeight="1" x14ac:dyDescent="0.25">
      <c r="P625" s="14"/>
    </row>
    <row r="626" spans="16:16" s="21" customFormat="1" ht="12.75" hidden="1" customHeight="1" x14ac:dyDescent="0.25">
      <c r="P626" s="14"/>
    </row>
    <row r="627" spans="16:16" s="21" customFormat="1" ht="12.75" hidden="1" customHeight="1" x14ac:dyDescent="0.25">
      <c r="P627" s="14"/>
    </row>
    <row r="628" spans="16:16" s="21" customFormat="1" ht="12.75" hidden="1" customHeight="1" x14ac:dyDescent="0.25">
      <c r="P628" s="14"/>
    </row>
    <row r="629" spans="16:16" s="21" customFormat="1" ht="12.75" hidden="1" customHeight="1" x14ac:dyDescent="0.25">
      <c r="P629" s="14"/>
    </row>
    <row r="630" spans="16:16" s="21" customFormat="1" ht="12.75" hidden="1" customHeight="1" x14ac:dyDescent="0.25">
      <c r="P630" s="14"/>
    </row>
    <row r="631" spans="16:16" s="21" customFormat="1" ht="12.75" hidden="1" customHeight="1" x14ac:dyDescent="0.25">
      <c r="P631" s="14"/>
    </row>
    <row r="632" spans="16:16" s="21" customFormat="1" ht="12.75" hidden="1" customHeight="1" x14ac:dyDescent="0.25">
      <c r="P632" s="14"/>
    </row>
    <row r="633" spans="16:16" s="21" customFormat="1" ht="12.75" hidden="1" customHeight="1" x14ac:dyDescent="0.25">
      <c r="P633" s="14"/>
    </row>
    <row r="634" spans="16:16" s="21" customFormat="1" ht="12.75" hidden="1" customHeight="1" x14ac:dyDescent="0.25">
      <c r="P634" s="14"/>
    </row>
    <row r="635" spans="16:16" s="21" customFormat="1" ht="12.75" hidden="1" customHeight="1" x14ac:dyDescent="0.25">
      <c r="P635" s="14"/>
    </row>
    <row r="636" spans="16:16" s="21" customFormat="1" ht="12.75" hidden="1" customHeight="1" x14ac:dyDescent="0.25">
      <c r="P636" s="14"/>
    </row>
    <row r="637" spans="16:16" s="21" customFormat="1" ht="12.75" hidden="1" customHeight="1" x14ac:dyDescent="0.25">
      <c r="P637" s="14"/>
    </row>
    <row r="638" spans="16:16" s="21" customFormat="1" ht="12.75" hidden="1" customHeight="1" x14ac:dyDescent="0.25">
      <c r="P638" s="14"/>
    </row>
    <row r="639" spans="16:16" s="21" customFormat="1" ht="12.75" hidden="1" customHeight="1" x14ac:dyDescent="0.25">
      <c r="P639" s="14"/>
    </row>
    <row r="640" spans="16:16" s="21" customFormat="1" ht="12.75" hidden="1" customHeight="1" x14ac:dyDescent="0.25">
      <c r="P640" s="14"/>
    </row>
    <row r="641" spans="16:16" s="21" customFormat="1" ht="12.75" hidden="1" customHeight="1" x14ac:dyDescent="0.25">
      <c r="P641" s="14"/>
    </row>
    <row r="642" spans="16:16" s="21" customFormat="1" ht="12.75" hidden="1" customHeight="1" x14ac:dyDescent="0.25">
      <c r="P642" s="14"/>
    </row>
    <row r="643" spans="16:16" s="21" customFormat="1" ht="12.75" hidden="1" customHeight="1" x14ac:dyDescent="0.25">
      <c r="P643" s="14"/>
    </row>
    <row r="644" spans="16:16" s="21" customFormat="1" ht="12.75" hidden="1" customHeight="1" x14ac:dyDescent="0.25">
      <c r="P644" s="14"/>
    </row>
    <row r="645" spans="16:16" s="21" customFormat="1" ht="12.75" hidden="1" customHeight="1" x14ac:dyDescent="0.25">
      <c r="P645" s="14"/>
    </row>
    <row r="646" spans="16:16" s="21" customFormat="1" ht="12.75" hidden="1" customHeight="1" x14ac:dyDescent="0.25">
      <c r="P646" s="14"/>
    </row>
    <row r="647" spans="16:16" s="21" customFormat="1" ht="12.75" hidden="1" customHeight="1" x14ac:dyDescent="0.25">
      <c r="P647" s="14"/>
    </row>
    <row r="648" spans="16:16" s="21" customFormat="1" ht="12.75" hidden="1" customHeight="1" x14ac:dyDescent="0.25">
      <c r="P648" s="14"/>
    </row>
    <row r="649" spans="16:16" s="21" customFormat="1" ht="12.75" hidden="1" customHeight="1" x14ac:dyDescent="0.25">
      <c r="P649" s="14"/>
    </row>
    <row r="650" spans="16:16" s="21" customFormat="1" ht="12.75" hidden="1" customHeight="1" x14ac:dyDescent="0.25">
      <c r="P650" s="14"/>
    </row>
    <row r="651" spans="16:16" s="21" customFormat="1" ht="12.75" hidden="1" customHeight="1" x14ac:dyDescent="0.25">
      <c r="P651" s="14"/>
    </row>
    <row r="652" spans="16:16" s="21" customFormat="1" ht="12.75" hidden="1" customHeight="1" x14ac:dyDescent="0.25">
      <c r="P652" s="14"/>
    </row>
    <row r="653" spans="16:16" s="21" customFormat="1" ht="12.75" hidden="1" customHeight="1" x14ac:dyDescent="0.25">
      <c r="P653" s="14"/>
    </row>
    <row r="654" spans="16:16" s="21" customFormat="1" ht="12.75" hidden="1" customHeight="1" x14ac:dyDescent="0.25">
      <c r="P654" s="14"/>
    </row>
    <row r="655" spans="16:16" s="21" customFormat="1" ht="12.75" hidden="1" customHeight="1" x14ac:dyDescent="0.25">
      <c r="P655" s="14"/>
    </row>
    <row r="656" spans="16:16" s="21" customFormat="1" ht="12.75" hidden="1" customHeight="1" x14ac:dyDescent="0.25">
      <c r="P656" s="14"/>
    </row>
    <row r="657" spans="16:16" s="21" customFormat="1" ht="12.75" hidden="1" customHeight="1" x14ac:dyDescent="0.25">
      <c r="P657" s="14"/>
    </row>
    <row r="658" spans="16:16" s="21" customFormat="1" ht="12.75" hidden="1" customHeight="1" x14ac:dyDescent="0.25">
      <c r="P658" s="14"/>
    </row>
    <row r="659" spans="16:16" s="21" customFormat="1" ht="12.75" hidden="1" customHeight="1" x14ac:dyDescent="0.25">
      <c r="P659" s="14"/>
    </row>
    <row r="660" spans="16:16" s="21" customFormat="1" ht="12.75" hidden="1" customHeight="1" x14ac:dyDescent="0.25">
      <c r="P660" s="14"/>
    </row>
    <row r="661" spans="16:16" s="21" customFormat="1" ht="12.75" hidden="1" customHeight="1" x14ac:dyDescent="0.25">
      <c r="P661" s="14"/>
    </row>
    <row r="662" spans="16:16" s="21" customFormat="1" ht="12.75" hidden="1" customHeight="1" x14ac:dyDescent="0.25">
      <c r="P662" s="14"/>
    </row>
    <row r="663" spans="16:16" s="21" customFormat="1" ht="12.75" hidden="1" customHeight="1" x14ac:dyDescent="0.25">
      <c r="P663" s="14"/>
    </row>
    <row r="664" spans="16:16" s="21" customFormat="1" ht="12.75" hidden="1" customHeight="1" x14ac:dyDescent="0.25">
      <c r="P664" s="14"/>
    </row>
    <row r="665" spans="16:16" s="21" customFormat="1" ht="12.75" hidden="1" customHeight="1" x14ac:dyDescent="0.25">
      <c r="P665" s="14"/>
    </row>
    <row r="666" spans="16:16" s="21" customFormat="1" ht="12.75" hidden="1" customHeight="1" x14ac:dyDescent="0.25">
      <c r="P666" s="14"/>
    </row>
    <row r="667" spans="16:16" s="21" customFormat="1" ht="12.75" hidden="1" customHeight="1" x14ac:dyDescent="0.25">
      <c r="P667" s="14"/>
    </row>
    <row r="668" spans="16:16" s="21" customFormat="1" ht="12.75" hidden="1" customHeight="1" x14ac:dyDescent="0.25">
      <c r="P668" s="14"/>
    </row>
    <row r="669" spans="16:16" s="21" customFormat="1" ht="12.75" hidden="1" customHeight="1" x14ac:dyDescent="0.25">
      <c r="P669" s="14"/>
    </row>
    <row r="670" spans="16:16" s="21" customFormat="1" ht="12.75" hidden="1" customHeight="1" x14ac:dyDescent="0.25">
      <c r="P670" s="14"/>
    </row>
    <row r="671" spans="16:16" s="21" customFormat="1" ht="12.75" hidden="1" customHeight="1" x14ac:dyDescent="0.25">
      <c r="P671" s="14"/>
    </row>
    <row r="672" spans="16:16" s="21" customFormat="1" ht="12.75" hidden="1" customHeight="1" x14ac:dyDescent="0.25">
      <c r="P672" s="14"/>
    </row>
    <row r="673" spans="16:16" s="21" customFormat="1" ht="12.75" hidden="1" customHeight="1" x14ac:dyDescent="0.25">
      <c r="P673" s="14"/>
    </row>
    <row r="674" spans="16:16" s="21" customFormat="1" ht="12.75" hidden="1" customHeight="1" x14ac:dyDescent="0.25">
      <c r="P674" s="14"/>
    </row>
    <row r="675" spans="16:16" s="21" customFormat="1" ht="12.75" hidden="1" customHeight="1" x14ac:dyDescent="0.25">
      <c r="P675" s="14"/>
    </row>
    <row r="676" spans="16:16" s="21" customFormat="1" ht="12.75" hidden="1" customHeight="1" x14ac:dyDescent="0.25">
      <c r="P676" s="14"/>
    </row>
    <row r="677" spans="16:16" s="21" customFormat="1" ht="12.75" hidden="1" customHeight="1" x14ac:dyDescent="0.25">
      <c r="P677" s="14"/>
    </row>
    <row r="678" spans="16:16" s="21" customFormat="1" ht="12.75" hidden="1" customHeight="1" x14ac:dyDescent="0.25">
      <c r="P678" s="14"/>
    </row>
    <row r="679" spans="16:16" s="21" customFormat="1" ht="12.75" hidden="1" customHeight="1" x14ac:dyDescent="0.25">
      <c r="P679" s="14"/>
    </row>
    <row r="680" spans="16:16" s="21" customFormat="1" ht="12.75" hidden="1" customHeight="1" x14ac:dyDescent="0.25">
      <c r="P680" s="14"/>
    </row>
    <row r="681" spans="16:16" s="21" customFormat="1" ht="12.75" hidden="1" customHeight="1" x14ac:dyDescent="0.25">
      <c r="P681" s="14"/>
    </row>
    <row r="682" spans="16:16" s="21" customFormat="1" ht="12.75" hidden="1" customHeight="1" x14ac:dyDescent="0.25">
      <c r="P682" s="14"/>
    </row>
    <row r="683" spans="16:16" s="21" customFormat="1" ht="12.75" hidden="1" customHeight="1" x14ac:dyDescent="0.25">
      <c r="P683" s="14"/>
    </row>
    <row r="684" spans="16:16" s="21" customFormat="1" ht="12.75" hidden="1" customHeight="1" x14ac:dyDescent="0.25">
      <c r="P684" s="14"/>
    </row>
    <row r="685" spans="16:16" s="21" customFormat="1" ht="12.75" hidden="1" customHeight="1" x14ac:dyDescent="0.25">
      <c r="P685" s="14"/>
    </row>
    <row r="686" spans="16:16" s="21" customFormat="1" ht="12.75" hidden="1" customHeight="1" x14ac:dyDescent="0.25">
      <c r="P686" s="14"/>
    </row>
    <row r="687" spans="16:16" s="21" customFormat="1" ht="12.75" hidden="1" customHeight="1" x14ac:dyDescent="0.25">
      <c r="P687" s="14"/>
    </row>
    <row r="688" spans="16:16" s="21" customFormat="1" ht="12.75" hidden="1" customHeight="1" x14ac:dyDescent="0.25">
      <c r="P688" s="14"/>
    </row>
    <row r="689" spans="16:16" s="21" customFormat="1" ht="12.75" hidden="1" customHeight="1" x14ac:dyDescent="0.25">
      <c r="P689" s="14"/>
    </row>
    <row r="690" spans="16:16" s="21" customFormat="1" ht="12.75" hidden="1" customHeight="1" x14ac:dyDescent="0.25">
      <c r="P690" s="14"/>
    </row>
    <row r="691" spans="16:16" s="21" customFormat="1" ht="12.75" hidden="1" customHeight="1" x14ac:dyDescent="0.25">
      <c r="P691" s="14"/>
    </row>
    <row r="692" spans="16:16" s="21" customFormat="1" ht="12.75" hidden="1" customHeight="1" x14ac:dyDescent="0.25">
      <c r="P692" s="14"/>
    </row>
    <row r="693" spans="16:16" s="21" customFormat="1" ht="12.75" hidden="1" customHeight="1" x14ac:dyDescent="0.25">
      <c r="P693" s="14"/>
    </row>
    <row r="694" spans="16:16" s="21" customFormat="1" ht="12.75" hidden="1" customHeight="1" x14ac:dyDescent="0.25">
      <c r="P694" s="14"/>
    </row>
    <row r="695" spans="16:16" s="21" customFormat="1" ht="12.75" hidden="1" customHeight="1" x14ac:dyDescent="0.25">
      <c r="P695" s="14"/>
    </row>
    <row r="696" spans="16:16" s="21" customFormat="1" ht="12.75" hidden="1" customHeight="1" x14ac:dyDescent="0.25">
      <c r="P696" s="14"/>
    </row>
    <row r="697" spans="16:16" s="21" customFormat="1" ht="12.75" hidden="1" customHeight="1" x14ac:dyDescent="0.25">
      <c r="P697" s="14"/>
    </row>
    <row r="698" spans="16:16" s="21" customFormat="1" ht="12.75" hidden="1" customHeight="1" x14ac:dyDescent="0.25">
      <c r="P698" s="14"/>
    </row>
    <row r="699" spans="16:16" s="21" customFormat="1" ht="12.75" hidden="1" customHeight="1" x14ac:dyDescent="0.25">
      <c r="P699" s="14"/>
    </row>
    <row r="700" spans="16:16" s="21" customFormat="1" ht="12.75" hidden="1" customHeight="1" x14ac:dyDescent="0.25">
      <c r="P700" s="14"/>
    </row>
    <row r="701" spans="16:16" s="21" customFormat="1" ht="12.75" hidden="1" customHeight="1" x14ac:dyDescent="0.25">
      <c r="P701" s="14"/>
    </row>
    <row r="702" spans="16:16" s="21" customFormat="1" ht="12.75" hidden="1" customHeight="1" x14ac:dyDescent="0.25">
      <c r="P702" s="14"/>
    </row>
    <row r="703" spans="16:16" s="21" customFormat="1" ht="12.75" hidden="1" customHeight="1" x14ac:dyDescent="0.25">
      <c r="P703" s="14"/>
    </row>
    <row r="704" spans="16:16" s="21" customFormat="1" ht="12.75" hidden="1" customHeight="1" x14ac:dyDescent="0.25">
      <c r="P704" s="14"/>
    </row>
    <row r="705" spans="16:16" s="21" customFormat="1" ht="12.75" hidden="1" customHeight="1" x14ac:dyDescent="0.25">
      <c r="P705" s="14"/>
    </row>
    <row r="706" spans="16:16" s="21" customFormat="1" ht="12.75" hidden="1" customHeight="1" x14ac:dyDescent="0.25">
      <c r="P706" s="14"/>
    </row>
    <row r="707" spans="16:16" s="21" customFormat="1" ht="12.75" hidden="1" customHeight="1" x14ac:dyDescent="0.25">
      <c r="P707" s="14"/>
    </row>
    <row r="708" spans="16:16" s="21" customFormat="1" ht="12.75" hidden="1" customHeight="1" x14ac:dyDescent="0.25">
      <c r="P708" s="14"/>
    </row>
    <row r="709" spans="16:16" s="21" customFormat="1" ht="12.75" hidden="1" customHeight="1" x14ac:dyDescent="0.25">
      <c r="P709" s="14"/>
    </row>
    <row r="710" spans="16:16" s="21" customFormat="1" ht="12.75" hidden="1" customHeight="1" x14ac:dyDescent="0.25">
      <c r="P710" s="14"/>
    </row>
    <row r="711" spans="16:16" s="21" customFormat="1" ht="12.75" hidden="1" customHeight="1" x14ac:dyDescent="0.25">
      <c r="P711" s="14"/>
    </row>
    <row r="712" spans="16:16" s="21" customFormat="1" ht="12.75" hidden="1" customHeight="1" x14ac:dyDescent="0.25">
      <c r="P712" s="14"/>
    </row>
    <row r="713" spans="16:16" s="21" customFormat="1" ht="12.75" hidden="1" customHeight="1" x14ac:dyDescent="0.25">
      <c r="P713" s="14"/>
    </row>
    <row r="714" spans="16:16" s="21" customFormat="1" ht="12.75" hidden="1" customHeight="1" x14ac:dyDescent="0.25">
      <c r="P714" s="14"/>
    </row>
    <row r="715" spans="16:16" s="21" customFormat="1" ht="12.75" hidden="1" customHeight="1" x14ac:dyDescent="0.25">
      <c r="P715" s="14"/>
    </row>
    <row r="716" spans="16:16" s="21" customFormat="1" ht="12.75" hidden="1" customHeight="1" x14ac:dyDescent="0.25">
      <c r="P716" s="14"/>
    </row>
    <row r="717" spans="16:16" s="21" customFormat="1" ht="12.75" hidden="1" customHeight="1" x14ac:dyDescent="0.25">
      <c r="P717" s="14"/>
    </row>
    <row r="718" spans="16:16" s="21" customFormat="1" ht="12.75" hidden="1" customHeight="1" x14ac:dyDescent="0.25">
      <c r="P718" s="14"/>
    </row>
    <row r="719" spans="16:16" s="21" customFormat="1" ht="12.75" hidden="1" customHeight="1" x14ac:dyDescent="0.25">
      <c r="P719" s="14"/>
    </row>
    <row r="720" spans="16:16" s="21" customFormat="1" ht="12.75" hidden="1" customHeight="1" x14ac:dyDescent="0.25">
      <c r="P720" s="14"/>
    </row>
    <row r="721" spans="16:16" s="21" customFormat="1" ht="12.75" hidden="1" customHeight="1" x14ac:dyDescent="0.25">
      <c r="P721" s="14"/>
    </row>
    <row r="722" spans="16:16" s="21" customFormat="1" ht="12.75" hidden="1" customHeight="1" x14ac:dyDescent="0.25">
      <c r="P722" s="14"/>
    </row>
    <row r="723" spans="16:16" s="21" customFormat="1" ht="12.75" hidden="1" customHeight="1" x14ac:dyDescent="0.25">
      <c r="P723" s="14"/>
    </row>
    <row r="724" spans="16:16" s="21" customFormat="1" ht="12.75" hidden="1" customHeight="1" x14ac:dyDescent="0.25">
      <c r="P724" s="14"/>
    </row>
    <row r="725" spans="16:16" s="21" customFormat="1" ht="12.75" hidden="1" customHeight="1" x14ac:dyDescent="0.25">
      <c r="P725" s="14"/>
    </row>
    <row r="726" spans="16:16" s="21" customFormat="1" ht="12.75" hidden="1" customHeight="1" x14ac:dyDescent="0.25">
      <c r="P726" s="14"/>
    </row>
    <row r="727" spans="16:16" s="21" customFormat="1" ht="12.75" hidden="1" customHeight="1" x14ac:dyDescent="0.25">
      <c r="P727" s="14"/>
    </row>
    <row r="728" spans="16:16" s="21" customFormat="1" ht="12.75" hidden="1" customHeight="1" x14ac:dyDescent="0.25">
      <c r="P728" s="14"/>
    </row>
    <row r="729" spans="16:16" s="21" customFormat="1" ht="12.75" hidden="1" customHeight="1" x14ac:dyDescent="0.25">
      <c r="P729" s="14"/>
    </row>
    <row r="730" spans="16:16" s="21" customFormat="1" ht="12.75" hidden="1" customHeight="1" x14ac:dyDescent="0.25">
      <c r="P730" s="14"/>
    </row>
    <row r="731" spans="16:16" s="21" customFormat="1" ht="12.75" hidden="1" customHeight="1" x14ac:dyDescent="0.25">
      <c r="P731" s="14"/>
    </row>
    <row r="732" spans="16:16" s="21" customFormat="1" ht="12.75" hidden="1" customHeight="1" x14ac:dyDescent="0.25">
      <c r="P732" s="14"/>
    </row>
    <row r="733" spans="16:16" s="21" customFormat="1" ht="12.75" hidden="1" customHeight="1" x14ac:dyDescent="0.25">
      <c r="P733" s="14"/>
    </row>
    <row r="734" spans="16:16" s="21" customFormat="1" ht="12.75" hidden="1" customHeight="1" x14ac:dyDescent="0.25">
      <c r="P734" s="14"/>
    </row>
    <row r="735" spans="16:16" s="21" customFormat="1" ht="12.75" hidden="1" customHeight="1" x14ac:dyDescent="0.25">
      <c r="P735" s="14"/>
    </row>
    <row r="736" spans="16:16" s="21" customFormat="1" ht="12.75" hidden="1" customHeight="1" x14ac:dyDescent="0.25">
      <c r="P736" s="14"/>
    </row>
    <row r="737" spans="16:16" s="21" customFormat="1" ht="12.75" hidden="1" customHeight="1" x14ac:dyDescent="0.25">
      <c r="P737" s="14"/>
    </row>
    <row r="738" spans="16:16" s="21" customFormat="1" ht="12.75" hidden="1" customHeight="1" x14ac:dyDescent="0.25">
      <c r="P738" s="14"/>
    </row>
    <row r="739" spans="16:16" s="21" customFormat="1" ht="12.75" hidden="1" customHeight="1" x14ac:dyDescent="0.25">
      <c r="P739" s="14"/>
    </row>
    <row r="740" spans="16:16" s="21" customFormat="1" ht="12.75" hidden="1" customHeight="1" x14ac:dyDescent="0.25">
      <c r="P740" s="14"/>
    </row>
    <row r="741" spans="16:16" s="21" customFormat="1" ht="12.75" hidden="1" customHeight="1" x14ac:dyDescent="0.25">
      <c r="P741" s="14"/>
    </row>
    <row r="742" spans="16:16" s="21" customFormat="1" ht="12.75" hidden="1" customHeight="1" x14ac:dyDescent="0.25">
      <c r="P742" s="14"/>
    </row>
    <row r="743" spans="16:16" s="21" customFormat="1" ht="12.75" hidden="1" customHeight="1" x14ac:dyDescent="0.25">
      <c r="P743" s="14"/>
    </row>
    <row r="744" spans="16:16" s="21" customFormat="1" ht="12.75" hidden="1" customHeight="1" x14ac:dyDescent="0.25">
      <c r="P744" s="14"/>
    </row>
    <row r="745" spans="16:16" s="21" customFormat="1" ht="12.75" hidden="1" customHeight="1" x14ac:dyDescent="0.25">
      <c r="P745" s="14"/>
    </row>
    <row r="746" spans="16:16" s="21" customFormat="1" ht="12.75" hidden="1" customHeight="1" x14ac:dyDescent="0.25">
      <c r="P746" s="14"/>
    </row>
    <row r="747" spans="16:16" s="21" customFormat="1" ht="12.75" hidden="1" customHeight="1" x14ac:dyDescent="0.25">
      <c r="P747" s="14"/>
    </row>
    <row r="748" spans="16:16" s="21" customFormat="1" ht="12.75" hidden="1" customHeight="1" x14ac:dyDescent="0.25">
      <c r="P748" s="14"/>
    </row>
    <row r="749" spans="16:16" s="21" customFormat="1" ht="12.75" hidden="1" customHeight="1" x14ac:dyDescent="0.25">
      <c r="P749" s="14"/>
    </row>
    <row r="750" spans="16:16" s="21" customFormat="1" ht="12.75" hidden="1" customHeight="1" x14ac:dyDescent="0.25">
      <c r="P750" s="14"/>
    </row>
    <row r="751" spans="16:16" s="21" customFormat="1" ht="12.75" hidden="1" customHeight="1" x14ac:dyDescent="0.25">
      <c r="P751" s="14"/>
    </row>
    <row r="752" spans="16:16" s="21" customFormat="1" ht="12.75" hidden="1" customHeight="1" x14ac:dyDescent="0.25">
      <c r="P752" s="14"/>
    </row>
    <row r="753" spans="16:16" s="21" customFormat="1" ht="12.75" hidden="1" customHeight="1" x14ac:dyDescent="0.25">
      <c r="P753" s="14"/>
    </row>
    <row r="754" spans="16:16" s="21" customFormat="1" ht="12.75" hidden="1" customHeight="1" x14ac:dyDescent="0.25">
      <c r="P754" s="14"/>
    </row>
    <row r="755" spans="16:16" s="21" customFormat="1" ht="12.75" hidden="1" customHeight="1" x14ac:dyDescent="0.25">
      <c r="P755" s="14"/>
    </row>
    <row r="756" spans="16:16" s="21" customFormat="1" ht="12.75" hidden="1" customHeight="1" x14ac:dyDescent="0.25">
      <c r="P756" s="14"/>
    </row>
    <row r="757" spans="16:16" s="21" customFormat="1" ht="12.75" hidden="1" customHeight="1" x14ac:dyDescent="0.25">
      <c r="P757" s="14"/>
    </row>
    <row r="758" spans="16:16" s="21" customFormat="1" ht="12.75" hidden="1" customHeight="1" x14ac:dyDescent="0.25">
      <c r="P758" s="14"/>
    </row>
    <row r="759" spans="16:16" s="21" customFormat="1" ht="12.75" hidden="1" customHeight="1" x14ac:dyDescent="0.25">
      <c r="P759" s="14"/>
    </row>
    <row r="760" spans="16:16" s="21" customFormat="1" ht="12.75" hidden="1" customHeight="1" x14ac:dyDescent="0.25">
      <c r="P760" s="14"/>
    </row>
    <row r="761" spans="16:16" s="21" customFormat="1" ht="12.75" hidden="1" customHeight="1" x14ac:dyDescent="0.25">
      <c r="P761" s="14"/>
    </row>
    <row r="762" spans="16:16" s="21" customFormat="1" ht="12.75" hidden="1" customHeight="1" x14ac:dyDescent="0.25">
      <c r="P762" s="14"/>
    </row>
    <row r="763" spans="16:16" s="21" customFormat="1" ht="12.75" hidden="1" customHeight="1" x14ac:dyDescent="0.25">
      <c r="P763" s="14"/>
    </row>
    <row r="764" spans="16:16" s="21" customFormat="1" ht="12.75" hidden="1" customHeight="1" x14ac:dyDescent="0.25">
      <c r="P764" s="14"/>
    </row>
    <row r="765" spans="16:16" s="21" customFormat="1" ht="12.75" hidden="1" customHeight="1" x14ac:dyDescent="0.25">
      <c r="P765" s="14"/>
    </row>
    <row r="766" spans="16:16" s="21" customFormat="1" ht="12.75" hidden="1" customHeight="1" x14ac:dyDescent="0.25">
      <c r="P766" s="14"/>
    </row>
    <row r="767" spans="16:16" s="21" customFormat="1" ht="12.75" hidden="1" customHeight="1" x14ac:dyDescent="0.25">
      <c r="P767" s="14"/>
    </row>
    <row r="768" spans="16:16" s="21" customFormat="1" ht="12.75" hidden="1" customHeight="1" x14ac:dyDescent="0.25">
      <c r="P768" s="14"/>
    </row>
    <row r="769" spans="16:16" s="21" customFormat="1" ht="12.75" hidden="1" customHeight="1" x14ac:dyDescent="0.25">
      <c r="P769" s="14"/>
    </row>
    <row r="770" spans="16:16" s="21" customFormat="1" ht="12.75" hidden="1" customHeight="1" x14ac:dyDescent="0.25">
      <c r="P770" s="14"/>
    </row>
    <row r="771" spans="16:16" s="21" customFormat="1" ht="12.75" hidden="1" customHeight="1" x14ac:dyDescent="0.25">
      <c r="P771" s="14"/>
    </row>
    <row r="772" spans="16:16" s="21" customFormat="1" ht="12.75" hidden="1" customHeight="1" x14ac:dyDescent="0.25">
      <c r="P772" s="14"/>
    </row>
    <row r="773" spans="16:16" s="21" customFormat="1" ht="12.75" hidden="1" customHeight="1" x14ac:dyDescent="0.25">
      <c r="P773" s="14"/>
    </row>
    <row r="774" spans="16:16" s="21" customFormat="1" ht="12.75" hidden="1" customHeight="1" x14ac:dyDescent="0.25">
      <c r="P774" s="14"/>
    </row>
    <row r="775" spans="16:16" s="21" customFormat="1" ht="12.75" hidden="1" customHeight="1" x14ac:dyDescent="0.25">
      <c r="P775" s="14"/>
    </row>
    <row r="776" spans="16:16" s="21" customFormat="1" ht="12.75" hidden="1" customHeight="1" x14ac:dyDescent="0.25">
      <c r="P776" s="14"/>
    </row>
    <row r="777" spans="16:16" s="21" customFormat="1" ht="12.75" hidden="1" customHeight="1" x14ac:dyDescent="0.25">
      <c r="P777" s="14"/>
    </row>
    <row r="778" spans="16:16" s="21" customFormat="1" ht="12.75" hidden="1" customHeight="1" x14ac:dyDescent="0.25">
      <c r="P778" s="14"/>
    </row>
    <row r="779" spans="16:16" s="21" customFormat="1" ht="12.75" hidden="1" customHeight="1" x14ac:dyDescent="0.25">
      <c r="P779" s="14"/>
    </row>
    <row r="780" spans="16:16" s="21" customFormat="1" ht="12.75" hidden="1" customHeight="1" x14ac:dyDescent="0.25">
      <c r="P780" s="14"/>
    </row>
    <row r="781" spans="16:16" s="21" customFormat="1" ht="12.75" hidden="1" customHeight="1" x14ac:dyDescent="0.25">
      <c r="P781" s="14"/>
    </row>
    <row r="782" spans="16:16" s="21" customFormat="1" ht="12.75" hidden="1" customHeight="1" x14ac:dyDescent="0.25">
      <c r="P782" s="14"/>
    </row>
    <row r="783" spans="16:16" s="21" customFormat="1" ht="12.75" hidden="1" customHeight="1" x14ac:dyDescent="0.25">
      <c r="P783" s="14"/>
    </row>
    <row r="784" spans="16:16" s="21" customFormat="1" ht="12.75" hidden="1" customHeight="1" x14ac:dyDescent="0.25">
      <c r="P784" s="14"/>
    </row>
    <row r="785" spans="16:16" s="21" customFormat="1" ht="12.75" hidden="1" customHeight="1" x14ac:dyDescent="0.25">
      <c r="P785" s="14"/>
    </row>
    <row r="786" spans="16:16" s="21" customFormat="1" ht="12.75" hidden="1" customHeight="1" x14ac:dyDescent="0.25">
      <c r="P786" s="14"/>
    </row>
    <row r="787" spans="16:16" s="21" customFormat="1" ht="12.75" hidden="1" customHeight="1" x14ac:dyDescent="0.25">
      <c r="P787" s="14"/>
    </row>
    <row r="788" spans="16:16" s="21" customFormat="1" ht="12.75" hidden="1" customHeight="1" x14ac:dyDescent="0.25">
      <c r="P788" s="14"/>
    </row>
    <row r="789" spans="16:16" s="21" customFormat="1" ht="12.75" hidden="1" customHeight="1" x14ac:dyDescent="0.25">
      <c r="P789" s="14"/>
    </row>
    <row r="790" spans="16:16" s="21" customFormat="1" ht="12.75" hidden="1" customHeight="1" x14ac:dyDescent="0.25">
      <c r="P790" s="14"/>
    </row>
    <row r="791" spans="16:16" s="21" customFormat="1" ht="12.75" hidden="1" customHeight="1" x14ac:dyDescent="0.25">
      <c r="P791" s="14"/>
    </row>
    <row r="792" spans="16:16" s="21" customFormat="1" ht="12.75" hidden="1" customHeight="1" x14ac:dyDescent="0.25">
      <c r="P792" s="14"/>
    </row>
    <row r="793" spans="16:16" s="21" customFormat="1" ht="12.75" hidden="1" customHeight="1" x14ac:dyDescent="0.25">
      <c r="P793" s="14"/>
    </row>
    <row r="794" spans="16:16" s="21" customFormat="1" ht="12.75" hidden="1" customHeight="1" x14ac:dyDescent="0.25">
      <c r="P794" s="14"/>
    </row>
    <row r="795" spans="16:16" s="21" customFormat="1" ht="12.75" hidden="1" customHeight="1" x14ac:dyDescent="0.25">
      <c r="P795" s="14"/>
    </row>
    <row r="796" spans="16:16" s="21" customFormat="1" ht="12.75" hidden="1" customHeight="1" x14ac:dyDescent="0.25">
      <c r="P796" s="14"/>
    </row>
    <row r="797" spans="16:16" s="21" customFormat="1" ht="12.75" hidden="1" customHeight="1" x14ac:dyDescent="0.25">
      <c r="P797" s="14"/>
    </row>
    <row r="798" spans="16:16" s="21" customFormat="1" ht="12.75" hidden="1" customHeight="1" x14ac:dyDescent="0.25">
      <c r="P798" s="14"/>
    </row>
    <row r="799" spans="16:16" s="21" customFormat="1" ht="12.75" hidden="1" customHeight="1" x14ac:dyDescent="0.25">
      <c r="P799" s="14"/>
    </row>
    <row r="800" spans="16:16" s="21" customFormat="1" ht="12.75" hidden="1" customHeight="1" x14ac:dyDescent="0.25">
      <c r="P800" s="14"/>
    </row>
    <row r="801" spans="16:16" s="21" customFormat="1" ht="12.75" hidden="1" customHeight="1" x14ac:dyDescent="0.25">
      <c r="P801" s="14"/>
    </row>
    <row r="802" spans="16:16" s="21" customFormat="1" ht="12.75" hidden="1" customHeight="1" x14ac:dyDescent="0.25">
      <c r="P802" s="14"/>
    </row>
    <row r="803" spans="16:16" s="21" customFormat="1" ht="12.75" hidden="1" customHeight="1" x14ac:dyDescent="0.25">
      <c r="P803" s="14"/>
    </row>
    <row r="804" spans="16:16" s="21" customFormat="1" ht="12.75" hidden="1" customHeight="1" x14ac:dyDescent="0.25">
      <c r="P804" s="14"/>
    </row>
    <row r="805" spans="16:16" s="21" customFormat="1" ht="12.75" hidden="1" customHeight="1" x14ac:dyDescent="0.25">
      <c r="P805" s="14"/>
    </row>
    <row r="806" spans="16:16" s="21" customFormat="1" ht="12.75" hidden="1" customHeight="1" x14ac:dyDescent="0.25">
      <c r="P806" s="14"/>
    </row>
    <row r="807" spans="16:16" s="21" customFormat="1" ht="12.75" hidden="1" customHeight="1" x14ac:dyDescent="0.25">
      <c r="P807" s="14"/>
    </row>
    <row r="808" spans="16:16" s="21" customFormat="1" ht="12.75" hidden="1" customHeight="1" x14ac:dyDescent="0.25">
      <c r="P808" s="14"/>
    </row>
    <row r="809" spans="16:16" s="21" customFormat="1" ht="12.75" hidden="1" customHeight="1" x14ac:dyDescent="0.25">
      <c r="P809" s="14"/>
    </row>
    <row r="810" spans="16:16" s="21" customFormat="1" ht="12.75" hidden="1" customHeight="1" x14ac:dyDescent="0.25">
      <c r="P810" s="14"/>
    </row>
    <row r="811" spans="16:16" s="21" customFormat="1" ht="12.75" hidden="1" customHeight="1" x14ac:dyDescent="0.25">
      <c r="P811" s="14"/>
    </row>
    <row r="812" spans="16:16" s="21" customFormat="1" ht="12.75" hidden="1" customHeight="1" x14ac:dyDescent="0.25">
      <c r="P812" s="14"/>
    </row>
    <row r="813" spans="16:16" s="21" customFormat="1" ht="12.75" hidden="1" customHeight="1" x14ac:dyDescent="0.25">
      <c r="P813" s="14"/>
    </row>
    <row r="814" spans="16:16" s="21" customFormat="1" ht="12.75" hidden="1" customHeight="1" x14ac:dyDescent="0.25">
      <c r="P814" s="14"/>
    </row>
    <row r="815" spans="16:16" s="21" customFormat="1" ht="12.75" hidden="1" customHeight="1" x14ac:dyDescent="0.25">
      <c r="P815" s="14"/>
    </row>
    <row r="816" spans="16:16" s="21" customFormat="1" ht="12.75" hidden="1" customHeight="1" x14ac:dyDescent="0.25">
      <c r="P816" s="14"/>
    </row>
    <row r="817" spans="16:16" s="21" customFormat="1" ht="12.75" hidden="1" customHeight="1" x14ac:dyDescent="0.25">
      <c r="P817" s="14"/>
    </row>
    <row r="818" spans="16:16" s="21" customFormat="1" ht="12.75" hidden="1" customHeight="1" x14ac:dyDescent="0.25">
      <c r="P818" s="14"/>
    </row>
    <row r="819" spans="16:16" s="21" customFormat="1" ht="12.75" hidden="1" customHeight="1" x14ac:dyDescent="0.25">
      <c r="P819" s="14"/>
    </row>
    <row r="820" spans="16:16" s="21" customFormat="1" ht="12.75" hidden="1" customHeight="1" x14ac:dyDescent="0.25">
      <c r="P820" s="14"/>
    </row>
    <row r="821" spans="16:16" s="21" customFormat="1" ht="12.75" hidden="1" customHeight="1" x14ac:dyDescent="0.25">
      <c r="P821" s="14"/>
    </row>
    <row r="822" spans="16:16" s="21" customFormat="1" ht="12.75" hidden="1" customHeight="1" x14ac:dyDescent="0.25">
      <c r="P822" s="14"/>
    </row>
    <row r="823" spans="16:16" s="21" customFormat="1" ht="12.75" hidden="1" customHeight="1" x14ac:dyDescent="0.25">
      <c r="P823" s="14"/>
    </row>
    <row r="824" spans="16:16" s="21" customFormat="1" ht="12.75" hidden="1" customHeight="1" x14ac:dyDescent="0.25">
      <c r="P824" s="14"/>
    </row>
    <row r="825" spans="16:16" s="21" customFormat="1" ht="12.75" hidden="1" customHeight="1" x14ac:dyDescent="0.25">
      <c r="P825" s="14"/>
    </row>
    <row r="826" spans="16:16" s="21" customFormat="1" ht="12.75" hidden="1" customHeight="1" x14ac:dyDescent="0.25">
      <c r="P826" s="14"/>
    </row>
    <row r="827" spans="16:16" s="21" customFormat="1" ht="12.75" hidden="1" customHeight="1" x14ac:dyDescent="0.25">
      <c r="P827" s="14"/>
    </row>
    <row r="828" spans="16:16" s="21" customFormat="1" ht="12.75" hidden="1" customHeight="1" x14ac:dyDescent="0.25">
      <c r="P828" s="14"/>
    </row>
    <row r="829" spans="16:16" s="21" customFormat="1" ht="12.75" hidden="1" customHeight="1" x14ac:dyDescent="0.25">
      <c r="P829" s="14"/>
    </row>
    <row r="830" spans="16:16" s="21" customFormat="1" ht="12.75" hidden="1" customHeight="1" x14ac:dyDescent="0.25">
      <c r="P830" s="14"/>
    </row>
    <row r="831" spans="16:16" s="21" customFormat="1" ht="12.75" hidden="1" customHeight="1" x14ac:dyDescent="0.25">
      <c r="P831" s="14"/>
    </row>
    <row r="832" spans="16:16" s="21" customFormat="1" ht="12.75" hidden="1" customHeight="1" x14ac:dyDescent="0.25">
      <c r="P832" s="14"/>
    </row>
    <row r="833" spans="16:16" s="21" customFormat="1" ht="12.75" hidden="1" customHeight="1" x14ac:dyDescent="0.25">
      <c r="P833" s="14"/>
    </row>
    <row r="834" spans="16:16" s="21" customFormat="1" ht="12.75" hidden="1" customHeight="1" x14ac:dyDescent="0.25">
      <c r="P834" s="14"/>
    </row>
    <row r="835" spans="16:16" s="21" customFormat="1" ht="12.75" hidden="1" customHeight="1" x14ac:dyDescent="0.25">
      <c r="P835" s="14"/>
    </row>
    <row r="836" spans="16:16" s="21" customFormat="1" ht="12.75" hidden="1" customHeight="1" x14ac:dyDescent="0.25">
      <c r="P836" s="14"/>
    </row>
    <row r="837" spans="16:16" s="21" customFormat="1" ht="12.75" hidden="1" customHeight="1" x14ac:dyDescent="0.25">
      <c r="P837" s="14"/>
    </row>
    <row r="838" spans="16:16" s="21" customFormat="1" ht="12.75" hidden="1" customHeight="1" x14ac:dyDescent="0.25">
      <c r="P838" s="14"/>
    </row>
    <row r="839" spans="16:16" s="21" customFormat="1" ht="12.75" hidden="1" customHeight="1" x14ac:dyDescent="0.25">
      <c r="P839" s="14"/>
    </row>
    <row r="840" spans="16:16" s="21" customFormat="1" ht="12.75" hidden="1" customHeight="1" x14ac:dyDescent="0.25">
      <c r="P840" s="14"/>
    </row>
    <row r="841" spans="16:16" s="21" customFormat="1" ht="12.75" hidden="1" customHeight="1" x14ac:dyDescent="0.25">
      <c r="P841" s="14"/>
    </row>
    <row r="842" spans="16:16" s="21" customFormat="1" ht="12.75" hidden="1" customHeight="1" x14ac:dyDescent="0.25">
      <c r="P842" s="14"/>
    </row>
    <row r="843" spans="16:16" s="21" customFormat="1" ht="12.75" hidden="1" customHeight="1" x14ac:dyDescent="0.25">
      <c r="P843" s="14"/>
    </row>
    <row r="844" spans="16:16" s="21" customFormat="1" ht="12.75" hidden="1" customHeight="1" x14ac:dyDescent="0.25">
      <c r="P844" s="14"/>
    </row>
    <row r="845" spans="16:16" s="21" customFormat="1" ht="12.75" hidden="1" customHeight="1" x14ac:dyDescent="0.25">
      <c r="P845" s="14"/>
    </row>
    <row r="846" spans="16:16" s="21" customFormat="1" ht="12.75" hidden="1" customHeight="1" x14ac:dyDescent="0.25">
      <c r="P846" s="14"/>
    </row>
    <row r="847" spans="16:16" s="21" customFormat="1" ht="12.75" hidden="1" customHeight="1" x14ac:dyDescent="0.25">
      <c r="P847" s="14"/>
    </row>
    <row r="848" spans="16:16" s="21" customFormat="1" ht="12.75" hidden="1" customHeight="1" x14ac:dyDescent="0.25">
      <c r="P848" s="14"/>
    </row>
    <row r="849" spans="16:16" s="21" customFormat="1" ht="12.75" hidden="1" customHeight="1" x14ac:dyDescent="0.25">
      <c r="P849" s="14"/>
    </row>
    <row r="850" spans="16:16" s="21" customFormat="1" ht="12.75" hidden="1" customHeight="1" x14ac:dyDescent="0.25">
      <c r="P850" s="14"/>
    </row>
    <row r="851" spans="16:16" s="21" customFormat="1" ht="12.75" hidden="1" customHeight="1" x14ac:dyDescent="0.25">
      <c r="P851" s="14"/>
    </row>
    <row r="852" spans="16:16" s="21" customFormat="1" ht="12.75" hidden="1" customHeight="1" x14ac:dyDescent="0.25">
      <c r="P852" s="14"/>
    </row>
    <row r="853" spans="16:16" s="21" customFormat="1" ht="12.75" hidden="1" customHeight="1" x14ac:dyDescent="0.25">
      <c r="P853" s="14"/>
    </row>
    <row r="854" spans="16:16" s="21" customFormat="1" ht="12.75" hidden="1" customHeight="1" x14ac:dyDescent="0.25">
      <c r="P854" s="14"/>
    </row>
    <row r="855" spans="16:16" s="21" customFormat="1" ht="12.75" hidden="1" customHeight="1" x14ac:dyDescent="0.25">
      <c r="P855" s="14"/>
    </row>
    <row r="856" spans="16:16" s="21" customFormat="1" ht="12.75" hidden="1" customHeight="1" x14ac:dyDescent="0.25">
      <c r="P856" s="14"/>
    </row>
    <row r="857" spans="16:16" s="21" customFormat="1" ht="12.75" hidden="1" customHeight="1" x14ac:dyDescent="0.25">
      <c r="P857" s="14"/>
    </row>
    <row r="858" spans="16:16" s="21" customFormat="1" ht="12.75" hidden="1" customHeight="1" x14ac:dyDescent="0.25">
      <c r="P858" s="14"/>
    </row>
    <row r="859" spans="16:16" s="21" customFormat="1" ht="12.75" hidden="1" customHeight="1" x14ac:dyDescent="0.25">
      <c r="P859" s="14"/>
    </row>
    <row r="860" spans="16:16" s="21" customFormat="1" ht="12.75" hidden="1" customHeight="1" x14ac:dyDescent="0.25">
      <c r="P860" s="14"/>
    </row>
    <row r="861" spans="16:16" s="21" customFormat="1" ht="12.75" hidden="1" customHeight="1" x14ac:dyDescent="0.25">
      <c r="P861" s="14"/>
    </row>
    <row r="862" spans="16:16" s="21" customFormat="1" ht="12.75" hidden="1" customHeight="1" x14ac:dyDescent="0.25">
      <c r="P862" s="14"/>
    </row>
    <row r="863" spans="16:16" s="21" customFormat="1" ht="12.75" hidden="1" customHeight="1" x14ac:dyDescent="0.25">
      <c r="P863" s="14"/>
    </row>
    <row r="864" spans="16:16" s="21" customFormat="1" ht="12.75" hidden="1" customHeight="1" x14ac:dyDescent="0.25">
      <c r="P864" s="14"/>
    </row>
    <row r="865" spans="16:16" s="21" customFormat="1" ht="12.75" hidden="1" customHeight="1" x14ac:dyDescent="0.25">
      <c r="P865" s="14"/>
    </row>
    <row r="866" spans="16:16" s="21" customFormat="1" ht="12.75" hidden="1" customHeight="1" x14ac:dyDescent="0.25">
      <c r="P866" s="14"/>
    </row>
    <row r="867" spans="16:16" s="21" customFormat="1" ht="12.75" hidden="1" customHeight="1" x14ac:dyDescent="0.25">
      <c r="P867" s="14"/>
    </row>
    <row r="868" spans="16:16" s="21" customFormat="1" ht="12.75" hidden="1" customHeight="1" x14ac:dyDescent="0.25">
      <c r="P868" s="14"/>
    </row>
    <row r="869" spans="16:16" s="21" customFormat="1" ht="12.75" hidden="1" customHeight="1" x14ac:dyDescent="0.25">
      <c r="P869" s="14"/>
    </row>
    <row r="870" spans="16:16" s="21" customFormat="1" ht="12.75" hidden="1" customHeight="1" x14ac:dyDescent="0.25">
      <c r="P870" s="14"/>
    </row>
    <row r="871" spans="16:16" s="21" customFormat="1" ht="12.75" hidden="1" customHeight="1" x14ac:dyDescent="0.25">
      <c r="P871" s="14"/>
    </row>
    <row r="872" spans="16:16" s="21" customFormat="1" ht="12.75" hidden="1" customHeight="1" x14ac:dyDescent="0.25">
      <c r="P872" s="14"/>
    </row>
    <row r="873" spans="16:16" s="21" customFormat="1" ht="12.75" hidden="1" customHeight="1" x14ac:dyDescent="0.25">
      <c r="P873" s="14"/>
    </row>
    <row r="874" spans="16:16" s="21" customFormat="1" ht="12.75" hidden="1" customHeight="1" x14ac:dyDescent="0.25">
      <c r="P874" s="14"/>
    </row>
    <row r="875" spans="16:16" s="21" customFormat="1" ht="12.75" hidden="1" customHeight="1" x14ac:dyDescent="0.25">
      <c r="P875" s="14"/>
    </row>
    <row r="876" spans="16:16" s="21" customFormat="1" ht="12.75" hidden="1" customHeight="1" x14ac:dyDescent="0.25">
      <c r="P876" s="14"/>
    </row>
    <row r="877" spans="16:16" s="21" customFormat="1" ht="12.75" hidden="1" customHeight="1" x14ac:dyDescent="0.25">
      <c r="P877" s="14"/>
    </row>
    <row r="878" spans="16:16" s="21" customFormat="1" ht="12.75" hidden="1" customHeight="1" x14ac:dyDescent="0.25">
      <c r="P878" s="14"/>
    </row>
    <row r="879" spans="16:16" s="21" customFormat="1" ht="12.75" hidden="1" customHeight="1" x14ac:dyDescent="0.25">
      <c r="P879" s="14"/>
    </row>
    <row r="880" spans="16:16" s="21" customFormat="1" ht="12.75" hidden="1" customHeight="1" x14ac:dyDescent="0.25">
      <c r="P880" s="14"/>
    </row>
    <row r="881" spans="16:16" s="21" customFormat="1" ht="12.75" hidden="1" customHeight="1" x14ac:dyDescent="0.25">
      <c r="P881" s="14"/>
    </row>
    <row r="882" spans="16:16" s="21" customFormat="1" ht="12.75" hidden="1" customHeight="1" x14ac:dyDescent="0.25">
      <c r="P882" s="14"/>
    </row>
    <row r="883" spans="16:16" s="21" customFormat="1" ht="12.75" hidden="1" customHeight="1" x14ac:dyDescent="0.25">
      <c r="P883" s="14"/>
    </row>
    <row r="884" spans="16:16" s="21" customFormat="1" ht="12.75" hidden="1" customHeight="1" x14ac:dyDescent="0.25">
      <c r="P884" s="14"/>
    </row>
    <row r="885" spans="16:16" s="21" customFormat="1" ht="12.75" hidden="1" customHeight="1" x14ac:dyDescent="0.25">
      <c r="P885" s="14"/>
    </row>
    <row r="886" spans="16:16" s="21" customFormat="1" ht="12.75" hidden="1" customHeight="1" x14ac:dyDescent="0.25">
      <c r="P886" s="14"/>
    </row>
    <row r="887" spans="16:16" s="21" customFormat="1" ht="12.75" hidden="1" customHeight="1" x14ac:dyDescent="0.25">
      <c r="P887" s="14"/>
    </row>
    <row r="888" spans="16:16" s="21" customFormat="1" ht="12.75" hidden="1" customHeight="1" x14ac:dyDescent="0.25">
      <c r="P888" s="14"/>
    </row>
    <row r="889" spans="16:16" s="21" customFormat="1" ht="12.75" hidden="1" customHeight="1" x14ac:dyDescent="0.25">
      <c r="P889" s="14"/>
    </row>
    <row r="890" spans="16:16" s="21" customFormat="1" ht="12.75" hidden="1" customHeight="1" x14ac:dyDescent="0.25">
      <c r="P890" s="14"/>
    </row>
    <row r="891" spans="16:16" s="21" customFormat="1" ht="12.75" hidden="1" customHeight="1" x14ac:dyDescent="0.25">
      <c r="P891" s="14"/>
    </row>
    <row r="892" spans="16:16" s="21" customFormat="1" ht="12.75" hidden="1" customHeight="1" x14ac:dyDescent="0.25">
      <c r="P892" s="14"/>
    </row>
    <row r="893" spans="16:16" s="21" customFormat="1" ht="12.75" hidden="1" customHeight="1" x14ac:dyDescent="0.25">
      <c r="P893" s="14"/>
    </row>
    <row r="894" spans="16:16" s="21" customFormat="1" ht="12.75" hidden="1" customHeight="1" x14ac:dyDescent="0.25">
      <c r="P894" s="14"/>
    </row>
    <row r="895" spans="16:16" s="21" customFormat="1" ht="12.75" hidden="1" customHeight="1" x14ac:dyDescent="0.25">
      <c r="P895" s="14"/>
    </row>
    <row r="896" spans="16:16" s="21" customFormat="1" ht="12.75" hidden="1" customHeight="1" x14ac:dyDescent="0.25">
      <c r="P896" s="14"/>
    </row>
    <row r="897" spans="16:16" s="21" customFormat="1" ht="12.75" hidden="1" customHeight="1" x14ac:dyDescent="0.25">
      <c r="P897" s="14"/>
    </row>
    <row r="898" spans="16:16" s="21" customFormat="1" ht="12.75" hidden="1" customHeight="1" x14ac:dyDescent="0.25">
      <c r="P898" s="14"/>
    </row>
    <row r="899" spans="16:16" s="21" customFormat="1" ht="12.75" hidden="1" customHeight="1" x14ac:dyDescent="0.25">
      <c r="P899" s="14"/>
    </row>
    <row r="900" spans="16:16" s="21" customFormat="1" ht="12.75" hidden="1" customHeight="1" x14ac:dyDescent="0.25">
      <c r="P900" s="14"/>
    </row>
    <row r="901" spans="16:16" s="21" customFormat="1" ht="12.75" hidden="1" customHeight="1" x14ac:dyDescent="0.25">
      <c r="P901" s="14"/>
    </row>
    <row r="902" spans="16:16" s="21" customFormat="1" ht="12.75" hidden="1" customHeight="1" x14ac:dyDescent="0.25">
      <c r="P902" s="14"/>
    </row>
    <row r="903" spans="16:16" s="21" customFormat="1" ht="12.75" hidden="1" customHeight="1" x14ac:dyDescent="0.25">
      <c r="P903" s="14"/>
    </row>
    <row r="904" spans="16:16" s="21" customFormat="1" ht="12.75" hidden="1" customHeight="1" x14ac:dyDescent="0.25">
      <c r="P904" s="14"/>
    </row>
    <row r="905" spans="16:16" s="21" customFormat="1" ht="12.75" hidden="1" customHeight="1" x14ac:dyDescent="0.25">
      <c r="P905" s="14"/>
    </row>
    <row r="906" spans="16:16" s="21" customFormat="1" ht="12.75" hidden="1" customHeight="1" x14ac:dyDescent="0.25">
      <c r="P906" s="14"/>
    </row>
    <row r="907" spans="16:16" s="21" customFormat="1" ht="12.75" hidden="1" customHeight="1" x14ac:dyDescent="0.25">
      <c r="P907" s="14"/>
    </row>
    <row r="908" spans="16:16" s="21" customFormat="1" ht="12.75" hidden="1" customHeight="1" x14ac:dyDescent="0.25">
      <c r="P908" s="14"/>
    </row>
    <row r="909" spans="16:16" s="21" customFormat="1" ht="12.75" hidden="1" customHeight="1" x14ac:dyDescent="0.25">
      <c r="P909" s="14"/>
    </row>
    <row r="910" spans="16:16" s="21" customFormat="1" ht="12.75" hidden="1" customHeight="1" x14ac:dyDescent="0.25">
      <c r="P910" s="14"/>
    </row>
    <row r="911" spans="16:16" s="21" customFormat="1" ht="12.75" hidden="1" customHeight="1" x14ac:dyDescent="0.25">
      <c r="P911" s="14"/>
    </row>
    <row r="912" spans="16:16" s="21" customFormat="1" ht="12.75" hidden="1" customHeight="1" x14ac:dyDescent="0.25">
      <c r="P912" s="14"/>
    </row>
    <row r="913" spans="16:16" s="21" customFormat="1" ht="12.75" hidden="1" customHeight="1" x14ac:dyDescent="0.25">
      <c r="P913" s="14"/>
    </row>
    <row r="914" spans="16:16" s="21" customFormat="1" ht="12.75" hidden="1" customHeight="1" x14ac:dyDescent="0.25">
      <c r="P914" s="14"/>
    </row>
    <row r="915" spans="16:16" s="21" customFormat="1" ht="12.75" hidden="1" customHeight="1" x14ac:dyDescent="0.25">
      <c r="P915" s="14"/>
    </row>
    <row r="916" spans="16:16" s="21" customFormat="1" ht="12.75" hidden="1" customHeight="1" x14ac:dyDescent="0.25">
      <c r="P916" s="14"/>
    </row>
    <row r="917" spans="16:16" s="21" customFormat="1" ht="12.75" hidden="1" customHeight="1" x14ac:dyDescent="0.25">
      <c r="P917" s="14"/>
    </row>
    <row r="918" spans="16:16" s="21" customFormat="1" ht="12.75" hidden="1" customHeight="1" x14ac:dyDescent="0.25">
      <c r="P918" s="14"/>
    </row>
    <row r="919" spans="16:16" s="21" customFormat="1" ht="12.75" hidden="1" customHeight="1" x14ac:dyDescent="0.25">
      <c r="P919" s="14"/>
    </row>
    <row r="920" spans="16:16" s="21" customFormat="1" ht="12.75" hidden="1" customHeight="1" x14ac:dyDescent="0.25">
      <c r="P920" s="14"/>
    </row>
    <row r="921" spans="16:16" s="21" customFormat="1" ht="12.75" hidden="1" customHeight="1" x14ac:dyDescent="0.25">
      <c r="P921" s="14"/>
    </row>
    <row r="922" spans="16:16" s="21" customFormat="1" ht="12.75" hidden="1" customHeight="1" x14ac:dyDescent="0.25">
      <c r="P922" s="14"/>
    </row>
    <row r="923" spans="16:16" s="21" customFormat="1" ht="12.75" hidden="1" customHeight="1" x14ac:dyDescent="0.25">
      <c r="P923" s="14"/>
    </row>
    <row r="924" spans="16:16" s="21" customFormat="1" ht="12.75" hidden="1" customHeight="1" x14ac:dyDescent="0.25">
      <c r="P924" s="14"/>
    </row>
    <row r="925" spans="16:16" s="21" customFormat="1" ht="12.75" hidden="1" customHeight="1" x14ac:dyDescent="0.25">
      <c r="P925" s="14"/>
    </row>
    <row r="926" spans="16:16" s="21" customFormat="1" ht="12.75" hidden="1" customHeight="1" x14ac:dyDescent="0.25">
      <c r="P926" s="14"/>
    </row>
    <row r="927" spans="16:16" s="21" customFormat="1" ht="12.75" hidden="1" customHeight="1" x14ac:dyDescent="0.25">
      <c r="P927" s="14"/>
    </row>
    <row r="928" spans="16:16" s="21" customFormat="1" ht="12.75" hidden="1" customHeight="1" x14ac:dyDescent="0.25">
      <c r="P928" s="14"/>
    </row>
    <row r="929" spans="16:16" s="21" customFormat="1" ht="12.75" hidden="1" customHeight="1" x14ac:dyDescent="0.25">
      <c r="P929" s="14"/>
    </row>
    <row r="930" spans="16:16" s="21" customFormat="1" ht="12.75" hidden="1" customHeight="1" x14ac:dyDescent="0.25">
      <c r="P930" s="14"/>
    </row>
    <row r="931" spans="16:16" s="21" customFormat="1" ht="12.75" hidden="1" customHeight="1" x14ac:dyDescent="0.25">
      <c r="P931" s="14"/>
    </row>
    <row r="932" spans="16:16" s="21" customFormat="1" ht="12.75" hidden="1" customHeight="1" x14ac:dyDescent="0.25">
      <c r="P932" s="14"/>
    </row>
    <row r="933" spans="16:16" s="21" customFormat="1" ht="12.75" hidden="1" customHeight="1" x14ac:dyDescent="0.25">
      <c r="P933" s="14"/>
    </row>
    <row r="934" spans="16:16" s="21" customFormat="1" ht="12.75" hidden="1" customHeight="1" x14ac:dyDescent="0.25">
      <c r="P934" s="14"/>
    </row>
    <row r="935" spans="16:16" s="21" customFormat="1" ht="12.75" hidden="1" customHeight="1" x14ac:dyDescent="0.25">
      <c r="P935" s="14"/>
    </row>
    <row r="936" spans="16:16" s="21" customFormat="1" ht="12.75" hidden="1" customHeight="1" x14ac:dyDescent="0.25">
      <c r="P936" s="14"/>
    </row>
    <row r="937" spans="16:16" s="21" customFormat="1" ht="12.75" hidden="1" customHeight="1" x14ac:dyDescent="0.25">
      <c r="P937" s="14"/>
    </row>
    <row r="938" spans="16:16" s="21" customFormat="1" ht="12.75" hidden="1" customHeight="1" x14ac:dyDescent="0.25">
      <c r="P938" s="14"/>
    </row>
    <row r="939" spans="16:16" s="21" customFormat="1" ht="12.75" hidden="1" customHeight="1" x14ac:dyDescent="0.25">
      <c r="P939" s="14"/>
    </row>
    <row r="940" spans="16:16" s="21" customFormat="1" ht="12.75" hidden="1" customHeight="1" x14ac:dyDescent="0.25">
      <c r="P940" s="14"/>
    </row>
    <row r="941" spans="16:16" s="21" customFormat="1" ht="12.75" hidden="1" customHeight="1" x14ac:dyDescent="0.25">
      <c r="P941" s="14"/>
    </row>
    <row r="942" spans="16:16" s="21" customFormat="1" ht="12.75" hidden="1" customHeight="1" x14ac:dyDescent="0.25">
      <c r="P942" s="14"/>
    </row>
    <row r="943" spans="16:16" s="21" customFormat="1" ht="12.75" hidden="1" customHeight="1" x14ac:dyDescent="0.25">
      <c r="P943" s="14"/>
    </row>
    <row r="944" spans="16:16" s="21" customFormat="1" ht="12.75" hidden="1" customHeight="1" x14ac:dyDescent="0.25">
      <c r="P944" s="14"/>
    </row>
    <row r="945" spans="16:16" s="21" customFormat="1" ht="12.75" hidden="1" customHeight="1" x14ac:dyDescent="0.25">
      <c r="P945" s="14"/>
    </row>
    <row r="946" spans="16:16" s="21" customFormat="1" ht="12.75" hidden="1" customHeight="1" x14ac:dyDescent="0.25">
      <c r="P946" s="14"/>
    </row>
    <row r="947" spans="16:16" s="21" customFormat="1" ht="12.75" hidden="1" customHeight="1" x14ac:dyDescent="0.25">
      <c r="P947" s="14"/>
    </row>
    <row r="948" spans="16:16" s="21" customFormat="1" ht="12.75" hidden="1" customHeight="1" x14ac:dyDescent="0.25">
      <c r="P948" s="14"/>
    </row>
    <row r="949" spans="16:16" s="21" customFormat="1" ht="12.75" hidden="1" customHeight="1" x14ac:dyDescent="0.25">
      <c r="P949" s="14"/>
    </row>
    <row r="950" spans="16:16" s="21" customFormat="1" ht="12.75" hidden="1" customHeight="1" x14ac:dyDescent="0.25">
      <c r="P950" s="14"/>
    </row>
    <row r="951" spans="16:16" s="21" customFormat="1" ht="12.75" hidden="1" customHeight="1" x14ac:dyDescent="0.25">
      <c r="P951" s="14"/>
    </row>
    <row r="952" spans="16:16" s="21" customFormat="1" ht="12.75" hidden="1" customHeight="1" x14ac:dyDescent="0.25">
      <c r="P952" s="14"/>
    </row>
    <row r="953" spans="16:16" s="21" customFormat="1" ht="12.75" hidden="1" customHeight="1" x14ac:dyDescent="0.25">
      <c r="P953" s="14"/>
    </row>
    <row r="954" spans="16:16" s="21" customFormat="1" ht="12.75" hidden="1" customHeight="1" x14ac:dyDescent="0.25">
      <c r="P954" s="14"/>
    </row>
    <row r="955" spans="16:16" s="21" customFormat="1" ht="12.75" hidden="1" customHeight="1" x14ac:dyDescent="0.25">
      <c r="P955" s="14"/>
    </row>
    <row r="956" spans="16:16" s="21" customFormat="1" ht="12.75" hidden="1" customHeight="1" x14ac:dyDescent="0.25">
      <c r="P956" s="14"/>
    </row>
    <row r="957" spans="16:16" s="21" customFormat="1" ht="12.75" hidden="1" customHeight="1" x14ac:dyDescent="0.25">
      <c r="P957" s="14"/>
    </row>
    <row r="958" spans="16:16" s="21" customFormat="1" ht="12.75" hidden="1" customHeight="1" x14ac:dyDescent="0.25">
      <c r="P958" s="14"/>
    </row>
    <row r="959" spans="16:16" s="21" customFormat="1" ht="12.75" hidden="1" customHeight="1" x14ac:dyDescent="0.25">
      <c r="P959" s="14"/>
    </row>
    <row r="960" spans="16:16" s="21" customFormat="1" ht="12.75" hidden="1" customHeight="1" x14ac:dyDescent="0.25">
      <c r="P960" s="14"/>
    </row>
    <row r="961" spans="16:16" s="21" customFormat="1" ht="12.75" hidden="1" customHeight="1" x14ac:dyDescent="0.25">
      <c r="P961" s="14"/>
    </row>
    <row r="962" spans="16:16" s="21" customFormat="1" ht="12.75" hidden="1" customHeight="1" x14ac:dyDescent="0.25">
      <c r="P962" s="14"/>
    </row>
    <row r="963" spans="16:16" s="21" customFormat="1" ht="12.75" hidden="1" customHeight="1" x14ac:dyDescent="0.25">
      <c r="P963" s="14"/>
    </row>
    <row r="964" spans="16:16" s="21" customFormat="1" ht="12.75" hidden="1" customHeight="1" x14ac:dyDescent="0.25">
      <c r="P964" s="14"/>
    </row>
    <row r="965" spans="16:16" s="21" customFormat="1" ht="12.75" hidden="1" customHeight="1" x14ac:dyDescent="0.25">
      <c r="P965" s="14"/>
    </row>
    <row r="966" spans="16:16" s="21" customFormat="1" ht="12.75" hidden="1" customHeight="1" x14ac:dyDescent="0.25">
      <c r="P966" s="14"/>
    </row>
    <row r="967" spans="16:16" s="21" customFormat="1" ht="12.75" hidden="1" customHeight="1" x14ac:dyDescent="0.25">
      <c r="P967" s="14"/>
    </row>
    <row r="968" spans="16:16" s="21" customFormat="1" ht="12.75" hidden="1" customHeight="1" x14ac:dyDescent="0.25">
      <c r="P968" s="14"/>
    </row>
    <row r="969" spans="16:16" s="21" customFormat="1" ht="12.75" hidden="1" customHeight="1" x14ac:dyDescent="0.25">
      <c r="P969" s="14"/>
    </row>
    <row r="970" spans="16:16" s="21" customFormat="1" ht="12.75" hidden="1" customHeight="1" x14ac:dyDescent="0.25">
      <c r="P970" s="14"/>
    </row>
    <row r="971" spans="16:16" s="21" customFormat="1" ht="12.75" hidden="1" customHeight="1" x14ac:dyDescent="0.25">
      <c r="P971" s="14"/>
    </row>
    <row r="972" spans="16:16" s="21" customFormat="1" ht="12.75" hidden="1" customHeight="1" x14ac:dyDescent="0.25">
      <c r="P972" s="14"/>
    </row>
    <row r="973" spans="16:16" s="21" customFormat="1" ht="12.75" hidden="1" customHeight="1" x14ac:dyDescent="0.25">
      <c r="P973" s="14"/>
    </row>
    <row r="974" spans="16:16" s="21" customFormat="1" ht="12.75" hidden="1" customHeight="1" x14ac:dyDescent="0.25">
      <c r="P974" s="14"/>
    </row>
    <row r="975" spans="16:16" s="21" customFormat="1" ht="12.75" hidden="1" customHeight="1" x14ac:dyDescent="0.25">
      <c r="P975" s="14"/>
    </row>
    <row r="976" spans="16:16" s="21" customFormat="1" ht="12.75" hidden="1" customHeight="1" x14ac:dyDescent="0.25">
      <c r="P976" s="14"/>
    </row>
    <row r="977" spans="16:16" s="21" customFormat="1" ht="12.75" hidden="1" customHeight="1" x14ac:dyDescent="0.25">
      <c r="P977" s="14"/>
    </row>
    <row r="978" spans="16:16" s="21" customFormat="1" ht="12.75" hidden="1" customHeight="1" x14ac:dyDescent="0.25">
      <c r="P978" s="14"/>
    </row>
    <row r="979" spans="16:16" s="21" customFormat="1" ht="12.75" hidden="1" customHeight="1" x14ac:dyDescent="0.25">
      <c r="P979" s="14"/>
    </row>
    <row r="980" spans="16:16" s="21" customFormat="1" ht="12.75" hidden="1" customHeight="1" x14ac:dyDescent="0.25">
      <c r="P980" s="14"/>
    </row>
    <row r="981" spans="16:16" s="21" customFormat="1" ht="12.75" hidden="1" customHeight="1" x14ac:dyDescent="0.25">
      <c r="P981" s="14"/>
    </row>
    <row r="982" spans="16:16" s="21" customFormat="1" ht="12.75" hidden="1" customHeight="1" x14ac:dyDescent="0.25">
      <c r="P982" s="14"/>
    </row>
    <row r="983" spans="16:16" s="21" customFormat="1" ht="12.75" hidden="1" customHeight="1" x14ac:dyDescent="0.25">
      <c r="P983" s="14"/>
    </row>
    <row r="984" spans="16:16" s="21" customFormat="1" ht="12.75" hidden="1" customHeight="1" x14ac:dyDescent="0.25">
      <c r="P984" s="14"/>
    </row>
    <row r="985" spans="16:16" s="21" customFormat="1" ht="12.75" hidden="1" customHeight="1" x14ac:dyDescent="0.25">
      <c r="P985" s="14"/>
    </row>
    <row r="986" spans="16:16" s="21" customFormat="1" ht="12.75" hidden="1" customHeight="1" x14ac:dyDescent="0.25">
      <c r="P986" s="14"/>
    </row>
    <row r="987" spans="16:16" s="21" customFormat="1" ht="12.75" hidden="1" customHeight="1" x14ac:dyDescent="0.25">
      <c r="P987" s="14"/>
    </row>
    <row r="988" spans="16:16" s="21" customFormat="1" ht="12.75" hidden="1" customHeight="1" x14ac:dyDescent="0.25">
      <c r="P988" s="14"/>
    </row>
    <row r="989" spans="16:16" s="21" customFormat="1" ht="12.75" hidden="1" customHeight="1" x14ac:dyDescent="0.25">
      <c r="P989" s="14"/>
    </row>
    <row r="990" spans="16:16" s="21" customFormat="1" ht="12.75" hidden="1" customHeight="1" x14ac:dyDescent="0.25">
      <c r="P990" s="14"/>
    </row>
    <row r="991" spans="16:16" s="21" customFormat="1" ht="12.75" hidden="1" customHeight="1" x14ac:dyDescent="0.25">
      <c r="P991" s="14"/>
    </row>
    <row r="992" spans="16:16" s="21" customFormat="1" ht="12.75" hidden="1" customHeight="1" x14ac:dyDescent="0.25">
      <c r="P992" s="14"/>
    </row>
    <row r="993" spans="16:16" s="21" customFormat="1" ht="12.75" hidden="1" customHeight="1" x14ac:dyDescent="0.25">
      <c r="P993" s="14"/>
    </row>
    <row r="994" spans="16:16" s="21" customFormat="1" ht="12.75" hidden="1" customHeight="1" x14ac:dyDescent="0.25">
      <c r="P994" s="14"/>
    </row>
    <row r="995" spans="16:16" s="21" customFormat="1" ht="12.75" hidden="1" customHeight="1" x14ac:dyDescent="0.25">
      <c r="P995" s="14"/>
    </row>
    <row r="996" spans="16:16" s="21" customFormat="1" ht="12.75" hidden="1" customHeight="1" x14ac:dyDescent="0.25">
      <c r="P996" s="14"/>
    </row>
    <row r="997" spans="16:16" s="21" customFormat="1" ht="12.75" hidden="1" customHeight="1" x14ac:dyDescent="0.25">
      <c r="P997" s="14"/>
    </row>
    <row r="998" spans="16:16" s="21" customFormat="1" ht="12.75" hidden="1" customHeight="1" x14ac:dyDescent="0.25">
      <c r="P998" s="14"/>
    </row>
    <row r="999" spans="16:16" s="21" customFormat="1" ht="12.75" hidden="1" customHeight="1" x14ac:dyDescent="0.25">
      <c r="P999" s="14"/>
    </row>
    <row r="1000" spans="16:16" s="21" customFormat="1" ht="12.75" hidden="1" customHeight="1" x14ac:dyDescent="0.25">
      <c r="P1000" s="14"/>
    </row>
    <row r="1001" spans="16:16" s="21" customFormat="1" ht="12.75" hidden="1" customHeight="1" x14ac:dyDescent="0.25">
      <c r="P1001" s="14"/>
    </row>
    <row r="1002" spans="16:16" s="21" customFormat="1" ht="12.75" hidden="1" customHeight="1" x14ac:dyDescent="0.25">
      <c r="P1002" s="14"/>
    </row>
    <row r="1003" spans="16:16" s="21" customFormat="1" ht="12.75" hidden="1" customHeight="1" x14ac:dyDescent="0.25">
      <c r="P1003" s="14"/>
    </row>
    <row r="1004" spans="16:16" s="21" customFormat="1" ht="12.75" hidden="1" customHeight="1" x14ac:dyDescent="0.25">
      <c r="P1004" s="14"/>
    </row>
    <row r="1005" spans="16:16" s="21" customFormat="1" ht="12.75" hidden="1" customHeight="1" x14ac:dyDescent="0.25">
      <c r="P1005" s="14"/>
    </row>
    <row r="1006" spans="16:16" s="21" customFormat="1" ht="12.75" hidden="1" customHeight="1" x14ac:dyDescent="0.25">
      <c r="P1006" s="14"/>
    </row>
    <row r="1007" spans="16:16" s="21" customFormat="1" ht="12.75" hidden="1" customHeight="1" x14ac:dyDescent="0.25">
      <c r="P1007" s="14"/>
    </row>
    <row r="1008" spans="16:16" s="21" customFormat="1" ht="12.75" hidden="1" customHeight="1" x14ac:dyDescent="0.25">
      <c r="P1008" s="14"/>
    </row>
    <row r="1009" spans="16:16" s="21" customFormat="1" ht="12.75" hidden="1" customHeight="1" x14ac:dyDescent="0.25">
      <c r="P1009" s="14"/>
    </row>
    <row r="1010" spans="16:16" s="21" customFormat="1" ht="12.75" hidden="1" customHeight="1" x14ac:dyDescent="0.25">
      <c r="P1010" s="14"/>
    </row>
    <row r="1011" spans="16:16" s="21" customFormat="1" ht="12.75" hidden="1" customHeight="1" x14ac:dyDescent="0.25">
      <c r="P1011" s="14"/>
    </row>
    <row r="1012" spans="16:16" s="21" customFormat="1" ht="12.75" hidden="1" customHeight="1" x14ac:dyDescent="0.25">
      <c r="P1012" s="14"/>
    </row>
    <row r="1013" spans="16:16" s="21" customFormat="1" ht="12.75" hidden="1" customHeight="1" x14ac:dyDescent="0.25">
      <c r="P1013" s="14"/>
    </row>
    <row r="1014" spans="16:16" s="21" customFormat="1" ht="12.75" hidden="1" customHeight="1" x14ac:dyDescent="0.25">
      <c r="P1014" s="14"/>
    </row>
    <row r="1015" spans="16:16" s="21" customFormat="1" ht="12.75" hidden="1" customHeight="1" x14ac:dyDescent="0.25">
      <c r="P1015" s="14"/>
    </row>
    <row r="1016" spans="16:16" s="21" customFormat="1" ht="12.75" hidden="1" customHeight="1" x14ac:dyDescent="0.25">
      <c r="P1016" s="14"/>
    </row>
    <row r="1017" spans="16:16" s="21" customFormat="1" ht="12.75" hidden="1" customHeight="1" x14ac:dyDescent="0.25">
      <c r="P1017" s="14"/>
    </row>
    <row r="1018" spans="16:16" s="21" customFormat="1" ht="12.75" hidden="1" customHeight="1" x14ac:dyDescent="0.25">
      <c r="P1018" s="14"/>
    </row>
    <row r="1019" spans="16:16" s="21" customFormat="1" ht="12.75" hidden="1" customHeight="1" x14ac:dyDescent="0.25">
      <c r="P1019" s="14"/>
    </row>
    <row r="1020" spans="16:16" s="21" customFormat="1" ht="12.75" hidden="1" customHeight="1" x14ac:dyDescent="0.25">
      <c r="P1020" s="14"/>
    </row>
    <row r="1021" spans="16:16" s="21" customFormat="1" ht="12.75" hidden="1" customHeight="1" x14ac:dyDescent="0.25">
      <c r="P1021" s="14"/>
    </row>
    <row r="1022" spans="16:16" s="21" customFormat="1" ht="12.75" hidden="1" customHeight="1" x14ac:dyDescent="0.25">
      <c r="P1022" s="14"/>
    </row>
    <row r="1023" spans="16:16" s="21" customFormat="1" ht="12.75" hidden="1" customHeight="1" x14ac:dyDescent="0.25">
      <c r="P1023" s="14"/>
    </row>
    <row r="1024" spans="16:16" s="21" customFormat="1" ht="12.75" hidden="1" customHeight="1" x14ac:dyDescent="0.25">
      <c r="P1024" s="14"/>
    </row>
    <row r="1025" spans="16:16" s="21" customFormat="1" ht="12.75" hidden="1" customHeight="1" x14ac:dyDescent="0.25">
      <c r="P1025" s="14"/>
    </row>
    <row r="1026" spans="16:16" s="21" customFormat="1" ht="12.75" hidden="1" customHeight="1" x14ac:dyDescent="0.25">
      <c r="P1026" s="14"/>
    </row>
    <row r="1027" spans="16:16" s="21" customFormat="1" ht="12.75" hidden="1" customHeight="1" x14ac:dyDescent="0.25">
      <c r="P1027" s="14"/>
    </row>
    <row r="1028" spans="16:16" s="21" customFormat="1" ht="12.75" hidden="1" customHeight="1" x14ac:dyDescent="0.25">
      <c r="P1028" s="14"/>
    </row>
    <row r="1029" spans="16:16" s="21" customFormat="1" ht="12.75" hidden="1" customHeight="1" x14ac:dyDescent="0.25">
      <c r="P1029" s="14"/>
    </row>
    <row r="1030" spans="16:16" s="21" customFormat="1" ht="12.75" hidden="1" customHeight="1" x14ac:dyDescent="0.25">
      <c r="P1030" s="14"/>
    </row>
    <row r="1031" spans="16:16" s="21" customFormat="1" ht="12.75" hidden="1" customHeight="1" x14ac:dyDescent="0.25">
      <c r="P1031" s="14"/>
    </row>
    <row r="1032" spans="16:16" s="21" customFormat="1" ht="12.75" hidden="1" customHeight="1" x14ac:dyDescent="0.25">
      <c r="P1032" s="14"/>
    </row>
    <row r="1033" spans="16:16" s="21" customFormat="1" ht="12.75" hidden="1" customHeight="1" x14ac:dyDescent="0.25">
      <c r="P1033" s="14"/>
    </row>
    <row r="1034" spans="16:16" s="21" customFormat="1" ht="12.75" hidden="1" customHeight="1" x14ac:dyDescent="0.25">
      <c r="P1034" s="14"/>
    </row>
    <row r="1035" spans="16:16" s="21" customFormat="1" ht="12.75" hidden="1" customHeight="1" x14ac:dyDescent="0.25">
      <c r="P1035" s="14"/>
    </row>
    <row r="1036" spans="16:16" s="21" customFormat="1" ht="12.75" hidden="1" customHeight="1" x14ac:dyDescent="0.25">
      <c r="P1036" s="14"/>
    </row>
    <row r="1037" spans="16:16" s="21" customFormat="1" ht="12.75" hidden="1" customHeight="1" x14ac:dyDescent="0.25">
      <c r="P1037" s="14"/>
    </row>
    <row r="1038" spans="16:16" s="21" customFormat="1" ht="12.75" hidden="1" customHeight="1" x14ac:dyDescent="0.25">
      <c r="P1038" s="14"/>
    </row>
    <row r="1039" spans="16:16" s="21" customFormat="1" ht="12.75" hidden="1" customHeight="1" x14ac:dyDescent="0.25">
      <c r="P1039" s="14"/>
    </row>
    <row r="1040" spans="16:16" s="21" customFormat="1" ht="12.75" hidden="1" customHeight="1" x14ac:dyDescent="0.25">
      <c r="P1040" s="14"/>
    </row>
    <row r="1041" spans="1:34" ht="12.75" hidden="1" customHeight="1" x14ac:dyDescent="0.25">
      <c r="A1041" s="21"/>
      <c r="B1041" s="21"/>
      <c r="C1041" s="21"/>
      <c r="D1041" s="21"/>
      <c r="E1041" s="21"/>
      <c r="F1041" s="21"/>
      <c r="G1041" s="21"/>
      <c r="H1041" s="21"/>
      <c r="I1041" s="21"/>
      <c r="J1041" s="21"/>
      <c r="K1041" s="21"/>
      <c r="L1041" s="21"/>
      <c r="M1041" s="21"/>
      <c r="N1041" s="21"/>
      <c r="O1041" s="21"/>
      <c r="Q1041" s="21"/>
      <c r="R1041" s="21"/>
      <c r="S1041" s="21"/>
      <c r="T1041" s="21"/>
      <c r="U1041" s="21"/>
      <c r="V1041" s="21"/>
      <c r="W1041" s="21"/>
      <c r="X1041" s="21"/>
      <c r="Y1041" s="21"/>
      <c r="Z1041" s="21"/>
      <c r="AA1041" s="21"/>
      <c r="AB1041" s="21"/>
      <c r="AC1041" s="21"/>
      <c r="AD1041" s="21"/>
      <c r="AE1041" s="21"/>
      <c r="AF1041" s="21"/>
      <c r="AG1041" s="21"/>
      <c r="AH1041" s="21"/>
    </row>
    <row r="1042" spans="1:34" ht="12.75" hidden="1" customHeight="1" x14ac:dyDescent="0.25">
      <c r="A1042" s="21"/>
      <c r="B1042" s="21"/>
      <c r="C1042" s="21"/>
      <c r="D1042" s="21"/>
      <c r="E1042" s="21"/>
      <c r="F1042" s="21"/>
      <c r="G1042" s="21"/>
      <c r="H1042" s="21"/>
      <c r="I1042" s="21"/>
      <c r="J1042" s="21"/>
      <c r="K1042" s="21"/>
      <c r="L1042" s="21"/>
      <c r="M1042" s="21"/>
      <c r="N1042" s="21"/>
      <c r="O1042" s="21"/>
      <c r="Q1042" s="21"/>
      <c r="R1042" s="21"/>
      <c r="S1042" s="21"/>
      <c r="T1042" s="21"/>
      <c r="U1042" s="21"/>
      <c r="V1042" s="21"/>
      <c r="W1042" s="21"/>
      <c r="X1042" s="21"/>
      <c r="Y1042" s="21"/>
      <c r="Z1042" s="21"/>
      <c r="AA1042" s="21"/>
      <c r="AB1042" s="21"/>
      <c r="AC1042" s="21"/>
      <c r="AD1042" s="21"/>
      <c r="AE1042" s="21"/>
      <c r="AF1042" s="21"/>
      <c r="AG1042" s="21"/>
      <c r="AH1042" s="21"/>
    </row>
    <row r="1043" spans="1:34" ht="12.75" hidden="1" customHeight="1" x14ac:dyDescent="0.25">
      <c r="A1043" s="21"/>
      <c r="B1043" s="21"/>
      <c r="C1043" s="21"/>
      <c r="D1043" s="21"/>
      <c r="E1043" s="21"/>
      <c r="F1043" s="21"/>
      <c r="G1043" s="21"/>
      <c r="H1043" s="21"/>
      <c r="I1043" s="21"/>
      <c r="J1043" s="21"/>
      <c r="K1043" s="21"/>
      <c r="L1043" s="21"/>
      <c r="M1043" s="21"/>
      <c r="N1043" s="21"/>
      <c r="O1043" s="21"/>
      <c r="AC1043" s="21"/>
    </row>
    <row r="1044" spans="1:34" ht="12.75" hidden="1" customHeight="1" x14ac:dyDescent="0.25">
      <c r="A1044" s="21"/>
      <c r="B1044" s="21"/>
      <c r="C1044" s="21"/>
      <c r="D1044" s="21"/>
      <c r="E1044" s="21"/>
      <c r="F1044" s="21"/>
      <c r="G1044" s="21"/>
      <c r="H1044" s="21"/>
      <c r="I1044" s="21"/>
      <c r="J1044" s="21"/>
      <c r="K1044" s="21"/>
      <c r="L1044" s="21"/>
      <c r="M1044" s="21"/>
      <c r="N1044" s="21"/>
      <c r="O1044" s="21"/>
      <c r="AC1044" s="21"/>
    </row>
    <row r="1045" spans="1:34" ht="12.75" hidden="1" customHeight="1" x14ac:dyDescent="0.25">
      <c r="A1045" s="21"/>
      <c r="B1045" s="21"/>
      <c r="C1045" s="21"/>
      <c r="D1045" s="21"/>
      <c r="E1045" s="21"/>
      <c r="F1045" s="21"/>
      <c r="G1045" s="21"/>
      <c r="H1045" s="21"/>
      <c r="I1045" s="21"/>
      <c r="J1045" s="21"/>
      <c r="K1045" s="21"/>
      <c r="L1045" s="21"/>
      <c r="M1045" s="21"/>
      <c r="N1045" s="21"/>
      <c r="O1045" s="21"/>
      <c r="AC1045" s="21"/>
    </row>
    <row r="1046" spans="1:34" ht="12.75" hidden="1" customHeight="1" x14ac:dyDescent="0.25">
      <c r="A1046" s="21"/>
      <c r="B1046" s="21"/>
      <c r="C1046" s="21"/>
      <c r="D1046" s="21"/>
      <c r="E1046" s="21"/>
      <c r="F1046" s="21"/>
      <c r="G1046" s="21"/>
      <c r="H1046" s="21"/>
      <c r="I1046" s="21"/>
      <c r="J1046" s="21"/>
      <c r="K1046" s="21"/>
      <c r="L1046" s="21"/>
      <c r="M1046" s="21"/>
      <c r="N1046" s="21"/>
      <c r="O1046" s="21"/>
      <c r="AC1046" s="21"/>
    </row>
    <row r="1047" spans="1:34" ht="12.75" hidden="1" customHeight="1" x14ac:dyDescent="0.25">
      <c r="A1047" s="21"/>
      <c r="B1047" s="21"/>
      <c r="C1047" s="21"/>
      <c r="D1047" s="21"/>
      <c r="E1047" s="21"/>
      <c r="F1047" s="21"/>
      <c r="G1047" s="21"/>
      <c r="H1047" s="21"/>
      <c r="I1047" s="21"/>
      <c r="J1047" s="21"/>
      <c r="K1047" s="21"/>
      <c r="L1047" s="21"/>
      <c r="M1047" s="21"/>
      <c r="N1047" s="21"/>
      <c r="O1047" s="21"/>
      <c r="AC1047" s="21"/>
    </row>
    <row r="1048" spans="1:34" ht="12.75" hidden="1" customHeight="1" x14ac:dyDescent="0.25">
      <c r="A1048" s="21"/>
      <c r="B1048" s="21"/>
      <c r="C1048" s="21"/>
      <c r="D1048" s="21"/>
      <c r="E1048" s="21"/>
      <c r="F1048" s="21"/>
      <c r="G1048" s="21"/>
      <c r="H1048" s="21"/>
      <c r="I1048" s="21"/>
      <c r="J1048" s="21"/>
      <c r="K1048" s="21"/>
      <c r="L1048" s="21"/>
      <c r="M1048" s="21"/>
      <c r="N1048" s="21"/>
      <c r="O1048" s="21"/>
      <c r="AC1048" s="21"/>
    </row>
    <row r="1049" spans="1:34" ht="12.75" hidden="1" customHeight="1" x14ac:dyDescent="0.25">
      <c r="A1049" s="21"/>
      <c r="B1049" s="21"/>
      <c r="C1049" s="21"/>
      <c r="D1049" s="21"/>
      <c r="E1049" s="21"/>
      <c r="F1049" s="21"/>
      <c r="G1049" s="21"/>
      <c r="H1049" s="21"/>
      <c r="I1049" s="21"/>
      <c r="J1049" s="21"/>
      <c r="K1049" s="21"/>
      <c r="L1049" s="21"/>
      <c r="M1049" s="21"/>
      <c r="N1049" s="21"/>
      <c r="O1049" s="21"/>
      <c r="AC1049" s="21"/>
    </row>
    <row r="1050" spans="1:34" ht="12.75" hidden="1" customHeight="1" x14ac:dyDescent="0.25">
      <c r="M1050" s="21"/>
      <c r="N1050" s="21"/>
      <c r="O1050" s="21"/>
      <c r="AC1050" s="21"/>
    </row>
    <row r="1051" spans="1:34" ht="12.75" hidden="1" customHeight="1" x14ac:dyDescent="0.25">
      <c r="AC1051" s="21"/>
    </row>
    <row r="1052" spans="1:34" ht="12.75" hidden="1" customHeight="1" x14ac:dyDescent="0.25">
      <c r="AC1052" s="21"/>
    </row>
    <row r="1053" spans="1:34" ht="12.75" hidden="1" customHeight="1" x14ac:dyDescent="0.25">
      <c r="AC1053" s="21"/>
    </row>
    <row r="1054" spans="1:34" ht="12.75" hidden="1" customHeight="1" x14ac:dyDescent="0.25">
      <c r="AC1054" s="21"/>
    </row>
    <row r="1055" spans="1:34" ht="12.75" hidden="1" customHeight="1" x14ac:dyDescent="0.25">
      <c r="AC1055" s="21"/>
    </row>
    <row r="1056" spans="1:34" ht="12.75" hidden="1" customHeight="1" x14ac:dyDescent="0.25">
      <c r="AC1056" s="21"/>
    </row>
    <row r="1057" spans="29:29" ht="12.75" hidden="1" customHeight="1" x14ac:dyDescent="0.25">
      <c r="AC1057" s="21"/>
    </row>
    <row r="1058" spans="29:29" ht="12.75" hidden="1" customHeight="1" x14ac:dyDescent="0.25">
      <c r="AC1058" s="21"/>
    </row>
    <row r="1059" spans="29:29" ht="12.75" hidden="1" customHeight="1" x14ac:dyDescent="0.25">
      <c r="AC1059" s="21"/>
    </row>
    <row r="1060" spans="29:29" ht="12.75" hidden="1" customHeight="1" x14ac:dyDescent="0.25">
      <c r="AC1060" s="21"/>
    </row>
    <row r="1061" spans="29:29" ht="12.75" hidden="1" customHeight="1" x14ac:dyDescent="0.25"/>
    <row r="1062" spans="29:29" ht="12.75" hidden="1" customHeight="1" x14ac:dyDescent="0.25"/>
    <row r="1063" spans="29:29" ht="12.75" hidden="1" customHeight="1" x14ac:dyDescent="0.25"/>
    <row r="1048561" x14ac:dyDescent="0.25"/>
    <row r="1048562" x14ac:dyDescent="0.25"/>
    <row r="1048563" x14ac:dyDescent="0.25"/>
    <row r="1048564" x14ac:dyDescent="0.25"/>
  </sheetData>
  <mergeCells count="523">
    <mergeCell ref="A274:A279"/>
    <mergeCell ref="C257:E257"/>
    <mergeCell ref="C258:E258"/>
    <mergeCell ref="C259:E259"/>
    <mergeCell ref="C260:E260"/>
    <mergeCell ref="C261:E261"/>
    <mergeCell ref="C262:E262"/>
    <mergeCell ref="A265:F265"/>
    <mergeCell ref="C273:E273"/>
    <mergeCell ref="F273:H273"/>
    <mergeCell ref="A270:M271"/>
    <mergeCell ref="C276:E276"/>
    <mergeCell ref="C277:E277"/>
    <mergeCell ref="C278:E278"/>
    <mergeCell ref="C279:E279"/>
    <mergeCell ref="L69:M70"/>
    <mergeCell ref="L71:M72"/>
    <mergeCell ref="F69:F72"/>
    <mergeCell ref="G69:I69"/>
    <mergeCell ref="G70:I70"/>
    <mergeCell ref="G71:I71"/>
    <mergeCell ref="G72:I72"/>
    <mergeCell ref="C99:G99"/>
    <mergeCell ref="B103:C103"/>
    <mergeCell ref="D103:G103"/>
    <mergeCell ref="H103:J103"/>
    <mergeCell ref="B73:B76"/>
    <mergeCell ref="C73:E76"/>
    <mergeCell ref="I92:J92"/>
    <mergeCell ref="C95:F95"/>
    <mergeCell ref="C81:E81"/>
    <mergeCell ref="B82:F82"/>
    <mergeCell ref="C83:E83"/>
    <mergeCell ref="G74:I74"/>
    <mergeCell ref="G75:I75"/>
    <mergeCell ref="G76:I76"/>
    <mergeCell ref="J73:K76"/>
    <mergeCell ref="L73:M74"/>
    <mergeCell ref="L75:M76"/>
    <mergeCell ref="N265:N267"/>
    <mergeCell ref="E200:I200"/>
    <mergeCell ref="C230:E230"/>
    <mergeCell ref="A59:A60"/>
    <mergeCell ref="B69:B72"/>
    <mergeCell ref="C69:E72"/>
    <mergeCell ref="J69:K72"/>
    <mergeCell ref="C22:H22"/>
    <mergeCell ref="C27:H27"/>
    <mergeCell ref="A50:A51"/>
    <mergeCell ref="C50:I50"/>
    <mergeCell ref="C51:I51"/>
    <mergeCell ref="I24:K24"/>
    <mergeCell ref="B25:I25"/>
    <mergeCell ref="C33:E33"/>
    <mergeCell ref="C35:E35"/>
    <mergeCell ref="C42:H42"/>
    <mergeCell ref="C44:G44"/>
    <mergeCell ref="C46:G46"/>
    <mergeCell ref="C48:G48"/>
    <mergeCell ref="C97:G97"/>
    <mergeCell ref="F73:F76"/>
    <mergeCell ref="G73:I73"/>
    <mergeCell ref="D104:G105"/>
    <mergeCell ref="A1:P1"/>
    <mergeCell ref="A2:Q3"/>
    <mergeCell ref="C7:D7"/>
    <mergeCell ref="J8:M14"/>
    <mergeCell ref="C9:H9"/>
    <mergeCell ref="C11:H11"/>
    <mergeCell ref="C13:H13"/>
    <mergeCell ref="C15:H15"/>
    <mergeCell ref="C17:H17"/>
    <mergeCell ref="G7:H7"/>
    <mergeCell ref="C19:D19"/>
    <mergeCell ref="G19:H19"/>
    <mergeCell ref="C21:H21"/>
    <mergeCell ref="C24:F24"/>
    <mergeCell ref="C68:E68"/>
    <mergeCell ref="J68:K68"/>
    <mergeCell ref="L68:M68"/>
    <mergeCell ref="C53:I53"/>
    <mergeCell ref="C54:I54"/>
    <mergeCell ref="K55:M55"/>
    <mergeCell ref="C57:F57"/>
    <mergeCell ref="C55:F55"/>
    <mergeCell ref="H55:I55"/>
    <mergeCell ref="C64:F64"/>
    <mergeCell ref="H64:I64"/>
    <mergeCell ref="G68:I68"/>
    <mergeCell ref="C59:I59"/>
    <mergeCell ref="C60:I60"/>
    <mergeCell ref="C61:I61"/>
    <mergeCell ref="C62:I62"/>
    <mergeCell ref="C63:I63"/>
    <mergeCell ref="C52:I52"/>
    <mergeCell ref="K64:M64"/>
    <mergeCell ref="C37:G37"/>
    <mergeCell ref="K81:L81"/>
    <mergeCell ref="K84:M84"/>
    <mergeCell ref="I89:J89"/>
    <mergeCell ref="B104:C104"/>
    <mergeCell ref="B105:C105"/>
    <mergeCell ref="N104:N105"/>
    <mergeCell ref="I105:J105"/>
    <mergeCell ref="B106:C106"/>
    <mergeCell ref="D106:G107"/>
    <mergeCell ref="I106:J106"/>
    <mergeCell ref="K106:K107"/>
    <mergeCell ref="L106:L107"/>
    <mergeCell ref="M106:M107"/>
    <mergeCell ref="N106:N107"/>
    <mergeCell ref="B107:C107"/>
    <mergeCell ref="I107:J107"/>
    <mergeCell ref="I104:J104"/>
    <mergeCell ref="K104:K105"/>
    <mergeCell ref="L104:L105"/>
    <mergeCell ref="M104:M105"/>
    <mergeCell ref="M108:M109"/>
    <mergeCell ref="N108:N109"/>
    <mergeCell ref="B109:C109"/>
    <mergeCell ref="I109:J109"/>
    <mergeCell ref="B110:C110"/>
    <mergeCell ref="D110:G111"/>
    <mergeCell ref="I110:J110"/>
    <mergeCell ref="K110:K111"/>
    <mergeCell ref="L110:L111"/>
    <mergeCell ref="M110:M111"/>
    <mergeCell ref="B108:C108"/>
    <mergeCell ref="D108:G109"/>
    <mergeCell ref="I108:J108"/>
    <mergeCell ref="K108:K109"/>
    <mergeCell ref="L108:L109"/>
    <mergeCell ref="N110:N111"/>
    <mergeCell ref="B111:C111"/>
    <mergeCell ref="I111:J111"/>
    <mergeCell ref="I112:J112"/>
    <mergeCell ref="K112:K113"/>
    <mergeCell ref="L112:L113"/>
    <mergeCell ref="M112:M113"/>
    <mergeCell ref="N112:N113"/>
    <mergeCell ref="B113:C113"/>
    <mergeCell ref="I113:J113"/>
    <mergeCell ref="L118:N118"/>
    <mergeCell ref="B120:E120"/>
    <mergeCell ref="F120:H121"/>
    <mergeCell ref="I120:I121"/>
    <mergeCell ref="J120:J121"/>
    <mergeCell ref="K120:K121"/>
    <mergeCell ref="L120:L121"/>
    <mergeCell ref="M120:M121"/>
    <mergeCell ref="N120:N121"/>
    <mergeCell ref="B114:G114"/>
    <mergeCell ref="B118:E119"/>
    <mergeCell ref="F118:H119"/>
    <mergeCell ref="I118:K118"/>
    <mergeCell ref="B112:C112"/>
    <mergeCell ref="D112:G113"/>
    <mergeCell ref="O120:O121"/>
    <mergeCell ref="B121:E121"/>
    <mergeCell ref="B122:E122"/>
    <mergeCell ref="F122:H123"/>
    <mergeCell ref="I122:I123"/>
    <mergeCell ref="J122:J123"/>
    <mergeCell ref="K122:K123"/>
    <mergeCell ref="L122:L123"/>
    <mergeCell ref="M122:M123"/>
    <mergeCell ref="N122:N123"/>
    <mergeCell ref="O122:O123"/>
    <mergeCell ref="B123:E123"/>
    <mergeCell ref="B124:E124"/>
    <mergeCell ref="F124:H125"/>
    <mergeCell ref="I124:I125"/>
    <mergeCell ref="J124:J125"/>
    <mergeCell ref="K124:K125"/>
    <mergeCell ref="L124:L125"/>
    <mergeCell ref="M124:M125"/>
    <mergeCell ref="N124:N125"/>
    <mergeCell ref="O124:O125"/>
    <mergeCell ref="B125:E125"/>
    <mergeCell ref="B126:E126"/>
    <mergeCell ref="F126:H127"/>
    <mergeCell ref="I126:I127"/>
    <mergeCell ref="J126:J127"/>
    <mergeCell ref="K126:K127"/>
    <mergeCell ref="L126:L127"/>
    <mergeCell ref="M126:M127"/>
    <mergeCell ref="N126:N127"/>
    <mergeCell ref="O126:O127"/>
    <mergeCell ref="B127:E127"/>
    <mergeCell ref="B128:E128"/>
    <mergeCell ref="F128:H129"/>
    <mergeCell ref="I128:I129"/>
    <mergeCell ref="J128:J129"/>
    <mergeCell ref="K128:K129"/>
    <mergeCell ref="L128:L129"/>
    <mergeCell ref="M128:M129"/>
    <mergeCell ref="N128:N129"/>
    <mergeCell ref="O128:O129"/>
    <mergeCell ref="B129:E129"/>
    <mergeCell ref="B130:E130"/>
    <mergeCell ref="F130:H131"/>
    <mergeCell ref="I130:I131"/>
    <mergeCell ref="J130:J131"/>
    <mergeCell ref="K130:K131"/>
    <mergeCell ref="L130:L131"/>
    <mergeCell ref="M130:M131"/>
    <mergeCell ref="N130:N131"/>
    <mergeCell ref="O130:O131"/>
    <mergeCell ref="B131:E131"/>
    <mergeCell ref="B132:E132"/>
    <mergeCell ref="F132:H133"/>
    <mergeCell ref="I132:I133"/>
    <mergeCell ref="J132:J133"/>
    <mergeCell ref="K132:K133"/>
    <mergeCell ref="L132:L133"/>
    <mergeCell ref="M132:M133"/>
    <mergeCell ref="N132:N133"/>
    <mergeCell ref="O132:O133"/>
    <mergeCell ref="B133:E133"/>
    <mergeCell ref="C139:E139"/>
    <mergeCell ref="F139:H139"/>
    <mergeCell ref="C140:E141"/>
    <mergeCell ref="F140:H141"/>
    <mergeCell ref="I140:I141"/>
    <mergeCell ref="J140:J141"/>
    <mergeCell ref="K140:K141"/>
    <mergeCell ref="C142:E143"/>
    <mergeCell ref="F142:H143"/>
    <mergeCell ref="I142:I143"/>
    <mergeCell ref="J142:J143"/>
    <mergeCell ref="K142:K143"/>
    <mergeCell ref="I150:I151"/>
    <mergeCell ref="J150:J151"/>
    <mergeCell ref="K150:K151"/>
    <mergeCell ref="C157:E157"/>
    <mergeCell ref="F157:H157"/>
    <mergeCell ref="C158:E158"/>
    <mergeCell ref="F158:H158"/>
    <mergeCell ref="C144:E145"/>
    <mergeCell ref="F144:H145"/>
    <mergeCell ref="I144:I145"/>
    <mergeCell ref="J144:J145"/>
    <mergeCell ref="K144:K145"/>
    <mergeCell ref="I146:I147"/>
    <mergeCell ref="J146:J147"/>
    <mergeCell ref="K146:K147"/>
    <mergeCell ref="C148:E149"/>
    <mergeCell ref="F148:H149"/>
    <mergeCell ref="I148:I149"/>
    <mergeCell ref="J148:J149"/>
    <mergeCell ref="K148:K149"/>
    <mergeCell ref="C159:E159"/>
    <mergeCell ref="F159:H159"/>
    <mergeCell ref="C160:E160"/>
    <mergeCell ref="C146:E147"/>
    <mergeCell ref="F146:H147"/>
    <mergeCell ref="C156:E156"/>
    <mergeCell ref="F156:H156"/>
    <mergeCell ref="F160:H160"/>
    <mergeCell ref="C165:E165"/>
    <mergeCell ref="F165:H165"/>
    <mergeCell ref="C150:E151"/>
    <mergeCell ref="F150:H151"/>
    <mergeCell ref="I165:J165"/>
    <mergeCell ref="C166:E166"/>
    <mergeCell ref="F166:H166"/>
    <mergeCell ref="K179:M179"/>
    <mergeCell ref="A180:A182"/>
    <mergeCell ref="C170:E170"/>
    <mergeCell ref="F170:H170"/>
    <mergeCell ref="C179:E179"/>
    <mergeCell ref="G179:I179"/>
    <mergeCell ref="C167:E167"/>
    <mergeCell ref="F167:H167"/>
    <mergeCell ref="C168:E168"/>
    <mergeCell ref="F168:H168"/>
    <mergeCell ref="C169:E169"/>
    <mergeCell ref="F169:H169"/>
    <mergeCell ref="C171:E171"/>
    <mergeCell ref="C180:E180"/>
    <mergeCell ref="C181:E181"/>
    <mergeCell ref="C182:E182"/>
    <mergeCell ref="F171:H171"/>
    <mergeCell ref="K180:M180"/>
    <mergeCell ref="K181:M181"/>
    <mergeCell ref="K182:M182"/>
    <mergeCell ref="C183:E183"/>
    <mergeCell ref="N190:N191"/>
    <mergeCell ref="B192:B193"/>
    <mergeCell ref="C192:E193"/>
    <mergeCell ref="N192:N193"/>
    <mergeCell ref="E198:I198"/>
    <mergeCell ref="E199:I199"/>
    <mergeCell ref="I192:I193"/>
    <mergeCell ref="J192:J193"/>
    <mergeCell ref="K192:M193"/>
    <mergeCell ref="A190:E190"/>
    <mergeCell ref="C184:E184"/>
    <mergeCell ref="C185:E185"/>
    <mergeCell ref="K183:M183"/>
    <mergeCell ref="K184:M184"/>
    <mergeCell ref="K185:M185"/>
    <mergeCell ref="L230:L231"/>
    <mergeCell ref="C231:E231"/>
    <mergeCell ref="C232:E232"/>
    <mergeCell ref="C233:E233"/>
    <mergeCell ref="C234:E234"/>
    <mergeCell ref="C235:E235"/>
    <mergeCell ref="C242:E243"/>
    <mergeCell ref="H242:H243"/>
    <mergeCell ref="I242:K243"/>
    <mergeCell ref="I230:K230"/>
    <mergeCell ref="I231:K231"/>
    <mergeCell ref="I232:K232"/>
    <mergeCell ref="I233:K233"/>
    <mergeCell ref="I234:K234"/>
    <mergeCell ref="I235:K235"/>
    <mergeCell ref="E201:I201"/>
    <mergeCell ref="E202:I202"/>
    <mergeCell ref="F204:I204"/>
    <mergeCell ref="H206:I206"/>
    <mergeCell ref="E208:I208"/>
    <mergeCell ref="E210:I210"/>
    <mergeCell ref="C229:E229"/>
    <mergeCell ref="I229:K229"/>
    <mergeCell ref="A240:E240"/>
    <mergeCell ref="A219:I219"/>
    <mergeCell ref="B286:B287"/>
    <mergeCell ref="L257:L258"/>
    <mergeCell ref="L236:L237"/>
    <mergeCell ref="M234:M235"/>
    <mergeCell ref="L261:L262"/>
    <mergeCell ref="L259:L260"/>
    <mergeCell ref="C256:E256"/>
    <mergeCell ref="I256:K256"/>
    <mergeCell ref="B242:B243"/>
    <mergeCell ref="L263:L264"/>
    <mergeCell ref="L234:L235"/>
    <mergeCell ref="I257:K257"/>
    <mergeCell ref="I258:K258"/>
    <mergeCell ref="I259:K259"/>
    <mergeCell ref="I260:K260"/>
    <mergeCell ref="I261:K261"/>
    <mergeCell ref="I262:K262"/>
    <mergeCell ref="B282:B283"/>
    <mergeCell ref="C282:E283"/>
    <mergeCell ref="F282:F283"/>
    <mergeCell ref="G282:G283"/>
    <mergeCell ref="H282:H283"/>
    <mergeCell ref="C274:E274"/>
    <mergeCell ref="C275:E275"/>
    <mergeCell ref="K303:L303"/>
    <mergeCell ref="L304:L308"/>
    <mergeCell ref="C305:H305"/>
    <mergeCell ref="A292:E293"/>
    <mergeCell ref="I282:I283"/>
    <mergeCell ref="K278:O279"/>
    <mergeCell ref="K280:O281"/>
    <mergeCell ref="K282:O283"/>
    <mergeCell ref="K284:O285"/>
    <mergeCell ref="M305:M309"/>
    <mergeCell ref="C306:H306"/>
    <mergeCell ref="C307:H307"/>
    <mergeCell ref="C308:H308"/>
    <mergeCell ref="C309:H309"/>
    <mergeCell ref="I304:I308"/>
    <mergeCell ref="J304:J308"/>
    <mergeCell ref="A296:E297"/>
    <mergeCell ref="J286:J287"/>
    <mergeCell ref="K286:O287"/>
    <mergeCell ref="A300:F300"/>
    <mergeCell ref="H286:H287"/>
    <mergeCell ref="I286:I287"/>
    <mergeCell ref="C303:H303"/>
    <mergeCell ref="I303:J303"/>
    <mergeCell ref="M310:M314"/>
    <mergeCell ref="C311:H311"/>
    <mergeCell ref="B330:D330"/>
    <mergeCell ref="F330:I330"/>
    <mergeCell ref="B304:B323"/>
    <mergeCell ref="C304:H304"/>
    <mergeCell ref="M315:M319"/>
    <mergeCell ref="C316:H316"/>
    <mergeCell ref="C317:H317"/>
    <mergeCell ref="C318:H318"/>
    <mergeCell ref="L314:L318"/>
    <mergeCell ref="I309:I313"/>
    <mergeCell ref="J309:J313"/>
    <mergeCell ref="K309:K313"/>
    <mergeCell ref="L309:L313"/>
    <mergeCell ref="C310:H310"/>
    <mergeCell ref="C315:H315"/>
    <mergeCell ref="C312:H312"/>
    <mergeCell ref="C313:H313"/>
    <mergeCell ref="C314:H314"/>
    <mergeCell ref="I314:I318"/>
    <mergeCell ref="J314:J318"/>
    <mergeCell ref="K314:K318"/>
    <mergeCell ref="K304:K308"/>
    <mergeCell ref="D409:G409"/>
    <mergeCell ref="I409:J409"/>
    <mergeCell ref="D411:G411"/>
    <mergeCell ref="I411:J411"/>
    <mergeCell ref="C360:D360"/>
    <mergeCell ref="M320:M324"/>
    <mergeCell ref="F336:I336"/>
    <mergeCell ref="F337:I337"/>
    <mergeCell ref="C339:D339"/>
    <mergeCell ref="C341:D341"/>
    <mergeCell ref="B343:D343"/>
    <mergeCell ref="F343:G343"/>
    <mergeCell ref="F331:I331"/>
    <mergeCell ref="F332:I332"/>
    <mergeCell ref="F333:I333"/>
    <mergeCell ref="C362:D362"/>
    <mergeCell ref="B364:D364"/>
    <mergeCell ref="I319:I323"/>
    <mergeCell ref="J319:J323"/>
    <mergeCell ref="K319:K323"/>
    <mergeCell ref="L319:L323"/>
    <mergeCell ref="C320:H320"/>
    <mergeCell ref="F356:I356"/>
    <mergeCell ref="F357:I357"/>
    <mergeCell ref="A397:B397"/>
    <mergeCell ref="D397:G397"/>
    <mergeCell ref="D392:G392"/>
    <mergeCell ref="A399:B399"/>
    <mergeCell ref="I399:J399"/>
    <mergeCell ref="D401:E401"/>
    <mergeCell ref="D402:E402"/>
    <mergeCell ref="D393:G393"/>
    <mergeCell ref="D403:E403"/>
    <mergeCell ref="D438:L438"/>
    <mergeCell ref="B439:C439"/>
    <mergeCell ref="D439:L441"/>
    <mergeCell ref="B440:C440"/>
    <mergeCell ref="B441:C441"/>
    <mergeCell ref="G427:H427"/>
    <mergeCell ref="C429:D429"/>
    <mergeCell ref="D416:G416"/>
    <mergeCell ref="D422:E422"/>
    <mergeCell ref="A424:F424"/>
    <mergeCell ref="B437:C437"/>
    <mergeCell ref="D437:L437"/>
    <mergeCell ref="I418:J418"/>
    <mergeCell ref="D420:E420"/>
    <mergeCell ref="D421:E421"/>
    <mergeCell ref="G430:H430"/>
    <mergeCell ref="B431:C431"/>
    <mergeCell ref="A416:B416"/>
    <mergeCell ref="A418:B418"/>
    <mergeCell ref="B445:E445"/>
    <mergeCell ref="F445:L445"/>
    <mergeCell ref="B446:E446"/>
    <mergeCell ref="F446:L450"/>
    <mergeCell ref="B447:E447"/>
    <mergeCell ref="B448:E448"/>
    <mergeCell ref="B449:E449"/>
    <mergeCell ref="B450:E450"/>
    <mergeCell ref="J282:J283"/>
    <mergeCell ref="A376:B376"/>
    <mergeCell ref="D394:G394"/>
    <mergeCell ref="I394:J394"/>
    <mergeCell ref="D395:G395"/>
    <mergeCell ref="I396:J396"/>
    <mergeCell ref="I392:J392"/>
    <mergeCell ref="A395:B395"/>
    <mergeCell ref="A392:B392"/>
    <mergeCell ref="A390:B390"/>
    <mergeCell ref="A414:B414"/>
    <mergeCell ref="B438:C438"/>
    <mergeCell ref="I413:J413"/>
    <mergeCell ref="C286:E287"/>
    <mergeCell ref="F286:F287"/>
    <mergeCell ref="G286:G287"/>
    <mergeCell ref="D414:G414"/>
    <mergeCell ref="I415:J415"/>
    <mergeCell ref="D413:G413"/>
    <mergeCell ref="M410:N410"/>
    <mergeCell ref="I390:J390"/>
    <mergeCell ref="M391:N391"/>
    <mergeCell ref="A371:B371"/>
    <mergeCell ref="D371:G371"/>
    <mergeCell ref="I371:J371"/>
    <mergeCell ref="I377:J377"/>
    <mergeCell ref="M372:N372"/>
    <mergeCell ref="A373:B373"/>
    <mergeCell ref="D373:G373"/>
    <mergeCell ref="I373:J373"/>
    <mergeCell ref="D374:G374"/>
    <mergeCell ref="D375:G375"/>
    <mergeCell ref="I375:J375"/>
    <mergeCell ref="D384:E384"/>
    <mergeCell ref="D390:G390"/>
    <mergeCell ref="D412:G412"/>
    <mergeCell ref="A411:B411"/>
    <mergeCell ref="A409:B409"/>
    <mergeCell ref="D376:G376"/>
    <mergeCell ref="A378:B378"/>
    <mergeCell ref="D378:G378"/>
    <mergeCell ref="A380:B380"/>
    <mergeCell ref="I380:J380"/>
    <mergeCell ref="D382:E382"/>
    <mergeCell ref="D383:E383"/>
    <mergeCell ref="F364:G364"/>
    <mergeCell ref="K273:M273"/>
    <mergeCell ref="K274:O275"/>
    <mergeCell ref="K276:O277"/>
    <mergeCell ref="C319:H319"/>
    <mergeCell ref="F358:I358"/>
    <mergeCell ref="C321:H321"/>
    <mergeCell ref="C322:H322"/>
    <mergeCell ref="C323:H323"/>
    <mergeCell ref="B334:D334"/>
    <mergeCell ref="F334:I334"/>
    <mergeCell ref="F335:I335"/>
    <mergeCell ref="B351:D351"/>
    <mergeCell ref="F351:I351"/>
    <mergeCell ref="F352:I352"/>
    <mergeCell ref="F353:I353"/>
    <mergeCell ref="F354:I354"/>
    <mergeCell ref="B355:D355"/>
    <mergeCell ref="F355:I355"/>
  </mergeCells>
  <conditionalFormatting sqref="K274">
    <cfRule type="containsText" dxfId="20" priority="22" operator="containsText" text="Please note that the premium has to be borne by the employee for parents">
      <formula>NOT(ISERROR(SEARCH("Please note that the premium has to be borne by the employee for parents",K274)))</formula>
    </cfRule>
    <cfRule type="containsText" dxfId="19" priority="24" operator="containsText" text="Premium will have to be borne by the employee">
      <formula>NOT(ISERROR(SEARCH("Premium will have to be borne by the employee",K274)))</formula>
    </cfRule>
  </conditionalFormatting>
  <conditionalFormatting sqref="K274">
    <cfRule type="containsText" dxfId="18" priority="23" operator="containsText" text="Premium cost to be borne by the employee">
      <formula>NOT(ISERROR(SEARCH("Premium cost to be borne by the employee",K274)))</formula>
    </cfRule>
  </conditionalFormatting>
  <conditionalFormatting sqref="K276">
    <cfRule type="containsText" dxfId="17" priority="16" operator="containsText" text="Please note that the premium has to be borne by the employee for parents">
      <formula>NOT(ISERROR(SEARCH("Please note that the premium has to be borne by the employee for parents",K276)))</formula>
    </cfRule>
    <cfRule type="containsText" dxfId="16" priority="18" operator="containsText" text="Premium will have to be borne by the employee">
      <formula>NOT(ISERROR(SEARCH("Premium will have to be borne by the employee",K276)))</formula>
    </cfRule>
  </conditionalFormatting>
  <conditionalFormatting sqref="K276">
    <cfRule type="containsText" dxfId="15" priority="17" operator="containsText" text="Premium cost to be borne by the employee">
      <formula>NOT(ISERROR(SEARCH("Premium cost to be borne by the employee",K276)))</formula>
    </cfRule>
  </conditionalFormatting>
  <conditionalFormatting sqref="K278">
    <cfRule type="containsText" dxfId="14" priority="13" operator="containsText" text="Please note that the premium has to be borne by the employee for parents">
      <formula>NOT(ISERROR(SEARCH("Please note that the premium has to be borne by the employee for parents",K278)))</formula>
    </cfRule>
    <cfRule type="containsText" dxfId="13" priority="15" operator="containsText" text="Premium will have to be borne by the employee">
      <formula>NOT(ISERROR(SEARCH("Premium will have to be borne by the employee",K278)))</formula>
    </cfRule>
  </conditionalFormatting>
  <conditionalFormatting sqref="K278">
    <cfRule type="containsText" dxfId="12" priority="14" operator="containsText" text="Premium cost to be borne by the employee">
      <formula>NOT(ISERROR(SEARCH("Premium cost to be borne by the employee",K278)))</formula>
    </cfRule>
  </conditionalFormatting>
  <conditionalFormatting sqref="K280">
    <cfRule type="containsText" dxfId="11" priority="10" operator="containsText" text="Please note that the premium has to be borne by the employee for parents">
      <formula>NOT(ISERROR(SEARCH("Please note that the premium has to be borne by the employee for parents",K280)))</formula>
    </cfRule>
    <cfRule type="containsText" dxfId="10" priority="12" operator="containsText" text="Premium will have to be borne by the employee">
      <formula>NOT(ISERROR(SEARCH("Premium will have to be borne by the employee",K280)))</formula>
    </cfRule>
  </conditionalFormatting>
  <conditionalFormatting sqref="K280">
    <cfRule type="containsText" dxfId="9" priority="11" operator="containsText" text="Premium cost to be borne by the employee">
      <formula>NOT(ISERROR(SEARCH("Premium cost to be borne by the employee",K280)))</formula>
    </cfRule>
  </conditionalFormatting>
  <conditionalFormatting sqref="K282">
    <cfRule type="containsText" dxfId="8" priority="7" operator="containsText" text="Please note that the premium has to be borne by the employee for parents">
      <formula>NOT(ISERROR(SEARCH("Please note that the premium has to be borne by the employee for parents",K282)))</formula>
    </cfRule>
    <cfRule type="containsText" dxfId="7" priority="9" operator="containsText" text="Premium will have to be borne by the employee">
      <formula>NOT(ISERROR(SEARCH("Premium will have to be borne by the employee",K282)))</formula>
    </cfRule>
  </conditionalFormatting>
  <conditionalFormatting sqref="K282">
    <cfRule type="containsText" dxfId="6" priority="8" operator="containsText" text="Premium cost to be borne by the employee">
      <formula>NOT(ISERROR(SEARCH("Premium cost to be borne by the employee",K282)))</formula>
    </cfRule>
  </conditionalFormatting>
  <conditionalFormatting sqref="K284">
    <cfRule type="containsText" dxfId="5" priority="4" operator="containsText" text="Please note that the premium has to be borne by the employee for parents">
      <formula>NOT(ISERROR(SEARCH("Please note that the premium has to be borne by the employee for parents",K284)))</formula>
    </cfRule>
    <cfRule type="containsText" dxfId="4" priority="6" operator="containsText" text="Premium will have to be borne by the employee">
      <formula>NOT(ISERROR(SEARCH("Premium will have to be borne by the employee",K284)))</formula>
    </cfRule>
  </conditionalFormatting>
  <conditionalFormatting sqref="K284">
    <cfRule type="containsText" dxfId="3" priority="5" operator="containsText" text="Premium cost to be borne by the employee">
      <formula>NOT(ISERROR(SEARCH("Premium cost to be borne by the employee",K284)))</formula>
    </cfRule>
  </conditionalFormatting>
  <conditionalFormatting sqref="K286">
    <cfRule type="containsText" dxfId="2" priority="1" operator="containsText" text="Please note that the premium has to be borne by the employee for parents">
      <formula>NOT(ISERROR(SEARCH("Please note that the premium has to be borne by the employee for parents",K286)))</formula>
    </cfRule>
    <cfRule type="containsText" dxfId="1" priority="3" operator="containsText" text="Premium will have to be borne by the employee">
      <formula>NOT(ISERROR(SEARCH("Premium will have to be borne by the employee",K286)))</formula>
    </cfRule>
  </conditionalFormatting>
  <conditionalFormatting sqref="K286">
    <cfRule type="containsText" dxfId="0" priority="2" operator="containsText" text="Premium cost to be borne by the employee">
      <formula>NOT(ISERROR(SEARCH("Premium cost to be borne by the employee",K286)))</formula>
    </cfRule>
  </conditionalFormatting>
  <dataValidations disablePrompts="1" count="77">
    <dataValidation type="list" allowBlank="1" showInputMessage="1" showErrorMessage="1" sqref="M376" xr:uid="{00000000-0002-0000-0100-000000000000}">
      <formula1>"Permanent,Temporary"</formula1>
    </dataValidation>
    <dataValidation type="list" allowBlank="1" showInputMessage="1" showErrorMessage="1" prompt="Insurance premium for Employee, Spouse and children will be fully borne by the employee whereas the premium for parents will have to be fully borne by the employee" sqref="IV266:IV279" xr:uid="{00000000-0002-0000-0100-000001000000}">
      <formula1>"Self,Spouse,Child1,Child2,Father,Mother"</formula1>
    </dataValidation>
    <dataValidation type="list" allowBlank="1" showInputMessage="1" showErrorMessage="1" sqref="C19:D19" xr:uid="{00000000-0002-0000-0100-000002000000}">
      <formula1>"Male,Female,Non Binary,Not disclosed"</formula1>
    </dataValidation>
    <dataValidation type="list" showInputMessage="1" showErrorMessage="1" prompt="Please select Hire Type" sqref="G19:H19" xr:uid="{00000000-0002-0000-0100-000003000000}">
      <formula1>"New Hire,Rehire,International Transfer,Contract Conversion,Inter Company Transfer"</formula1>
    </dataValidation>
    <dataValidation showInputMessage="1" showErrorMessage="1" sqref="C37" xr:uid="{00000000-0002-0000-0100-000004000000}"/>
    <dataValidation showInputMessage="1" showErrorMessage="1" prompt="Please enter reference ID as per your offer letter" sqref="C35:E35" xr:uid="{00000000-0002-0000-0100-000005000000}"/>
    <dataValidation allowBlank="1" showInputMessage="1" showErrorMessage="1" prompt="please enter the current city where you work (Live) presently" sqref="C42:H42" xr:uid="{00000000-0002-0000-0100-000006000000}"/>
    <dataValidation type="list" allowBlank="1" showInputMessage="1" showErrorMessage="1" sqref="K140:K151" xr:uid="{00000000-0002-0000-0100-000007000000}">
      <formula1>$AC$3:$AC$113</formula1>
    </dataValidation>
    <dataValidation type="list" allowBlank="1" showInputMessage="1" showErrorMessage="1" promptTitle="Longest stayed address" prompt="Please choose the address type present or permanent.  If others, please enter the address" sqref="B69:B72" xr:uid="{00000000-0002-0000-0100-000008000000}">
      <formula1>"Present,Permanent,Others"</formula1>
    </dataValidation>
    <dataValidation allowBlank="1" showInputMessage="1" showErrorMessage="1" prompt="Please enter your specialisation" sqref="D104:G113" xr:uid="{00000000-0002-0000-0100-000009000000}"/>
    <dataValidation allowBlank="1" showInputMessage="1" showErrorMessage="1" prompt="Any other address you want to provide" sqref="C315:H323" xr:uid="{00000000-0002-0000-0100-00000A000000}"/>
    <dataValidation allowBlank="1" showInputMessage="1" showErrorMessage="1" prompt="This should be the address of your longest stay in the last seven years" sqref="C310:H313" xr:uid="{00000000-0002-0000-0100-00000B000000}"/>
    <dataValidation allowBlank="1" showInputMessage="1" showErrorMessage="1" prompt="Name of the last (present) employer" sqref="B120" xr:uid="{00000000-0002-0000-0100-00000C000000}"/>
    <dataValidation allowBlank="1" showInputMessage="1" showErrorMessage="1" prompt="If others, please mention the course name" sqref="B109" xr:uid="{00000000-0002-0000-0100-00000D000000}"/>
    <dataValidation allowBlank="1" showInputMessage="1" showErrorMessage="1" prompt="Specify as PUC, XII etc" sqref="B106" xr:uid="{00000000-0002-0000-0100-00000E000000}"/>
    <dataValidation allowBlank="1" showInputMessage="1" showErrorMessage="1" prompt="Please enter your Temporary Account No." sqref="C99:G99" xr:uid="{00000000-0002-0000-0100-00000F000000}"/>
    <dataValidation allowBlank="1" showInputMessage="1" showErrorMessage="1" prompt="Please provide proper landmark for the address mentioned" sqref="J69" xr:uid="{00000000-0002-0000-0100-000010000000}"/>
    <dataValidation allowBlank="1" showInputMessage="1" showErrorMessage="1" prompt="Its mandatory to provide start date proof (offer letter) AND end date proof (last month payslip/relieving letter/experience letter/resignation acceptance (on letter head)" sqref="F445:L445" xr:uid="{00000000-0002-0000-0100-000011000000}"/>
    <dataValidation allowBlank="1" showInputMessage="1" showErrorMessage="1" prompt="Its mandatory to provide start date proof (offer letter) and end date proof (last month payslip/relieving letter/experience letter/resignation acceptance (on letter head)" sqref="F446" xr:uid="{00000000-0002-0000-0100-000012000000}"/>
    <dataValidation operator="lessThanOrEqual" allowBlank="1" showInputMessage="1" showErrorMessage="1" prompt="Please give the emergency contact information, which is easily reachable in case of emergencies." sqref="F73:G73" xr:uid="{00000000-0002-0000-0100-000013000000}"/>
    <dataValidation allowBlank="1" showInputMessage="1" showErrorMessage="1" prompt="Specify as SSC, ICSE, CBSE, SSLC etc" sqref="B104" xr:uid="{00000000-0002-0000-0100-000014000000}"/>
    <dataValidation allowBlank="1" showInputMessage="1" showErrorMessage="1" prompt="Applicable only if you already have an existing PF account and transferring the same amount to Oracle.  If you are withdrawing your PF amount, address is not required" sqref="E198:I198" xr:uid="{00000000-0002-0000-0100-000015000000}"/>
    <dataValidation allowBlank="1" showInputMessage="1" showErrorMessage="1" prompt="Applicable only if you already have an existing PF account and and transferring the same amount to Oracle" sqref="E199:I202" xr:uid="{00000000-0002-0000-0100-000016000000}"/>
    <dataValidation type="list" allowBlank="1" showInputMessage="1" showErrorMessage="1" sqref="B112" xr:uid="{00000000-0002-0000-0100-000017000000}">
      <formula1>"M.A,M.Com,M.Sc,C.A,M.S.W,ICWA,M.B.A,M.C.A,M.Tech,M.E,M.S,PGDBA,PGDBM,Others"</formula1>
    </dataValidation>
    <dataValidation allowBlank="1" showInputMessage="1" showErrorMessage="1" prompt="Please mention the Phone no with the STD Code Eg 080 - 41076000" sqref="K64" xr:uid="{00000000-0002-0000-0100-000018000000}"/>
    <dataValidation type="list" allowBlank="1" showInputMessage="1" showErrorMessage="1" prompt="please select &quot;same as present address&quot;, if permanent address is same as present address" sqref="C57:F57" xr:uid="{00000000-0002-0000-0100-000019000000}">
      <formula1>"Same as present address, "</formula1>
    </dataValidation>
    <dataValidation type="custom" allowBlank="1" showInputMessage="1" showErrorMessage="1" errorTitle="Medical Coverage" error="Only Father, Mother, Spouse, Child1 &amp; Child 2 are covered under Medical Insurance" sqref="C170:E170" xr:uid="{00000000-0002-0000-0100-00001A000000}">
      <formula1>"Child2"</formula1>
    </dataValidation>
    <dataValidation type="custom" allowBlank="1" showInputMessage="1" showErrorMessage="1" errorTitle="Medical Coverage" error="Only Father, Mother, Spouse, Child1 &amp; Child 2 are covered under Medical Insurance" sqref="C169:E169" xr:uid="{00000000-0002-0000-0100-00001B000000}">
      <formula1>"Child1"</formula1>
    </dataValidation>
    <dataValidation type="custom" allowBlank="1" showInputMessage="1" showErrorMessage="1" errorTitle="Medical Coverage" error="Only Father, Mother, Spouse, Child1 &amp; Child 2 are covered under Medical Insurance" sqref="C168:E168" xr:uid="{00000000-0002-0000-0100-00001C000000}">
      <formula1>"Spouse"</formula1>
    </dataValidation>
    <dataValidation allowBlank="1" showInputMessage="1" showErrorMessage="1" prompt="Please provide us your mobile no" sqref="C46" xr:uid="{00000000-0002-0000-0100-00001D000000}"/>
    <dataValidation allowBlank="1" showInputMessage="1" showErrorMessage="1" prompt="Please enter your PAN no." sqref="C97:G97" xr:uid="{00000000-0002-0000-0100-00001E000000}"/>
    <dataValidation allowBlank="1" showInputMessage="1" showErrorMessage="1" prompt="Please provide name of the person whom we can easily reach in case of emergencies." sqref="C69" xr:uid="{00000000-0002-0000-0100-00001F000000}"/>
    <dataValidation allowBlank="1" showInputMessage="1" showErrorMessage="1" prompt="Mandatory to provide one email id. Preferably the one you have already shared with recruitment team" sqref="C44:G44" xr:uid="{00000000-0002-0000-0100-000020000000}"/>
    <dataValidation allowBlank="1" showInputMessage="1" showErrorMessage="1" prompt="If there is no middle name, please leave it blank.  Do not mention as N/A, not applicable etc." sqref="C11:H11" xr:uid="{00000000-0002-0000-0100-000021000000}"/>
    <dataValidation allowBlank="1" showInputMessage="1" showErrorMessage="1" prompt="Please specify your nationality (applicable only for Non - Indians)" sqref="K81" xr:uid="{00000000-0002-0000-0100-000022000000}"/>
    <dataValidation allowBlank="1" showInputMessage="1" showErrorMessage="1" prompt="These are mandatory columns, pls fill appropriately" sqref="C83:C84" xr:uid="{00000000-0002-0000-0100-000023000000}"/>
    <dataValidation type="list" allowBlank="1" showInputMessage="1" showErrorMessage="1" prompt="These are mandatory columns, pls fill appropriately" sqref="C81" xr:uid="{00000000-0002-0000-0100-000024000000}">
      <formula1>"Indian,Non-Indian"</formula1>
    </dataValidation>
    <dataValidation type="list" allowBlank="1" showInputMessage="1" showErrorMessage="1" prompt="Applicable incase of Rehire/Transfer" sqref="E28" xr:uid="{00000000-0002-0000-0100-000025000000}">
      <formula1>$AC$55:$AC$123</formula1>
    </dataValidation>
    <dataValidation type="list" allowBlank="1" showInputMessage="1" showErrorMessage="1" prompt="Applicable incase of Rehire/Transfer" sqref="D28" xr:uid="{00000000-0002-0000-0100-000026000000}">
      <formula1>$AB$4:$AB$15</formula1>
    </dataValidation>
    <dataValidation type="list" allowBlank="1" showInputMessage="1" showErrorMessage="1" prompt="Applicable incase of Rehire/Transfer" sqref="C28" xr:uid="{00000000-0002-0000-0100-000027000000}">
      <formula1>$AA$4:$AA$34</formula1>
    </dataValidation>
    <dataValidation type="list" allowBlank="1" showInputMessage="1" showErrorMessage="1" sqref="M83" xr:uid="{00000000-0002-0000-0100-000028000000}">
      <formula1>$AC$98:$AC$118</formula1>
    </dataValidation>
    <dataValidation type="list" allowBlank="1" showInputMessage="1" showErrorMessage="1" sqref="C26" xr:uid="{00000000-0002-0000-0100-000029000000}">
      <formula1>"Others,A+ve,A1+ve,A1B+ve,A1B-ve,A1-ve,A2+ve,A2B+ve,A2B-ve,A2-ve,AB+ve,AB-ve,A-ve,B+ve,B-ve,O+ve,O-ve"</formula1>
    </dataValidation>
    <dataValidation type="list" allowBlank="1" showInputMessage="1" showErrorMessage="1" sqref="G426" xr:uid="{00000000-0002-0000-0100-00002A000000}">
      <formula1>"Available,Unavailable"</formula1>
    </dataValidation>
    <dataValidation type="custom" allowBlank="1" showInputMessage="1" showErrorMessage="1" errorTitle="Medical Coverage" error="Only Father, Mother, Spouse, Child1 &amp; Child 2 are covered under Medical Insurance" sqref="C167" xr:uid="{00000000-0002-0000-0100-00002B000000}">
      <formula1>"Mother"</formula1>
    </dataValidation>
    <dataValidation type="custom" allowBlank="1" showInputMessage="1" showErrorMessage="1" errorTitle="Medical Coverage" error="Only Father, Mother, Spouse, Child1 &amp; Child 2 are covered under Medical Insurance" sqref="C166" xr:uid="{00000000-0002-0000-0100-00002C000000}">
      <formula1>"Father"</formula1>
    </dataValidation>
    <dataValidation allowBlank="1" showInputMessage="1" showErrorMessage="1" prompt="Applicable only, if you have left Oracle before and joining again or in case of transfer with in Oracle" sqref="C24:F24" xr:uid="{00000000-0002-0000-0100-00002D000000}"/>
    <dataValidation type="textLength" operator="greaterThanOrEqual" allowBlank="1" showInputMessage="1" showErrorMessage="1" errorTitle="Last name" error="your last name should have atleast two characters.  Do not use - . , : ; etc" prompt="Please enter your Last Name, without any space(Last name cannot be a single character)._x000a__x000a_" sqref="C13:H13" xr:uid="{00000000-0002-0000-0100-00002E000000}">
      <formula1>2</formula1>
    </dataValidation>
    <dataValidation allowBlank="1" showInputMessage="1" showErrorMessage="1" prompt="Please enter your First  Name without any space" sqref="C9:H9" xr:uid="{00000000-0002-0000-0100-00002F000000}"/>
    <dataValidation allowBlank="1" showInputMessage="1" showErrorMessage="1" prompt="Please mention the Phone no with the STD Code Eg 080 - 51086172" sqref="K56:M57" xr:uid="{00000000-0002-0000-0100-000030000000}"/>
    <dataValidation allowBlank="1" showInputMessage="1" showErrorMessage="1" prompt="This is how generally every body call you" sqref="C15:H15" xr:uid="{00000000-0002-0000-0100-000031000000}"/>
    <dataValidation type="list" allowBlank="1" showInputMessage="1" showErrorMessage="1" sqref="H206:I206" xr:uid="{00000000-0002-0000-0100-000032000000}">
      <formula1>"Regional Provident Fund Commissioner,PF Trust"</formula1>
    </dataValidation>
    <dataValidation type="list" allowBlank="1" showInputMessage="1" showErrorMessage="1" sqref="B108" xr:uid="{00000000-0002-0000-0100-000033000000}">
      <formula1>$AE$4:$AE$17</formula1>
    </dataValidation>
    <dataValidation type="list" allowBlank="1" showInputMessage="1" showErrorMessage="1" sqref="E89 E92" xr:uid="{00000000-0002-0000-0100-000034000000}">
      <formula1>$AC$55:$AC$150</formula1>
    </dataValidation>
    <dataValidation type="list" allowBlank="1" showInputMessage="1" showErrorMessage="1" sqref="E87 A225 H114 C221 A251 K82 I216 I218" xr:uid="{00000000-0002-0000-0100-000035000000}">
      <formula1>"Yes,No"</formula1>
    </dataValidation>
    <dataValidation allowBlank="1" showInputMessage="1" showErrorMessage="1" prompt="Applicable only, _x000a_1) if you have left Oracle before and joining again  _x000a_2) in case of transfer with in Oracle  _x000a_3) If you are currently working as Contractor" sqref="C21:H21" xr:uid="{00000000-0002-0000-0100-000036000000}"/>
    <dataValidation type="list" allowBlank="1" showInputMessage="1" showErrorMessage="1" prompt="Please choose your marital status" sqref="C33:E33" xr:uid="{00000000-0002-0000-0100-000037000000}">
      <formula1>"Single,Married,Divorced,Legally Separated,Widowed,Others"</formula1>
    </dataValidation>
    <dataValidation type="list" allowBlank="1" showInputMessage="1" showErrorMessage="1" sqref="K166:K171" xr:uid="{00000000-0002-0000-0100-000038000000}">
      <formula1>$AC$3:$AC$150</formula1>
    </dataValidation>
    <dataValidation type="list" allowBlank="1" showInputMessage="1" showErrorMessage="1" sqref="D30" xr:uid="{00000000-0002-0000-0100-000039000000}">
      <formula1>$AB$4:$AB$15</formula1>
    </dataValidation>
    <dataValidation type="list" allowBlank="1" showInputMessage="1" showErrorMessage="1" sqref="C30" xr:uid="{00000000-0002-0000-0100-00003A000000}">
      <formula1>$AA$4:$AA$34</formula1>
    </dataValidation>
    <dataValidation type="list" allowBlank="1" showErrorMessage="1" sqref="B286:B287" xr:uid="{00000000-0002-0000-0100-00003B000000}">
      <formula1>"Self,Spouse,Child1,Child2,Child3,Father,Mother"</formula1>
    </dataValidation>
    <dataValidation type="list" allowBlank="1" showInputMessage="1" showErrorMessage="1" sqref="I166:I171 C89 C92" xr:uid="{00000000-0002-0000-0100-00003C000000}">
      <formula1>"1,2,3,4,5,6,7,8,9,10,11,12,13,14,15,16,17,18,19,20,21,22,23,24,25,26,27,28,29,30,31"</formula1>
    </dataValidation>
    <dataValidation type="list" allowBlank="1" showInputMessage="1" showErrorMessage="1" sqref="J166:J171 D89 D92" xr:uid="{00000000-0002-0000-0100-00003D000000}">
      <formula1>"Jan,Feb,Mar,Apr,May,Jun,Jul,Aug,Sep,Oct,Nov,Dec"</formula1>
    </dataValidation>
    <dataValidation type="list" allowBlank="1" showInputMessage="1" showErrorMessage="1" sqref="M166:M171" xr:uid="{00000000-0002-0000-0100-00003E000000}">
      <formula1>"Male,Female,Others"</formula1>
    </dataValidation>
    <dataValidation type="list" allowBlank="1" showInputMessage="1" showErrorMessage="1" sqref="E30" xr:uid="{00000000-0002-0000-0100-00003F000000}">
      <formula1>$AC$49:$AC$150</formula1>
    </dataValidation>
    <dataValidation type="whole" allowBlank="1" showInputMessage="1" showErrorMessage="1" errorTitle="Not a valid day" error="Enter the day in number format (1,2,3,4,5,6,7,8,9,10 ...)" sqref="I120:I133 L120:L133" xr:uid="{00000000-0002-0000-0100-000040000000}">
      <formula1>1</formula1>
      <formula2>31</formula2>
    </dataValidation>
    <dataValidation type="list" allowBlank="1" showInputMessage="1" showErrorMessage="1" errorTitle="Not a valid year" error="Enter the valid year" sqref="K120:K133 N120:N133" xr:uid="{00000000-0002-0000-0100-000041000000}">
      <formula1>$AC$35:$AC$150</formula1>
    </dataValidation>
    <dataValidation type="custom" errorStyle="warning" allowBlank="1" showInputMessage="1" showErrorMessage="1" errorTitle="Medical Coverage" error="Only Father, Mother, Spouse, Child1,Child2 &amp; Child3 are covered under Medical Insurance" sqref="C171:E171" xr:uid="{00000000-0002-0000-0100-000042000000}">
      <formula1>"Child3"</formula1>
    </dataValidation>
    <dataValidation type="list" allowBlank="1" showInputMessage="1" showErrorMessage="1" sqref="K104:L113" xr:uid="{00000000-0002-0000-0100-000043000000}">
      <formula1>$AC$49:$AC$123</formula1>
    </dataValidation>
    <dataValidation type="list" allowBlank="1" showInputMessage="1" showErrorMessage="1" errorTitle="Pl. choose your title" sqref="C7:D7" xr:uid="{00000000-0002-0000-0100-000044000000}">
      <formula1>"Mr,Ms,Mrs,Dr,Prof,Others"</formula1>
    </dataValidation>
    <dataValidation type="list" allowBlank="1" showInputMessage="1" showErrorMessage="1" promptTitle="Longest statyed address" prompt="Please choose the address type present or permanent.  If others, please enter the address" sqref="B73:B76" xr:uid="{00000000-0002-0000-0100-000045000000}">
      <formula1>"Present,Permanent,Others"</formula1>
    </dataValidation>
    <dataValidation allowBlank="1" showInputMessage="1" showErrorMessage="1" prompt="Please provide the telephone no with STD code  which can be reachable in case of emergencies.Eg 080-41076000" sqref="L69:M76" xr:uid="{00000000-0002-0000-0100-000046000000}"/>
    <dataValidation type="textLength" operator="lessThanOrEqual" allowBlank="1" showInputMessage="1" showErrorMessage="1" prompt="Please give the emergency contact information, which is easily reachable in case of emergencies." sqref="G74:G76" xr:uid="{00000000-0002-0000-0100-000047000000}">
      <formula1>30</formula1>
    </dataValidation>
    <dataValidation type="list" allowBlank="1" showErrorMessage="1" sqref="B282:B283 B274:B279" xr:uid="{00000000-0002-0000-0100-000048000000}">
      <formula1>"Spouse,Father,Mother,Child1,Child2,Child3"</formula1>
    </dataValidation>
    <dataValidation type="list" allowBlank="1" showInputMessage="1" showErrorMessage="1" sqref="B257:B262 B230:B238" xr:uid="{00000000-0002-0000-0100-000049000000}">
      <formula1>"Spouse,Father,Mother,Child1,Child2,Child3"</formula1>
    </dataValidation>
    <dataValidation type="list" allowBlank="1" showInputMessage="1" showErrorMessage="1" sqref="J180:J185 H230:H235 H257:H262" xr:uid="{00000000-0002-0000-0100-00004A000000}">
      <formula1>"Permanent, Present, Others"</formula1>
    </dataValidation>
    <dataValidation type="list" allowBlank="1" showInputMessage="1" showErrorMessage="1" prompt="If married, you need to opt spouse/children as your nominees (Fully dependant family member can also be opted as nominee as per PF Act)" sqref="B180:B185" xr:uid="{00000000-0002-0000-0100-00004B000000}">
      <formula1>"Spouse,Father,Mother,Child1,Child2,Child3"</formula1>
    </dataValidation>
    <dataValidation type="list" allowBlank="1" showInputMessage="1" showErrorMessage="1" errorTitle="Not a valid month" error="Enter the valid month format (Jan - Dec)" sqref="J120:J133 M120:M133" xr:uid="{00000000-0002-0000-0100-00004C000000}">
      <formula1>"Jan,Feb,Mar,Apr,May,Jun,Jul,Aug,Sep,Oct,Nov,Dec"</formula1>
    </dataValidation>
  </dataValidations>
  <hyperlinks>
    <hyperlink ref="J219" r:id="rId1" display="EPFO Link" xr:uid="{4EE7F0AA-A0E4-4C3B-BB90-9F1AFED3854B}"/>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KI13"/>
  <sheetViews>
    <sheetView topLeftCell="ES1" workbookViewId="0">
      <selection activeCell="F169" sqref="F169:H169"/>
    </sheetView>
  </sheetViews>
  <sheetFormatPr defaultRowHeight="14.4" x14ac:dyDescent="0.3"/>
  <sheetData>
    <row r="1" spans="1:295" ht="72" x14ac:dyDescent="0.3">
      <c r="A1" s="196" t="s">
        <v>37</v>
      </c>
      <c r="B1" s="196" t="s">
        <v>49</v>
      </c>
      <c r="C1" s="196" t="s">
        <v>59</v>
      </c>
      <c r="D1" s="196" t="s">
        <v>67</v>
      </c>
      <c r="E1" s="196" t="s">
        <v>74</v>
      </c>
      <c r="F1" s="196" t="s">
        <v>79</v>
      </c>
      <c r="G1" s="196" t="s">
        <v>83</v>
      </c>
      <c r="H1" s="196" t="s">
        <v>84</v>
      </c>
      <c r="I1" s="196" t="s">
        <v>495</v>
      </c>
      <c r="J1" s="196" t="s">
        <v>496</v>
      </c>
      <c r="K1" s="197" t="s">
        <v>94</v>
      </c>
      <c r="L1" s="197" t="s">
        <v>96</v>
      </c>
      <c r="M1" s="196" t="s">
        <v>502</v>
      </c>
      <c r="N1" s="196" t="s">
        <v>103</v>
      </c>
      <c r="O1" s="196" t="s">
        <v>486</v>
      </c>
      <c r="P1" s="196" t="s">
        <v>109</v>
      </c>
      <c r="Q1" s="198" t="s">
        <v>116</v>
      </c>
      <c r="R1" s="199" t="s">
        <v>118</v>
      </c>
      <c r="S1" s="200" t="s">
        <v>119</v>
      </c>
      <c r="T1" s="200" t="s">
        <v>121</v>
      </c>
      <c r="U1" s="196" t="s">
        <v>503</v>
      </c>
      <c r="V1" s="196" t="s">
        <v>504</v>
      </c>
      <c r="W1" s="196" t="s">
        <v>505</v>
      </c>
      <c r="X1" s="196" t="s">
        <v>506</v>
      </c>
      <c r="Y1" s="196" t="s">
        <v>507</v>
      </c>
      <c r="Z1" s="196" t="s">
        <v>508</v>
      </c>
      <c r="AA1" s="196" t="s">
        <v>509</v>
      </c>
      <c r="AB1" s="196" t="s">
        <v>510</v>
      </c>
      <c r="AC1" s="196" t="s">
        <v>503</v>
      </c>
      <c r="AD1" s="196" t="s">
        <v>504</v>
      </c>
      <c r="AE1" s="196" t="s">
        <v>505</v>
      </c>
      <c r="AF1" s="196" t="s">
        <v>506</v>
      </c>
      <c r="AG1" s="196" t="s">
        <v>507</v>
      </c>
      <c r="AH1" s="196" t="s">
        <v>508</v>
      </c>
      <c r="AI1" s="196" t="s">
        <v>509</v>
      </c>
      <c r="AJ1" s="196" t="s">
        <v>510</v>
      </c>
      <c r="AK1" t="s">
        <v>511</v>
      </c>
      <c r="AL1" t="s">
        <v>512</v>
      </c>
      <c r="AM1" t="s">
        <v>513</v>
      </c>
      <c r="AN1" t="s">
        <v>514</v>
      </c>
      <c r="AO1" t="s">
        <v>515</v>
      </c>
      <c r="AP1" t="s">
        <v>516</v>
      </c>
      <c r="AQ1" t="s">
        <v>517</v>
      </c>
      <c r="AR1" t="s">
        <v>528</v>
      </c>
      <c r="AS1" t="s">
        <v>518</v>
      </c>
      <c r="AT1" t="s">
        <v>519</v>
      </c>
      <c r="AU1" t="s">
        <v>520</v>
      </c>
      <c r="AV1" t="s">
        <v>521</v>
      </c>
      <c r="AW1" t="s">
        <v>522</v>
      </c>
      <c r="AX1" t="s">
        <v>523</v>
      </c>
      <c r="AY1" t="s">
        <v>524</v>
      </c>
      <c r="AZ1" t="s">
        <v>525</v>
      </c>
      <c r="BA1" t="s">
        <v>526</v>
      </c>
      <c r="BB1" t="s">
        <v>527</v>
      </c>
      <c r="BC1" t="s">
        <v>530</v>
      </c>
      <c r="BD1" t="s">
        <v>529</v>
      </c>
      <c r="BE1" s="10" t="s">
        <v>139</v>
      </c>
      <c r="BF1" t="s">
        <v>531</v>
      </c>
      <c r="BG1" t="s">
        <v>532</v>
      </c>
      <c r="BH1" t="s">
        <v>534</v>
      </c>
      <c r="BI1" t="s">
        <v>533</v>
      </c>
      <c r="BJ1" t="s">
        <v>535</v>
      </c>
      <c r="BK1" t="s">
        <v>536</v>
      </c>
      <c r="BL1" t="s">
        <v>537</v>
      </c>
      <c r="BM1" t="s">
        <v>538</v>
      </c>
      <c r="BN1" t="s">
        <v>539</v>
      </c>
      <c r="BO1" t="s">
        <v>540</v>
      </c>
      <c r="BP1" t="s">
        <v>541</v>
      </c>
      <c r="BQ1" t="s">
        <v>542</v>
      </c>
      <c r="BR1" s="202" t="s">
        <v>161</v>
      </c>
      <c r="BS1" s="203" t="s">
        <v>543</v>
      </c>
      <c r="BT1" s="202" t="s">
        <v>306</v>
      </c>
      <c r="BU1" s="202" t="s">
        <v>157</v>
      </c>
      <c r="BV1" s="202" t="s">
        <v>158</v>
      </c>
      <c r="BW1" s="202" t="s">
        <v>307</v>
      </c>
      <c r="BX1" s="202" t="s">
        <v>308</v>
      </c>
      <c r="BY1" s="202" t="s">
        <v>164</v>
      </c>
      <c r="BZ1" s="202" t="s">
        <v>563</v>
      </c>
      <c r="CA1" s="202" t="s">
        <v>156</v>
      </c>
      <c r="CB1" s="202" t="s">
        <v>157</v>
      </c>
      <c r="CC1" s="202" t="s">
        <v>158</v>
      </c>
      <c r="CD1" s="202" t="s">
        <v>564</v>
      </c>
      <c r="CE1" s="202" t="s">
        <v>310</v>
      </c>
      <c r="CF1" s="202" t="s">
        <v>544</v>
      </c>
      <c r="CG1" s="203" t="s">
        <v>545</v>
      </c>
      <c r="CH1" s="202" t="s">
        <v>546</v>
      </c>
      <c r="CI1" s="202" t="s">
        <v>547</v>
      </c>
      <c r="CJ1" s="202" t="s">
        <v>548</v>
      </c>
      <c r="CK1" s="202" t="s">
        <v>549</v>
      </c>
      <c r="CL1" s="202" t="s">
        <v>550</v>
      </c>
      <c r="CM1" s="202" t="s">
        <v>169</v>
      </c>
      <c r="CN1" s="203" t="s">
        <v>551</v>
      </c>
      <c r="CO1" s="202" t="s">
        <v>552</v>
      </c>
      <c r="CP1" s="202" t="s">
        <v>553</v>
      </c>
      <c r="CQ1" s="202" t="s">
        <v>554</v>
      </c>
      <c r="CR1" s="202" t="s">
        <v>555</v>
      </c>
      <c r="CS1" s="202" t="s">
        <v>556</v>
      </c>
      <c r="CT1" s="202" t="s">
        <v>170</v>
      </c>
      <c r="CU1" s="203" t="s">
        <v>557</v>
      </c>
      <c r="CV1" s="202" t="s">
        <v>558</v>
      </c>
      <c r="CW1" s="202" t="s">
        <v>559</v>
      </c>
      <c r="CX1" s="202" t="s">
        <v>560</v>
      </c>
      <c r="CY1" s="202" t="s">
        <v>561</v>
      </c>
      <c r="CZ1" s="202" t="s">
        <v>562</v>
      </c>
      <c r="DA1" s="202" t="s">
        <v>565</v>
      </c>
      <c r="DB1" s="204" t="s">
        <v>180</v>
      </c>
      <c r="DC1" s="204" t="s">
        <v>315</v>
      </c>
      <c r="DD1" s="205" t="s">
        <v>157</v>
      </c>
      <c r="DE1" s="204" t="s">
        <v>158</v>
      </c>
      <c r="DF1" s="204" t="s">
        <v>178</v>
      </c>
      <c r="DG1" s="204" t="s">
        <v>182</v>
      </c>
      <c r="DH1" s="204" t="s">
        <v>316</v>
      </c>
      <c r="DI1" s="205" t="s">
        <v>157</v>
      </c>
      <c r="DJ1" s="204" t="s">
        <v>158</v>
      </c>
      <c r="DK1" s="204" t="s">
        <v>178</v>
      </c>
      <c r="DL1" s="204" t="s">
        <v>183</v>
      </c>
      <c r="DM1" s="204" t="s">
        <v>315</v>
      </c>
      <c r="DN1" s="204" t="s">
        <v>157</v>
      </c>
      <c r="DO1" s="204" t="s">
        <v>158</v>
      </c>
      <c r="DP1" s="204" t="s">
        <v>178</v>
      </c>
      <c r="DQ1" s="204" t="s">
        <v>184</v>
      </c>
      <c r="DR1" s="204" t="s">
        <v>315</v>
      </c>
      <c r="DS1" s="204" t="s">
        <v>157</v>
      </c>
      <c r="DT1" s="204" t="s">
        <v>158</v>
      </c>
      <c r="DU1" s="204" t="s">
        <v>178</v>
      </c>
      <c r="DV1" s="204" t="s">
        <v>185</v>
      </c>
      <c r="DW1" s="204" t="s">
        <v>315</v>
      </c>
      <c r="DX1" s="204" t="s">
        <v>157</v>
      </c>
      <c r="DY1" s="204" t="s">
        <v>158</v>
      </c>
      <c r="DZ1" s="204" t="s">
        <v>178</v>
      </c>
      <c r="EA1" s="204" t="s">
        <v>186</v>
      </c>
      <c r="EB1" s="204" t="s">
        <v>315</v>
      </c>
      <c r="EC1" s="204" t="s">
        <v>157</v>
      </c>
      <c r="ED1" s="204" t="s">
        <v>158</v>
      </c>
      <c r="EE1" s="204" t="s">
        <v>178</v>
      </c>
      <c r="EF1" s="204" t="s">
        <v>187</v>
      </c>
      <c r="EG1" s="204" t="s">
        <v>315</v>
      </c>
      <c r="EH1" s="204" t="s">
        <v>157</v>
      </c>
      <c r="EI1" s="204" t="s">
        <v>158</v>
      </c>
      <c r="EJ1" s="204" t="s">
        <v>178</v>
      </c>
      <c r="EK1" t="s">
        <v>566</v>
      </c>
      <c r="EL1" t="s">
        <v>567</v>
      </c>
      <c r="EM1" t="s">
        <v>568</v>
      </c>
      <c r="EN1" t="s">
        <v>569</v>
      </c>
      <c r="EO1" t="s">
        <v>571</v>
      </c>
      <c r="EP1" t="s">
        <v>572</v>
      </c>
      <c r="EQ1" t="s">
        <v>570</v>
      </c>
      <c r="ER1" t="s">
        <v>573</v>
      </c>
      <c r="ES1" t="s">
        <v>574</v>
      </c>
      <c r="ET1" t="s">
        <v>575</v>
      </c>
      <c r="EU1" t="s">
        <v>576</v>
      </c>
      <c r="EV1" t="s">
        <v>577</v>
      </c>
      <c r="EW1" t="s">
        <v>578</v>
      </c>
      <c r="EX1" t="s">
        <v>579</v>
      </c>
      <c r="EY1" t="s">
        <v>587</v>
      </c>
      <c r="EZ1" t="s">
        <v>588</v>
      </c>
      <c r="FA1" t="s">
        <v>589</v>
      </c>
      <c r="FB1" t="s">
        <v>590</v>
      </c>
      <c r="FC1" t="s">
        <v>591</v>
      </c>
      <c r="FD1" t="s">
        <v>592</v>
      </c>
      <c r="FE1" t="s">
        <v>593</v>
      </c>
      <c r="FF1" t="s">
        <v>580</v>
      </c>
      <c r="FG1" t="s">
        <v>581</v>
      </c>
      <c r="FH1" t="s">
        <v>582</v>
      </c>
      <c r="FI1" t="s">
        <v>583</v>
      </c>
      <c r="FJ1" t="s">
        <v>584</v>
      </c>
      <c r="FK1" t="s">
        <v>585</v>
      </c>
      <c r="FL1" t="s">
        <v>586</v>
      </c>
      <c r="FM1" t="s">
        <v>601</v>
      </c>
      <c r="FN1" t="s">
        <v>602</v>
      </c>
      <c r="FO1" t="s">
        <v>603</v>
      </c>
      <c r="FP1" t="s">
        <v>604</v>
      </c>
      <c r="FQ1" t="s">
        <v>605</v>
      </c>
      <c r="FR1" t="s">
        <v>606</v>
      </c>
      <c r="FS1" t="s">
        <v>607</v>
      </c>
      <c r="FT1" t="s">
        <v>594</v>
      </c>
      <c r="FU1" t="s">
        <v>595</v>
      </c>
      <c r="FV1" t="s">
        <v>596</v>
      </c>
      <c r="FW1" t="s">
        <v>597</v>
      </c>
      <c r="FX1" t="s">
        <v>598</v>
      </c>
      <c r="FY1" t="s">
        <v>599</v>
      </c>
      <c r="FZ1" t="s">
        <v>600</v>
      </c>
      <c r="GA1" t="s">
        <v>608</v>
      </c>
      <c r="GB1" t="s">
        <v>609</v>
      </c>
      <c r="GC1" t="s">
        <v>610</v>
      </c>
      <c r="GD1" t="s">
        <v>611</v>
      </c>
      <c r="GE1" t="s">
        <v>612</v>
      </c>
      <c r="GF1" t="s">
        <v>613</v>
      </c>
      <c r="GG1" t="s">
        <v>614</v>
      </c>
      <c r="GH1" t="s">
        <v>615</v>
      </c>
      <c r="GI1" t="s">
        <v>616</v>
      </c>
      <c r="GJ1" t="s">
        <v>617</v>
      </c>
      <c r="GK1" t="s">
        <v>618</v>
      </c>
      <c r="GL1" t="s">
        <v>619</v>
      </c>
      <c r="GM1" t="s">
        <v>620</v>
      </c>
      <c r="GN1" t="s">
        <v>621</v>
      </c>
      <c r="GO1" t="s">
        <v>622</v>
      </c>
      <c r="GP1" t="s">
        <v>635</v>
      </c>
      <c r="GQ1" t="s">
        <v>636</v>
      </c>
      <c r="GR1" t="s">
        <v>623</v>
      </c>
      <c r="GS1" t="s">
        <v>624</v>
      </c>
      <c r="GT1" t="s">
        <v>625</v>
      </c>
      <c r="GU1" t="s">
        <v>626</v>
      </c>
      <c r="GV1" t="s">
        <v>637</v>
      </c>
      <c r="GW1" t="s">
        <v>638</v>
      </c>
      <c r="GX1" t="s">
        <v>631</v>
      </c>
      <c r="GY1" t="s">
        <v>632</v>
      </c>
      <c r="GZ1" t="s">
        <v>633</v>
      </c>
      <c r="HA1" t="s">
        <v>634</v>
      </c>
      <c r="HB1" t="s">
        <v>639</v>
      </c>
      <c r="HC1" t="s">
        <v>640</v>
      </c>
      <c r="HD1" t="s">
        <v>627</v>
      </c>
      <c r="HE1" t="s">
        <v>628</v>
      </c>
      <c r="HF1" t="s">
        <v>629</v>
      </c>
      <c r="HG1" t="s">
        <v>630</v>
      </c>
      <c r="HH1" t="s">
        <v>641</v>
      </c>
      <c r="HI1" t="s">
        <v>642</v>
      </c>
      <c r="HJ1" t="s">
        <v>649</v>
      </c>
      <c r="HK1" t="s">
        <v>650</v>
      </c>
      <c r="HL1" t="s">
        <v>651</v>
      </c>
      <c r="HM1" t="s">
        <v>652</v>
      </c>
      <c r="HN1" t="s">
        <v>653</v>
      </c>
      <c r="HO1" t="s">
        <v>654</v>
      </c>
      <c r="HP1" t="s">
        <v>643</v>
      </c>
      <c r="HQ1" t="s">
        <v>644</v>
      </c>
      <c r="HR1" t="s">
        <v>645</v>
      </c>
      <c r="HS1" t="s">
        <v>646</v>
      </c>
      <c r="HT1" t="s">
        <v>647</v>
      </c>
      <c r="HU1" t="s">
        <v>648</v>
      </c>
      <c r="HV1" t="s">
        <v>655</v>
      </c>
      <c r="HW1" t="s">
        <v>656</v>
      </c>
      <c r="HX1" t="s">
        <v>657</v>
      </c>
      <c r="HY1" t="s">
        <v>658</v>
      </c>
      <c r="HZ1" t="s">
        <v>659</v>
      </c>
      <c r="IA1" t="s">
        <v>660</v>
      </c>
      <c r="IB1" t="s">
        <v>661</v>
      </c>
      <c r="IC1" t="s">
        <v>662</v>
      </c>
      <c r="ID1" t="s">
        <v>663</v>
      </c>
      <c r="IE1" t="s">
        <v>664</v>
      </c>
      <c r="IF1" t="s">
        <v>665</v>
      </c>
      <c r="IG1" t="s">
        <v>666</v>
      </c>
      <c r="IH1" t="s">
        <v>667</v>
      </c>
      <c r="II1" t="s">
        <v>668</v>
      </c>
      <c r="IJ1" t="s">
        <v>669</v>
      </c>
      <c r="IK1" t="s">
        <v>670</v>
      </c>
      <c r="IL1" t="s">
        <v>671</v>
      </c>
      <c r="IM1" t="s">
        <v>672</v>
      </c>
      <c r="IN1" t="s">
        <v>673</v>
      </c>
      <c r="IO1" t="s">
        <v>674</v>
      </c>
      <c r="IP1" t="s">
        <v>675</v>
      </c>
      <c r="IQ1" t="s">
        <v>676</v>
      </c>
      <c r="IR1" t="s">
        <v>677</v>
      </c>
      <c r="IS1" t="s">
        <v>678</v>
      </c>
      <c r="IT1" t="s">
        <v>679</v>
      </c>
      <c r="IU1" t="s">
        <v>680</v>
      </c>
      <c r="IV1" t="s">
        <v>681</v>
      </c>
      <c r="IW1" t="s">
        <v>682</v>
      </c>
      <c r="IX1" t="s">
        <v>683</v>
      </c>
      <c r="IY1" t="s">
        <v>684</v>
      </c>
      <c r="IZ1" t="s">
        <v>685</v>
      </c>
      <c r="JA1" t="s">
        <v>686</v>
      </c>
      <c r="JB1" t="s">
        <v>687</v>
      </c>
      <c r="JC1" t="s">
        <v>688</v>
      </c>
      <c r="JD1" t="s">
        <v>689</v>
      </c>
      <c r="JE1" t="s">
        <v>690</v>
      </c>
      <c r="JF1" t="s">
        <v>691</v>
      </c>
      <c r="JG1" t="s">
        <v>692</v>
      </c>
      <c r="JH1" t="s">
        <v>709</v>
      </c>
      <c r="JI1" t="s">
        <v>693</v>
      </c>
      <c r="JJ1" t="s">
        <v>710</v>
      </c>
      <c r="JK1" t="s">
        <v>694</v>
      </c>
      <c r="JL1" t="s">
        <v>695</v>
      </c>
      <c r="JM1" t="s">
        <v>711</v>
      </c>
      <c r="JN1" t="s">
        <v>696</v>
      </c>
      <c r="JO1" t="s">
        <v>712</v>
      </c>
      <c r="JP1" t="s">
        <v>697</v>
      </c>
      <c r="JQ1" t="s">
        <v>698</v>
      </c>
      <c r="JR1" t="s">
        <v>713</v>
      </c>
      <c r="JS1" t="s">
        <v>699</v>
      </c>
      <c r="JT1" t="s">
        <v>714</v>
      </c>
      <c r="JU1" t="s">
        <v>700</v>
      </c>
      <c r="JV1" t="s">
        <v>701</v>
      </c>
      <c r="JW1" t="s">
        <v>715</v>
      </c>
      <c r="JX1" t="s">
        <v>702</v>
      </c>
      <c r="JY1" t="s">
        <v>716</v>
      </c>
      <c r="JZ1" t="s">
        <v>703</v>
      </c>
      <c r="KA1" t="s">
        <v>704</v>
      </c>
      <c r="KB1" t="s">
        <v>717</v>
      </c>
      <c r="KC1" t="s">
        <v>705</v>
      </c>
      <c r="KD1" t="s">
        <v>718</v>
      </c>
      <c r="KE1" t="s">
        <v>706</v>
      </c>
      <c r="KF1" t="s">
        <v>707</v>
      </c>
      <c r="KG1" t="s">
        <v>719</v>
      </c>
      <c r="KH1" t="s">
        <v>708</v>
      </c>
      <c r="KI1" t="s">
        <v>720</v>
      </c>
    </row>
    <row r="2" spans="1:295" x14ac:dyDescent="0.3">
      <c r="A2" t="str">
        <f>PROPER(IF('Personal Information Form'!C7="Others",'Personal Information Form'!G7,'Personal Information Form'!C7))</f>
        <v/>
      </c>
      <c r="B2" t="str">
        <f>PROPER('Personal Information Form'!C9)</f>
        <v/>
      </c>
      <c r="C2" t="str">
        <f>PROPER('Personal Information Form'!C11)</f>
        <v/>
      </c>
      <c r="D2" t="str">
        <f>PROPER('Personal Information Form'!C13)</f>
        <v/>
      </c>
      <c r="E2" t="str">
        <f>PROPER('Personal Information Form'!C15)</f>
        <v/>
      </c>
      <c r="F2" t="str">
        <f>PROPER('Personal Information Form'!C17)</f>
        <v/>
      </c>
      <c r="G2" t="str">
        <f>PROPER('Personal Information Form'!C19)</f>
        <v/>
      </c>
      <c r="H2" t="str">
        <f>PROPER('Personal Information Form'!G19)</f>
        <v/>
      </c>
      <c r="I2" t="str">
        <f>PROPER('Personal Information Form'!C21)</f>
        <v/>
      </c>
      <c r="J2" t="str">
        <f>PROPER('Personal Information Form'!C24)</f>
        <v/>
      </c>
      <c r="K2" t="str">
        <f>K9</f>
        <v/>
      </c>
      <c r="L2" t="str">
        <f>PROPER('Personal Information Form'!C7)</f>
        <v/>
      </c>
      <c r="M2" t="str">
        <f ca="1">PROPER('Personal Information Form'!G30)</f>
        <v>42</v>
      </c>
      <c r="N2" t="str">
        <f>PROPER('Personal Information Form'!C33)</f>
        <v/>
      </c>
      <c r="O2" t="str">
        <f>PROPER('Personal Information Form'!C35)</f>
        <v/>
      </c>
      <c r="P2" t="str">
        <f>PROPER('Personal Information Form'!C37)</f>
        <v/>
      </c>
      <c r="Q2" t="str">
        <f>PROPER('Personal Information Form'!C42)</f>
        <v/>
      </c>
      <c r="R2" t="str">
        <f>PROPER('Personal Information Form'!C44)</f>
        <v/>
      </c>
      <c r="S2" t="str">
        <f>PROPER('Personal Information Form'!C46)</f>
        <v/>
      </c>
      <c r="T2" t="str">
        <f>PROPER('Personal Information Form'!C48)</f>
        <v/>
      </c>
      <c r="U2" t="str">
        <f>PROPER('Personal Information Form'!C50)</f>
        <v/>
      </c>
      <c r="V2" t="str">
        <f>PROPER('Personal Information Form'!C51)</f>
        <v/>
      </c>
      <c r="W2" t="str">
        <f>PROPER('Personal Information Form'!C52)</f>
        <v/>
      </c>
      <c r="X2" t="str">
        <f>PROPER('Personal Information Form'!C53)</f>
        <v/>
      </c>
      <c r="Y2" t="str">
        <f>PROPER('Personal Information Form'!C54)</f>
        <v/>
      </c>
      <c r="Z2" t="str">
        <f>PROPER('Personal Information Form'!C55)</f>
        <v/>
      </c>
      <c r="AA2" t="str">
        <f>PROPER('Personal Information Form'!H55)</f>
        <v/>
      </c>
      <c r="AB2" t="str">
        <f>PROPER('Personal Information Form'!K55)</f>
        <v/>
      </c>
      <c r="AC2" t="str">
        <f>PROPER('Personal Information Form'!C59)</f>
        <v/>
      </c>
      <c r="AD2" t="str">
        <f>PROPER('Personal Information Form'!C60)</f>
        <v/>
      </c>
      <c r="AE2" t="str">
        <f>PROPER('Personal Information Form'!DC61)</f>
        <v/>
      </c>
      <c r="AF2" t="str">
        <f>PROPER('Personal Information Form'!C62)</f>
        <v/>
      </c>
      <c r="AG2" t="str">
        <f>PROPER('Personal Information Form'!C63)</f>
        <v/>
      </c>
      <c r="AH2" t="str">
        <f>PROPER('Personal Information Form'!C64)</f>
        <v/>
      </c>
      <c r="AI2" t="str">
        <f>PROPER('Personal Information Form'!H64)</f>
        <v/>
      </c>
      <c r="AJ2" t="str">
        <f>PROPER('Personal Information Form'!K64)</f>
        <v/>
      </c>
      <c r="AK2" t="str">
        <f>PROPER('Personal Information Form'!B69)</f>
        <v>Present</v>
      </c>
      <c r="AL2" t="str">
        <f>PROPER('Personal Information Form'!C69)</f>
        <v/>
      </c>
      <c r="AM2" t="str">
        <f>PROPER('Personal Information Form'!F69)</f>
        <v/>
      </c>
      <c r="AN2" t="str">
        <f>PROPER('Personal Information Form'!G69)</f>
        <v/>
      </c>
      <c r="AO2" t="str">
        <f>PROPER('Personal Information Form'!G70)</f>
        <v/>
      </c>
      <c r="AP2" t="str">
        <f>PROPER('Personal Information Form'!G71)</f>
        <v/>
      </c>
      <c r="AQ2" t="str">
        <f>PROPER('Personal Information Form'!G72)</f>
        <v/>
      </c>
      <c r="AR2" t="str">
        <f>PROPER('Personal Information Form'!J69)</f>
        <v/>
      </c>
      <c r="AS2" t="str">
        <f>PROPER('Personal Information Form'!L69)</f>
        <v/>
      </c>
      <c r="AT2" t="str">
        <f>PROPER('Personal Information Form'!L71)</f>
        <v/>
      </c>
      <c r="AU2" t="str">
        <f>PROPER('Personal Information Form'!B73)</f>
        <v/>
      </c>
      <c r="AV2" t="str">
        <f>PROPER('Personal Information Form'!C73)</f>
        <v/>
      </c>
      <c r="AW2" t="str">
        <f>PROPER('Personal Information Form'!F73)</f>
        <v/>
      </c>
      <c r="AX2" t="str">
        <f>PROPER('Personal Information Form'!G73)</f>
        <v/>
      </c>
      <c r="AY2" t="str">
        <f>PROPER('Personal Information Form'!G74)</f>
        <v/>
      </c>
      <c r="AZ2" t="str">
        <f>PROPER('Personal Information Form'!G75)</f>
        <v/>
      </c>
      <c r="BA2" t="str">
        <f>PROPER('Personal Information Form'!G76)</f>
        <v/>
      </c>
      <c r="BB2" t="str">
        <f>PROPER('Personal Information Form'!J73)</f>
        <v/>
      </c>
      <c r="BC2" t="str">
        <f>PROPER('Personal Information Form'!L73)</f>
        <v/>
      </c>
      <c r="BD2" t="str">
        <f>PROPER('Personal Information Form'!L75)</f>
        <v/>
      </c>
      <c r="BE2" t="str">
        <f>PROPER('Personal Information Form'!C81)</f>
        <v/>
      </c>
      <c r="BF2" t="str">
        <f>PROPER('Personal Information Form'!K81)</f>
        <v/>
      </c>
      <c r="BG2" t="str">
        <f>PROPER('Personal Information Form'!K82)</f>
        <v/>
      </c>
      <c r="BH2" t="str">
        <f>BH9</f>
        <v/>
      </c>
      <c r="BI2" t="str">
        <f>PROPER('Personal Information Form'!C83)</f>
        <v/>
      </c>
      <c r="BJ2" t="str">
        <f>PROPER('Personal Information Form'!E87)</f>
        <v/>
      </c>
      <c r="BK2" t="str">
        <f>BK9</f>
        <v/>
      </c>
      <c r="BL2" t="str">
        <f>PROPER('Personal Information Form'!I89)</f>
        <v/>
      </c>
      <c r="BM2" t="str">
        <f>BM9</f>
        <v/>
      </c>
      <c r="BN2" t="str">
        <f>PROPER('Personal Information Form'!I92)</f>
        <v/>
      </c>
      <c r="BO2" t="str">
        <f>PROPER('Personal Information Form'!C95)</f>
        <v/>
      </c>
      <c r="BP2" t="str">
        <f>PROPER('Personal Information Form'!C97)</f>
        <v/>
      </c>
      <c r="BQ2" t="str">
        <f>PROPER('Personal Information Form'!C99)</f>
        <v/>
      </c>
      <c r="BR2" t="str">
        <f>BR9</f>
        <v>:</v>
      </c>
      <c r="BS2" t="str">
        <f>PROPER('Personal Information Form'!D104)</f>
        <v/>
      </c>
      <c r="BT2" t="str">
        <f>BT9</f>
        <v>:</v>
      </c>
      <c r="BU2" t="str">
        <f>PROPER('Personal Information Form'!K104)</f>
        <v/>
      </c>
      <c r="BV2" t="str">
        <f>PROPER('Personal Information Form'!L104)</f>
        <v/>
      </c>
      <c r="BW2" t="str">
        <f>PROPER('Personal Information Form'!M104)</f>
        <v/>
      </c>
      <c r="BX2" t="str">
        <f>PROPER('Personal Information Form'!N104)</f>
        <v/>
      </c>
      <c r="BY2" t="str">
        <f>BY9</f>
        <v>:</v>
      </c>
      <c r="BZ2" t="str">
        <f>PROPER('Personal Information Form'!D106)</f>
        <v/>
      </c>
      <c r="CA2" t="str">
        <f>CA9</f>
        <v>:</v>
      </c>
      <c r="CB2" t="str">
        <f>PROPER('Personal Information Form'!K106)</f>
        <v/>
      </c>
      <c r="CC2" t="str">
        <f>PROPER('Personal Information Form'!L106)</f>
        <v/>
      </c>
      <c r="CD2" t="str">
        <f>PROPER('Personal Information Form'!M106)</f>
        <v/>
      </c>
      <c r="CE2" t="str">
        <f>PROPER('Personal Information Form'!N106)</f>
        <v/>
      </c>
      <c r="CF2" t="str">
        <f>CF9</f>
        <v>:</v>
      </c>
      <c r="CG2" t="str">
        <f>PROPER('Personal Information Form'!D108)</f>
        <v/>
      </c>
      <c r="CH2" t="str">
        <f>CH9</f>
        <v>:</v>
      </c>
      <c r="CI2" s="201" t="str">
        <f>PROPER('Personal Information Form'!K108)</f>
        <v/>
      </c>
      <c r="CJ2" t="str">
        <f>PROPER('Personal Information Form'!L108)</f>
        <v/>
      </c>
      <c r="CK2" t="str">
        <f>PROPER('Personal Information Form'!M108)</f>
        <v/>
      </c>
      <c r="CL2" t="str">
        <f>PROPER('Personal Information Form'!N108)</f>
        <v/>
      </c>
      <c r="CM2" t="str">
        <f>CM9</f>
        <v>:</v>
      </c>
      <c r="CN2" t="str">
        <f>PROPER('Personal Information Form'!D110)</f>
        <v/>
      </c>
      <c r="CO2" t="str">
        <f>CO9</f>
        <v>:</v>
      </c>
      <c r="CP2" t="str">
        <f>PROPER('Personal Information Form'!K110)</f>
        <v/>
      </c>
      <c r="CQ2" t="str">
        <f>PROPER('Personal Information Form'!L110)</f>
        <v/>
      </c>
      <c r="CR2" t="str">
        <f>PROPER('Personal Information Form'!M110)</f>
        <v/>
      </c>
      <c r="CS2" t="str">
        <f>PROPER('Personal Information Form'!N110)</f>
        <v/>
      </c>
      <c r="CT2" t="str">
        <f>CT9</f>
        <v>:</v>
      </c>
      <c r="CU2" t="str">
        <f>PROPER('Personal Information Form'!D112)</f>
        <v/>
      </c>
      <c r="CV2" t="str">
        <f>CV9</f>
        <v>:</v>
      </c>
      <c r="CW2" t="str">
        <f>PROPER('Personal Information Form'!L112)</f>
        <v/>
      </c>
      <c r="CX2" t="str">
        <f>PROPER('Personal Information Form'!L112)</f>
        <v/>
      </c>
      <c r="CY2" t="str">
        <f>PROPER('Personal Information Form'!M112)</f>
        <v/>
      </c>
      <c r="CZ2" t="str">
        <f>PROPER('Personal Information Form'!N112)</f>
        <v/>
      </c>
      <c r="DA2" t="str">
        <f>PROPER('Personal Information Form'!H114)</f>
        <v/>
      </c>
      <c r="DB2" t="str">
        <f>DB9</f>
        <v>:</v>
      </c>
      <c r="DC2" t="str">
        <f>PROPER('Personal Information Form'!F120)</f>
        <v/>
      </c>
      <c r="DD2" t="str">
        <f>DD9</f>
        <v/>
      </c>
      <c r="DE2" t="str">
        <f>DE9</f>
        <v/>
      </c>
      <c r="DF2" t="str">
        <f>PROPER('Personal Information Form'!O120)</f>
        <v/>
      </c>
      <c r="DG2" t="str">
        <f>DG9</f>
        <v>:</v>
      </c>
      <c r="DH2" t="str">
        <f>PROPER('Personal Information Form'!F122)</f>
        <v/>
      </c>
      <c r="DI2" t="str">
        <f>DI9</f>
        <v/>
      </c>
      <c r="DJ2" t="str">
        <f>DJ9</f>
        <v/>
      </c>
      <c r="DK2" t="str">
        <f>PROPER('Personal Information Form'!O122)</f>
        <v/>
      </c>
      <c r="DL2" t="str">
        <f>DL9</f>
        <v>:</v>
      </c>
      <c r="DM2" t="str">
        <f>PROPER('Personal Information Form'!F124)</f>
        <v/>
      </c>
      <c r="DN2" t="str">
        <f>DN9</f>
        <v/>
      </c>
      <c r="DO2" t="str">
        <f>DO9</f>
        <v/>
      </c>
      <c r="DP2" t="str">
        <f>PROPER('Personal Information Form'!AO124)</f>
        <v/>
      </c>
      <c r="DQ2" t="str">
        <f>DQ9</f>
        <v>:</v>
      </c>
      <c r="DR2" t="str">
        <f>PROPER('Personal Information Form'!F126)</f>
        <v/>
      </c>
      <c r="DS2" t="str">
        <f>DS9</f>
        <v/>
      </c>
      <c r="DT2" t="str">
        <f>DT9</f>
        <v/>
      </c>
      <c r="DU2" t="str">
        <f>PROPER('Personal Information Form'!O126)</f>
        <v/>
      </c>
      <c r="DV2" t="str">
        <f>DV9</f>
        <v>:</v>
      </c>
      <c r="DW2" t="str">
        <f>PROPER('Personal Information Form'!F128)</f>
        <v/>
      </c>
      <c r="DX2" t="str">
        <f>DX9</f>
        <v/>
      </c>
      <c r="DY2" t="str">
        <f>DY9</f>
        <v/>
      </c>
      <c r="DZ2" t="str">
        <f>PROPER('Personal Information Form'!O128)</f>
        <v/>
      </c>
      <c r="EA2" t="str">
        <f>EA9</f>
        <v>:</v>
      </c>
      <c r="EB2" t="str">
        <f>PROPER('Personal Information Form'!F130)</f>
        <v/>
      </c>
      <c r="EC2" t="str">
        <f>EC9</f>
        <v/>
      </c>
      <c r="ED2" t="str">
        <f>ED9</f>
        <v/>
      </c>
      <c r="EE2" t="str">
        <f>PROPER('Personal Information Form'!O130)</f>
        <v/>
      </c>
      <c r="EF2" t="str">
        <f>EF9</f>
        <v>:</v>
      </c>
      <c r="EG2" t="str">
        <f>PROPER('Personal Information Form'!F132)</f>
        <v/>
      </c>
      <c r="EH2" t="str">
        <f>EH9</f>
        <v/>
      </c>
      <c r="EI2" t="str">
        <f>EI9</f>
        <v/>
      </c>
      <c r="EJ2" t="str">
        <f>PROPER('Personal Information Form'!O132)</f>
        <v/>
      </c>
      <c r="EK2" t="str">
        <f>PROPER('Personal Information Form'!B180)</f>
        <v/>
      </c>
      <c r="EL2" t="str">
        <f>PROPER('Personal Information Form'!C180)</f>
        <v/>
      </c>
      <c r="EM2" t="str">
        <f>PROPER('Personal Information Form'!F180)</f>
        <v/>
      </c>
      <c r="EN2" t="str">
        <f>EN9</f>
        <v/>
      </c>
      <c r="EO2" t="str">
        <f>PROPER('Personal Information Form'!J180)</f>
        <v/>
      </c>
      <c r="EP2" t="str">
        <f>PROPER('Personal Information Form'!K180)</f>
        <v/>
      </c>
      <c r="EQ2" t="str">
        <f>PROPER('Personal Information Form'!N180)</f>
        <v/>
      </c>
      <c r="ER2" t="str">
        <f>PROPER('Personal Information Form'!B181)</f>
        <v/>
      </c>
      <c r="ES2" t="str">
        <f>PROPER('Personal Information Form'!C181)</f>
        <v/>
      </c>
      <c r="ET2" t="str">
        <f>PROPER('Personal Information Form'!F181)</f>
        <v/>
      </c>
      <c r="EU2" t="str">
        <f>EU9</f>
        <v/>
      </c>
      <c r="EV2" t="str">
        <f>PROPER('Personal Information Form'!J181)</f>
        <v/>
      </c>
      <c r="EW2" t="str">
        <f>PROPER('Personal Information Form'!K181)</f>
        <v/>
      </c>
      <c r="EX2" t="str">
        <f>PROPER('Personal Information Form'!N181)</f>
        <v/>
      </c>
      <c r="EY2" t="str">
        <f>PROPER('Personal Information Form'!B182)</f>
        <v/>
      </c>
      <c r="EZ2" t="str">
        <f>PROPER('Personal Information Form'!C182)</f>
        <v/>
      </c>
      <c r="FA2" t="str">
        <f>PROPER('Personal Information Form'!F182)</f>
        <v/>
      </c>
      <c r="FB2" t="str">
        <f>FB9</f>
        <v/>
      </c>
      <c r="FC2" t="str">
        <f>PROPER('Personal Information Form'!J182)</f>
        <v/>
      </c>
      <c r="FD2" t="str">
        <f>PROPER('Personal Information Form'!K182)</f>
        <v/>
      </c>
      <c r="FE2" t="str">
        <f>PROPER('Personal Information Form'!N182)</f>
        <v/>
      </c>
      <c r="FF2" t="str">
        <f>PROPER('Personal Information Form'!B234)</f>
        <v/>
      </c>
      <c r="FG2" t="str">
        <f>PROPER('Personal Information Form'!C234)</f>
        <v/>
      </c>
      <c r="FH2" t="str">
        <f>PROPER('Personal Information Form'!F234)</f>
        <v/>
      </c>
      <c r="FI2" t="str">
        <f>FI9</f>
        <v/>
      </c>
      <c r="FJ2" t="str">
        <f>PROPER('Personal Information Form'!G234)</f>
        <v/>
      </c>
      <c r="FK2" t="str">
        <f>PROPER('Personal Information Form'!H234)</f>
        <v/>
      </c>
      <c r="FL2" t="str">
        <f>PROPER('Personal Information Form'!I234)</f>
        <v/>
      </c>
      <c r="FM2" t="str">
        <f>PROPER('Personal Information Form'!B235)</f>
        <v/>
      </c>
      <c r="FN2" t="str">
        <f>PROPER('Personal Information Form'!C235)</f>
        <v/>
      </c>
      <c r="FO2" t="str">
        <f>PROPER('Personal Information Form'!F235)</f>
        <v/>
      </c>
      <c r="FQ2" t="str">
        <f>PROPER('Personal Information Form'!G235)</f>
        <v/>
      </c>
      <c r="FR2" t="str">
        <f>PROPER('Personal Information Form'!H235)</f>
        <v/>
      </c>
      <c r="FS2" t="str">
        <f>PROPER('Personal Information Form'!I235)</f>
        <v/>
      </c>
      <c r="FT2" t="str">
        <f>PROPER('Personal Information Form'!B236)</f>
        <v/>
      </c>
      <c r="FU2" t="str">
        <f>PROPER('Personal Information Form'!C236)</f>
        <v/>
      </c>
      <c r="FV2" t="str">
        <f>PROPER('Personal Information Form'!F236)</f>
        <v/>
      </c>
      <c r="FX2" t="str">
        <f>PROPER('Personal Information Form'!G236)</f>
        <v/>
      </c>
      <c r="FY2" t="str">
        <f>PROPER('Personal Information Form'!H236)</f>
        <v/>
      </c>
      <c r="FZ2" t="str">
        <f>PROPER('Personal Information Form'!I236)</f>
        <v/>
      </c>
      <c r="GA2" t="str">
        <f>PROPER('Personal Information Form'!E198)</f>
        <v/>
      </c>
      <c r="GB2" t="str">
        <f>PROPER('Personal Information Form'!E199)</f>
        <v/>
      </c>
      <c r="GC2" t="str">
        <f>PROPER('Personal Information Form'!E200)</f>
        <v/>
      </c>
      <c r="GD2" t="str">
        <f>PROPER('Personal Information Form'!E201)</f>
        <v/>
      </c>
      <c r="GE2" t="str">
        <f>PROPER('Personal Information Form'!E202)</f>
        <v/>
      </c>
      <c r="GF2" t="str">
        <f>PROPER('Personal Information Form'!F204)</f>
        <v/>
      </c>
      <c r="GG2" t="str">
        <f>PROPER('Personal Information Form'!H206)</f>
        <v/>
      </c>
      <c r="GH2" t="str">
        <f>PROPER('Personal Information Form'!E208)</f>
        <v/>
      </c>
      <c r="GI2" t="str">
        <f>PROPER('Personal Information Form'!E210)</f>
        <v/>
      </c>
      <c r="GJ2" t="str">
        <f>GJ9</f>
        <v/>
      </c>
      <c r="GK2" t="str">
        <f>PROPER('Personal Information Form'!C221)</f>
        <v/>
      </c>
      <c r="GL2" t="str">
        <f>PROPER('Personal Information Form'!B230)</f>
        <v/>
      </c>
      <c r="GM2" t="str">
        <f>PROPER('Personal Information Form'!C230)</f>
        <v/>
      </c>
      <c r="GN2" t="str">
        <f>PROPER('Personal Information Form'!F230)</f>
        <v/>
      </c>
      <c r="GO2" t="str">
        <f>PROPER('Personal Information Form'!G230)</f>
        <v/>
      </c>
      <c r="GP2" t="str">
        <f>PROPER('Personal Information Form'!H230)</f>
        <v/>
      </c>
      <c r="GQ2" t="str">
        <f>PROPER('Personal Information Form'!I230)</f>
        <v/>
      </c>
      <c r="GR2" t="str">
        <f>PROPER('Personal Information Form'!B231)</f>
        <v/>
      </c>
      <c r="GS2" t="str">
        <f>PROPER('Personal Information Form'!C231)</f>
        <v/>
      </c>
      <c r="GT2" t="str">
        <f>PROPER('Personal Information Form'!F231)</f>
        <v/>
      </c>
      <c r="GU2" t="str">
        <f>PROPER('Personal Information Form'!G231)</f>
        <v/>
      </c>
      <c r="GV2" t="str">
        <f>PROPER('Personal Information Form'!H231)</f>
        <v/>
      </c>
      <c r="GW2" t="str">
        <f>PROPER('Personal Information Form'!I231)</f>
        <v/>
      </c>
      <c r="GX2" t="str">
        <f>PROPER('Personal Information Form'!B232)</f>
        <v/>
      </c>
      <c r="GY2" t="str">
        <f>PROPER('Personal Information Form'!C232)</f>
        <v/>
      </c>
      <c r="GZ2" t="str">
        <f>PROPER('Personal Information Form'!F232)</f>
        <v/>
      </c>
      <c r="HA2" t="str">
        <f>PROPER('Personal Information Form'!G232)</f>
        <v/>
      </c>
      <c r="HB2" t="str">
        <f>PROPER('Personal Information Form'!H232)</f>
        <v/>
      </c>
      <c r="HC2" t="str">
        <f>PROPER('Personal Information Form'!I232)</f>
        <v/>
      </c>
      <c r="HD2" t="str">
        <f>PROPER('Personal Information Form'!B233)</f>
        <v/>
      </c>
      <c r="HE2" t="str">
        <f>PROPER('Personal Information Form'!C233)</f>
        <v/>
      </c>
      <c r="HF2" t="str">
        <f>PROPER('Personal Information Form'!F233)</f>
        <v/>
      </c>
      <c r="HG2" t="str">
        <f>PROPER('Personal Information Form'!G233)</f>
        <v/>
      </c>
      <c r="HH2" t="str">
        <f>PROPER('Personal Information Form'!H233)</f>
        <v/>
      </c>
      <c r="HI2" t="str">
        <f>PROPER('Personal Information Form'!I233)</f>
        <v/>
      </c>
      <c r="HJ2" t="str">
        <f>PROPER('Personal Information Form'!B234)</f>
        <v/>
      </c>
      <c r="HK2" t="str">
        <f>PROPER('Personal Information Form'!C234)</f>
        <v/>
      </c>
      <c r="HL2" t="str">
        <f>PROPER('Personal Information Form'!F234)</f>
        <v/>
      </c>
      <c r="HM2" t="str">
        <f>PROPER('Personal Information Form'!G234)</f>
        <v/>
      </c>
      <c r="HN2" t="str">
        <f>PROPER('Personal Information Form'!H234)</f>
        <v/>
      </c>
      <c r="HO2" t="str">
        <f>PROPER('Personal Information Form'!I234)</f>
        <v/>
      </c>
      <c r="HP2" t="str">
        <f>PROPER('Personal Information Form'!B235)</f>
        <v/>
      </c>
      <c r="HQ2" t="str">
        <f>PROPER('Personal Information Form'!C235)</f>
        <v/>
      </c>
      <c r="HR2" t="str">
        <f>PROPER('Personal Information Form'!F235)</f>
        <v/>
      </c>
      <c r="HS2" t="str">
        <f>PROPER('Personal Information Form'!G235)</f>
        <v/>
      </c>
      <c r="HT2" t="str">
        <f>PROPER('Personal Information Form'!H235)</f>
        <v/>
      </c>
      <c r="HU2" t="str">
        <f>PROPER('Personal Information Form'!I235)</f>
        <v/>
      </c>
      <c r="HV2" t="str">
        <f>PROPER('Personal Information Form'!B257)</f>
        <v/>
      </c>
      <c r="HW2" t="str">
        <f>PROPER('Personal Information Form'!C257)</f>
        <v/>
      </c>
      <c r="HX2" t="str">
        <f>PROPER('Personal Information Form'!F257)</f>
        <v/>
      </c>
      <c r="HY2" t="str">
        <f>PROPER('Personal Information Form'!G257)</f>
        <v/>
      </c>
      <c r="HZ2" t="str">
        <f>PROPER('Personal Information Form'!H257)</f>
        <v/>
      </c>
      <c r="IA2" t="str">
        <f>PROPER('Personal Information Form'!I257)</f>
        <v/>
      </c>
      <c r="IB2" t="str">
        <f>PROPER('Personal Information Form'!B258)</f>
        <v/>
      </c>
      <c r="IC2" t="str">
        <f>PROPER('Personal Information Form'!C258)</f>
        <v/>
      </c>
      <c r="ID2" t="str">
        <f>PROPER('Personal Information Form'!F258)</f>
        <v/>
      </c>
      <c r="IE2" t="str">
        <f>PROPER('Personal Information Form'!G258)</f>
        <v/>
      </c>
      <c r="IF2" t="str">
        <f>PROPER('Personal Information Form'!H258)</f>
        <v/>
      </c>
      <c r="IG2" t="str">
        <f>PROPER('Personal Information Form'!I258)</f>
        <v/>
      </c>
      <c r="IH2" t="str">
        <f>PROPER('Personal Information Form'!B259)</f>
        <v/>
      </c>
      <c r="II2" t="str">
        <f>PROPER('Personal Information Form'!C259)</f>
        <v/>
      </c>
      <c r="IJ2" t="str">
        <f>PROPER('Personal Information Form'!F259)</f>
        <v/>
      </c>
      <c r="IK2" t="str">
        <f>PROPER('Personal Information Form'!G259)</f>
        <v/>
      </c>
      <c r="IL2" t="str">
        <f>PROPER('Personal Information Form'!H259)</f>
        <v/>
      </c>
      <c r="IM2" t="str">
        <f>PROPER('Personal Information Form'!I259)</f>
        <v/>
      </c>
      <c r="IN2" t="str">
        <f>PROPER('Personal Information Form'!B260)</f>
        <v/>
      </c>
      <c r="IO2" t="str">
        <f>PROPER('Personal Information Form'!C260)</f>
        <v/>
      </c>
      <c r="IP2" t="str">
        <f>PROPER('Personal Information Form'!F260)</f>
        <v/>
      </c>
      <c r="IQ2" t="str">
        <f>PROPER('Personal Information Form'!G260)</f>
        <v/>
      </c>
      <c r="IR2" t="str">
        <f>PROPER('Personal Information Form'!H260)</f>
        <v/>
      </c>
      <c r="IS2" t="str">
        <f>PROPER('Personal Information Form'!I260)</f>
        <v/>
      </c>
      <c r="IT2" t="str">
        <f>PROPER('Personal Information Form'!B261)</f>
        <v/>
      </c>
      <c r="IU2" t="str">
        <f>PROPER('Personal Information Form'!C261)</f>
        <v/>
      </c>
      <c r="IV2" t="str">
        <f>PROPER('Personal Information Form'!F261)</f>
        <v/>
      </c>
      <c r="IW2" t="str">
        <f>PROPER('Personal Information Form'!G261)</f>
        <v/>
      </c>
      <c r="IX2" t="str">
        <f>PROPER('Personal Information Form'!H261)</f>
        <v/>
      </c>
      <c r="IY2" t="str">
        <f>PROPER('Personal Information Form'!I261)</f>
        <v/>
      </c>
      <c r="IZ2" t="str">
        <f>PROPER('Personal Information Form'!B262)</f>
        <v/>
      </c>
      <c r="JA2" t="str">
        <f>PROPER('Personal Information Form'!C262)</f>
        <v/>
      </c>
      <c r="JB2" t="str">
        <f>PROPER('Personal Information Form'!F262)</f>
        <v/>
      </c>
      <c r="JC2" t="str">
        <f>PROPER('Personal Information Form'!G262)</f>
        <v/>
      </c>
      <c r="JD2" t="str">
        <f>PROPER('Personal Information Form'!H262)</f>
        <v/>
      </c>
      <c r="JE2" t="str">
        <f>PROPER('Personal Information Form'!I262)</f>
        <v/>
      </c>
      <c r="JF2" t="str">
        <f>PROPER('Personal Information Form'!B274)</f>
        <v/>
      </c>
      <c r="JG2" t="str">
        <f>PROPER('Personal Information Form'!C274)</f>
        <v/>
      </c>
      <c r="JH2" s="206" t="str">
        <f>JH9</f>
        <v/>
      </c>
      <c r="JI2" t="str">
        <f>PROPER('Personal Information Form'!I274)</f>
        <v/>
      </c>
      <c r="JJ2" t="str">
        <f>PROPER('Personal Information Form'!J274)</f>
        <v/>
      </c>
      <c r="JK2" t="str">
        <f>PROPER('Personal Information Form'!B275)</f>
        <v/>
      </c>
      <c r="JL2" t="str">
        <f>PROPER('Personal Information Form'!C275)</f>
        <v/>
      </c>
      <c r="JM2" s="206" t="str">
        <f>JM9</f>
        <v/>
      </c>
      <c r="JN2" t="str">
        <f>PROPER('Personal Information Form'!I275)</f>
        <v/>
      </c>
      <c r="JO2" t="str">
        <f>PROPER('Personal Information Form'!J275)</f>
        <v/>
      </c>
      <c r="JP2" t="str">
        <f>PROPER('Personal Information Form'!B276)</f>
        <v/>
      </c>
      <c r="JQ2" t="str">
        <f>PROPER('Personal Information Form'!C276)</f>
        <v/>
      </c>
      <c r="JR2" s="206" t="str">
        <f>JR9</f>
        <v/>
      </c>
      <c r="JS2" t="str">
        <f>PROPER('Personal Information Form'!I276)</f>
        <v/>
      </c>
      <c r="JT2" t="str">
        <f>PROPER('Personal Information Form'!J276)</f>
        <v/>
      </c>
      <c r="JU2" t="str">
        <f>PROPER('Personal Information Form'!B277)</f>
        <v/>
      </c>
      <c r="JV2" t="str">
        <f>PROPER('Personal Information Form'!C277)</f>
        <v/>
      </c>
      <c r="JW2" s="206" t="str">
        <f>JW9</f>
        <v/>
      </c>
      <c r="JX2" t="str">
        <f>PROPER('Personal Information Form'!I277)</f>
        <v/>
      </c>
      <c r="JY2" t="str">
        <f>PROPER('Personal Information Form'!J277)</f>
        <v/>
      </c>
      <c r="JZ2" t="str">
        <f>PROPER('Personal Information Form'!B278)</f>
        <v/>
      </c>
      <c r="KA2" t="str">
        <f>PROPER('Personal Information Form'!C278)</f>
        <v/>
      </c>
      <c r="KB2" s="206" t="str">
        <f>KB9</f>
        <v/>
      </c>
      <c r="KC2" t="str">
        <f>PROPER('Personal Information Form'!I278)</f>
        <v/>
      </c>
      <c r="KD2" t="str">
        <f>PROPER('Personal Information Form'!J278)</f>
        <v/>
      </c>
      <c r="KE2" t="str">
        <f>PROPER('Personal Information Form'!B279)</f>
        <v/>
      </c>
      <c r="KF2" t="str">
        <f>PROPER('Personal Information Form'!C279)</f>
        <v/>
      </c>
      <c r="KG2" s="206" t="str">
        <f>KG9</f>
        <v/>
      </c>
      <c r="KH2" t="str">
        <f>PROPER('Personal Information Form'!I279)</f>
        <v/>
      </c>
      <c r="KI2" t="str">
        <f>PROPER('Personal Information Form'!J279)</f>
        <v/>
      </c>
    </row>
    <row r="3" spans="1:295" x14ac:dyDescent="0.3">
      <c r="JH3" s="206"/>
      <c r="JK3" t="str">
        <f>PROPER('Personal Information Form'!B276)</f>
        <v/>
      </c>
      <c r="JL3" t="str">
        <f>PROPER('Personal Information Form'!C276)</f>
        <v/>
      </c>
      <c r="JM3" s="206"/>
      <c r="JR3" s="206"/>
      <c r="JW3" s="206"/>
      <c r="JZ3" t="str">
        <f>PROPER('Personal Information Form'!Q276)</f>
        <v/>
      </c>
      <c r="KA3" t="str">
        <f>PROPER('Personal Information Form'!R276)</f>
        <v/>
      </c>
      <c r="KB3" s="206"/>
      <c r="KG3" s="206"/>
    </row>
    <row r="4" spans="1:295" x14ac:dyDescent="0.3">
      <c r="JH4" s="206"/>
      <c r="JM4" s="206"/>
      <c r="JR4" s="206"/>
      <c r="JW4" s="206"/>
      <c r="KB4" s="206"/>
      <c r="KG4" s="206"/>
    </row>
    <row r="5" spans="1:295" x14ac:dyDescent="0.3">
      <c r="JH5" s="206"/>
      <c r="JM5" s="206"/>
      <c r="JR5" s="206"/>
      <c r="JW5" s="206"/>
      <c r="KB5" s="206"/>
      <c r="KG5" s="206"/>
    </row>
    <row r="6" spans="1:295" x14ac:dyDescent="0.3">
      <c r="JH6" s="206"/>
      <c r="JM6" s="206"/>
      <c r="JR6" s="206"/>
      <c r="JW6" s="206"/>
      <c r="KB6" s="206"/>
      <c r="KG6" s="206"/>
    </row>
    <row r="7" spans="1:295" x14ac:dyDescent="0.3">
      <c r="JH7" s="206"/>
      <c r="JM7" s="206"/>
      <c r="JR7" s="206"/>
      <c r="JW7" s="206"/>
      <c r="KB7" s="206"/>
      <c r="KG7" s="206"/>
    </row>
    <row r="8" spans="1:295" x14ac:dyDescent="0.3">
      <c r="JH8" s="206"/>
      <c r="JM8" s="206"/>
      <c r="JR8" s="206"/>
      <c r="JW8" s="206"/>
      <c r="KB8" s="206"/>
      <c r="KG8" s="206"/>
    </row>
    <row r="9" spans="1:295" x14ac:dyDescent="0.3">
      <c r="K9" s="195" t="str">
        <f>IF(AND(K10&lt;&gt;"",K11&lt;&gt;"",K12&lt;&gt;""),CONCATENATE(K10,"-",K11,"-",K12),"")</f>
        <v/>
      </c>
      <c r="L9" s="195" t="str">
        <f>IF(AND(L10&lt;&gt;"",L11&lt;&gt;"",L12&lt;&gt;""),CONCATENATE(L10,"-",L11,"-",L12),"")</f>
        <v>1-Jul-1980</v>
      </c>
      <c r="BH9" s="195" t="str">
        <f>IF(AND(BH10&lt;&gt;"",BH11&lt;&gt;"",BH12&lt;&gt;""),CONCATENATE(BH10,"-",BH11,"-",BH12),"")</f>
        <v/>
      </c>
      <c r="BK9" s="195" t="str">
        <f>IF(AND(BK10&lt;&gt;"",BK11&lt;&gt;"",BK12&lt;&gt;""),CONCATENATE(BK10,"-",BK11,"-",BK12),"")</f>
        <v/>
      </c>
      <c r="BM9" s="195" t="str">
        <f>IF(AND(BM10&lt;&gt;"",BM11&lt;&gt;"",BM12&lt;&gt;""),CONCATENATE(BM10,"-",BM11,"-",BM12),"")</f>
        <v/>
      </c>
      <c r="BR9" t="str">
        <f>CONCATENATE(BR10,":",BR11)</f>
        <v>:</v>
      </c>
      <c r="BT9" t="str">
        <f>CONCATENATE(BT10,":",BT11)</f>
        <v>:</v>
      </c>
      <c r="BY9" t="str">
        <f>CONCATENATE(BY10,":",BY11)</f>
        <v>:</v>
      </c>
      <c r="CA9" t="str">
        <f>CONCATENATE(CA10,":",CA11)</f>
        <v>:</v>
      </c>
      <c r="CF9" t="str">
        <f>CONCATENATE(CF10,":",CF11)</f>
        <v>:</v>
      </c>
      <c r="CH9" t="str">
        <f>CONCATENATE(CH10,":",CH11)</f>
        <v>:</v>
      </c>
      <c r="CM9" t="str">
        <f>CONCATENATE(CM10,":",CM11)</f>
        <v>:</v>
      </c>
      <c r="CO9" t="str">
        <f>CONCATENATE(CO10,":",CO11)</f>
        <v>:</v>
      </c>
      <c r="CT9" t="str">
        <f>CONCATENATE(CT10,":",CT11)</f>
        <v>:</v>
      </c>
      <c r="CV9" t="str">
        <f>CONCATENATE(CV10,":",CV11)</f>
        <v>:</v>
      </c>
      <c r="DB9" t="str">
        <f>CONCATENATE(DB10,":",DB11)</f>
        <v>:</v>
      </c>
      <c r="DD9" s="195" t="str">
        <f>IF(AND(DD10&lt;&gt;"",DD11&lt;&gt;"",DD12&lt;&gt;""),CONCATENATE(DD10,"-",DD11,"-",DD12),"")</f>
        <v/>
      </c>
      <c r="DE9" s="195" t="str">
        <f>IF(AND(DE10&lt;&gt;"",DE11&lt;&gt;"",DE12&lt;&gt;""),CONCATENATE(DE10,"-",DE11,"-",DE12),"")</f>
        <v/>
      </c>
      <c r="DG9" t="str">
        <f>CONCATENATE(DG10,":",DG11)</f>
        <v>:</v>
      </c>
      <c r="DI9" s="195" t="str">
        <f>IF(AND(DI10&lt;&gt;"",DI11&lt;&gt;"",DI12&lt;&gt;""),CONCATENATE(DI10,"-",DI11,"-",DI12),"")</f>
        <v/>
      </c>
      <c r="DJ9" s="195" t="str">
        <f>IF(AND(DJ10&lt;&gt;"",DJ11&lt;&gt;"",DJ12&lt;&gt;""),CONCATENATE(DJ10,"-",DJ11,"-",DJ12),"")</f>
        <v/>
      </c>
      <c r="DL9" t="str">
        <f>CONCATENATE(DL10,":",DL11)</f>
        <v>:</v>
      </c>
      <c r="DN9" s="195" t="str">
        <f>IF(AND(DN10&lt;&gt;"",DN11&lt;&gt;"",DN12&lt;&gt;""),CONCATENATE(DN10,"-",DN11,"-",DN12),"")</f>
        <v/>
      </c>
      <c r="DO9" s="195" t="str">
        <f>IF(AND(DO10&lt;&gt;"",DO11&lt;&gt;"",DO12&lt;&gt;""),CONCATENATE(DO10,"-",DO11,"-",DO12),"")</f>
        <v/>
      </c>
      <c r="DQ9" t="str">
        <f>CONCATENATE(DQ10,":",DQ11)</f>
        <v>:</v>
      </c>
      <c r="DS9" s="195" t="str">
        <f>IF(AND(DS10&lt;&gt;"",DS11&lt;&gt;"",DS12&lt;&gt;""),CONCATENATE(DS10,"-",DS11,"-",DS12),"")</f>
        <v/>
      </c>
      <c r="DT9" s="195" t="str">
        <f>IF(AND(DT10&lt;&gt;"",DT11&lt;&gt;"",DT12&lt;&gt;""),CONCATENATE(DT10,"-",DT11,"-",DT12),"")</f>
        <v/>
      </c>
      <c r="DV9" t="str">
        <f>CONCATENATE(DV10,":",DV11)</f>
        <v>:</v>
      </c>
      <c r="DX9" s="195" t="str">
        <f>IF(AND(DX10&lt;&gt;"",DX11&lt;&gt;"",DX12&lt;&gt;""),CONCATENATE(DX10,"-",DX11,"-",DX12),"")</f>
        <v/>
      </c>
      <c r="DY9" s="195" t="str">
        <f>IF(AND(DY10&lt;&gt;"",DY11&lt;&gt;"",DY12&lt;&gt;""),CONCATENATE(DY10,"-",DY11,"-",DY12),"")</f>
        <v/>
      </c>
      <c r="EA9" t="str">
        <f>CONCATENATE(EA10,":",EA11)</f>
        <v>:</v>
      </c>
      <c r="EC9" s="195" t="str">
        <f>IF(AND(EC10&lt;&gt;"",EC11&lt;&gt;"",EC12&lt;&gt;""),CONCATENATE(EC10,"-",EC11,"-",EC12),"")</f>
        <v/>
      </c>
      <c r="ED9" s="195" t="str">
        <f>IF(AND(ED10&lt;&gt;"",ED11&lt;&gt;"",ED12&lt;&gt;""),CONCATENATE(ED10,"-",ED11,"-",ED12),"")</f>
        <v/>
      </c>
      <c r="EF9" t="str">
        <f>CONCATENATE(EF10,":",EF11)</f>
        <v>:</v>
      </c>
      <c r="EH9" s="195" t="str">
        <f>IF(AND(EH10&lt;&gt;"",EH11&lt;&gt;"",EH12&lt;&gt;""),CONCATENATE(EH10,"-",EH11,"-",EH12),"")</f>
        <v/>
      </c>
      <c r="EI9" s="195" t="str">
        <f>IF(AND(EI10&lt;&gt;"",EI11&lt;&gt;"",EI12&lt;&gt;""),CONCATENATE(EI10,"-",EI11,"-",EI12),"")</f>
        <v/>
      </c>
      <c r="EN9" s="195" t="str">
        <f>IF(AND(EN10&lt;&gt;"",EN11&lt;&gt;"",EN12&lt;&gt;""),CONCATENATE(EN10,"-",EN11,"-",EN12),"")</f>
        <v/>
      </c>
      <c r="EU9" s="195" t="str">
        <f>IF(AND(EU10&lt;&gt;"",EU11&lt;&gt;"",EU12&lt;&gt;""),CONCATENATE(EU10,"-",EU11,"-",EU12),"")</f>
        <v/>
      </c>
      <c r="FB9" s="195" t="str">
        <f>IF(AND(FB10&lt;&gt;"",FB11&lt;&gt;"",FB12&lt;&gt;""),CONCATENATE(FB10,"-",FB11,"-",FB12),"")</f>
        <v/>
      </c>
      <c r="FI9" s="195" t="str">
        <f>IF(AND(FI10&lt;&gt;"",FI11&lt;&gt;"",FI12&lt;&gt;""),CONCATENATE(FI10,"-",FI11,"-",FI12),"")</f>
        <v/>
      </c>
      <c r="GJ9" s="195" t="str">
        <f>IF(AND(GJ10&lt;&gt;"",GJ11&lt;&gt;"",GJ12&lt;&gt;""),CONCATENATE(GJ10,"-",GJ11,"-",GJ12),"")</f>
        <v/>
      </c>
      <c r="JH9" s="213" t="str">
        <f>IF(AND(JH10&lt;&gt;"",JH11&lt;&gt;"",JH12&lt;&gt;""),CONCATENATE(JH10,"-",JH11,"-",JH12),"")</f>
        <v/>
      </c>
      <c r="JM9" s="213" t="str">
        <f>IF(AND(JM10&lt;&gt;"",JM11&lt;&gt;"",JM12&lt;&gt;""),CONCATENATE(JM10,"-",JM11,"-",JM12),"")</f>
        <v/>
      </c>
      <c r="JR9" s="213" t="str">
        <f>IF(AND(JR10&lt;&gt;"",JR11&lt;&gt;"",JR12&lt;&gt;""),CONCATENATE(JR10,"-",JR11,"-",JR12),"")</f>
        <v/>
      </c>
      <c r="JW9" s="213" t="str">
        <f>IF(AND(JW10&lt;&gt;"",JW11&lt;&gt;"",JW12&lt;&gt;""),CONCATENATE(JW10,"-",JW11,"-",JW12),"")</f>
        <v/>
      </c>
      <c r="KB9" s="213" t="str">
        <f>IF(AND(KB10&lt;&gt;"",KB11&lt;&gt;"",KB12&lt;&gt;""),CONCATENATE(KB10,"-",KB11,"-",KB12),"")</f>
        <v/>
      </c>
      <c r="KG9" s="213" t="str">
        <f>IF(AND(KG10&lt;&gt;"",KG11&lt;&gt;"",KG12&lt;&gt;""),CONCATENATE(KG10,"-",KG11,"-",KG12),"")</f>
        <v/>
      </c>
    </row>
    <row r="10" spans="1:295" x14ac:dyDescent="0.3">
      <c r="K10" s="195" t="str">
        <f>PROPER('Personal Information Form'!C28)</f>
        <v/>
      </c>
      <c r="L10" s="195" t="str">
        <f>PROPER('Personal Information Form'!C30)</f>
        <v>1</v>
      </c>
      <c r="BH10" s="195" t="str">
        <f>PROPER('Personal Information Form'!K83)</f>
        <v/>
      </c>
      <c r="BK10" s="195" t="str">
        <f>PROPER('Personal Information Form'!C89)</f>
        <v/>
      </c>
      <c r="BM10" s="195" t="str">
        <f>PROPER('Personal Information Form'!C92)</f>
        <v/>
      </c>
      <c r="BR10" t="str">
        <f>PROPER('Personal Information Form'!B104)</f>
        <v/>
      </c>
      <c r="BT10" t="str">
        <f>PROPER('Personal Information Form'!I104)</f>
        <v/>
      </c>
      <c r="BY10" t="str">
        <f>PROPER('Personal Information Form'!B106)</f>
        <v/>
      </c>
      <c r="CA10" t="str">
        <f>PROPER('Personal Information Form'!I106)</f>
        <v/>
      </c>
      <c r="CF10" t="str">
        <f>PROPER('Personal Information Form'!B108)</f>
        <v/>
      </c>
      <c r="CH10" t="str">
        <f>PROPER('Personal Information Form'!I108)</f>
        <v/>
      </c>
      <c r="CM10" t="str">
        <f>PROPER('Personal Information Form'!B110)</f>
        <v/>
      </c>
      <c r="CO10" t="str">
        <f>PROPER('Personal Information Form'!I110)</f>
        <v/>
      </c>
      <c r="CT10" t="str">
        <f>PROPER('Personal Information Form'!B112)</f>
        <v/>
      </c>
      <c r="CV10" t="str">
        <f>PROPER('Personal Information Form'!II112)</f>
        <v/>
      </c>
      <c r="DB10" t="str">
        <f>PROPER('Personal Information Form'!B120)</f>
        <v/>
      </c>
      <c r="DD10" s="195" t="str">
        <f>PROPER('Personal Information Form'!I120)</f>
        <v/>
      </c>
      <c r="DE10" s="195" t="str">
        <f>PROPER('Personal Information Form'!L120)</f>
        <v/>
      </c>
      <c r="DG10" t="str">
        <f>PROPER('Personal Information Form'!B122)</f>
        <v/>
      </c>
      <c r="DI10" s="195" t="str">
        <f>PROPER('Personal Information Form'!I122)</f>
        <v/>
      </c>
      <c r="DJ10" s="195" t="str">
        <f>PROPER('Personal Information Form'!L122)</f>
        <v/>
      </c>
      <c r="DL10" t="str">
        <f>PROPER('Personal Information Form'!B124)</f>
        <v/>
      </c>
      <c r="DN10" s="195" t="str">
        <f>PROPER('Personal Information Form'!I124)</f>
        <v/>
      </c>
      <c r="DO10" s="195" t="str">
        <f>PROPER('Personal Information Form'!L124)</f>
        <v/>
      </c>
      <c r="DQ10" t="str">
        <f>PROPER('Personal Information Form'!B126)</f>
        <v/>
      </c>
      <c r="DS10" s="195" t="str">
        <f>PROPER('Personal Information Form'!I126)</f>
        <v/>
      </c>
      <c r="DT10" s="195" t="str">
        <f>PROPER('Personal Information Form'!L126)</f>
        <v/>
      </c>
      <c r="DV10" t="str">
        <f>PROPER('Personal Information Form'!B128)</f>
        <v/>
      </c>
      <c r="DX10" s="195" t="str">
        <f>PROPER('Personal Information Form'!I128)</f>
        <v/>
      </c>
      <c r="DY10" s="195" t="str">
        <f>PROPER('Personal Information Form'!L128)</f>
        <v/>
      </c>
      <c r="EA10" t="str">
        <f>PROPER('Personal Information Form'!B130)</f>
        <v/>
      </c>
      <c r="EC10" s="195" t="str">
        <f>PROPER('Personal Information Form'!I130)</f>
        <v/>
      </c>
      <c r="ED10" s="195" t="str">
        <f>PROPER('Personal Information Form'!L130)</f>
        <v/>
      </c>
      <c r="EF10" t="str">
        <f>PROPER('Personal Information Form'!B132)</f>
        <v/>
      </c>
      <c r="EH10" s="195" t="str">
        <f>PROPER('Personal Information Form'!L132)</f>
        <v/>
      </c>
      <c r="EI10" s="195" t="str">
        <f>PROPER('Personal Information Form'!L132)</f>
        <v/>
      </c>
      <c r="EN10" s="195" t="str">
        <f>PROPER('Personal Information Form'!G180)</f>
        <v/>
      </c>
      <c r="EU10" s="195" t="str">
        <f>PROPER('Personal Information Form'!G181)</f>
        <v/>
      </c>
      <c r="FB10" s="195" t="str">
        <f>PROPER('Personal Information Form'!G182)</f>
        <v/>
      </c>
      <c r="FI10" s="195" t="str">
        <f>PROPER('Personal Information Form'!U181)</f>
        <v/>
      </c>
      <c r="GJ10" s="195" t="str">
        <f>PROPER('Personal Information Form'!G213)</f>
        <v/>
      </c>
      <c r="JH10" s="213" t="str">
        <f>PROPER('Personal Information Form'!F274)</f>
        <v/>
      </c>
      <c r="JM10" s="213" t="str">
        <f>PROPER('Personal Information Form'!F275)</f>
        <v/>
      </c>
      <c r="JR10" s="213" t="str">
        <f>PROPER('Personal Information Form'!F276)</f>
        <v/>
      </c>
      <c r="JW10" s="213" t="str">
        <f>PROPER('Personal Information Form'!F277)</f>
        <v/>
      </c>
      <c r="KB10" s="213" t="str">
        <f>PROPER('Personal Information Form'!F278)</f>
        <v/>
      </c>
      <c r="KG10" s="213" t="str">
        <f>PROPER('Personal Information Form'!F279)</f>
        <v/>
      </c>
    </row>
    <row r="11" spans="1:295" x14ac:dyDescent="0.3">
      <c r="K11" s="195" t="str">
        <f>PROPER('Personal Information Form'!D28)</f>
        <v/>
      </c>
      <c r="L11" s="195" t="str">
        <f>PROPER('Personal Information Form'!D30)</f>
        <v>Jul</v>
      </c>
      <c r="BH11" s="195" t="str">
        <f>PROPER('Personal Information Form'!L83)</f>
        <v/>
      </c>
      <c r="BK11" s="195" t="str">
        <f>PROPER('Personal Information Form'!D89)</f>
        <v/>
      </c>
      <c r="BM11" s="195" t="str">
        <f>PROPER('Personal Information Form'!D92)</f>
        <v/>
      </c>
      <c r="BR11" t="str">
        <f>PROPER('Personal Information Form'!B105)</f>
        <v/>
      </c>
      <c r="BT11" t="str">
        <f>PROPER('Personal Information Form'!I105)</f>
        <v/>
      </c>
      <c r="BY11" t="str">
        <f>PROPER('Personal Information Form'!B107)</f>
        <v/>
      </c>
      <c r="CA11" t="str">
        <f>PROPER('Personal Information Form'!I107)</f>
        <v/>
      </c>
      <c r="CF11" t="str">
        <f>PROPER('Personal Information Form'!B109)</f>
        <v/>
      </c>
      <c r="CH11" t="str">
        <f>PROPER('Personal Information Form'!I109)</f>
        <v/>
      </c>
      <c r="CM11" t="str">
        <f>PROPER('Personal Information Form'!B111)</f>
        <v/>
      </c>
      <c r="CO11" t="str">
        <f>PROPER('Personal Information Form'!I111)</f>
        <v/>
      </c>
      <c r="CT11" t="str">
        <f>PROPER('Personal Information Form'!B113)</f>
        <v/>
      </c>
      <c r="CV11" t="str">
        <f>PROPER('Personal Information Form'!I113)</f>
        <v/>
      </c>
      <c r="DB11" t="str">
        <f>PROPER('Personal Information Form'!B121)</f>
        <v/>
      </c>
      <c r="DD11" s="195" t="str">
        <f>PROPER('Personal Information Form'!J120)</f>
        <v/>
      </c>
      <c r="DE11" s="195" t="str">
        <f>PROPER('Personal Information Form'!M120)</f>
        <v/>
      </c>
      <c r="DG11" t="str">
        <f>PROPER('Personal Information Form'!B123)</f>
        <v/>
      </c>
      <c r="DI11" s="195" t="str">
        <f>PROPER('Personal Information Form'!J122)</f>
        <v/>
      </c>
      <c r="DJ11" s="195" t="str">
        <f>PROPER('Personal Information Form'!M122)</f>
        <v/>
      </c>
      <c r="DL11" t="str">
        <f>PROPER('Personal Information Form'!B125)</f>
        <v/>
      </c>
      <c r="DN11" s="195" t="str">
        <f>PROPER('Personal Information Form'!J124)</f>
        <v/>
      </c>
      <c r="DO11" s="195" t="str">
        <f>PROPER('Personal Information Form'!M124)</f>
        <v/>
      </c>
      <c r="DQ11" t="str">
        <f>PROPER('Personal Information Form'!B127)</f>
        <v/>
      </c>
      <c r="DS11" s="195" t="str">
        <f>PROPER('Personal Information Form'!J126)</f>
        <v/>
      </c>
      <c r="DT11" s="195" t="str">
        <f>PROPER('Personal Information Form'!M126)</f>
        <v/>
      </c>
      <c r="DV11" t="str">
        <f>PROPER('Personal Information Form'!B129)</f>
        <v/>
      </c>
      <c r="DX11" s="195" t="str">
        <f>PROPER('Personal Information Form'!J128)</f>
        <v/>
      </c>
      <c r="DY11" s="195" t="str">
        <f>PROPER('Personal Information Form'!M128)</f>
        <v/>
      </c>
      <c r="EA11" t="str">
        <f>PROPER('Personal Information Form'!B131)</f>
        <v/>
      </c>
      <c r="EC11" s="195" t="str">
        <f>PROPER('Personal Information Form'!J130)</f>
        <v/>
      </c>
      <c r="ED11" s="195" t="str">
        <f>PROPER('Personal Information Form'!M130)</f>
        <v/>
      </c>
      <c r="EF11" t="str">
        <f>PROPER('Personal Information Form'!B133)</f>
        <v/>
      </c>
      <c r="EH11" s="195" t="str">
        <f>PROPER('Personal Information Form'!J132)</f>
        <v/>
      </c>
      <c r="EI11" s="195" t="str">
        <f>PROPER('Personal Information Form'!M132)</f>
        <v/>
      </c>
      <c r="EN11" s="195" t="str">
        <f>PROPER('Personal Information Form'!H180)</f>
        <v/>
      </c>
      <c r="EU11" s="195" t="str">
        <f>PROPER('Personal Information Form'!H181)</f>
        <v/>
      </c>
      <c r="FB11" s="195" t="str">
        <f>PROPER('Personal Information Form'!H182)</f>
        <v/>
      </c>
      <c r="FI11" s="195" t="str">
        <f>PROPER('Personal Information Form'!V181)</f>
        <v/>
      </c>
      <c r="GJ11" s="195" t="str">
        <f>PROPER('Personal Information Form'!H213)</f>
        <v/>
      </c>
      <c r="JH11" s="213" t="str">
        <f>PROPER('Personal Information Form'!G274)</f>
        <v/>
      </c>
      <c r="JM11" s="213" t="str">
        <f>PROPER('Personal Information Form'!G275)</f>
        <v/>
      </c>
      <c r="JR11" s="213" t="str">
        <f>PROPER('Personal Information Form'!G276)</f>
        <v/>
      </c>
      <c r="JW11" s="213" t="str">
        <f>PROPER('Personal Information Form'!G277)</f>
        <v/>
      </c>
      <c r="KB11" s="213" t="str">
        <f>PROPER('Personal Information Form'!G278)</f>
        <v/>
      </c>
      <c r="KG11" s="213" t="str">
        <f>PROPER('Personal Information Form'!G279)</f>
        <v/>
      </c>
    </row>
    <row r="12" spans="1:295" x14ac:dyDescent="0.3">
      <c r="K12" s="195" t="str">
        <f>PROPER('Personal Information Form'!E28)</f>
        <v/>
      </c>
      <c r="L12" s="195" t="str">
        <f>PROPER('Personal Information Form'!E30)</f>
        <v>1980</v>
      </c>
      <c r="BH12" s="195" t="str">
        <f>PROPER('Personal Information Form'!M83)</f>
        <v/>
      </c>
      <c r="BK12" s="195" t="str">
        <f>PROPER('Personal Information Form'!E89)</f>
        <v/>
      </c>
      <c r="BM12" s="195" t="str">
        <f>PROPER('Personal Information Form'!E92)</f>
        <v/>
      </c>
      <c r="DD12" s="195" t="str">
        <f>PROPER('Personal Information Form'!K120)</f>
        <v/>
      </c>
      <c r="DE12" s="195" t="str">
        <f>PROPER('Personal Information Form'!N120)</f>
        <v/>
      </c>
      <c r="DI12" s="195" t="str">
        <f>PROPER('Personal Information Form'!K122)</f>
        <v/>
      </c>
      <c r="DJ12" s="195" t="str">
        <f>PROPER('Personal Information Form'!N122)</f>
        <v/>
      </c>
      <c r="DN12" s="195" t="str">
        <f>PROPER('Personal Information Form'!K124)</f>
        <v/>
      </c>
      <c r="DO12" s="195" t="str">
        <f>PROPER('Personal Information Form'!N124)</f>
        <v/>
      </c>
      <c r="DS12" s="195" t="str">
        <f>PROPER('Personal Information Form'!K126)</f>
        <v/>
      </c>
      <c r="DT12" s="195" t="str">
        <f>PROPER('Personal Information Form'!N126)</f>
        <v/>
      </c>
      <c r="DX12" s="195" t="str">
        <f>PROPER('Personal Information Form'!K128)</f>
        <v/>
      </c>
      <c r="DY12" s="195" t="str">
        <f>PROPER('Personal Information Form'!N128)</f>
        <v/>
      </c>
      <c r="EC12" s="195" t="str">
        <f>PROPER('Personal Information Form'!K130)</f>
        <v/>
      </c>
      <c r="ED12" s="195" t="str">
        <f>PROPER('Personal Information Form'!N130)</f>
        <v/>
      </c>
      <c r="EH12" s="195" t="str">
        <f>PROPER('Personal Information Form'!K132)</f>
        <v/>
      </c>
      <c r="EI12" s="195" t="str">
        <f>PROPER('Personal Information Form'!N132)</f>
        <v/>
      </c>
      <c r="EN12" s="195" t="str">
        <f>PROPER('Personal Information Form'!I180)</f>
        <v/>
      </c>
      <c r="EU12" s="195" t="str">
        <f>PROPER('Personal Information Form'!I181)</f>
        <v/>
      </c>
      <c r="FB12" s="195" t="str">
        <f>PROPER('Personal Information Form'!I182)</f>
        <v/>
      </c>
      <c r="FI12" s="195" t="str">
        <f>PROPER('Personal Information Form'!W181)</f>
        <v/>
      </c>
      <c r="GJ12" s="195" t="str">
        <f>PROPER('Personal Information Form'!I213)</f>
        <v/>
      </c>
      <c r="JH12" s="213" t="str">
        <f>PROPER('Personal Information Form'!H274)</f>
        <v/>
      </c>
      <c r="JM12" s="213" t="str">
        <f>PROPER('Personal Information Form'!H275)</f>
        <v/>
      </c>
      <c r="JR12" s="213" t="str">
        <f>PROPER('Personal Information Form'!H276)</f>
        <v/>
      </c>
      <c r="JW12" s="213" t="str">
        <f>PROPER('Personal Information Form'!H277)</f>
        <v/>
      </c>
      <c r="KB12" s="213" t="str">
        <f>PROPER('Personal Information Form'!H278)</f>
        <v/>
      </c>
      <c r="KG12" s="213" t="str">
        <f>PROPER('Personal Information Form'!H279)</f>
        <v/>
      </c>
    </row>
    <row r="13" spans="1:295" x14ac:dyDescent="0.3">
      <c r="K13" s="195"/>
      <c r="L13" s="195"/>
      <c r="BG13" s="19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Z16"/>
  <sheetViews>
    <sheetView topLeftCell="JJ1" workbookViewId="0">
      <selection activeCell="F169" sqref="F169:H169"/>
    </sheetView>
  </sheetViews>
  <sheetFormatPr defaultColWidth="9.109375" defaultRowHeight="13.2" x14ac:dyDescent="0.25"/>
  <cols>
    <col min="1" max="1" width="7.6640625" style="74" bestFit="1" customWidth="1"/>
    <col min="2" max="2" width="16.88671875" style="74" bestFit="1" customWidth="1"/>
    <col min="3" max="3" width="30" style="74" bestFit="1" customWidth="1"/>
    <col min="4" max="4" width="10" style="74" bestFit="1" customWidth="1"/>
    <col min="5" max="5" width="19" style="74" bestFit="1" customWidth="1"/>
    <col min="6" max="6" width="7.33203125" style="74" bestFit="1" customWidth="1"/>
    <col min="7" max="7" width="9" style="74" bestFit="1" customWidth="1"/>
    <col min="8" max="8" width="11.6640625" style="74" bestFit="1" customWidth="1"/>
    <col min="9" max="9" width="10.109375" style="74" bestFit="1" customWidth="1"/>
    <col min="10" max="10" width="7.33203125" style="74" bestFit="1" customWidth="1"/>
    <col min="11" max="11" width="9" style="74" bestFit="1" customWidth="1"/>
    <col min="12" max="12" width="11.6640625" style="74" bestFit="1" customWidth="1"/>
    <col min="13" max="13" width="17.5546875" style="74" bestFit="1" customWidth="1"/>
    <col min="14" max="14" width="7" style="74" bestFit="1" customWidth="1"/>
    <col min="15" max="15" width="10.109375" style="74" bestFit="1" customWidth="1"/>
    <col min="16" max="16" width="11.88671875" style="74" bestFit="1" customWidth="1"/>
    <col min="17" max="17" width="10" style="74" bestFit="1" customWidth="1"/>
    <col min="18" max="18" width="9.44140625" style="74" bestFit="1" customWidth="1"/>
    <col min="19" max="19" width="17.88671875" style="74" bestFit="1" customWidth="1"/>
    <col min="20" max="20" width="28.109375" style="74" bestFit="1" customWidth="1"/>
    <col min="21" max="21" width="14.6640625" style="74" bestFit="1" customWidth="1"/>
    <col min="22" max="22" width="12.5546875" style="74" bestFit="1" customWidth="1"/>
    <col min="23" max="23" width="17" style="74" bestFit="1" customWidth="1"/>
    <col min="24" max="24" width="30" style="74" bestFit="1" customWidth="1"/>
    <col min="25" max="25" width="19.88671875" style="74" bestFit="1" customWidth="1"/>
    <col min="26" max="26" width="16" style="74" bestFit="1" customWidth="1"/>
    <col min="27" max="27" width="9.33203125" style="74" bestFit="1" customWidth="1"/>
    <col min="28" max="28" width="9" style="74" bestFit="1" customWidth="1"/>
    <col min="29" max="29" width="20.6640625" style="74" bestFit="1" customWidth="1"/>
    <col min="30" max="32" width="5.44140625" style="74" bestFit="1" customWidth="1"/>
    <col min="33" max="33" width="3.6640625" style="74" bestFit="1" customWidth="1"/>
    <col min="34" max="34" width="22.5546875" style="74" bestFit="1" customWidth="1"/>
    <col min="35" max="36" width="5.44140625" style="74" bestFit="1" customWidth="1"/>
    <col min="37" max="38" width="4.33203125" style="74" bestFit="1" customWidth="1"/>
    <col min="39" max="39" width="5.109375" style="74" bestFit="1" customWidth="1"/>
    <col min="40" max="40" width="17.44140625" style="74" bestFit="1" customWidth="1"/>
    <col min="41" max="41" width="12.88671875" style="74" bestFit="1" customWidth="1"/>
    <col min="42" max="44" width="5.44140625" style="74" bestFit="1" customWidth="1"/>
    <col min="45" max="45" width="9.109375" style="74"/>
    <col min="46" max="46" width="9" style="74" bestFit="1" customWidth="1"/>
    <col min="47" max="47" width="17.44140625" style="74" bestFit="1" customWidth="1"/>
    <col min="48" max="48" width="12.88671875" style="74" bestFit="1" customWidth="1"/>
    <col min="49" max="51" width="5.44140625" style="74" bestFit="1" customWidth="1"/>
    <col min="52" max="52" width="9.109375" style="74"/>
    <col min="53" max="53" width="9" style="74" bestFit="1" customWidth="1"/>
    <col min="54" max="54" width="8.44140625" style="74" bestFit="1" customWidth="1"/>
    <col min="55" max="56" width="11.88671875" style="74" bestFit="1" customWidth="1"/>
    <col min="57" max="57" width="6.33203125" style="74" bestFit="1" customWidth="1"/>
    <col min="58" max="58" width="12.6640625" style="74" bestFit="1" customWidth="1"/>
    <col min="59" max="59" width="20.109375" style="74" bestFit="1" customWidth="1"/>
    <col min="60" max="61" width="7.6640625" style="74" bestFit="1" customWidth="1"/>
    <col min="62" max="62" width="5.109375" style="74" bestFit="1" customWidth="1"/>
    <col min="63" max="63" width="14.109375" style="74" bestFit="1" customWidth="1"/>
    <col min="64" max="64" width="5.33203125" style="74" bestFit="1" customWidth="1"/>
    <col min="65" max="65" width="3" style="74" bestFit="1" customWidth="1"/>
    <col min="66" max="66" width="13.44140625" style="74" bestFit="1" customWidth="1"/>
    <col min="67" max="67" width="6.88671875" style="74" bestFit="1" customWidth="1"/>
    <col min="68" max="68" width="6" style="74" bestFit="1" customWidth="1"/>
    <col min="69" max="69" width="8.33203125" style="74" bestFit="1" customWidth="1"/>
    <col min="70" max="70" width="17.88671875" style="74" bestFit="1" customWidth="1"/>
    <col min="71" max="71" width="5.33203125" style="74" bestFit="1" customWidth="1"/>
    <col min="72" max="72" width="3" style="74" bestFit="1" customWidth="1"/>
    <col min="73" max="73" width="13.44140625" style="74" bestFit="1" customWidth="1"/>
    <col min="74" max="74" width="8.33203125" style="74" bestFit="1" customWidth="1"/>
    <col min="75" max="75" width="17.88671875" style="74" bestFit="1" customWidth="1"/>
    <col min="76" max="76" width="7.33203125" style="74" bestFit="1" customWidth="1"/>
    <col min="77" max="77" width="16.44140625" style="74" bestFit="1" customWidth="1"/>
    <col min="78" max="78" width="6" style="74" bestFit="1" customWidth="1"/>
    <col min="79" max="79" width="8.109375" style="74" bestFit="1" customWidth="1"/>
    <col min="80" max="80" width="10.6640625" style="74" bestFit="1" customWidth="1"/>
    <col min="81" max="81" width="5.33203125" style="116" bestFit="1" customWidth="1"/>
    <col min="82" max="82" width="3" style="74" bestFit="1" customWidth="1"/>
    <col min="83" max="83" width="9.88671875" style="74" bestFit="1" customWidth="1"/>
    <col min="84" max="84" width="6.109375" style="74" bestFit="1" customWidth="1"/>
    <col min="85" max="85" width="17.88671875" style="74" bestFit="1" customWidth="1"/>
    <col min="86" max="86" width="5.33203125" style="116" bestFit="1" customWidth="1"/>
    <col min="87" max="87" width="3" style="74" bestFit="1" customWidth="1"/>
    <col min="88" max="88" width="9.88671875" style="74" bestFit="1" customWidth="1"/>
    <col min="89" max="89" width="6.109375" style="74" bestFit="1" customWidth="1"/>
    <col min="90" max="90" width="10.6640625" style="74" bestFit="1" customWidth="1"/>
    <col min="91" max="91" width="5.33203125" style="74" bestFit="1" customWidth="1"/>
    <col min="92" max="92" width="3" style="74" bestFit="1" customWidth="1"/>
    <col min="93" max="93" width="9.88671875" style="74" bestFit="1" customWidth="1"/>
    <col min="94" max="94" width="6.109375" style="74" bestFit="1" customWidth="1"/>
    <col min="95" max="95" width="10.6640625" style="74" bestFit="1" customWidth="1"/>
    <col min="96" max="96" width="5.33203125" style="74" bestFit="1" customWidth="1"/>
    <col min="97" max="97" width="3" style="74" bestFit="1" customWidth="1"/>
    <col min="98" max="98" width="9.88671875" style="74" bestFit="1" customWidth="1"/>
    <col min="99" max="99" width="6.109375" style="74" bestFit="1" customWidth="1"/>
    <col min="100" max="100" width="10.6640625" style="74" bestFit="1" customWidth="1"/>
    <col min="101" max="101" width="5.33203125" style="74" bestFit="1" customWidth="1"/>
    <col min="102" max="102" width="3" style="74" bestFit="1" customWidth="1"/>
    <col min="103" max="103" width="9.88671875" style="74" bestFit="1" customWidth="1"/>
    <col min="104" max="104" width="6.109375" style="74" bestFit="1" customWidth="1"/>
    <col min="105" max="105" width="10.6640625" style="74" bestFit="1" customWidth="1"/>
    <col min="106" max="106" width="5.33203125" style="74" bestFit="1" customWidth="1"/>
    <col min="107" max="107" width="3" style="74" bestFit="1" customWidth="1"/>
    <col min="108" max="108" width="9.88671875" style="74" bestFit="1" customWidth="1"/>
    <col min="109" max="109" width="6.109375" style="74" bestFit="1" customWidth="1"/>
    <col min="110" max="110" width="10.6640625" style="74" bestFit="1" customWidth="1"/>
    <col min="111" max="111" width="5.33203125" style="74" bestFit="1" customWidth="1"/>
    <col min="112" max="112" width="3" style="74" bestFit="1" customWidth="1"/>
    <col min="113" max="113" width="9.88671875" style="74" bestFit="1" customWidth="1"/>
    <col min="114" max="114" width="8.44140625" style="74" bestFit="1" customWidth="1"/>
    <col min="115" max="115" width="8.109375" style="74" bestFit="1" customWidth="1"/>
    <col min="116" max="116" width="7.88671875" style="74" bestFit="1" customWidth="1"/>
    <col min="117" max="117" width="10.5546875" style="74" bestFit="1" customWidth="1"/>
    <col min="118" max="118" width="8.44140625" style="74" bestFit="1" customWidth="1"/>
    <col min="119" max="119" width="8.109375" style="74" bestFit="1" customWidth="1"/>
    <col min="120" max="120" width="7.88671875" style="74" bestFit="1" customWidth="1"/>
    <col min="121" max="121" width="10.5546875" style="74" bestFit="1" customWidth="1"/>
    <col min="122" max="122" width="8.44140625" style="74" bestFit="1" customWidth="1"/>
    <col min="123" max="123" width="8.109375" style="74" bestFit="1" customWidth="1"/>
    <col min="124" max="124" width="7.88671875" style="74" bestFit="1" customWidth="1"/>
    <col min="125" max="125" width="10.5546875" style="74" bestFit="1" customWidth="1"/>
    <col min="126" max="126" width="8.44140625" style="74" bestFit="1" customWidth="1"/>
    <col min="127" max="127" width="8.109375" style="74" bestFit="1" customWidth="1"/>
    <col min="128" max="128" width="7.88671875" style="74" bestFit="1" customWidth="1"/>
    <col min="129" max="129" width="10.5546875" style="74" bestFit="1" customWidth="1"/>
    <col min="130" max="130" width="8.44140625" style="74" bestFit="1" customWidth="1"/>
    <col min="131" max="131" width="8.109375" style="74" bestFit="1" customWidth="1"/>
    <col min="132" max="132" width="7.88671875" style="74" bestFit="1" customWidth="1"/>
    <col min="133" max="133" width="10.5546875" style="74" bestFit="1" customWidth="1"/>
    <col min="134" max="134" width="9.109375" style="74"/>
    <col min="135" max="135" width="5" style="74" bestFit="1" customWidth="1"/>
    <col min="136" max="136" width="9.33203125" style="74" bestFit="1" customWidth="1"/>
    <col min="137" max="137" width="9.109375" style="74"/>
    <col min="138" max="138" width="5" style="74" bestFit="1" customWidth="1"/>
    <col min="139" max="139" width="9.33203125" style="74" bestFit="1" customWidth="1"/>
    <col min="140" max="140" width="9.109375" style="74"/>
    <col min="141" max="141" width="5" style="74" bestFit="1" customWidth="1"/>
    <col min="142" max="142" width="9.33203125" style="74" bestFit="1" customWidth="1"/>
    <col min="143" max="143" width="9.109375" style="74"/>
    <col min="144" max="144" width="5" style="74" bestFit="1" customWidth="1"/>
    <col min="145" max="145" width="9.33203125" style="74" bestFit="1" customWidth="1"/>
    <col min="146" max="146" width="6.33203125" style="74" bestFit="1" customWidth="1"/>
    <col min="147" max="147" width="5" style="74" bestFit="1" customWidth="1"/>
    <col min="148" max="148" width="5.33203125" style="74" bestFit="1" customWidth="1"/>
    <col min="149" max="149" width="6.6640625" style="74" bestFit="1" customWidth="1"/>
    <col min="150" max="150" width="5" style="74" bestFit="1" customWidth="1"/>
    <col min="151" max="151" width="5.33203125" style="74" bestFit="1" customWidth="1"/>
    <col min="152" max="152" width="7.88671875" style="74" bestFit="1" customWidth="1"/>
    <col min="153" max="153" width="5" style="74" bestFit="1" customWidth="1"/>
    <col min="154" max="154" width="10.88671875" style="74" bestFit="1" customWidth="1"/>
    <col min="155" max="155" width="6.6640625" style="74" bestFit="1" customWidth="1"/>
    <col min="156" max="156" width="5" style="74" bestFit="1" customWidth="1"/>
    <col min="157" max="157" width="10" style="74" bestFit="1" customWidth="1"/>
    <col min="158" max="158" width="6.6640625" style="74" bestFit="1" customWidth="1"/>
    <col min="159" max="159" width="5" style="74" bestFit="1" customWidth="1"/>
    <col min="160" max="160" width="10" style="74" bestFit="1" customWidth="1"/>
    <col min="161" max="161" width="24.109375" style="74" bestFit="1" customWidth="1"/>
    <col min="162" max="162" width="16.6640625" style="74" bestFit="1" customWidth="1"/>
    <col min="163" max="163" width="13.33203125" style="74" bestFit="1" customWidth="1"/>
    <col min="164" max="164" width="10.5546875" style="74" bestFit="1" customWidth="1"/>
    <col min="165" max="165" width="9.6640625" style="74" bestFit="1" customWidth="1"/>
    <col min="166" max="166" width="9" style="74" bestFit="1" customWidth="1"/>
    <col min="167" max="167" width="9.6640625" style="74" bestFit="1" customWidth="1"/>
    <col min="168" max="168" width="16.6640625" style="74" bestFit="1" customWidth="1"/>
    <col min="169" max="169" width="13.33203125" style="74" bestFit="1" customWidth="1"/>
    <col min="170" max="170" width="10.5546875" style="74" bestFit="1" customWidth="1"/>
    <col min="171" max="171" width="9.6640625" style="74" bestFit="1" customWidth="1"/>
    <col min="172" max="173" width="9" style="74" bestFit="1" customWidth="1"/>
    <col min="174" max="174" width="16.6640625" style="74" bestFit="1" customWidth="1"/>
    <col min="175" max="175" width="13.33203125" style="74" bestFit="1" customWidth="1"/>
    <col min="176" max="176" width="10.5546875" style="74" bestFit="1" customWidth="1"/>
    <col min="177" max="177" width="9.6640625" style="74" bestFit="1" customWidth="1"/>
    <col min="178" max="178" width="9" style="74" bestFit="1" customWidth="1"/>
    <col min="179" max="179" width="10.33203125" style="74" bestFit="1" customWidth="1"/>
    <col min="180" max="180" width="16.6640625" style="74" bestFit="1" customWidth="1"/>
    <col min="181" max="181" width="13.33203125" style="74" bestFit="1" customWidth="1"/>
    <col min="182" max="182" width="10.5546875" style="74" bestFit="1" customWidth="1"/>
    <col min="183" max="183" width="9.6640625" style="74" bestFit="1" customWidth="1"/>
    <col min="184" max="184" width="9" style="74" bestFit="1" customWidth="1"/>
    <col min="185" max="185" width="10.88671875" style="74" bestFit="1" customWidth="1"/>
    <col min="186" max="189" width="7.109375" style="74" bestFit="1" customWidth="1"/>
    <col min="190" max="197" width="9.33203125" style="74" bestFit="1" customWidth="1"/>
    <col min="198" max="198" width="8.44140625" style="74" bestFit="1" customWidth="1"/>
    <col min="199" max="199" width="9.5546875" style="74" bestFit="1" customWidth="1"/>
    <col min="200" max="201" width="8.44140625" style="74" bestFit="1" customWidth="1"/>
    <col min="202" max="205" width="8.33203125" style="74" bestFit="1" customWidth="1"/>
    <col min="206" max="209" width="6.109375" style="74" bestFit="1" customWidth="1"/>
    <col min="210" max="217" width="8.33203125" style="74" bestFit="1" customWidth="1"/>
    <col min="218" max="221" width="6.44140625" style="74" bestFit="1" customWidth="1"/>
    <col min="222" max="225" width="7.33203125" style="74" bestFit="1" customWidth="1"/>
    <col min="226" max="226" width="20" style="74" bestFit="1" customWidth="1"/>
    <col min="227" max="227" width="14" style="74" bestFit="1" customWidth="1"/>
    <col min="228" max="228" width="10.6640625" style="74" bestFit="1" customWidth="1"/>
    <col min="229" max="229" width="8.109375" style="74" bestFit="1" customWidth="1"/>
    <col min="230" max="230" width="12.44140625" style="74" bestFit="1" customWidth="1"/>
    <col min="231" max="231" width="19.44140625" style="74" bestFit="1" customWidth="1"/>
    <col min="232" max="232" width="4.44140625" style="74" bestFit="1" customWidth="1"/>
    <col min="233" max="233" width="9.6640625" style="74" bestFit="1" customWidth="1"/>
    <col min="234" max="234" width="12.109375" style="74" bestFit="1" customWidth="1"/>
    <col min="235" max="235" width="13.33203125" style="74" bestFit="1" customWidth="1"/>
    <col min="236" max="236" width="13.109375" style="74" bestFit="1" customWidth="1"/>
    <col min="237" max="237" width="10" style="74" bestFit="1" customWidth="1"/>
    <col min="238" max="238" width="11.109375" style="74" bestFit="1" customWidth="1"/>
    <col min="239" max="239" width="12.6640625" style="74" bestFit="1" customWidth="1"/>
    <col min="240" max="240" width="11.33203125" style="74" bestFit="1" customWidth="1"/>
    <col min="241" max="241" width="10.109375" style="74" bestFit="1" customWidth="1"/>
    <col min="242" max="242" width="11" style="74" bestFit="1" customWidth="1"/>
    <col min="243" max="243" width="12.6640625" style="74" bestFit="1" customWidth="1"/>
    <col min="244" max="244" width="17" style="74" bestFit="1" customWidth="1"/>
    <col min="245" max="245" width="10.5546875" style="74" bestFit="1" customWidth="1"/>
    <col min="246" max="246" width="14.88671875" style="74" bestFit="1" customWidth="1"/>
    <col min="247" max="247" width="9.6640625" style="74" bestFit="1" customWidth="1"/>
    <col min="248" max="248" width="7.5546875" style="74" bestFit="1" customWidth="1"/>
    <col min="249" max="249" width="18" style="74" bestFit="1" customWidth="1"/>
    <col min="250" max="250" width="15" style="74" bestFit="1" customWidth="1"/>
    <col min="251" max="251" width="13.109375" style="74" bestFit="1" customWidth="1"/>
    <col min="252" max="252" width="15.6640625" style="74" bestFit="1" customWidth="1"/>
    <col min="253" max="253" width="14.109375" style="74" bestFit="1" customWidth="1"/>
    <col min="254" max="254" width="9.109375" style="74" customWidth="1"/>
    <col min="255" max="267" width="9.109375" style="74"/>
    <col min="268" max="268" width="29.6640625" style="74" customWidth="1"/>
    <col min="269" max="269" width="17.33203125" style="74" bestFit="1" customWidth="1"/>
    <col min="270" max="272" width="9.109375" style="74" customWidth="1"/>
    <col min="273" max="273" width="13.6640625" style="74" customWidth="1"/>
    <col min="274" max="274" width="17.33203125" style="74" bestFit="1" customWidth="1"/>
    <col min="275" max="277" width="9.109375" style="74"/>
    <col min="278" max="278" width="13.6640625" style="74" bestFit="1" customWidth="1"/>
    <col min="279" max="279" width="17.33203125" style="74" bestFit="1" customWidth="1"/>
    <col min="280" max="280" width="9.109375" style="74"/>
    <col min="281" max="281" width="11.21875" style="74" customWidth="1"/>
    <col min="282" max="282" width="9.109375" style="74"/>
    <col min="283" max="283" width="13.6640625" style="74" bestFit="1" customWidth="1"/>
    <col min="284" max="284" width="10.77734375" style="74" customWidth="1"/>
    <col min="285" max="285" width="10.33203125" style="74" bestFit="1" customWidth="1"/>
    <col min="286" max="286" width="10" style="74" bestFit="1" customWidth="1"/>
    <col min="287" max="16384" width="9.109375" style="74"/>
  </cols>
  <sheetData>
    <row r="1" spans="1:286" x14ac:dyDescent="0.25">
      <c r="A1" s="74" t="s">
        <v>274</v>
      </c>
      <c r="B1" s="74" t="s">
        <v>201</v>
      </c>
      <c r="C1" s="74" t="s">
        <v>275</v>
      </c>
      <c r="D1" s="74" t="s">
        <v>212</v>
      </c>
      <c r="E1" s="74" t="s">
        <v>276</v>
      </c>
      <c r="F1" s="74" t="s">
        <v>277</v>
      </c>
      <c r="G1" s="74" t="s">
        <v>278</v>
      </c>
      <c r="H1" s="74" t="s">
        <v>279</v>
      </c>
      <c r="I1" s="74" t="s">
        <v>280</v>
      </c>
      <c r="J1" s="74" t="s">
        <v>277</v>
      </c>
      <c r="K1" s="74" t="s">
        <v>278</v>
      </c>
      <c r="L1" s="74" t="s">
        <v>279</v>
      </c>
      <c r="M1" s="74" t="s">
        <v>87</v>
      </c>
      <c r="N1" s="74" t="s">
        <v>83</v>
      </c>
      <c r="O1" s="74" t="s">
        <v>49</v>
      </c>
      <c r="P1" s="74" t="s">
        <v>59</v>
      </c>
      <c r="Q1" s="74" t="s">
        <v>67</v>
      </c>
      <c r="R1" s="74" t="s">
        <v>281</v>
      </c>
      <c r="S1" s="74" t="s">
        <v>282</v>
      </c>
      <c r="T1" s="10" t="s">
        <v>283</v>
      </c>
      <c r="U1" s="10" t="s">
        <v>284</v>
      </c>
      <c r="V1" s="74" t="s">
        <v>103</v>
      </c>
      <c r="W1" s="10" t="s">
        <v>285</v>
      </c>
      <c r="X1" s="10" t="s">
        <v>109</v>
      </c>
      <c r="Y1" s="74" t="s">
        <v>116</v>
      </c>
      <c r="Z1" s="74" t="s">
        <v>118</v>
      </c>
      <c r="AA1" s="74" t="s">
        <v>119</v>
      </c>
      <c r="AB1" s="74" t="s">
        <v>286</v>
      </c>
      <c r="AC1" s="74" t="s">
        <v>287</v>
      </c>
      <c r="AD1" s="74" t="s">
        <v>288</v>
      </c>
      <c r="AE1" s="74" t="s">
        <v>289</v>
      </c>
      <c r="AF1" s="74" t="s">
        <v>290</v>
      </c>
      <c r="AG1" s="74" t="s">
        <v>129</v>
      </c>
      <c r="AH1" s="74" t="s">
        <v>291</v>
      </c>
      <c r="AI1" s="74" t="s">
        <v>288</v>
      </c>
      <c r="AJ1" s="74" t="s">
        <v>289</v>
      </c>
      <c r="AK1" s="74" t="s">
        <v>292</v>
      </c>
      <c r="AL1" s="74" t="s">
        <v>293</v>
      </c>
      <c r="AM1" s="74" t="s">
        <v>294</v>
      </c>
      <c r="AN1" s="74" t="s">
        <v>295</v>
      </c>
      <c r="AO1" s="74" t="s">
        <v>296</v>
      </c>
      <c r="AP1" s="74" t="s">
        <v>288</v>
      </c>
      <c r="AQ1" s="74" t="s">
        <v>289</v>
      </c>
      <c r="AR1" s="74" t="s">
        <v>290</v>
      </c>
      <c r="AS1" s="74" t="s">
        <v>297</v>
      </c>
      <c r="AT1" s="74" t="s">
        <v>298</v>
      </c>
      <c r="AU1" s="74" t="s">
        <v>295</v>
      </c>
      <c r="AV1" s="74" t="s">
        <v>296</v>
      </c>
      <c r="AW1" s="74" t="s">
        <v>288</v>
      </c>
      <c r="AX1" s="74" t="s">
        <v>289</v>
      </c>
      <c r="AY1" s="74" t="s">
        <v>290</v>
      </c>
      <c r="AZ1" s="74" t="s">
        <v>297</v>
      </c>
      <c r="BA1" s="74" t="s">
        <v>298</v>
      </c>
      <c r="BB1" s="74" t="s">
        <v>299</v>
      </c>
      <c r="BC1" s="74" t="s">
        <v>300</v>
      </c>
      <c r="BD1" s="74" t="s">
        <v>301</v>
      </c>
      <c r="BE1" s="74" t="s">
        <v>302</v>
      </c>
      <c r="BF1" s="74" t="s">
        <v>303</v>
      </c>
      <c r="BG1" s="10" t="s">
        <v>285</v>
      </c>
      <c r="BH1" s="74" t="s">
        <v>304</v>
      </c>
      <c r="BI1" s="13" t="s">
        <v>305</v>
      </c>
      <c r="BJ1" s="74" t="s">
        <v>161</v>
      </c>
      <c r="BK1" s="74" t="s">
        <v>306</v>
      </c>
      <c r="BL1" s="74" t="s">
        <v>157</v>
      </c>
      <c r="BM1" s="74" t="s">
        <v>158</v>
      </c>
      <c r="BN1" s="74" t="s">
        <v>307</v>
      </c>
      <c r="BO1" s="74" t="s">
        <v>308</v>
      </c>
      <c r="BP1" s="74" t="s">
        <v>164</v>
      </c>
      <c r="BQ1" s="74" t="s">
        <v>309</v>
      </c>
      <c r="BR1" s="74" t="s">
        <v>156</v>
      </c>
      <c r="BS1" s="74" t="s">
        <v>157</v>
      </c>
      <c r="BT1" s="74" t="s">
        <v>158</v>
      </c>
      <c r="BU1" s="74" t="s">
        <v>307</v>
      </c>
      <c r="BV1" s="74" t="s">
        <v>310</v>
      </c>
      <c r="BW1" s="74" t="s">
        <v>311</v>
      </c>
      <c r="BX1" s="74" t="s">
        <v>312</v>
      </c>
      <c r="BY1" s="74" t="s">
        <v>313</v>
      </c>
      <c r="BZ1" s="74" t="s">
        <v>314</v>
      </c>
      <c r="CA1" s="74" t="s">
        <v>180</v>
      </c>
      <c r="CB1" s="74" t="s">
        <v>315</v>
      </c>
      <c r="CC1" s="116" t="s">
        <v>157</v>
      </c>
      <c r="CD1" s="74" t="s">
        <v>158</v>
      </c>
      <c r="CE1" s="74" t="s">
        <v>178</v>
      </c>
      <c r="CF1" s="74" t="s">
        <v>182</v>
      </c>
      <c r="CG1" s="74" t="s">
        <v>316</v>
      </c>
      <c r="CH1" s="116" t="s">
        <v>157</v>
      </c>
      <c r="CI1" s="74" t="s">
        <v>158</v>
      </c>
      <c r="CJ1" s="74" t="s">
        <v>178</v>
      </c>
      <c r="CK1" s="74" t="s">
        <v>183</v>
      </c>
      <c r="CL1" s="74" t="s">
        <v>315</v>
      </c>
      <c r="CM1" s="74" t="s">
        <v>157</v>
      </c>
      <c r="CN1" s="74" t="s">
        <v>158</v>
      </c>
      <c r="CO1" s="74" t="s">
        <v>178</v>
      </c>
      <c r="CP1" s="74" t="s">
        <v>184</v>
      </c>
      <c r="CQ1" s="74" t="s">
        <v>315</v>
      </c>
      <c r="CR1" s="74" t="s">
        <v>157</v>
      </c>
      <c r="CS1" s="74" t="s">
        <v>158</v>
      </c>
      <c r="CT1" s="74" t="s">
        <v>178</v>
      </c>
      <c r="CU1" s="74" t="s">
        <v>185</v>
      </c>
      <c r="CV1" s="74" t="s">
        <v>315</v>
      </c>
      <c r="CW1" s="74" t="s">
        <v>157</v>
      </c>
      <c r="CX1" s="74" t="s">
        <v>158</v>
      </c>
      <c r="CY1" s="74" t="s">
        <v>178</v>
      </c>
      <c r="CZ1" s="74" t="s">
        <v>186</v>
      </c>
      <c r="DA1" s="74" t="s">
        <v>315</v>
      </c>
      <c r="DB1" s="74" t="s">
        <v>157</v>
      </c>
      <c r="DC1" s="74" t="s">
        <v>158</v>
      </c>
      <c r="DD1" s="74" t="s">
        <v>178</v>
      </c>
      <c r="DE1" s="74" t="s">
        <v>187</v>
      </c>
      <c r="DF1" s="74" t="s">
        <v>315</v>
      </c>
      <c r="DG1" s="74" t="s">
        <v>157</v>
      </c>
      <c r="DH1" s="74" t="s">
        <v>158</v>
      </c>
      <c r="DI1" s="74" t="s">
        <v>178</v>
      </c>
      <c r="DJ1" s="74" t="s">
        <v>317</v>
      </c>
      <c r="DK1" s="74" t="s">
        <v>318</v>
      </c>
      <c r="DL1" s="74" t="s">
        <v>192</v>
      </c>
      <c r="DM1" s="74" t="s">
        <v>319</v>
      </c>
      <c r="DN1" s="74" t="s">
        <v>320</v>
      </c>
      <c r="DO1" s="74" t="s">
        <v>318</v>
      </c>
      <c r="DP1" s="74" t="s">
        <v>192</v>
      </c>
      <c r="DQ1" s="74" t="s">
        <v>319</v>
      </c>
      <c r="DR1" s="74" t="s">
        <v>321</v>
      </c>
      <c r="DS1" s="74" t="s">
        <v>318</v>
      </c>
      <c r="DT1" s="74" t="s">
        <v>192</v>
      </c>
      <c r="DU1" s="74" t="s">
        <v>319</v>
      </c>
      <c r="DV1" s="74" t="s">
        <v>322</v>
      </c>
      <c r="DW1" s="74" t="s">
        <v>318</v>
      </c>
      <c r="DX1" s="74" t="s">
        <v>192</v>
      </c>
      <c r="DY1" s="74" t="s">
        <v>319</v>
      </c>
      <c r="DZ1" s="74" t="s">
        <v>323</v>
      </c>
      <c r="EA1" s="74" t="s">
        <v>318</v>
      </c>
      <c r="EB1" s="74" t="s">
        <v>192</v>
      </c>
      <c r="EC1" s="74" t="s">
        <v>319</v>
      </c>
      <c r="ED1" s="74" t="s">
        <v>324</v>
      </c>
      <c r="EE1" s="74" t="s">
        <v>325</v>
      </c>
      <c r="EF1" s="74" t="s">
        <v>198</v>
      </c>
      <c r="EG1" s="74" t="s">
        <v>326</v>
      </c>
      <c r="EH1" s="74" t="s">
        <v>325</v>
      </c>
      <c r="EI1" s="74" t="s">
        <v>198</v>
      </c>
      <c r="EJ1" s="74" t="s">
        <v>327</v>
      </c>
      <c r="EK1" s="74" t="s">
        <v>325</v>
      </c>
      <c r="EL1" s="74" t="s">
        <v>198</v>
      </c>
      <c r="EM1" s="74" t="s">
        <v>328</v>
      </c>
      <c r="EN1" s="74" t="s">
        <v>325</v>
      </c>
      <c r="EO1" s="74" t="s">
        <v>198</v>
      </c>
      <c r="EP1" s="74" t="s">
        <v>204</v>
      </c>
      <c r="EQ1" s="74" t="s">
        <v>212</v>
      </c>
      <c r="ER1" s="74" t="s">
        <v>203</v>
      </c>
      <c r="ES1" s="74" t="s">
        <v>205</v>
      </c>
      <c r="ET1" s="74" t="s">
        <v>212</v>
      </c>
      <c r="EU1" s="74" t="s">
        <v>203</v>
      </c>
      <c r="EV1" s="74" t="s">
        <v>329</v>
      </c>
      <c r="EW1" s="74" t="s">
        <v>212</v>
      </c>
      <c r="EX1" s="74" t="s">
        <v>330</v>
      </c>
      <c r="EY1" s="74" t="s">
        <v>331</v>
      </c>
      <c r="EZ1" s="74" t="s">
        <v>212</v>
      </c>
      <c r="FA1" s="74" t="s">
        <v>332</v>
      </c>
      <c r="FB1" s="74" t="s">
        <v>333</v>
      </c>
      <c r="FC1" s="74" t="s">
        <v>212</v>
      </c>
      <c r="FD1" s="74" t="s">
        <v>334</v>
      </c>
      <c r="FE1" s="74" t="s">
        <v>335</v>
      </c>
      <c r="FF1" s="74" t="s">
        <v>336</v>
      </c>
      <c r="FG1" s="74" t="s">
        <v>337</v>
      </c>
      <c r="FH1" s="74" t="s">
        <v>338</v>
      </c>
      <c r="FI1" s="74" t="s">
        <v>339</v>
      </c>
      <c r="FJ1" s="74" t="s">
        <v>340</v>
      </c>
      <c r="FK1" s="74" t="s">
        <v>341</v>
      </c>
      <c r="FL1" s="74" t="s">
        <v>342</v>
      </c>
      <c r="FM1" s="74" t="s">
        <v>343</v>
      </c>
      <c r="FN1" s="74" t="s">
        <v>344</v>
      </c>
      <c r="FO1" s="74" t="s">
        <v>345</v>
      </c>
      <c r="FP1" s="74" t="s">
        <v>346</v>
      </c>
      <c r="FQ1" s="74" t="s">
        <v>347</v>
      </c>
      <c r="FR1" s="74" t="s">
        <v>348</v>
      </c>
      <c r="FS1" s="74" t="s">
        <v>349</v>
      </c>
      <c r="FT1" s="74" t="s">
        <v>350</v>
      </c>
      <c r="FU1" s="74" t="s">
        <v>351</v>
      </c>
      <c r="FV1" s="74" t="s">
        <v>352</v>
      </c>
      <c r="FW1" s="74" t="s">
        <v>353</v>
      </c>
      <c r="FX1" s="74" t="s">
        <v>354</v>
      </c>
      <c r="FY1" s="74" t="s">
        <v>355</v>
      </c>
      <c r="FZ1" s="74" t="s">
        <v>356</v>
      </c>
      <c r="GA1" s="74" t="s">
        <v>357</v>
      </c>
      <c r="GB1" s="74" t="s">
        <v>358</v>
      </c>
      <c r="GC1" s="74" t="s">
        <v>359</v>
      </c>
      <c r="GD1" s="74" t="s">
        <v>360</v>
      </c>
      <c r="GE1" s="74" t="s">
        <v>361</v>
      </c>
      <c r="GF1" s="74" t="s">
        <v>362</v>
      </c>
      <c r="GG1" s="74" t="s">
        <v>363</v>
      </c>
      <c r="GH1" s="74" t="s">
        <v>364</v>
      </c>
      <c r="GI1" s="74" t="s">
        <v>365</v>
      </c>
      <c r="GJ1" s="74" t="s">
        <v>366</v>
      </c>
      <c r="GK1" s="74" t="s">
        <v>367</v>
      </c>
      <c r="GL1" s="74" t="s">
        <v>368</v>
      </c>
      <c r="GM1" s="74" t="s">
        <v>369</v>
      </c>
      <c r="GN1" s="74" t="s">
        <v>370</v>
      </c>
      <c r="GO1" s="74" t="s">
        <v>371</v>
      </c>
      <c r="GP1" s="74" t="s">
        <v>372</v>
      </c>
      <c r="GQ1" s="74" t="s">
        <v>373</v>
      </c>
      <c r="GR1" s="74" t="s">
        <v>374</v>
      </c>
      <c r="GS1" s="74" t="s">
        <v>375</v>
      </c>
      <c r="GT1" s="74" t="s">
        <v>376</v>
      </c>
      <c r="GU1" s="74" t="s">
        <v>377</v>
      </c>
      <c r="GV1" s="74" t="s">
        <v>378</v>
      </c>
      <c r="GW1" s="74" t="s">
        <v>379</v>
      </c>
      <c r="GX1" s="74" t="s">
        <v>380</v>
      </c>
      <c r="GY1" s="74" t="s">
        <v>381</v>
      </c>
      <c r="GZ1" s="74" t="s">
        <v>382</v>
      </c>
      <c r="HA1" s="74" t="s">
        <v>383</v>
      </c>
      <c r="HB1" s="74" t="s">
        <v>384</v>
      </c>
      <c r="HC1" s="74" t="s">
        <v>385</v>
      </c>
      <c r="HD1" s="74" t="s">
        <v>386</v>
      </c>
      <c r="HE1" s="74" t="s">
        <v>387</v>
      </c>
      <c r="HF1" s="74" t="s">
        <v>388</v>
      </c>
      <c r="HG1" s="74" t="s">
        <v>389</v>
      </c>
      <c r="HH1" s="74" t="s">
        <v>390</v>
      </c>
      <c r="HI1" s="74" t="s">
        <v>391</v>
      </c>
      <c r="HJ1" s="74" t="s">
        <v>392</v>
      </c>
      <c r="HK1" s="74" t="s">
        <v>393</v>
      </c>
      <c r="HL1" s="74" t="s">
        <v>394</v>
      </c>
      <c r="HM1" s="74" t="s">
        <v>395</v>
      </c>
      <c r="HN1" s="74" t="s">
        <v>396</v>
      </c>
      <c r="HO1" s="74" t="s">
        <v>397</v>
      </c>
      <c r="HP1" s="74" t="s">
        <v>398</v>
      </c>
      <c r="HQ1" s="74" t="s">
        <v>399</v>
      </c>
      <c r="HR1" s="74" t="s">
        <v>400</v>
      </c>
      <c r="HS1" s="74" t="s">
        <v>401</v>
      </c>
      <c r="HT1" s="74" t="s">
        <v>402</v>
      </c>
      <c r="HU1" s="74" t="s">
        <v>403</v>
      </c>
      <c r="HV1" s="74" t="s">
        <v>404</v>
      </c>
      <c r="HW1" s="74" t="s">
        <v>405</v>
      </c>
      <c r="HX1" s="74" t="s">
        <v>37</v>
      </c>
      <c r="HY1" s="74" t="s">
        <v>139</v>
      </c>
      <c r="HZ1" s="74" t="s">
        <v>406</v>
      </c>
      <c r="IA1" s="74" t="s">
        <v>407</v>
      </c>
      <c r="IB1" s="74" t="s">
        <v>408</v>
      </c>
      <c r="IC1" s="74" t="s">
        <v>409</v>
      </c>
      <c r="ID1" s="74" t="s">
        <v>410</v>
      </c>
      <c r="IE1" s="10" t="s">
        <v>411</v>
      </c>
      <c r="IF1" s="10" t="s">
        <v>93</v>
      </c>
      <c r="IG1" s="10" t="s">
        <v>142</v>
      </c>
      <c r="IH1" s="74" t="s">
        <v>412</v>
      </c>
      <c r="II1" s="74" t="s">
        <v>413</v>
      </c>
      <c r="IJ1" s="74" t="s">
        <v>414</v>
      </c>
      <c r="IK1" s="10" t="s">
        <v>415</v>
      </c>
      <c r="IL1" s="10" t="s">
        <v>416</v>
      </c>
      <c r="IM1" s="117" t="s">
        <v>417</v>
      </c>
      <c r="IN1" s="13" t="s">
        <v>418</v>
      </c>
      <c r="IO1" s="130" t="s">
        <v>440</v>
      </c>
      <c r="IP1" s="130" t="s">
        <v>441</v>
      </c>
      <c r="IQ1" s="130" t="s">
        <v>442</v>
      </c>
      <c r="IR1" s="130" t="s">
        <v>443</v>
      </c>
      <c r="IS1" s="130" t="s">
        <v>444</v>
      </c>
      <c r="IT1" s="117" t="s">
        <v>445</v>
      </c>
      <c r="IU1" s="117" t="s">
        <v>446</v>
      </c>
      <c r="IV1" s="117" t="s">
        <v>447</v>
      </c>
      <c r="IW1" s="117" t="s">
        <v>450</v>
      </c>
      <c r="IX1" s="117" t="s">
        <v>451</v>
      </c>
      <c r="IY1" s="137" t="s">
        <v>452</v>
      </c>
      <c r="IZ1" s="137" t="s">
        <v>453</v>
      </c>
      <c r="JA1" s="137" t="s">
        <v>454</v>
      </c>
      <c r="JB1" s="137" t="s">
        <v>455</v>
      </c>
      <c r="JC1" s="137" t="s">
        <v>456</v>
      </c>
      <c r="JD1" s="74" t="s">
        <v>457</v>
      </c>
      <c r="JE1" s="74" t="s">
        <v>458</v>
      </c>
      <c r="JF1" s="74" t="s">
        <v>459</v>
      </c>
      <c r="JG1" s="74" t="s">
        <v>460</v>
      </c>
      <c r="JH1" s="74" t="s">
        <v>461</v>
      </c>
      <c r="JI1" s="142" t="s">
        <v>462</v>
      </c>
      <c r="JJ1" s="142" t="s">
        <v>463</v>
      </c>
      <c r="JK1" s="142" t="s">
        <v>464</v>
      </c>
      <c r="JL1" s="142" t="s">
        <v>465</v>
      </c>
      <c r="JM1" s="142" t="s">
        <v>466</v>
      </c>
      <c r="JN1" s="140" t="s">
        <v>479</v>
      </c>
      <c r="JO1" s="140" t="s">
        <v>475</v>
      </c>
      <c r="JP1" s="140" t="s">
        <v>476</v>
      </c>
      <c r="JQ1" s="140" t="s">
        <v>477</v>
      </c>
      <c r="JR1" s="140" t="s">
        <v>478</v>
      </c>
      <c r="JS1" s="141" t="s">
        <v>480</v>
      </c>
      <c r="JT1" s="141" t="s">
        <v>481</v>
      </c>
      <c r="JU1" s="141" t="s">
        <v>482</v>
      </c>
      <c r="JV1" s="141" t="s">
        <v>483</v>
      </c>
      <c r="JW1" s="141" t="s">
        <v>484</v>
      </c>
      <c r="JX1" s="74" t="s">
        <v>472</v>
      </c>
      <c r="JY1" s="74" t="s">
        <v>212</v>
      </c>
      <c r="JZ1" s="74" t="s">
        <v>473</v>
      </c>
    </row>
    <row r="2" spans="1:286" x14ac:dyDescent="0.25">
      <c r="A2" s="74" t="str">
        <f>PROPER(A11)</f>
        <v/>
      </c>
      <c r="B2" s="74" t="str">
        <f t="shared" ref="B2:BO2" si="0">PROPER(B11)</f>
        <v xml:space="preserve">  </v>
      </c>
      <c r="D2" s="74" t="str">
        <f t="shared" si="0"/>
        <v>1-Jul-1980</v>
      </c>
      <c r="E2" s="74" t="str">
        <f t="shared" si="0"/>
        <v xml:space="preserve"> </v>
      </c>
      <c r="F2" s="74" t="str">
        <f t="shared" si="0"/>
        <v/>
      </c>
      <c r="G2" s="74" t="str">
        <f t="shared" si="0"/>
        <v>:</v>
      </c>
      <c r="H2" s="74" t="str">
        <f t="shared" si="0"/>
        <v/>
      </c>
      <c r="I2" s="74" t="str">
        <f t="shared" si="0"/>
        <v xml:space="preserve"> </v>
      </c>
      <c r="J2" s="74" t="str">
        <f t="shared" si="0"/>
        <v/>
      </c>
      <c r="K2" s="74" t="str">
        <f t="shared" si="0"/>
        <v>:</v>
      </c>
      <c r="L2" s="74" t="str">
        <f t="shared" si="0"/>
        <v/>
      </c>
      <c r="M2" s="74" t="str">
        <f>LOWER(M11)</f>
        <v/>
      </c>
      <c r="N2" s="74" t="str">
        <f t="shared" si="0"/>
        <v>0</v>
      </c>
      <c r="O2" s="74" t="str">
        <f t="shared" si="0"/>
        <v/>
      </c>
      <c r="P2" s="74" t="str">
        <f t="shared" si="0"/>
        <v/>
      </c>
      <c r="Q2" s="74" t="str">
        <f t="shared" si="0"/>
        <v/>
      </c>
      <c r="R2" s="74" t="str">
        <f t="shared" si="0"/>
        <v/>
      </c>
      <c r="T2" s="74" t="str">
        <f>PROPER(T11)</f>
        <v>0</v>
      </c>
      <c r="U2" s="74" t="str">
        <f t="shared" si="0"/>
        <v>0-0-0</v>
      </c>
      <c r="V2" s="74" t="str">
        <f t="shared" si="0"/>
        <v>0</v>
      </c>
      <c r="W2" s="74" t="str">
        <f>UPPER(W11)</f>
        <v>0</v>
      </c>
      <c r="X2" s="74" t="str">
        <f>PROPER(X11)</f>
        <v>0</v>
      </c>
      <c r="Y2" s="74" t="str">
        <f>LOWER(Y11)</f>
        <v/>
      </c>
      <c r="Z2" s="74" t="str">
        <f>LOWER(Z11)</f>
        <v>0</v>
      </c>
      <c r="AA2" s="74" t="str">
        <f t="shared" si="0"/>
        <v/>
      </c>
      <c r="AB2" s="74" t="str">
        <f t="shared" si="0"/>
        <v/>
      </c>
      <c r="AC2" s="74" t="str">
        <f t="shared" si="0"/>
        <v/>
      </c>
      <c r="AD2" s="74" t="str">
        <f t="shared" si="0"/>
        <v/>
      </c>
      <c r="AE2" s="74" t="str">
        <f t="shared" si="0"/>
        <v/>
      </c>
      <c r="AF2" s="74" t="str">
        <f t="shared" si="0"/>
        <v/>
      </c>
      <c r="AG2" s="74" t="str">
        <f t="shared" si="0"/>
        <v/>
      </c>
      <c r="AH2" s="74" t="str">
        <f t="shared" si="0"/>
        <v/>
      </c>
      <c r="AI2" s="74" t="str">
        <f t="shared" si="0"/>
        <v/>
      </c>
      <c r="AJ2" s="74" t="str">
        <f t="shared" si="0"/>
        <v/>
      </c>
      <c r="AK2" s="74" t="str">
        <f t="shared" si="0"/>
        <v/>
      </c>
      <c r="AL2" s="74" t="str">
        <f t="shared" si="0"/>
        <v/>
      </c>
      <c r="AM2" s="74" t="str">
        <f t="shared" si="0"/>
        <v/>
      </c>
      <c r="AN2" s="74" t="str">
        <f t="shared" si="0"/>
        <v/>
      </c>
      <c r="AO2" s="74" t="str">
        <f t="shared" si="0"/>
        <v/>
      </c>
      <c r="AP2" s="74" t="str">
        <f t="shared" si="0"/>
        <v/>
      </c>
      <c r="AQ2" s="74" t="str">
        <f t="shared" si="0"/>
        <v/>
      </c>
      <c r="AR2" s="74" t="str">
        <f t="shared" si="0"/>
        <v/>
      </c>
      <c r="AS2" s="74" t="str">
        <f t="shared" si="0"/>
        <v/>
      </c>
      <c r="AT2" s="74" t="str">
        <f t="shared" si="0"/>
        <v/>
      </c>
      <c r="AU2" s="74" t="str">
        <f t="shared" si="0"/>
        <v/>
      </c>
      <c r="AV2" s="74" t="str">
        <f t="shared" si="0"/>
        <v/>
      </c>
      <c r="AW2" s="74" t="str">
        <f t="shared" si="0"/>
        <v/>
      </c>
      <c r="AX2" s="74" t="str">
        <f t="shared" si="0"/>
        <v/>
      </c>
      <c r="AY2" s="74" t="str">
        <f t="shared" si="0"/>
        <v/>
      </c>
      <c r="AZ2" s="74" t="str">
        <f t="shared" si="0"/>
        <v/>
      </c>
      <c r="BA2" s="74" t="str">
        <f t="shared" si="0"/>
        <v/>
      </c>
      <c r="BB2" s="74" t="str">
        <f t="shared" si="0"/>
        <v>0</v>
      </c>
      <c r="BC2" s="74" t="str">
        <f t="shared" si="0"/>
        <v>0</v>
      </c>
      <c r="BD2" s="74" t="str">
        <f t="shared" si="0"/>
        <v>--</v>
      </c>
      <c r="BE2" s="74" t="str">
        <f t="shared" si="0"/>
        <v>--</v>
      </c>
      <c r="BF2" s="74" t="str">
        <f t="shared" si="0"/>
        <v/>
      </c>
      <c r="BG2" s="74" t="str">
        <f>PROPER(BG11)</f>
        <v/>
      </c>
      <c r="BH2" s="74" t="str">
        <f>UPPER(BH11)</f>
        <v/>
      </c>
      <c r="BI2" s="74" t="str">
        <f>PROPER(BI11)</f>
        <v>0</v>
      </c>
      <c r="BJ2" s="74" t="str">
        <f>UPPER(BJ11)</f>
        <v/>
      </c>
      <c r="BK2" s="74" t="str">
        <f>PROPER(BK11)</f>
        <v>:</v>
      </c>
      <c r="BL2" s="74" t="str">
        <f>PROPER(BL11)</f>
        <v/>
      </c>
      <c r="BM2" s="74" t="str">
        <f t="shared" si="0"/>
        <v/>
      </c>
      <c r="BN2" s="74" t="str">
        <f t="shared" si="0"/>
        <v/>
      </c>
      <c r="BO2" s="74" t="str">
        <f t="shared" si="0"/>
        <v/>
      </c>
      <c r="BP2" s="74" t="str">
        <f t="shared" ref="BP2:EG2" si="1">PROPER(BP11)</f>
        <v/>
      </c>
      <c r="BQ2" s="74" t="str">
        <f t="shared" si="1"/>
        <v/>
      </c>
      <c r="BR2" s="74" t="str">
        <f t="shared" si="1"/>
        <v>:</v>
      </c>
      <c r="BS2" s="74" t="str">
        <f t="shared" si="1"/>
        <v/>
      </c>
      <c r="BT2" s="74" t="str">
        <f t="shared" si="1"/>
        <v/>
      </c>
      <c r="BU2" s="74" t="str">
        <f t="shared" si="1"/>
        <v/>
      </c>
      <c r="BV2" s="74" t="str">
        <f t="shared" si="1"/>
        <v/>
      </c>
      <c r="BW2" s="74" t="str">
        <f t="shared" si="1"/>
        <v/>
      </c>
      <c r="BX2" s="74" t="str">
        <f t="shared" si="1"/>
        <v/>
      </c>
      <c r="BY2" s="74" t="str">
        <f t="shared" si="1"/>
        <v/>
      </c>
      <c r="BZ2" s="74" t="str">
        <f t="shared" si="1"/>
        <v/>
      </c>
      <c r="CA2" s="74" t="str">
        <f t="shared" si="1"/>
        <v>:</v>
      </c>
      <c r="CB2" s="74" t="str">
        <f t="shared" si="1"/>
        <v/>
      </c>
      <c r="CC2" s="116" t="str">
        <f t="shared" si="1"/>
        <v>--</v>
      </c>
      <c r="CD2" s="74" t="str">
        <f t="shared" si="1"/>
        <v>--</v>
      </c>
      <c r="CE2" s="74" t="str">
        <f t="shared" si="1"/>
        <v/>
      </c>
      <c r="CF2" s="74" t="str">
        <f t="shared" si="1"/>
        <v>:</v>
      </c>
      <c r="CG2" s="74" t="str">
        <f t="shared" si="1"/>
        <v/>
      </c>
      <c r="CH2" s="116" t="str">
        <f t="shared" si="1"/>
        <v>--</v>
      </c>
      <c r="CI2" s="74" t="str">
        <f t="shared" si="1"/>
        <v>--</v>
      </c>
      <c r="CJ2" s="74" t="str">
        <f t="shared" si="1"/>
        <v/>
      </c>
      <c r="CK2" s="74" t="str">
        <f t="shared" si="1"/>
        <v>:</v>
      </c>
      <c r="CL2" s="74" t="str">
        <f t="shared" si="1"/>
        <v/>
      </c>
      <c r="CM2" s="74" t="str">
        <f t="shared" si="1"/>
        <v>--</v>
      </c>
      <c r="CN2" s="74" t="str">
        <f t="shared" si="1"/>
        <v>--</v>
      </c>
      <c r="CO2" s="74" t="str">
        <f t="shared" si="1"/>
        <v/>
      </c>
      <c r="CP2" s="74" t="str">
        <f t="shared" si="1"/>
        <v>:</v>
      </c>
      <c r="CQ2" s="74" t="str">
        <f t="shared" si="1"/>
        <v/>
      </c>
      <c r="CR2" s="74" t="str">
        <f t="shared" si="1"/>
        <v>--</v>
      </c>
      <c r="CS2" s="74" t="str">
        <f t="shared" si="1"/>
        <v>--</v>
      </c>
      <c r="CT2" s="74" t="str">
        <f t="shared" si="1"/>
        <v/>
      </c>
      <c r="CU2" s="74" t="str">
        <f t="shared" si="1"/>
        <v>:</v>
      </c>
      <c r="CV2" s="74" t="str">
        <f t="shared" si="1"/>
        <v/>
      </c>
      <c r="CW2" s="74" t="str">
        <f t="shared" si="1"/>
        <v>--</v>
      </c>
      <c r="CX2" s="74" t="str">
        <f t="shared" si="1"/>
        <v>--</v>
      </c>
      <c r="CY2" s="74" t="str">
        <f t="shared" si="1"/>
        <v/>
      </c>
      <c r="CZ2" s="74" t="str">
        <f t="shared" si="1"/>
        <v>:</v>
      </c>
      <c r="DA2" s="74" t="str">
        <f t="shared" si="1"/>
        <v/>
      </c>
      <c r="DB2" s="74" t="str">
        <f t="shared" si="1"/>
        <v>--</v>
      </c>
      <c r="DC2" s="74" t="str">
        <f t="shared" si="1"/>
        <v>--</v>
      </c>
      <c r="DD2" s="74" t="str">
        <f t="shared" si="1"/>
        <v/>
      </c>
      <c r="DE2" s="74" t="str">
        <f t="shared" si="1"/>
        <v>:</v>
      </c>
      <c r="DF2" s="74" t="str">
        <f t="shared" si="1"/>
        <v/>
      </c>
      <c r="DG2" s="74" t="str">
        <f t="shared" si="1"/>
        <v>--</v>
      </c>
      <c r="DH2" s="74" t="str">
        <f t="shared" si="1"/>
        <v>--</v>
      </c>
      <c r="DI2" s="74" t="str">
        <f t="shared" si="1"/>
        <v/>
      </c>
      <c r="DJ2" s="74" t="str">
        <f t="shared" si="1"/>
        <v/>
      </c>
      <c r="DK2" s="74" t="str">
        <f t="shared" si="1"/>
        <v/>
      </c>
      <c r="DL2" s="74" t="str">
        <f t="shared" si="1"/>
        <v/>
      </c>
      <c r="DM2" s="74" t="str">
        <f t="shared" si="1"/>
        <v>-</v>
      </c>
      <c r="DN2" s="74" t="str">
        <f t="shared" si="1"/>
        <v/>
      </c>
      <c r="DO2" s="74" t="str">
        <f t="shared" si="1"/>
        <v/>
      </c>
      <c r="DP2" s="74" t="str">
        <f t="shared" si="1"/>
        <v/>
      </c>
      <c r="DQ2" s="74" t="str">
        <f t="shared" si="1"/>
        <v>-</v>
      </c>
      <c r="DR2" s="74" t="str">
        <f t="shared" si="1"/>
        <v/>
      </c>
      <c r="DS2" s="74" t="str">
        <f t="shared" si="1"/>
        <v/>
      </c>
      <c r="DT2" s="74" t="str">
        <f t="shared" si="1"/>
        <v/>
      </c>
      <c r="DU2" s="74" t="str">
        <f t="shared" si="1"/>
        <v>-</v>
      </c>
      <c r="DV2" s="74" t="str">
        <f t="shared" si="1"/>
        <v/>
      </c>
      <c r="DW2" s="74" t="str">
        <f t="shared" si="1"/>
        <v/>
      </c>
      <c r="DX2" s="74" t="str">
        <f t="shared" si="1"/>
        <v/>
      </c>
      <c r="DY2" s="74" t="str">
        <f t="shared" si="1"/>
        <v>-</v>
      </c>
      <c r="DZ2" s="74" t="str">
        <f t="shared" si="1"/>
        <v/>
      </c>
      <c r="EA2" s="74" t="str">
        <f t="shared" si="1"/>
        <v/>
      </c>
      <c r="EB2" s="74" t="str">
        <f t="shared" si="1"/>
        <v/>
      </c>
      <c r="EC2" s="74" t="str">
        <f t="shared" si="1"/>
        <v>-</v>
      </c>
      <c r="ED2" s="74" t="str">
        <f t="shared" si="1"/>
        <v/>
      </c>
      <c r="EE2" s="74" t="str">
        <f t="shared" si="1"/>
        <v/>
      </c>
      <c r="EF2" s="74" t="str">
        <f t="shared" si="1"/>
        <v/>
      </c>
      <c r="EG2" s="74" t="str">
        <f t="shared" si="1"/>
        <v/>
      </c>
      <c r="EH2" s="74" t="str">
        <f t="shared" ref="EH2:GR2" si="2">PROPER(EH11)</f>
        <v/>
      </c>
      <c r="EI2" s="74" t="str">
        <f t="shared" si="2"/>
        <v/>
      </c>
      <c r="EJ2" s="74" t="str">
        <f t="shared" si="2"/>
        <v/>
      </c>
      <c r="EK2" s="74" t="str">
        <f t="shared" si="2"/>
        <v/>
      </c>
      <c r="EL2" s="74" t="str">
        <f t="shared" si="2"/>
        <v/>
      </c>
      <c r="EM2" s="74" t="str">
        <f>PROPER(EM11)</f>
        <v/>
      </c>
      <c r="EN2" s="74" t="str">
        <f>PROPER(EN11)</f>
        <v/>
      </c>
      <c r="EO2" s="74" t="str">
        <f>PROPER(EO11)</f>
        <v/>
      </c>
      <c r="EP2" s="74" t="str">
        <f t="shared" si="2"/>
        <v/>
      </c>
      <c r="EQ2" s="74" t="str">
        <f>PROPER(EQ11)</f>
        <v>--</v>
      </c>
      <c r="ER2" s="74" t="str">
        <f t="shared" ca="1" si="2"/>
        <v xml:space="preserve"> </v>
      </c>
      <c r="ES2" s="74" t="str">
        <f t="shared" si="2"/>
        <v/>
      </c>
      <c r="ET2" s="74" t="str">
        <f>PROPER(ET11)</f>
        <v>--</v>
      </c>
      <c r="EU2" s="74" t="str">
        <f t="shared" ca="1" si="2"/>
        <v xml:space="preserve"> </v>
      </c>
      <c r="EV2" s="74" t="str">
        <f t="shared" si="2"/>
        <v/>
      </c>
      <c r="EW2" s="74" t="str">
        <f>PROPER(EW11)</f>
        <v>--</v>
      </c>
      <c r="EX2" s="74" t="str">
        <f t="shared" ca="1" si="2"/>
        <v xml:space="preserve"> </v>
      </c>
      <c r="EY2" s="74" t="str">
        <f t="shared" si="2"/>
        <v/>
      </c>
      <c r="EZ2" s="74" t="str">
        <f>PROPER(EZ11)</f>
        <v>--</v>
      </c>
      <c r="FA2" s="74" t="str">
        <f t="shared" ca="1" si="2"/>
        <v xml:space="preserve"> </v>
      </c>
      <c r="FB2" s="74" t="str">
        <f t="shared" si="2"/>
        <v/>
      </c>
      <c r="FC2" s="74" t="str">
        <f>PROPER(FC11)</f>
        <v>--</v>
      </c>
      <c r="FD2" s="74" t="str">
        <f t="shared" ca="1" si="2"/>
        <v xml:space="preserve"> </v>
      </c>
      <c r="FE2" s="74" t="str">
        <f t="shared" si="2"/>
        <v>--</v>
      </c>
      <c r="FF2" s="74" t="str">
        <f t="shared" si="2"/>
        <v/>
      </c>
      <c r="FG2" s="74" t="str">
        <f t="shared" si="2"/>
        <v/>
      </c>
      <c r="FH2" s="74" t="str">
        <f t="shared" si="2"/>
        <v/>
      </c>
      <c r="FI2" s="74" t="str">
        <f t="shared" si="2"/>
        <v>--</v>
      </c>
      <c r="FJ2" s="74" t="str">
        <f t="shared" si="2"/>
        <v>0</v>
      </c>
      <c r="FK2" s="74" t="str">
        <f t="shared" si="2"/>
        <v/>
      </c>
      <c r="FL2" s="74" t="str">
        <f t="shared" si="2"/>
        <v/>
      </c>
      <c r="FM2" s="74" t="str">
        <f t="shared" si="2"/>
        <v/>
      </c>
      <c r="FN2" s="74" t="str">
        <f t="shared" si="2"/>
        <v/>
      </c>
      <c r="FO2" s="74" t="str">
        <f t="shared" si="2"/>
        <v>--</v>
      </c>
      <c r="FP2" s="74" t="str">
        <f t="shared" si="2"/>
        <v>0</v>
      </c>
      <c r="FQ2" s="74" t="str">
        <f t="shared" si="2"/>
        <v/>
      </c>
      <c r="FR2" s="74" t="str">
        <f t="shared" si="2"/>
        <v/>
      </c>
      <c r="FS2" s="74" t="str">
        <f t="shared" si="2"/>
        <v/>
      </c>
      <c r="FT2" s="74" t="str">
        <f t="shared" si="2"/>
        <v/>
      </c>
      <c r="FU2" s="74" t="str">
        <f t="shared" si="2"/>
        <v>--</v>
      </c>
      <c r="FV2" s="74" t="str">
        <f t="shared" si="2"/>
        <v>0</v>
      </c>
      <c r="FW2" s="74" t="str">
        <f t="shared" si="2"/>
        <v>0</v>
      </c>
      <c r="FX2" s="74" t="str">
        <f t="shared" si="2"/>
        <v/>
      </c>
      <c r="FY2" s="74" t="str">
        <f t="shared" si="2"/>
        <v/>
      </c>
      <c r="FZ2" s="74" t="str">
        <f t="shared" si="2"/>
        <v/>
      </c>
      <c r="GA2" s="74" t="str">
        <f t="shared" si="2"/>
        <v>--</v>
      </c>
      <c r="GB2" s="74" t="str">
        <f t="shared" si="2"/>
        <v>0</v>
      </c>
      <c r="GC2" s="74" t="str">
        <f t="shared" si="2"/>
        <v>0</v>
      </c>
      <c r="GD2" s="74" t="str">
        <f t="shared" si="2"/>
        <v/>
      </c>
      <c r="GE2" s="74" t="str">
        <f t="shared" si="2"/>
        <v/>
      </c>
      <c r="GF2" s="74" t="str">
        <f t="shared" si="2"/>
        <v/>
      </c>
      <c r="GG2" s="74" t="str">
        <f t="shared" si="2"/>
        <v/>
      </c>
      <c r="GH2" s="74" t="str">
        <f t="shared" si="2"/>
        <v/>
      </c>
      <c r="GI2" s="74" t="str">
        <f t="shared" si="2"/>
        <v/>
      </c>
      <c r="GJ2" s="74" t="str">
        <f t="shared" si="2"/>
        <v/>
      </c>
      <c r="GK2" s="74" t="str">
        <f t="shared" si="2"/>
        <v/>
      </c>
      <c r="GL2" s="74" t="str">
        <f t="shared" si="2"/>
        <v/>
      </c>
      <c r="GM2" s="74" t="str">
        <f t="shared" si="2"/>
        <v/>
      </c>
      <c r="GN2" s="74" t="str">
        <f t="shared" si="2"/>
        <v/>
      </c>
      <c r="GO2" s="74" t="str">
        <f t="shared" si="2"/>
        <v/>
      </c>
      <c r="GP2" s="74" t="str">
        <f t="shared" si="2"/>
        <v/>
      </c>
      <c r="GQ2" s="74" t="str">
        <f t="shared" si="2"/>
        <v/>
      </c>
      <c r="GR2" s="74" t="str">
        <f t="shared" si="2"/>
        <v/>
      </c>
      <c r="GS2" s="74" t="str">
        <f>PROPER(GS11)</f>
        <v/>
      </c>
      <c r="GT2" s="74" t="str">
        <f t="shared" ref="GT2:II2" si="3">PROPER(GT11)</f>
        <v/>
      </c>
      <c r="GU2" s="74" t="str">
        <f t="shared" si="3"/>
        <v/>
      </c>
      <c r="GV2" s="74" t="str">
        <f t="shared" si="3"/>
        <v/>
      </c>
      <c r="GW2" s="74" t="str">
        <f t="shared" si="3"/>
        <v/>
      </c>
      <c r="GX2" s="74" t="str">
        <f t="shared" si="3"/>
        <v/>
      </c>
      <c r="GY2" s="74" t="str">
        <f t="shared" si="3"/>
        <v/>
      </c>
      <c r="GZ2" s="74" t="str">
        <f t="shared" si="3"/>
        <v/>
      </c>
      <c r="HA2" s="74" t="str">
        <f t="shared" si="3"/>
        <v/>
      </c>
      <c r="HB2" s="74" t="str">
        <f t="shared" si="3"/>
        <v/>
      </c>
      <c r="HC2" s="74" t="str">
        <f t="shared" si="3"/>
        <v/>
      </c>
      <c r="HD2" s="74" t="str">
        <f t="shared" si="3"/>
        <v/>
      </c>
      <c r="HE2" s="74" t="str">
        <f t="shared" si="3"/>
        <v/>
      </c>
      <c r="HF2" s="74" t="str">
        <f t="shared" si="3"/>
        <v/>
      </c>
      <c r="HG2" s="74" t="str">
        <f t="shared" si="3"/>
        <v/>
      </c>
      <c r="HH2" s="74" t="str">
        <f t="shared" si="3"/>
        <v/>
      </c>
      <c r="HI2" s="74" t="str">
        <f t="shared" si="3"/>
        <v/>
      </c>
      <c r="HJ2" s="74" t="str">
        <f t="shared" si="3"/>
        <v/>
      </c>
      <c r="HK2" s="74" t="str">
        <f t="shared" si="3"/>
        <v/>
      </c>
      <c r="HL2" s="74" t="str">
        <f t="shared" si="3"/>
        <v/>
      </c>
      <c r="HM2" s="74" t="str">
        <f t="shared" si="3"/>
        <v/>
      </c>
      <c r="HN2" s="74" t="str">
        <f t="shared" si="3"/>
        <v/>
      </c>
      <c r="HO2" s="74" t="str">
        <f t="shared" si="3"/>
        <v/>
      </c>
      <c r="HP2" s="74" t="str">
        <f t="shared" si="3"/>
        <v/>
      </c>
      <c r="HQ2" s="74" t="str">
        <f t="shared" si="3"/>
        <v/>
      </c>
      <c r="HR2" s="74" t="str">
        <f t="shared" si="3"/>
        <v/>
      </c>
      <c r="HS2" s="74" t="str">
        <f t="shared" si="3"/>
        <v/>
      </c>
      <c r="HT2" s="74" t="str">
        <f t="shared" si="3"/>
        <v/>
      </c>
      <c r="HU2" s="74" t="str">
        <f t="shared" si="3"/>
        <v/>
      </c>
      <c r="HV2" s="74" t="str">
        <f t="shared" si="3"/>
        <v/>
      </c>
      <c r="HW2" s="74" t="str">
        <f t="shared" si="3"/>
        <v>--</v>
      </c>
      <c r="HX2" s="74" t="str">
        <f t="shared" si="3"/>
        <v/>
      </c>
      <c r="HY2" s="74" t="str">
        <f t="shared" si="3"/>
        <v>:</v>
      </c>
      <c r="HZ2" s="74" t="str">
        <f t="shared" si="3"/>
        <v>Father</v>
      </c>
      <c r="IA2" s="74" t="str">
        <f t="shared" si="3"/>
        <v/>
      </c>
      <c r="IB2" s="74" t="str">
        <f t="shared" si="3"/>
        <v>Post Graduate</v>
      </c>
      <c r="IC2" s="74" t="str">
        <f t="shared" si="3"/>
        <v/>
      </c>
      <c r="ID2" s="74" t="str">
        <f t="shared" si="3"/>
        <v xml:space="preserve"> </v>
      </c>
      <c r="IE2" s="74" t="str">
        <f>IF('Personal Information Form'!$G$19="","",'Personal Information Form'!$G$19)</f>
        <v/>
      </c>
      <c r="IF2" s="74" t="str">
        <f t="shared" si="3"/>
        <v/>
      </c>
      <c r="IG2" s="74" t="str">
        <f t="shared" si="3"/>
        <v>:</v>
      </c>
      <c r="IH2" s="74" t="str">
        <f t="shared" si="3"/>
        <v/>
      </c>
      <c r="II2" s="74" t="str">
        <f t="shared" si="3"/>
        <v>:</v>
      </c>
      <c r="IJ2" s="74" t="str">
        <f>CONCATENATE(IJ10,", &amp; % = ",IJ11)</f>
        <v xml:space="preserve">, &amp; % = </v>
      </c>
      <c r="IK2" s="74" t="str">
        <f>PROPER(IK11)</f>
        <v>0</v>
      </c>
      <c r="IL2" s="74" t="str">
        <f>PROPER(IL11)</f>
        <v>0-0-0</v>
      </c>
      <c r="IM2" s="74" t="str">
        <f>PROPER(IM11)</f>
        <v>0</v>
      </c>
      <c r="IN2" s="74">
        <f>'Personal Information Form'!C35</f>
        <v>0</v>
      </c>
      <c r="IO2" s="74" t="str">
        <f>PROPER(IO11)</f>
        <v>0</v>
      </c>
      <c r="IP2" s="74" t="str">
        <f t="shared" ref="IP2:JX2" si="4">PROPER(IP11)</f>
        <v/>
      </c>
      <c r="IQ2" s="74" t="str">
        <f t="shared" si="4"/>
        <v/>
      </c>
      <c r="IR2" s="74" t="str">
        <f t="shared" si="4"/>
        <v/>
      </c>
      <c r="IS2" s="74" t="str">
        <f t="shared" si="4"/>
        <v>--</v>
      </c>
      <c r="IT2" s="74" t="str">
        <f t="shared" si="4"/>
        <v>0</v>
      </c>
      <c r="IU2" s="74" t="str">
        <f t="shared" si="4"/>
        <v/>
      </c>
      <c r="IV2" s="74" t="str">
        <f t="shared" si="4"/>
        <v/>
      </c>
      <c r="IW2" s="74" t="str">
        <f t="shared" si="4"/>
        <v/>
      </c>
      <c r="IX2" s="74" t="str">
        <f t="shared" si="4"/>
        <v>--</v>
      </c>
      <c r="IY2" s="74" t="str">
        <f t="shared" si="4"/>
        <v>0</v>
      </c>
      <c r="IZ2" s="74" t="str">
        <f t="shared" si="4"/>
        <v/>
      </c>
      <c r="JA2" s="74" t="str">
        <f t="shared" si="4"/>
        <v/>
      </c>
      <c r="JB2" s="74" t="str">
        <f t="shared" si="4"/>
        <v/>
      </c>
      <c r="JC2" s="74" t="str">
        <f t="shared" si="4"/>
        <v>--</v>
      </c>
      <c r="JD2" s="74" t="str">
        <f t="shared" si="4"/>
        <v>0</v>
      </c>
      <c r="JE2" s="74" t="str">
        <f t="shared" si="4"/>
        <v>0</v>
      </c>
      <c r="JF2" s="74" t="str">
        <f t="shared" si="4"/>
        <v>0</v>
      </c>
      <c r="JG2" s="74" t="str">
        <f t="shared" si="4"/>
        <v>0</v>
      </c>
      <c r="JH2" s="74" t="str">
        <f t="shared" si="4"/>
        <v>--</v>
      </c>
      <c r="JI2" s="74" t="str">
        <f t="shared" si="4"/>
        <v>0</v>
      </c>
      <c r="JJ2" s="74" t="str">
        <f t="shared" si="4"/>
        <v>0</v>
      </c>
      <c r="JK2" s="74" t="str">
        <f t="shared" si="4"/>
        <v>0</v>
      </c>
      <c r="JL2" s="74" t="str">
        <f t="shared" si="4"/>
        <v>0</v>
      </c>
      <c r="JM2" s="74" t="str">
        <f t="shared" si="4"/>
        <v>--</v>
      </c>
      <c r="JN2" s="74" t="str">
        <f t="shared" si="4"/>
        <v>0</v>
      </c>
      <c r="JO2" s="74" t="str">
        <f t="shared" si="4"/>
        <v>0</v>
      </c>
      <c r="JP2" s="74" t="str">
        <f t="shared" si="4"/>
        <v>0</v>
      </c>
      <c r="JQ2" s="74" t="str">
        <f t="shared" si="4"/>
        <v>0</v>
      </c>
      <c r="JR2" s="74" t="str">
        <f t="shared" si="4"/>
        <v>--</v>
      </c>
      <c r="JS2" s="74" t="str">
        <f>PROPER(JS11)</f>
        <v>0</v>
      </c>
      <c r="JT2" s="74" t="str">
        <f>PROPER(JT11)</f>
        <v xml:space="preserve"> </v>
      </c>
      <c r="JU2" s="74" t="str">
        <f ca="1">PROPER(JU11)</f>
        <v xml:space="preserve"> </v>
      </c>
      <c r="JV2" s="74" t="str">
        <f>PROPER(JV11)</f>
        <v xml:space="preserve"> </v>
      </c>
      <c r="JW2" s="74" t="str">
        <f>PROPER(JW11)</f>
        <v xml:space="preserve"> - - </v>
      </c>
      <c r="JX2" s="74" t="str">
        <f t="shared" si="4"/>
        <v/>
      </c>
      <c r="JY2" s="74" t="str">
        <f>PROPER(JY11)</f>
        <v>--</v>
      </c>
      <c r="JZ2" s="74" t="str">
        <f ca="1">PROPER(JZ11)</f>
        <v xml:space="preserve"> </v>
      </c>
    </row>
    <row r="10" spans="1:286" x14ac:dyDescent="0.25">
      <c r="IJ10" s="118" t="str">
        <f>PROPER('Personal Information Form'!L112)</f>
        <v/>
      </c>
    </row>
    <row r="11" spans="1:286" x14ac:dyDescent="0.25">
      <c r="B11" s="74" t="str">
        <f>PROPER(B16)</f>
        <v xml:space="preserve">  </v>
      </c>
      <c r="C11" s="74" t="str">
        <f>CONCATENATE(C13,"-",C14,"-",C15)</f>
        <v>0-0-0</v>
      </c>
      <c r="D11" s="74" t="str">
        <f>CONCATENATE(IF(D13="","",D13&amp;"-"),IF(D14="","",D14&amp;"-"),D15)</f>
        <v>1-Jul-1980</v>
      </c>
      <c r="E11" s="74" t="str">
        <f>CONCATENATE(E13," ",E14)</f>
        <v xml:space="preserve"> </v>
      </c>
      <c r="F11" s="74" t="str">
        <f>IF('Personal Information Form'!$D$108="","",'Personal Information Form'!$D$108)</f>
        <v/>
      </c>
      <c r="G11" s="74" t="str">
        <f>CONCATENATE(G13,":",G14)</f>
        <v>:</v>
      </c>
      <c r="H11" s="116" t="str">
        <f>IF('Personal Information Form'!$L$108="","",'Personal Information Form'!$L$108)</f>
        <v/>
      </c>
      <c r="I11" s="74" t="str">
        <f>CONCATENATE(I13," ",I14)</f>
        <v xml:space="preserve"> </v>
      </c>
      <c r="J11" s="74" t="str">
        <f>IF('Personal Information Form'!$D$110="","",'Personal Information Form'!$D$110)</f>
        <v/>
      </c>
      <c r="K11" s="74" t="str">
        <f>CONCATENATE(K13,":",K14)</f>
        <v>:</v>
      </c>
      <c r="L11" s="74" t="str">
        <f>IF('Personal Information Form'!$L$110="","",'Personal Information Form'!$L$110)</f>
        <v/>
      </c>
      <c r="M11" s="74" t="str">
        <f>PROPER('Personal Information Form'!$C$21)</f>
        <v/>
      </c>
      <c r="N11" s="74">
        <f>'Personal Information Form'!$C$19</f>
        <v>0</v>
      </c>
      <c r="O11" s="74" t="str">
        <f>IF('Personal Information Form'!$C$9="","",'Personal Information Form'!$C$9)</f>
        <v/>
      </c>
      <c r="P11" s="74" t="str">
        <f>IF('Personal Information Form'!$C$11="","",'Personal Information Form'!$C$11)</f>
        <v/>
      </c>
      <c r="Q11" s="74" t="str">
        <f>IF('Personal Information Form'!$C$13="","",'Personal Information Form'!$C$13)</f>
        <v/>
      </c>
      <c r="R11" s="74" t="str">
        <f>IF('Personal Information Form'!$C$15="","",'Personal Information Form'!$C$15)</f>
        <v/>
      </c>
      <c r="S11" s="74" t="str">
        <f>IF('Personal Information Form'!$C$17="","",'Personal Information Form'!$C$17)</f>
        <v/>
      </c>
      <c r="T11" s="74">
        <f>'Personal Information Form'!C24</f>
        <v>0</v>
      </c>
      <c r="U11" s="74" t="str">
        <f>CONCATENATE(U13,"-",U14,"-",U15)</f>
        <v>0-0-0</v>
      </c>
      <c r="V11" s="74">
        <f>'Personal Information Form'!$C$33</f>
        <v>0</v>
      </c>
      <c r="W11" s="74">
        <f>'Personal Information Form'!C95</f>
        <v>0</v>
      </c>
      <c r="X11" s="74">
        <f>'Personal Information Form'!C37</f>
        <v>0</v>
      </c>
      <c r="Y11" s="74" t="str">
        <f>IF('Personal Information Form'!$C$42="","",'Personal Information Form'!$C$42)</f>
        <v/>
      </c>
      <c r="Z11" s="74">
        <f>'Personal Information Form'!C44</f>
        <v>0</v>
      </c>
      <c r="AA11" s="74" t="str">
        <f>IF('Personal Information Form'!$C$46="","",'Personal Information Form'!$C$46)</f>
        <v/>
      </c>
      <c r="AB11" s="74" t="str">
        <f>IF('Personal Information Form'!$K$55="","",'Personal Information Form'!$K$55)</f>
        <v/>
      </c>
      <c r="AC11" s="74" t="str">
        <f>IF('Personal Information Form'!$C$50="","",'Personal Information Form'!$C$50)</f>
        <v/>
      </c>
      <c r="AD11" s="74" t="str">
        <f>IF('Personal Information Form'!$C$51="","",'Personal Information Form'!$C$51)</f>
        <v/>
      </c>
      <c r="AE11" s="74" t="str">
        <f>IF('Personal Information Form'!$C$52="","",'Personal Information Form'!$C$52)</f>
        <v/>
      </c>
      <c r="AF11" s="74" t="str">
        <f>IF('Personal Information Form'!$C$53="","",'Personal Information Form'!$C$53)</f>
        <v/>
      </c>
      <c r="AG11" s="74" t="str">
        <f>IF('Personal Information Form'!$C$54="","",'Personal Information Form'!$C$54)</f>
        <v/>
      </c>
      <c r="AH11" s="74" t="str">
        <f>IF('Personal Information Form'!$C$59="","",'Personal Information Form'!$C$59)</f>
        <v/>
      </c>
      <c r="AI11" s="74" t="str">
        <f>IF('Personal Information Form'!$C$60="","",'Personal Information Form'!$C$60)</f>
        <v/>
      </c>
      <c r="AJ11" s="74" t="str">
        <f>IF('Personal Information Form'!$C$61="","",'Personal Information Form'!$C$61)</f>
        <v/>
      </c>
      <c r="AK11" s="74" t="str">
        <f>IF('Personal Information Form'!$C$62="","",'Personal Information Form'!$C$62)</f>
        <v/>
      </c>
      <c r="AL11" s="74" t="str">
        <f>IF('Personal Information Form'!$C$63="","",'Personal Information Form'!$C$63)</f>
        <v/>
      </c>
      <c r="AM11" s="74" t="str">
        <f>IF('Personal Information Form'!$C$64="","",'Personal Information Form'!$C$64)</f>
        <v/>
      </c>
      <c r="AN11" s="74" t="str">
        <f>IF('Personal Information Form'!$C$69="","",'Personal Information Form'!$C$69)</f>
        <v/>
      </c>
      <c r="AO11" s="74" t="str">
        <f>IF('Personal Information Form'!$F$69="","",'Personal Information Form'!$F$69)</f>
        <v/>
      </c>
      <c r="AP11" s="74" t="str">
        <f>IF('Personal Information Form'!$F$70="","",'Personal Information Form'!$F$70)</f>
        <v/>
      </c>
      <c r="AQ11" s="74" t="str">
        <f>IF('Personal Information Form'!$F$71="","",'Personal Information Form'!$F$71)</f>
        <v/>
      </c>
      <c r="AR11" s="74" t="str">
        <f>IF('Personal Information Form'!$F$72="","",'Personal Information Form'!$F$72)</f>
        <v/>
      </c>
      <c r="AS11" s="74" t="str">
        <f>PROPER('Personal Information Form'!J69)</f>
        <v/>
      </c>
      <c r="AT11" s="74" t="str">
        <f>IF('Personal Information Form'!$L$69="","",'Personal Information Form'!$L$69)</f>
        <v/>
      </c>
      <c r="AU11" s="74" t="str">
        <f>IF('Personal Information Form'!$C$73="","",'Personal Information Form'!$C$73)</f>
        <v/>
      </c>
      <c r="AV11" s="74" t="str">
        <f>IF('Personal Information Form'!$F$73="","",'Personal Information Form'!$F$73)</f>
        <v/>
      </c>
      <c r="AW11" s="74" t="str">
        <f>IF('Personal Information Form'!$F$74="","",'Personal Information Form'!$F$74)</f>
        <v/>
      </c>
      <c r="AX11" s="74" t="str">
        <f>IF('Personal Information Form'!$F$75="","",'Personal Information Form'!$F$75)</f>
        <v/>
      </c>
      <c r="AY11" s="74" t="str">
        <f>IF('Personal Information Form'!$F$76="","",'Personal Information Form'!$F$76)</f>
        <v/>
      </c>
      <c r="AZ11" s="74" t="str">
        <f>IF('Personal Information Form'!$J$73="","",'Personal Information Form'!$J$73)</f>
        <v/>
      </c>
      <c r="BA11" s="74" t="str">
        <f>IF('Personal Information Form'!$L$73="","",'Personal Information Form'!$L$73)</f>
        <v/>
      </c>
      <c r="BB11" s="74">
        <f>'Personal Information Form'!E87</f>
        <v>0</v>
      </c>
      <c r="BC11" s="74">
        <f>'Personal Information Form'!I89</f>
        <v>0</v>
      </c>
      <c r="BD11" s="74" t="str">
        <f>CONCATENATE(BD13,"-",BD14,"-",BD15)</f>
        <v>--</v>
      </c>
      <c r="BE11" s="74" t="str">
        <f>CONCATENATE(BE13,"-",BE14,"-",BE15)</f>
        <v>--</v>
      </c>
      <c r="BF11" s="74" t="str">
        <f>IF('Personal Information Form'!$I$92="","",'Personal Information Form'!$I$92)</f>
        <v/>
      </c>
      <c r="BG11" s="74" t="str">
        <f>IF('Personal Information Form'!$C$95="","",'Personal Information Form'!$C$95)</f>
        <v/>
      </c>
      <c r="BH11" s="74" t="str">
        <f>IF('Personal Information Form'!$C$97="","",'Personal Information Form'!$C$97)</f>
        <v/>
      </c>
      <c r="BI11" s="74">
        <f>'Personal Information Form'!C99</f>
        <v>0</v>
      </c>
      <c r="BJ11" s="74" t="str">
        <f>CONCATENATE(BJ13,BJ14)</f>
        <v/>
      </c>
      <c r="BK11" s="74" t="str">
        <f>CONCATENATE('Personal Information Form'!I104,":",'Personal Information Form'!I105)</f>
        <v>:</v>
      </c>
      <c r="BL11" s="74" t="str">
        <f>PROPER('Personal Information Form'!K104)</f>
        <v/>
      </c>
      <c r="BM11" s="74" t="str">
        <f>PROPER('Personal Information Form'!L104)</f>
        <v/>
      </c>
      <c r="BN11" s="74" t="str">
        <f>PROPER('Personal Information Form'!M104)</f>
        <v/>
      </c>
      <c r="BO11" s="118" t="str">
        <f>PROPER('Personal Information Form'!N104)</f>
        <v/>
      </c>
      <c r="BP11" s="74" t="str">
        <f>CONCATENATE(BP14,BP13)</f>
        <v/>
      </c>
      <c r="BQ11" s="74" t="str">
        <f>PROPER('Personal Information Form'!D106)</f>
        <v/>
      </c>
      <c r="BR11" s="74" t="str">
        <f>CONCATENATE('Personal Information Form'!I106,":",'Personal Information Form'!I107)</f>
        <v>:</v>
      </c>
      <c r="BS11" s="74" t="str">
        <f>PROPER('Personal Information Form'!K106)</f>
        <v/>
      </c>
      <c r="BT11" s="74" t="str">
        <f>PROPER('Personal Information Form'!L106)</f>
        <v/>
      </c>
      <c r="BU11" s="74" t="str">
        <f>PROPER('Personal Information Form'!M106)</f>
        <v/>
      </c>
      <c r="BV11" s="118" t="str">
        <f>PROPER('Personal Information Form'!N106)</f>
        <v/>
      </c>
      <c r="BW11" s="74" t="str">
        <f>PROPER('Personal Information Form'!M108)</f>
        <v/>
      </c>
      <c r="BX11" s="118" t="str">
        <f>PROPER('Personal Information Form'!N108)</f>
        <v/>
      </c>
      <c r="BY11" s="74" t="str">
        <f>PROPER('Personal Information Form'!M110)</f>
        <v/>
      </c>
      <c r="BZ11" s="118" t="str">
        <f>PROPER('Personal Information Form'!N110)</f>
        <v/>
      </c>
      <c r="CA11" s="74" t="str">
        <f>CONCATENATE(CA13,":",CA14)</f>
        <v>:</v>
      </c>
      <c r="CB11" s="74" t="str">
        <f>IF('Personal Information Form'!$F$120="","",'Personal Information Form'!$F$120)</f>
        <v/>
      </c>
      <c r="CC11" s="116" t="str">
        <f>CONCATENATE('Personal Information Form'!I120,"-",'Personal Information Form'!J120,"-",'Personal Information Form'!K120)</f>
        <v>--</v>
      </c>
      <c r="CD11" s="116" t="str">
        <f>CONCATENATE('Personal Information Form'!L120,"-",'Personal Information Form'!M120,"-",'Personal Information Form'!N120)</f>
        <v>--</v>
      </c>
      <c r="CE11" s="74" t="str">
        <f>PROPER('Personal Information Form'!O120)</f>
        <v/>
      </c>
      <c r="CF11" s="74" t="str">
        <f>CONCATENATE('Personal Information Form'!B122,":",'Personal Information Form'!B123)</f>
        <v>:</v>
      </c>
      <c r="CG11" s="74" t="str">
        <f>PROPER('Personal Information Form'!F122)</f>
        <v/>
      </c>
      <c r="CH11" s="116" t="str">
        <f>CONCATENATE('Personal Information Form'!I122,"-",'Personal Information Form'!J122,"-",'Personal Information Form'!K122)</f>
        <v>--</v>
      </c>
      <c r="CI11" s="116" t="str">
        <f>CONCATENATE('Personal Information Form'!L122,"-",'Personal Information Form'!M122,"-",'Personal Information Form'!N122)</f>
        <v>--</v>
      </c>
      <c r="CJ11" s="74" t="str">
        <f>PROPER('Personal Information Form'!O122)</f>
        <v/>
      </c>
      <c r="CK11" s="74" t="str">
        <f>CONCATENATE(CK13,":",CK14)</f>
        <v>:</v>
      </c>
      <c r="CL11" s="74" t="str">
        <f>IF('Personal Information Form'!$F$124="","",'Personal Information Form'!$F$124)</f>
        <v/>
      </c>
      <c r="CM11" s="116" t="str">
        <f>CONCATENATE('Personal Information Form'!I124,"-",'Personal Information Form'!J124,"-",'Personal Information Form'!K124)</f>
        <v>--</v>
      </c>
      <c r="CN11" s="116" t="str">
        <f>CONCATENATE('Personal Information Form'!L124,"-",'Personal Information Form'!M124,"-",'Personal Information Form'!N124)</f>
        <v>--</v>
      </c>
      <c r="CO11" s="74" t="str">
        <f>PROPER('Personal Information Form'!O124)</f>
        <v/>
      </c>
      <c r="CP11" s="74" t="str">
        <f>CONCATENATE(CP13,":",CP14)</f>
        <v>:</v>
      </c>
      <c r="CQ11" s="74" t="str">
        <f>IF('Personal Information Form'!$F$126="","",'Personal Information Form'!$F$126)</f>
        <v/>
      </c>
      <c r="CR11" s="116" t="str">
        <f>CONCATENATE('Personal Information Form'!I126,"-",'Personal Information Form'!J126,"-",'Personal Information Form'!K126)</f>
        <v>--</v>
      </c>
      <c r="CS11" s="116" t="str">
        <f>CONCATENATE('Personal Information Form'!L126,"-",'Personal Information Form'!M126,"-",'Personal Information Form'!N126)</f>
        <v>--</v>
      </c>
      <c r="CT11" s="74" t="str">
        <f>PROPER('Personal Information Form'!O126)</f>
        <v/>
      </c>
      <c r="CU11" s="74" t="str">
        <f>CONCATENATE(CU13,":",CU14)</f>
        <v>:</v>
      </c>
      <c r="CV11" s="74" t="str">
        <f>IF('Personal Information Form'!$F$128="","",'Personal Information Form'!$F$128)</f>
        <v/>
      </c>
      <c r="CW11" s="116" t="str">
        <f>CONCATENATE('Personal Information Form'!I128,"-",'Personal Information Form'!J128,"-",'Personal Information Form'!K128)</f>
        <v>--</v>
      </c>
      <c r="CX11" s="116" t="str">
        <f>CONCATENATE('Personal Information Form'!L128,"-",'Personal Information Form'!M128,"-",'Personal Information Form'!N128)</f>
        <v>--</v>
      </c>
      <c r="CY11" s="74" t="str">
        <f>PROPER('Personal Information Form'!O128)</f>
        <v/>
      </c>
      <c r="CZ11" s="74" t="str">
        <f>CONCATENATE(CZ13,":",CZ14)</f>
        <v>:</v>
      </c>
      <c r="DA11" s="74" t="str">
        <f>IF('Personal Information Form'!$F$130="","",'Personal Information Form'!$F$130)</f>
        <v/>
      </c>
      <c r="DB11" s="116" t="str">
        <f>CONCATENATE('Personal Information Form'!I130,"-",'Personal Information Form'!J130,"-",'Personal Information Form'!K130)</f>
        <v>--</v>
      </c>
      <c r="DC11" s="116" t="str">
        <f>CONCATENATE('Personal Information Form'!L130,"-",'Personal Information Form'!M130,"-",'Personal Information Form'!N130)</f>
        <v>--</v>
      </c>
      <c r="DD11" s="74" t="str">
        <f>PROPER('Personal Information Form'!O130)</f>
        <v/>
      </c>
      <c r="DE11" s="74" t="str">
        <f>CONCATENATE(DE13,":",DE14)</f>
        <v>:</v>
      </c>
      <c r="DF11" s="74" t="str">
        <f>PROPER('Personal Information Form'!F132)</f>
        <v/>
      </c>
      <c r="DG11" s="116" t="str">
        <f>CONCATENATE('Personal Information Form'!I132,"-",'Personal Information Form'!J132,"-",'Personal Information Form'!K132)</f>
        <v>--</v>
      </c>
      <c r="DH11" s="116" t="str">
        <f>CONCATENATE('Personal Information Form'!L132,"-",'Personal Information Form'!M132,"-",'Personal Information Form'!N132)</f>
        <v>--</v>
      </c>
      <c r="DI11" s="74" t="str">
        <f>PROPER('Personal Information Form'!O132)</f>
        <v/>
      </c>
      <c r="DJ11" s="74" t="str">
        <f>IF('Personal Information Form'!$C$140="","",'Personal Information Form'!$C$140)</f>
        <v/>
      </c>
      <c r="DK11" s="74" t="str">
        <f>IF('Personal Information Form'!$F$140="","",'Personal Information Form'!$F$140)</f>
        <v/>
      </c>
      <c r="DL11" s="74" t="str">
        <f>IF('Personal Information Form'!$I$140="","",'Personal Information Form'!$I$140)</f>
        <v/>
      </c>
      <c r="DM11" s="116" t="str">
        <f>CONCATENATE('Personal Information Form'!J140,"-",'Personal Information Form'!K140)</f>
        <v>-</v>
      </c>
      <c r="DN11" s="74" t="str">
        <f>IF('Personal Information Form'!$C$142="","",'Personal Information Form'!$C$142)</f>
        <v/>
      </c>
      <c r="DO11" s="74" t="str">
        <f>IF('Personal Information Form'!$F$142="","",'Personal Information Form'!$F$142)</f>
        <v/>
      </c>
      <c r="DP11" s="74" t="str">
        <f>IF('Personal Information Form'!$I$142="","",'Personal Information Form'!$I$142)</f>
        <v/>
      </c>
      <c r="DQ11" s="116" t="str">
        <f>CONCATENATE('Personal Information Form'!J142,"-",'Personal Information Form'!K142)</f>
        <v>-</v>
      </c>
      <c r="DR11" s="74" t="str">
        <f>IF('Personal Information Form'!$C$144="","",'Personal Information Form'!$C$144)</f>
        <v/>
      </c>
      <c r="DS11" s="74" t="str">
        <f>IF('Personal Information Form'!$F$144="","",'Personal Information Form'!$F$144)</f>
        <v/>
      </c>
      <c r="DT11" s="74" t="str">
        <f>IF('Personal Information Form'!$I$144="","",'Personal Information Form'!$I$144)</f>
        <v/>
      </c>
      <c r="DU11" s="116" t="str">
        <f>CONCATENATE('Personal Information Form'!J144,"-",'Personal Information Form'!K144)</f>
        <v>-</v>
      </c>
      <c r="DV11" s="74" t="str">
        <f>IF('Personal Information Form'!$C$146="","",'Personal Information Form'!$C$146)</f>
        <v/>
      </c>
      <c r="DW11" s="74" t="str">
        <f>IF('Personal Information Form'!$F$146="","",'Personal Information Form'!$F$146)</f>
        <v/>
      </c>
      <c r="DX11" s="74" t="str">
        <f>IF('Personal Information Form'!$I$146="","",'Personal Information Form'!$I$146)</f>
        <v/>
      </c>
      <c r="DY11" s="116" t="str">
        <f>CONCATENATE('Personal Information Form'!J146,"-",'Personal Information Form'!K146)</f>
        <v>-</v>
      </c>
      <c r="DZ11" s="74" t="str">
        <f>IF('Personal Information Form'!$C$148="","",'Personal Information Form'!$C$148)</f>
        <v/>
      </c>
      <c r="EA11" s="74" t="str">
        <f>IF('Personal Information Form'!$F$148="","",'Personal Information Form'!$F$148)</f>
        <v/>
      </c>
      <c r="EB11" s="74" t="str">
        <f>IF('Personal Information Form'!$I$148="","",'Personal Information Form'!$I$148)</f>
        <v/>
      </c>
      <c r="EC11" s="116" t="str">
        <f>CONCATENATE('Personal Information Form'!J148,"-",'Personal Information Form'!K148)</f>
        <v>-</v>
      </c>
      <c r="ED11" s="74" t="str">
        <f>IF('Personal Information Form'!$C$157="","",'Personal Information Form'!$C$157)</f>
        <v/>
      </c>
      <c r="EE11" s="74" t="str">
        <f>IF('Personal Information Form'!$F$157="","",'Personal Information Form'!$F$157)</f>
        <v/>
      </c>
      <c r="EF11" s="74" t="str">
        <f>IF('Personal Information Form'!$I$157="","",'Personal Information Form'!$I$157)</f>
        <v/>
      </c>
      <c r="EG11" s="74" t="str">
        <f>IF('Personal Information Form'!$C$158="","",'Personal Information Form'!$C$158)</f>
        <v/>
      </c>
      <c r="EH11" s="74" t="str">
        <f>IF('Personal Information Form'!$F$158="","",'Personal Information Form'!$F$158)</f>
        <v/>
      </c>
      <c r="EI11" s="74" t="str">
        <f>IF('Personal Information Form'!$I$158="","",'Personal Information Form'!$I$158)</f>
        <v/>
      </c>
      <c r="EJ11" s="74" t="str">
        <f>IF('Personal Information Form'!$C$159="","",'Personal Information Form'!$C$159)</f>
        <v/>
      </c>
      <c r="EK11" s="74" t="str">
        <f>IF('Personal Information Form'!$F$159="","",'Personal Information Form'!$F$159)</f>
        <v/>
      </c>
      <c r="EL11" s="74" t="str">
        <f>IF('Personal Information Form'!$I$159="","",'Personal Information Form'!$I$159)</f>
        <v/>
      </c>
      <c r="EM11" s="74" t="str">
        <f>PROPER('Personal Information Form'!C160)</f>
        <v/>
      </c>
      <c r="EN11" s="74" t="str">
        <f>PROPER('Personal Information Form'!F160)</f>
        <v/>
      </c>
      <c r="EO11" s="74" t="str">
        <f>PROPER('Personal Information Form'!I160)</f>
        <v/>
      </c>
      <c r="EP11" s="74" t="str">
        <f>IF('Personal Information Form'!$F$166="","",'Personal Information Form'!$F$166)</f>
        <v/>
      </c>
      <c r="EQ11" s="74" t="str">
        <f>CONCATENATE('Personal Information Form'!I166,"-",'Personal Information Form'!J166,"-",'Personal Information Form'!K166)</f>
        <v>--</v>
      </c>
      <c r="ER11" s="74" t="str">
        <f ca="1">'Personal Information Form'!L166</f>
        <v xml:space="preserve"> </v>
      </c>
      <c r="ES11" s="74" t="str">
        <f>IF('Personal Information Form'!$F$167="","",'Personal Information Form'!$F$167)</f>
        <v/>
      </c>
      <c r="ET11" s="74" t="str">
        <f>CONCATENATE('Personal Information Form'!I167,"-",'Personal Information Form'!J167,"-",'Personal Information Form'!K167)</f>
        <v>--</v>
      </c>
      <c r="EU11" s="74" t="str">
        <f ca="1">'Personal Information Form'!L167</f>
        <v xml:space="preserve"> </v>
      </c>
      <c r="EV11" s="74" t="str">
        <f>IF('Personal Information Form'!$F$168="","",'Personal Information Form'!$F$168)</f>
        <v/>
      </c>
      <c r="EW11" s="74" t="str">
        <f>CONCATENATE('Personal Information Form'!I168,"-",'Personal Information Form'!J168,"-",'Personal Information Form'!K168)</f>
        <v>--</v>
      </c>
      <c r="EX11" s="74" t="str">
        <f ca="1">'Personal Information Form'!L168</f>
        <v xml:space="preserve"> </v>
      </c>
      <c r="EY11" s="74" t="str">
        <f>IF('Personal Information Form'!$F$169="","",'Personal Information Form'!$F$169)</f>
        <v/>
      </c>
      <c r="EZ11" s="74" t="str">
        <f>CONCATENATE('Personal Information Form'!I169,"-",'Personal Information Form'!J169,"-",'Personal Information Form'!K169)</f>
        <v>--</v>
      </c>
      <c r="FA11" s="74" t="str">
        <f ca="1">'Personal Information Form'!L169</f>
        <v xml:space="preserve"> </v>
      </c>
      <c r="FB11" s="74" t="str">
        <f>IF('Personal Information Form'!$F$170="","",'Personal Information Form'!$F$170)</f>
        <v/>
      </c>
      <c r="FC11" s="74" t="str">
        <f>CONCATENATE('Personal Information Form'!I170,"-",'Personal Information Form'!J170,"-",'Personal Information Form'!K170)</f>
        <v>--</v>
      </c>
      <c r="FD11" s="74" t="str">
        <f ca="1">'Personal Information Form'!L170</f>
        <v xml:space="preserve"> </v>
      </c>
      <c r="FE11" s="74" t="str">
        <f>CC11</f>
        <v>--</v>
      </c>
      <c r="FF11" s="74" t="str">
        <f>IF('Personal Information Form'!$B$180="","",'Personal Information Form'!$B$180)</f>
        <v/>
      </c>
      <c r="FG11" s="74" t="str">
        <f>IF('Personal Information Form'!$C$180="","",'Personal Information Form'!$C$180)</f>
        <v/>
      </c>
      <c r="FH11" s="74" t="str">
        <f>IF('Personal Information Form'!$F$180="","",'Personal Information Form'!$F$180)</f>
        <v/>
      </c>
      <c r="FI11" s="74" t="str">
        <f>CONCATENATE('Personal Information Form'!G180,"-",'Personal Information Form'!H180,"-",'Personal Information Form'!I180)</f>
        <v>--</v>
      </c>
      <c r="FJ11" s="74">
        <f>'Personal Information Form'!K180</f>
        <v>0</v>
      </c>
      <c r="FK11" s="118" t="str">
        <f>'Personal Information Form'!N180</f>
        <v/>
      </c>
      <c r="FL11" s="74" t="str">
        <f>IF('Personal Information Form'!$B$182="","",'Personal Information Form'!$B$182)</f>
        <v/>
      </c>
      <c r="FM11" s="74" t="str">
        <f>IF('Personal Information Form'!$C$182="","",'Personal Information Form'!$C$182)</f>
        <v/>
      </c>
      <c r="FN11" s="74" t="str">
        <f>IF('Personal Information Form'!$F$182="","",'Personal Information Form'!$F$182)</f>
        <v/>
      </c>
      <c r="FO11" s="74" t="str">
        <f>CONCATENATE('Personal Information Form'!G182,"-",'Personal Information Form'!H182,"-",'Personal Information Form'!I182)</f>
        <v>--</v>
      </c>
      <c r="FP11" s="74">
        <f>'Personal Information Form'!K182</f>
        <v>0</v>
      </c>
      <c r="FQ11" s="118" t="str">
        <f>'Personal Information Form'!N182</f>
        <v/>
      </c>
      <c r="FR11" s="74" t="str">
        <f>IF('Personal Information Form'!$B$186="","",'Personal Information Form'!$B$186)</f>
        <v/>
      </c>
      <c r="FS11" s="74" t="str">
        <f>IF('Personal Information Form'!$C$186="","",'Personal Information Form'!$C$186)</f>
        <v/>
      </c>
      <c r="FT11" s="74" t="str">
        <f>IF('Personal Information Form'!$F$186="","",'Personal Information Form'!$F$186)</f>
        <v/>
      </c>
      <c r="FU11" s="74" t="str">
        <f>CONCATENATE('Personal Information Form'!G186,"-",'Personal Information Form'!H186,"-",'Personal Information Form'!I186)</f>
        <v>--</v>
      </c>
      <c r="FV11" s="74">
        <f>'Personal Information Form'!K186</f>
        <v>0</v>
      </c>
      <c r="FW11" s="118">
        <f>'Personal Information Form'!N186</f>
        <v>0</v>
      </c>
      <c r="FX11" s="74" t="str">
        <f>IF('Personal Information Form'!$B$188="","",'Personal Information Form'!$B$188)</f>
        <v/>
      </c>
      <c r="FY11" s="74" t="str">
        <f>IF('Personal Information Form'!$C$188="","",'Personal Information Form'!$C$188)</f>
        <v/>
      </c>
      <c r="FZ11" s="74" t="str">
        <f>IF('Personal Information Form'!$F$188="","",'Personal Information Form'!$F$188)</f>
        <v/>
      </c>
      <c r="GA11" s="74" t="str">
        <f>CONCATENATE('Personal Information Form'!G188,"-",'Personal Information Form'!H188,"-",'Personal Information Form'!I188)</f>
        <v>--</v>
      </c>
      <c r="GB11" s="74">
        <f>'Personal Information Form'!K188</f>
        <v>0</v>
      </c>
      <c r="GC11" s="118">
        <f>'Personal Information Form'!N188</f>
        <v>0</v>
      </c>
      <c r="GD11" s="74" t="str">
        <f>IF('Personal Information Form'!$B$230="","",'Personal Information Form'!$B$230)</f>
        <v/>
      </c>
      <c r="GE11" s="74" t="str">
        <f>IF('Personal Information Form'!$B$234="","",'Personal Information Form'!$B$234)</f>
        <v/>
      </c>
      <c r="GF11" s="74" t="str">
        <f>IF('Personal Information Form'!$B$236="","",'Personal Information Form'!$B$236)</f>
        <v/>
      </c>
      <c r="GG11" s="74" t="str">
        <f>IF('Personal Information Form'!$B$238="","",'Personal Information Form'!$B$238)</f>
        <v/>
      </c>
      <c r="GH11" s="74" t="str">
        <f>IF('Personal Information Form'!$C$230="","",'Personal Information Form'!$C$230)</f>
        <v/>
      </c>
      <c r="GI11" s="74" t="str">
        <f>IF('Personal Information Form'!$C$234="","",'Personal Information Form'!$C$234)</f>
        <v/>
      </c>
      <c r="GJ11" s="74" t="str">
        <f>IF('Personal Information Form'!$C$236="","",'Personal Information Form'!$C$236)</f>
        <v/>
      </c>
      <c r="GK11" s="74" t="str">
        <f>IF('Personal Information Form'!$C$238="","",'Personal Information Form'!$C$238)</f>
        <v/>
      </c>
      <c r="GL11" s="74" t="str">
        <f>IF('Personal Information Form'!$F$230="","",'Personal Information Form'!$F$230)</f>
        <v/>
      </c>
      <c r="GM11" s="74" t="str">
        <f>IF('Personal Information Form'!$F$234="","",'Personal Information Form'!$F$234)</f>
        <v/>
      </c>
      <c r="GN11" s="74" t="str">
        <f>IF('Personal Information Form'!$F$236="","",'Personal Information Form'!$F$236)</f>
        <v/>
      </c>
      <c r="GO11" s="74" t="str">
        <f>IF('Personal Information Form'!$F$238="","",'Personal Information Form'!$F$238)</f>
        <v/>
      </c>
      <c r="GP11" s="74" t="str">
        <f>IF('Personal Information Form'!$G$230="","",'Personal Information Form'!$G$230)</f>
        <v/>
      </c>
      <c r="GQ11" s="74" t="str">
        <f>IF('Personal Information Form'!$G$234="","",'Personal Information Form'!$G$234)</f>
        <v/>
      </c>
      <c r="GR11" s="74" t="str">
        <f>IF('Personal Information Form'!$G$236="","",'Personal Information Form'!$G$236)</f>
        <v/>
      </c>
      <c r="GS11" s="74" t="str">
        <f>IF('Personal Information Form'!$G$238="","",'Personal Information Form'!$G$238)</f>
        <v/>
      </c>
      <c r="GT11" s="74" t="str">
        <f>IF('Personal Information Form'!$I$230="","",'Personal Information Form'!$I$230)</f>
        <v/>
      </c>
      <c r="GU11" s="74" t="str">
        <f>IF('Personal Information Form'!$I$234="","",'Personal Information Form'!$I$234)</f>
        <v/>
      </c>
      <c r="GV11" s="74" t="str">
        <f>IF('Personal Information Form'!$I$236="","",'Personal Information Form'!$I$236)</f>
        <v/>
      </c>
      <c r="GW11" s="74" t="str">
        <f>IF('Personal Information Form'!$I$238="","",'Personal Information Form'!$I$238)</f>
        <v/>
      </c>
      <c r="GX11" s="74" t="str">
        <f>IF('Personal Information Form'!$B$257="","",'Personal Information Form'!$B$257)</f>
        <v/>
      </c>
      <c r="GY11" s="74" t="str">
        <f>IF('Personal Information Form'!$B$259="","",'Personal Information Form'!$B$259)</f>
        <v/>
      </c>
      <c r="GZ11" s="74" t="str">
        <f>IF('Personal Information Form'!$B$261="","",'Personal Information Form'!$B$261)</f>
        <v/>
      </c>
      <c r="HA11" s="74" t="str">
        <f>IF('Personal Information Form'!$B$263="","",'Personal Information Form'!$B$263)</f>
        <v/>
      </c>
      <c r="HB11" s="74" t="str">
        <f>IF('Personal Information Form'!$C$257="","",'Personal Information Form'!$C$257)</f>
        <v/>
      </c>
      <c r="HC11" s="74" t="str">
        <f>IF('Personal Information Form'!$C$259="","",'Personal Information Form'!$C$259)</f>
        <v/>
      </c>
      <c r="HD11" s="74" t="str">
        <f>IF('Personal Information Form'!$C$261="","",'Personal Information Form'!$C$261)</f>
        <v/>
      </c>
      <c r="HE11" s="74" t="str">
        <f>IF('Personal Information Form'!$C$263="","",'Personal Information Form'!$C$263)</f>
        <v/>
      </c>
      <c r="HF11" s="74" t="str">
        <f>IF('Personal Information Form'!$F$257="","",'Personal Information Form'!$F$257)</f>
        <v/>
      </c>
      <c r="HG11" s="74" t="str">
        <f>IF('Personal Information Form'!$F$259="","",'Personal Information Form'!$F$259)</f>
        <v/>
      </c>
      <c r="HH11" s="74" t="str">
        <f>IF('Personal Information Form'!$F$261="","",'Personal Information Form'!$F$261)</f>
        <v/>
      </c>
      <c r="HI11" s="74" t="str">
        <f>IF('Personal Information Form'!$F$263="","",'Personal Information Form'!$F$263)</f>
        <v/>
      </c>
      <c r="HJ11" s="74" t="str">
        <f>IF('Personal Information Form'!$G$257="","",'Personal Information Form'!$G$257)</f>
        <v/>
      </c>
      <c r="HK11" s="74" t="str">
        <f>IF('Personal Information Form'!$G$259="","",'Personal Information Form'!$G$259)</f>
        <v/>
      </c>
      <c r="HL11" s="74" t="str">
        <f>IF('Personal Information Form'!$G$261="","",'Personal Information Form'!$G$261)</f>
        <v/>
      </c>
      <c r="HM11" s="74" t="str">
        <f>IF('Personal Information Form'!$G$263="","",'Personal Information Form'!$G$263)</f>
        <v/>
      </c>
      <c r="HN11" s="74" t="str">
        <f>IF('Personal Information Form'!$I$257="","",'Personal Information Form'!$I$257)</f>
        <v/>
      </c>
      <c r="HO11" s="74" t="str">
        <f>IF('Personal Information Form'!$I$259="","",'Personal Information Form'!$I$259)</f>
        <v/>
      </c>
      <c r="HP11" s="74" t="str">
        <f>IF('Personal Information Form'!$I$261="","",'Personal Information Form'!$I$261)</f>
        <v/>
      </c>
      <c r="HQ11" s="74" t="str">
        <f>IF('Personal Information Form'!$I$263="","",'Personal Information Form'!$I$263)</f>
        <v/>
      </c>
      <c r="HR11" s="74" t="str">
        <f>IF('Personal Information Form'!$AA$193="","",'Personal Information Form'!$AA$193)</f>
        <v/>
      </c>
      <c r="HS11" s="74" t="str">
        <f>IF('Personal Information Form'!$F$204="","",'Personal Information Form'!$F$204)</f>
        <v/>
      </c>
      <c r="HT11" s="74" t="str">
        <f>IF('Personal Information Form'!$H$206="","",'Personal Information Form'!$H$206)</f>
        <v/>
      </c>
      <c r="HU11" s="74" t="str">
        <f>IF('Personal Information Form'!$E$208="","",'Personal Information Form'!$E$208)</f>
        <v/>
      </c>
      <c r="HV11" s="74" t="str">
        <f>IF('Personal Information Form'!$E$210="","",'Personal Information Form'!$E$210)</f>
        <v/>
      </c>
      <c r="HW11" s="74" t="str">
        <f>CONCATENATE(HW13,"-",HW14,"-",HW15)</f>
        <v>--</v>
      </c>
      <c r="HX11" s="74" t="str">
        <f>IF('Personal Information Form'!$C$7="","",'Personal Information Form'!$C$7)</f>
        <v/>
      </c>
      <c r="HY11" s="74" t="str">
        <f>CONCATENATE('Personal Information Form'!C81,":",'Personal Information Form'!K81)</f>
        <v>:</v>
      </c>
      <c r="HZ11" s="74" t="str">
        <f>IF(HX11="Mrs","Husband","Father")</f>
        <v>Father</v>
      </c>
      <c r="IA11" s="74" t="str">
        <f>IF(HX11="Mrs",EV11,EP11)</f>
        <v/>
      </c>
      <c r="IB11" s="74" t="str">
        <f>IF(I11="","Graduate","Post Graduate")</f>
        <v>Post Graduate</v>
      </c>
      <c r="IC11" s="74" t="str">
        <f>IF('Personal Information Form'!$K$64="","",'Personal Information Form'!$K$64)</f>
        <v/>
      </c>
      <c r="ID11" s="74" t="str">
        <f>CONCATENATE(ID13," ",ID14)</f>
        <v xml:space="preserve"> </v>
      </c>
      <c r="IE11" s="74" t="str">
        <f>CONCATENATE('Personal Information Form'!G429,":",'Personal Information Form'!G430)</f>
        <v>:</v>
      </c>
      <c r="IF11" s="74" t="str">
        <f>PROPER('Personal Information Form'!C26)</f>
        <v/>
      </c>
      <c r="IG11" s="74" t="str">
        <f>CONCATENATE('Personal Information Form'!C83,":",'Personal Information Form'!C84)</f>
        <v>:</v>
      </c>
      <c r="IH11" s="74" t="str">
        <f>IF('Personal Information Form'!$D$112="","",'Personal Information Form'!$D$112)</f>
        <v/>
      </c>
      <c r="II11" s="74" t="str">
        <f>CONCATENATE(II13,":",II14)</f>
        <v>:</v>
      </c>
      <c r="IJ11" s="118" t="str">
        <f>PROPER('Personal Information Form'!N112)</f>
        <v/>
      </c>
      <c r="IK11" s="74">
        <f>'Personal Information Form'!K82</f>
        <v>0</v>
      </c>
      <c r="IL11" s="74" t="str">
        <f>CONCATENATE(IL13,"-",IL14,"-",IL15)</f>
        <v>0-0-0</v>
      </c>
      <c r="IM11" s="74">
        <f>'Personal Information Form'!G19</f>
        <v>0</v>
      </c>
      <c r="IN11" s="74" t="str">
        <f>PROPER(C35)</f>
        <v/>
      </c>
      <c r="IO11" s="74">
        <f>'Personal Information Form'!B274</f>
        <v>0</v>
      </c>
      <c r="IP11" s="74" t="str">
        <f>'Personal Information Form'!C274</f>
        <v/>
      </c>
      <c r="IQ11" s="118" t="str">
        <f>'Personal Information Form'!I274</f>
        <v/>
      </c>
      <c r="IR11" s="118" t="str">
        <f>'Personal Information Form'!J274</f>
        <v/>
      </c>
      <c r="IS11" s="74" t="str">
        <f>CONCATENATE('Personal Information Form'!F274,"-",'Personal Information Form'!G274,"-",'Personal Information Form'!H274)</f>
        <v>--</v>
      </c>
      <c r="IT11" s="74">
        <f>'Personal Information Form'!B276</f>
        <v>0</v>
      </c>
      <c r="IU11" s="74" t="str">
        <f>'Personal Information Form'!C276</f>
        <v/>
      </c>
      <c r="IV11" s="118" t="str">
        <f>'Personal Information Form'!I276</f>
        <v/>
      </c>
      <c r="IW11" s="118" t="str">
        <f>'Personal Information Form'!J276</f>
        <v/>
      </c>
      <c r="IX11" s="74" t="str">
        <f>CONCATENATE('Personal Information Form'!F276,"-",'Personal Information Form'!G276,"-",'Personal Information Form'!H276)</f>
        <v>--</v>
      </c>
      <c r="IY11" s="74">
        <f>'Personal Information Form'!B278</f>
        <v>0</v>
      </c>
      <c r="IZ11" s="74" t="str">
        <f>'Personal Information Form'!C278</f>
        <v/>
      </c>
      <c r="JA11" s="118" t="str">
        <f>'Personal Information Form'!I278</f>
        <v/>
      </c>
      <c r="JB11" s="118" t="str">
        <f>'Personal Information Form'!J278</f>
        <v/>
      </c>
      <c r="JC11" s="74" t="str">
        <f>CONCATENATE('Personal Information Form'!F278,"-",'Personal Information Form'!G278,"-",'Personal Information Form'!H278)</f>
        <v>--</v>
      </c>
      <c r="JD11" s="74">
        <f>'Personal Information Form'!B280</f>
        <v>0</v>
      </c>
      <c r="JE11" s="74">
        <f>'Personal Information Form'!C280</f>
        <v>0</v>
      </c>
      <c r="JF11" s="118">
        <f>'Personal Information Form'!I280</f>
        <v>0</v>
      </c>
      <c r="JG11" s="118">
        <f>'Personal Information Form'!J280</f>
        <v>0</v>
      </c>
      <c r="JH11" s="74" t="str">
        <f>CONCATENATE('Personal Information Form'!F280,"-",'Personal Information Form'!G280,"-",'Personal Information Form'!H280)</f>
        <v>--</v>
      </c>
      <c r="JI11" s="117">
        <f>'Personal Information Form'!B282</f>
        <v>0</v>
      </c>
      <c r="JJ11" s="74">
        <f>'Personal Information Form'!C282</f>
        <v>0</v>
      </c>
      <c r="JK11" s="118">
        <f>'Personal Information Form'!I282</f>
        <v>0</v>
      </c>
      <c r="JL11" s="118">
        <f>'Personal Information Form'!J282</f>
        <v>0</v>
      </c>
      <c r="JM11" s="74" t="str">
        <f>CONCATENATE('Personal Information Form'!F282,"-",'Personal Information Form'!G282,"-",'Personal Information Form'!H282)</f>
        <v>--</v>
      </c>
      <c r="JN11" s="117">
        <f>'Personal Information Form'!B284</f>
        <v>0</v>
      </c>
      <c r="JO11" s="74">
        <f>'Personal Information Form'!C284</f>
        <v>0</v>
      </c>
      <c r="JP11" s="118">
        <f>'Personal Information Form'!I284</f>
        <v>0</v>
      </c>
      <c r="JQ11" s="118">
        <f>'Personal Information Form'!J284</f>
        <v>0</v>
      </c>
      <c r="JR11" s="74" t="str">
        <f>CONCATENATE('Personal Information Form'!F284,"-",'Personal Information Form'!G284,"-",'Personal Information Form'!H284)</f>
        <v>--</v>
      </c>
      <c r="JS11" s="117">
        <f>'Personal Information Form'!B286</f>
        <v>0</v>
      </c>
      <c r="JT11" s="74" t="str">
        <f>'Personal Information Form'!C286</f>
        <v xml:space="preserve"> </v>
      </c>
      <c r="JU11" s="118" t="str">
        <f ca="1">'Personal Information Form'!I286</f>
        <v xml:space="preserve"> </v>
      </c>
      <c r="JV11" s="118" t="str">
        <f>'Personal Information Form'!J286</f>
        <v xml:space="preserve"> </v>
      </c>
      <c r="JW11" s="74" t="str">
        <f>CONCATENATE('Personal Information Form'!F286,"-",'Personal Information Form'!G286,"-",'Personal Information Form'!H286)</f>
        <v xml:space="preserve"> - - </v>
      </c>
      <c r="JX11" s="74" t="str">
        <f>IF('Personal Information Form'!$F$171="","",'Personal Information Form'!$F$171)</f>
        <v/>
      </c>
      <c r="JY11" s="74" t="str">
        <f>CONCATENATE('Personal Information Form'!I171,"-",'Personal Information Form'!J171,"-",'Personal Information Form'!K171)</f>
        <v>--</v>
      </c>
      <c r="JZ11" s="74" t="str">
        <f ca="1">'Personal Information Form'!L171</f>
        <v xml:space="preserve"> </v>
      </c>
    </row>
    <row r="12" spans="1:286" x14ac:dyDescent="0.25">
      <c r="T12" s="74">
        <f>'Personal Information Form'!I24</f>
        <v>0</v>
      </c>
      <c r="AH12" s="74" t="s">
        <v>419</v>
      </c>
      <c r="AI12" s="74" t="s">
        <v>420</v>
      </c>
      <c r="AJ12" s="74" t="s">
        <v>421</v>
      </c>
      <c r="AK12" s="74" t="s">
        <v>422</v>
      </c>
      <c r="AL12" s="74" t="s">
        <v>423</v>
      </c>
      <c r="AM12" s="74" t="s">
        <v>424</v>
      </c>
      <c r="EP12" s="74" t="s">
        <v>425</v>
      </c>
      <c r="ER12" s="74" t="s">
        <v>426</v>
      </c>
      <c r="ES12" s="74" t="s">
        <v>427</v>
      </c>
      <c r="EU12" s="74" t="s">
        <v>428</v>
      </c>
      <c r="EX12" s="74" t="str">
        <f>CONCATENATE('Personal Information Form'!M167,"-",'Personal Information Form'!N167,"-",'Personal Information Form'!O167)</f>
        <v>--</v>
      </c>
      <c r="FA12" s="74" t="s">
        <v>429</v>
      </c>
      <c r="FD12" s="74" t="s">
        <v>430</v>
      </c>
      <c r="FF12" s="74" t="s">
        <v>431</v>
      </c>
      <c r="FG12" s="74" t="s">
        <v>432</v>
      </c>
      <c r="FH12" s="74" t="s">
        <v>433</v>
      </c>
      <c r="FI12" s="74" t="s">
        <v>434</v>
      </c>
      <c r="FJ12" s="74" t="s">
        <v>435</v>
      </c>
      <c r="FL12" s="74">
        <v>173</v>
      </c>
      <c r="FR12" s="74">
        <v>175</v>
      </c>
      <c r="FX12" s="74">
        <v>177</v>
      </c>
      <c r="JZ12" s="74" t="s">
        <v>430</v>
      </c>
    </row>
    <row r="13" spans="1:286" s="131" customFormat="1" ht="14.4" x14ac:dyDescent="0.3">
      <c r="B13" s="131" t="str">
        <f>IF('Personal Information Form'!$C$11="","",'Personal Information Form'!$C$11)</f>
        <v/>
      </c>
      <c r="C13" s="131">
        <f>'Personal Information Form'!$C$37</f>
        <v>0</v>
      </c>
      <c r="D13" s="131" t="str">
        <f>PROPER('Personal Information Form'!$C$30)</f>
        <v>1</v>
      </c>
      <c r="E13" s="131" t="str">
        <f>IF('Personal Information Form'!$B$108="","",'Personal Information Form'!$B$108)</f>
        <v/>
      </c>
      <c r="G13" s="131" t="str">
        <f>IF('Personal Information Form'!$I$108="","",'Personal Information Form'!$I$108)</f>
        <v/>
      </c>
      <c r="I13" s="131" t="str">
        <f>IF('Personal Information Form'!$B$110="","",'Personal Information Form'!$B$110)</f>
        <v/>
      </c>
      <c r="K13" s="131" t="str">
        <f>IF('Personal Information Form'!$I$110="","",'Personal Information Form'!$I$110)</f>
        <v/>
      </c>
      <c r="U13" s="131">
        <f>'Personal Information Form'!C28</f>
        <v>0</v>
      </c>
      <c r="X13" s="131">
        <f>'Personal Information Form'!$C$37</f>
        <v>0</v>
      </c>
      <c r="BD13" s="131" t="str">
        <f>IF('Personal Information Form'!$C$89="","",'Personal Information Form'!$C$89)</f>
        <v/>
      </c>
      <c r="BE13" s="131" t="str">
        <f>IF('Personal Information Form'!$C$92="","",'Personal Information Form'!$C$92)</f>
        <v/>
      </c>
      <c r="BJ13" s="131" t="str">
        <f>IF('Personal Information Form'!$B$104="","",'Personal Information Form'!$B$104)</f>
        <v/>
      </c>
      <c r="BP13" s="131" t="str">
        <f>PROPER('Personal Information Form'!B107)</f>
        <v/>
      </c>
      <c r="CA13" s="131" t="str">
        <f>IF('Personal Information Form'!$B$120="","",'Personal Information Form'!$B$120)</f>
        <v/>
      </c>
      <c r="CC13" s="132"/>
      <c r="CF13" s="131" t="str">
        <f>IF('Personal Information Form'!$B$122="","",'Personal Information Form'!$B$122)</f>
        <v/>
      </c>
      <c r="CH13" s="132"/>
      <c r="CK13" s="131" t="str">
        <f>IF('Personal Information Form'!$B$124="","",'Personal Information Form'!$B$124)</f>
        <v/>
      </c>
      <c r="CP13" s="131" t="str">
        <f>IF('Personal Information Form'!$B$126="","",'Personal Information Form'!$B$126)</f>
        <v/>
      </c>
      <c r="CU13" s="131" t="str">
        <f>IF('Personal Information Form'!$B$128="","",'Personal Information Form'!$B$128)</f>
        <v/>
      </c>
      <c r="CZ13" s="131" t="str">
        <f>IF('Personal Information Form'!$B$130="","",'Personal Information Form'!$B$130)</f>
        <v/>
      </c>
      <c r="DE13" s="131" t="str">
        <f>PROPER('Personal Information Form'!B132)</f>
        <v/>
      </c>
      <c r="FE13" s="131" t="str">
        <f>IF('Personal Information Form'!$D$26="","",'Personal Information Form'!$D$26)</f>
        <v/>
      </c>
      <c r="HW13" s="131" t="str">
        <f>IF('Personal Information Form'!$G$213="","",'Personal Information Form'!$G$213)</f>
        <v/>
      </c>
      <c r="HY13" s="131">
        <f>'Personal Information Form'!C81</f>
        <v>0</v>
      </c>
      <c r="ID13" s="131" t="str">
        <f>IF('Personal Information Form'!$B$112="","",'Personal Information Form'!$B$112)</f>
        <v/>
      </c>
      <c r="II13" s="131" t="str">
        <f>IF('Personal Information Form'!$I$112="","",'Personal Information Form'!$I$112)</f>
        <v/>
      </c>
      <c r="IL13" s="131">
        <f>'Personal Information Form'!K83</f>
        <v>0</v>
      </c>
    </row>
    <row r="14" spans="1:286" s="131" customFormat="1" ht="14.4" x14ac:dyDescent="0.3">
      <c r="B14" s="131" t="str">
        <f>IF('Personal Information Form'!$C$13="","",'Personal Information Form'!$C$13)</f>
        <v/>
      </c>
      <c r="C14" s="131">
        <f>'Personal Information Form'!$D$37</f>
        <v>0</v>
      </c>
      <c r="D14" s="131" t="str">
        <f>PROPER('Personal Information Form'!$D$30)</f>
        <v>Jul</v>
      </c>
      <c r="E14" s="131" t="str">
        <f>IF('Personal Information Form'!$B$109="","",'Personal Information Form'!$B$109)</f>
        <v/>
      </c>
      <c r="G14" s="131" t="str">
        <f>IF('Personal Information Form'!$I$109="","",'Personal Information Form'!$I$109)</f>
        <v/>
      </c>
      <c r="I14" s="131" t="str">
        <f>IF('Personal Information Form'!$B$111="","",'Personal Information Form'!$B$111)</f>
        <v/>
      </c>
      <c r="K14" s="131" t="str">
        <f>IF('Personal Information Form'!$I$111="","",'Personal Information Form'!$I$111)</f>
        <v/>
      </c>
      <c r="T14" s="131" t="str">
        <f>CONCATENATE(T11," : ",T12)</f>
        <v>0 : 0</v>
      </c>
      <c r="U14" s="131">
        <f>'Personal Information Form'!D28</f>
        <v>0</v>
      </c>
      <c r="X14" s="131">
        <f>'Personal Information Form'!$D$37</f>
        <v>0</v>
      </c>
      <c r="BD14" s="131" t="str">
        <f>IF('Personal Information Form'!$D$89="","",'Personal Information Form'!$D$89)</f>
        <v/>
      </c>
      <c r="BE14" s="131" t="str">
        <f>IF('Personal Information Form'!$D$92="","",'Personal Information Form'!$D$92)</f>
        <v/>
      </c>
      <c r="BJ14" s="131" t="str">
        <f>IF('Personal Information Form'!$B$105="","",'Personal Information Form'!$B$105)</f>
        <v/>
      </c>
      <c r="BP14" s="131" t="str">
        <f>PROPER('Personal Information Form'!B106)</f>
        <v/>
      </c>
      <c r="CA14" s="131" t="str">
        <f>IF('Personal Information Form'!$B$121="","",'Personal Information Form'!$B$121)</f>
        <v/>
      </c>
      <c r="CC14" s="132"/>
      <c r="CF14" s="131" t="str">
        <f>IF('Personal Information Form'!$B$123="","",'Personal Information Form'!$B$123)</f>
        <v/>
      </c>
      <c r="CH14" s="132"/>
      <c r="CK14" s="131" t="str">
        <f>IF('Personal Information Form'!$B$125="","",'Personal Information Form'!$B$125)</f>
        <v/>
      </c>
      <c r="CP14" s="131" t="str">
        <f>IF('Personal Information Form'!$B$127="","",'Personal Information Form'!$B$127)</f>
        <v/>
      </c>
      <c r="CU14" s="131" t="str">
        <f>IF('Personal Information Form'!$B$129="","",'Personal Information Form'!$B$129)</f>
        <v/>
      </c>
      <c r="CZ14" s="131" t="str">
        <f>IF('Personal Information Form'!$B$131="","",'Personal Information Form'!$B$131)</f>
        <v/>
      </c>
      <c r="DE14" s="131" t="str">
        <f>PROPER('Personal Information Form'!B133)</f>
        <v/>
      </c>
      <c r="FE14" s="131" t="str">
        <f>IF('Personal Information Form'!$E$26="","",'Personal Information Form'!$E$26)</f>
        <v/>
      </c>
      <c r="HW14" s="131" t="str">
        <f>IF('Personal Information Form'!$H$213="","",'Personal Information Form'!$H$213)</f>
        <v/>
      </c>
      <c r="HY14" s="131">
        <f>'Personal Information Form'!K81</f>
        <v>0</v>
      </c>
      <c r="ID14" s="131" t="str">
        <f>IF('Personal Information Form'!$B$113="","",'Personal Information Form'!$B$113)</f>
        <v/>
      </c>
      <c r="II14" s="131" t="str">
        <f>IF('Personal Information Form'!$I$113="","",'Personal Information Form'!$I$113)</f>
        <v/>
      </c>
      <c r="IL14" s="131">
        <f>'Personal Information Form'!L83</f>
        <v>0</v>
      </c>
    </row>
    <row r="15" spans="1:286" s="131" customFormat="1" ht="14.4" x14ac:dyDescent="0.3">
      <c r="C15" s="131">
        <f>'Personal Information Form'!$E$37</f>
        <v>0</v>
      </c>
      <c r="D15" s="131" t="str">
        <f>PROPER('Personal Information Form'!$E$30)</f>
        <v>1980</v>
      </c>
      <c r="U15" s="131">
        <f>'Personal Information Form'!E28</f>
        <v>0</v>
      </c>
      <c r="X15" s="131">
        <f>'Personal Information Form'!$E$37</f>
        <v>0</v>
      </c>
      <c r="BD15" s="131" t="str">
        <f>IF('Personal Information Form'!$E$89="","",'Personal Information Form'!$E$89)</f>
        <v/>
      </c>
      <c r="BE15" s="131" t="str">
        <f>IF('Personal Information Form'!$E$92="","",'Personal Information Form'!$E$92)</f>
        <v/>
      </c>
      <c r="CC15" s="132"/>
      <c r="CH15" s="132"/>
      <c r="FE15" s="131" t="str">
        <f>IF('Personal Information Form'!$F$26="","",'Personal Information Form'!$F$26)</f>
        <v/>
      </c>
      <c r="HW15" s="131" t="str">
        <f>IF('Personal Information Form'!$I$213="","",'Personal Information Form'!$I$213)</f>
        <v/>
      </c>
      <c r="IL15" s="131">
        <f>'Personal Information Form'!M83</f>
        <v>0</v>
      </c>
    </row>
    <row r="16" spans="1:286" s="131" customFormat="1" ht="14.4" x14ac:dyDescent="0.3">
      <c r="B16" s="131" t="str">
        <f>CONCATENATE($O$11," ",$B$13," ",$B$14)</f>
        <v xml:space="preserve">  </v>
      </c>
      <c r="CC16" s="132"/>
      <c r="CH16" s="132"/>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10"/>
  <sheetViews>
    <sheetView workbookViewId="0">
      <selection activeCell="A2" sqref="A2"/>
    </sheetView>
  </sheetViews>
  <sheetFormatPr defaultColWidth="9.109375" defaultRowHeight="13.2" x14ac:dyDescent="0.25"/>
  <cols>
    <col min="1" max="1" width="27.109375" style="119" bestFit="1" customWidth="1"/>
    <col min="2" max="2" width="21.6640625" style="119" bestFit="1" customWidth="1"/>
    <col min="3" max="3" width="11.88671875" style="119" bestFit="1" customWidth="1"/>
    <col min="4" max="5" width="10" style="119" bestFit="1" customWidth="1"/>
    <col min="6" max="6" width="9.109375" style="119" bestFit="1" customWidth="1"/>
    <col min="7" max="7" width="12.5546875" style="119" bestFit="1" customWidth="1"/>
    <col min="8" max="8" width="10.109375" style="119" bestFit="1" customWidth="1"/>
    <col min="9" max="9" width="9.6640625" style="119" bestFit="1" customWidth="1"/>
    <col min="10" max="11" width="6.109375" style="119" bestFit="1" customWidth="1"/>
    <col min="12" max="12" width="5.44140625" style="119" bestFit="1" customWidth="1"/>
    <col min="13" max="13" width="9.109375" style="119"/>
    <col min="14" max="14" width="9" style="119" bestFit="1" customWidth="1"/>
    <col min="15" max="27" width="9.109375" style="119"/>
    <col min="28" max="28" width="9.6640625" style="119" bestFit="1" customWidth="1"/>
    <col min="29" max="16384" width="9.109375" style="119"/>
  </cols>
  <sheetData>
    <row r="1" spans="1:28" x14ac:dyDescent="0.25">
      <c r="A1" s="472" t="s">
        <v>436</v>
      </c>
      <c r="B1" s="472"/>
      <c r="C1" s="472"/>
      <c r="D1" s="472"/>
      <c r="E1" s="472"/>
      <c r="F1" s="472"/>
      <c r="G1" s="472"/>
      <c r="H1" s="472"/>
      <c r="I1" s="472"/>
      <c r="J1" s="472"/>
      <c r="L1" s="472" t="s">
        <v>437</v>
      </c>
      <c r="M1" s="472"/>
      <c r="N1" s="472"/>
      <c r="O1" s="472"/>
      <c r="P1" s="472"/>
      <c r="Q1" s="472"/>
      <c r="R1" s="472"/>
      <c r="S1" s="472"/>
      <c r="T1" s="472"/>
      <c r="U1" s="472"/>
      <c r="V1" s="472"/>
      <c r="W1" s="472"/>
      <c r="X1" s="472"/>
      <c r="Y1" s="472"/>
      <c r="Z1" s="472" t="s">
        <v>438</v>
      </c>
      <c r="AA1" s="472"/>
    </row>
    <row r="2" spans="1:28" ht="66" x14ac:dyDescent="0.25">
      <c r="A2" s="13" t="s">
        <v>418</v>
      </c>
      <c r="B2" s="120" t="s">
        <v>49</v>
      </c>
      <c r="C2" s="120" t="s">
        <v>59</v>
      </c>
      <c r="D2" s="120" t="s">
        <v>67</v>
      </c>
      <c r="E2" s="120" t="s">
        <v>212</v>
      </c>
      <c r="F2" s="120" t="s">
        <v>83</v>
      </c>
      <c r="G2" s="120" t="s">
        <v>103</v>
      </c>
      <c r="H2" s="120" t="s">
        <v>142</v>
      </c>
      <c r="I2" s="120" t="s">
        <v>139</v>
      </c>
      <c r="J2" s="121" t="s">
        <v>415</v>
      </c>
      <c r="K2" s="121" t="s">
        <v>416</v>
      </c>
      <c r="L2" s="122" t="s">
        <v>295</v>
      </c>
      <c r="M2" s="122" t="s">
        <v>296</v>
      </c>
      <c r="N2" s="122" t="s">
        <v>288</v>
      </c>
      <c r="O2" s="122" t="s">
        <v>289</v>
      </c>
      <c r="P2" s="122" t="s">
        <v>290</v>
      </c>
      <c r="Q2" s="122" t="s">
        <v>297</v>
      </c>
      <c r="R2" s="122" t="s">
        <v>298</v>
      </c>
      <c r="S2" s="122" t="s">
        <v>295</v>
      </c>
      <c r="T2" s="122" t="s">
        <v>296</v>
      </c>
      <c r="U2" s="122" t="s">
        <v>288</v>
      </c>
      <c r="V2" s="122" t="s">
        <v>289</v>
      </c>
      <c r="W2" s="122" t="s">
        <v>290</v>
      </c>
      <c r="X2" s="122" t="s">
        <v>297</v>
      </c>
      <c r="Y2" s="122" t="s">
        <v>298</v>
      </c>
      <c r="Z2" s="123" t="s">
        <v>439</v>
      </c>
      <c r="AA2" s="10" t="s">
        <v>91</v>
      </c>
      <c r="AB2" s="124" t="s">
        <v>84</v>
      </c>
    </row>
    <row r="3" spans="1:28" x14ac:dyDescent="0.25">
      <c r="A3" s="119">
        <f>Sheet2!IN2</f>
        <v>0</v>
      </c>
      <c r="B3" s="125" t="str">
        <f>Sheet2!O2</f>
        <v/>
      </c>
      <c r="C3" s="125" t="str">
        <f>Sheet2!P2</f>
        <v/>
      </c>
      <c r="D3" s="125" t="str">
        <f>Sheet2!Q2</f>
        <v/>
      </c>
      <c r="E3" s="125" t="str">
        <f>Sheet2!D2</f>
        <v>1-Jul-1980</v>
      </c>
      <c r="F3" s="125" t="str">
        <f>Sheet2!N2</f>
        <v>0</v>
      </c>
      <c r="G3" s="125" t="str">
        <f>Sheet2!V2</f>
        <v>0</v>
      </c>
      <c r="H3" s="125" t="str">
        <f>Sheet2!IG2</f>
        <v>:</v>
      </c>
      <c r="I3" s="125" t="str">
        <f>Sheet2!HY2</f>
        <v>:</v>
      </c>
      <c r="J3" s="125" t="str">
        <f>Sheet2!IK2</f>
        <v>0</v>
      </c>
      <c r="K3" s="125" t="str">
        <f>Sheet2!IL2</f>
        <v>0-0-0</v>
      </c>
      <c r="L3" s="125" t="str">
        <f>Sheet2!AN2</f>
        <v/>
      </c>
      <c r="M3" s="125" t="str">
        <f>Sheet2!AO2</f>
        <v/>
      </c>
      <c r="N3" s="125"/>
      <c r="O3" s="125"/>
      <c r="P3" s="125"/>
      <c r="Q3" s="125"/>
      <c r="R3" s="125" t="str">
        <f>Sheet2!AT2</f>
        <v/>
      </c>
      <c r="S3" s="125" t="str">
        <f>Sheet2!AU2</f>
        <v/>
      </c>
      <c r="T3" s="125" t="str">
        <f>Sheet2!AV2</f>
        <v/>
      </c>
      <c r="U3" s="125"/>
      <c r="V3" s="125"/>
      <c r="W3" s="125"/>
      <c r="X3" s="125"/>
      <c r="Y3" s="125" t="str">
        <f>Sheet2!BA2</f>
        <v/>
      </c>
      <c r="Z3" s="126" t="str">
        <f>Sheet2!M2</f>
        <v/>
      </c>
      <c r="AA3" s="126" t="str">
        <f>Sheet2!T2</f>
        <v>0</v>
      </c>
      <c r="AB3" s="127" t="str">
        <f>Sheet2!IE2</f>
        <v/>
      </c>
    </row>
    <row r="5" spans="1:28" x14ac:dyDescent="0.25">
      <c r="A5" s="473" t="s">
        <v>132</v>
      </c>
      <c r="B5" s="128" t="s">
        <v>123</v>
      </c>
      <c r="C5" s="474" t="str">
        <f>'Personal Information Form'!C59:I59</f>
        <v/>
      </c>
      <c r="D5" s="475"/>
      <c r="E5" s="475"/>
      <c r="F5" s="475"/>
      <c r="G5" s="475"/>
      <c r="H5" s="475"/>
    </row>
    <row r="6" spans="1:28" x14ac:dyDescent="0.25">
      <c r="A6" s="473"/>
      <c r="B6" s="128" t="s">
        <v>125</v>
      </c>
      <c r="C6" s="475" t="str">
        <f>'Personal Information Form'!C60:I60</f>
        <v/>
      </c>
      <c r="D6" s="475"/>
      <c r="E6" s="475"/>
      <c r="F6" s="475"/>
      <c r="G6" s="475"/>
      <c r="H6" s="475"/>
    </row>
    <row r="7" spans="1:28" ht="24" customHeight="1" x14ac:dyDescent="0.25">
      <c r="A7" s="473"/>
      <c r="B7" s="128" t="s">
        <v>127</v>
      </c>
      <c r="C7" s="475" t="str">
        <f>'Personal Information Form'!C61:I61</f>
        <v/>
      </c>
      <c r="D7" s="475"/>
      <c r="E7" s="475"/>
      <c r="F7" s="475"/>
      <c r="G7" s="475"/>
      <c r="H7" s="475"/>
    </row>
    <row r="8" spans="1:28" x14ac:dyDescent="0.25">
      <c r="A8" s="473"/>
      <c r="B8" s="128" t="s">
        <v>128</v>
      </c>
      <c r="C8" s="475" t="str">
        <f>'Personal Information Form'!C62:I62</f>
        <v/>
      </c>
      <c r="D8" s="475"/>
      <c r="E8" s="475"/>
      <c r="F8" s="475"/>
      <c r="G8" s="475"/>
      <c r="H8" s="475"/>
    </row>
    <row r="9" spans="1:28" x14ac:dyDescent="0.25">
      <c r="A9" s="473"/>
      <c r="B9" s="128" t="s">
        <v>129</v>
      </c>
      <c r="C9" s="475" t="str">
        <f>'Personal Information Form'!C63:I63</f>
        <v/>
      </c>
      <c r="D9" s="475"/>
      <c r="E9" s="475"/>
      <c r="F9" s="475"/>
      <c r="G9" s="475"/>
      <c r="H9" s="475"/>
    </row>
    <row r="10" spans="1:28" x14ac:dyDescent="0.25">
      <c r="A10" s="473"/>
      <c r="B10" s="128" t="s">
        <v>130</v>
      </c>
      <c r="C10" s="475">
        <f>'Personal Information Form'!C64:I64</f>
        <v>0</v>
      </c>
      <c r="D10" s="475"/>
      <c r="E10" s="475"/>
      <c r="F10" s="475"/>
      <c r="G10" s="475"/>
      <c r="H10" s="475"/>
    </row>
  </sheetData>
  <mergeCells count="10">
    <mergeCell ref="A1:J1"/>
    <mergeCell ref="L1:Y1"/>
    <mergeCell ref="Z1:AA1"/>
    <mergeCell ref="A5:A10"/>
    <mergeCell ref="C5:H5"/>
    <mergeCell ref="C6:H6"/>
    <mergeCell ref="C7:H7"/>
    <mergeCell ref="C8:H8"/>
    <mergeCell ref="C9:H9"/>
    <mergeCell ref="C10:H1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Encryption Instruction</vt:lpstr>
      <vt:lpstr>Personal Information Form</vt:lpstr>
      <vt:lpstr>Sheet1</vt:lpstr>
      <vt:lpstr>Sheet2</vt:lpstr>
      <vt:lpstr>PIF</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HSIDDARA</dc:creator>
  <cp:lastModifiedBy>Kamaljeet Singh</cp:lastModifiedBy>
  <dcterms:created xsi:type="dcterms:W3CDTF">2019-03-05T09:35:34Z</dcterms:created>
  <dcterms:modified xsi:type="dcterms:W3CDTF">2023-06-26T12:44:53Z</dcterms:modified>
</cp:coreProperties>
</file>