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abhishek.gunjan\Documents\"/>
    </mc:Choice>
  </mc:AlternateContent>
  <xr:revisionPtr revIDLastSave="0" documentId="8_{3D06D293-61A5-4A8E-9AA4-1A1EC8AD2E43}" xr6:coauthVersionLast="47" xr6:coauthVersionMax="47" xr10:uidLastSave="{00000000-0000-0000-0000-000000000000}"/>
  <bookViews>
    <workbookView xWindow="-110" yWindow="-110" windowWidth="19420" windowHeight="10420" firstSheet="2" activeTab="3" xr2:uid="{779FA1E5-741F-4BB7-A9E2-81615F4CE93F}"/>
  </bookViews>
  <sheets>
    <sheet name="SFDC Dump " sheetId="19" state="hidden" r:id="rId1"/>
    <sheet name="Sheet5" sheetId="5" state="hidden" r:id="rId2"/>
    <sheet name="Follow ups" sheetId="14" r:id="rId3"/>
    <sheet name="Leads" sheetId="1" r:id="rId4"/>
    <sheet name="Agent Availability" sheetId="13" r:id="rId5"/>
    <sheet name="UP - Hardik" sheetId="7" r:id="rId6"/>
    <sheet name="TN + Kerala - Ashok" sheetId="12" r:id="rId7"/>
    <sheet name="Maharashtra - Shubham" sheetId="6" r:id="rId8"/>
    <sheet name="Delhi - Shivang" sheetId="2" r:id="rId9"/>
    <sheet name="Delhi and Gujarat - Anubhav" sheetId="16" r:id="rId10"/>
    <sheet name="Hyderabad - Sabari" sheetId="4" r:id="rId11"/>
    <sheet name="Kolkata - Devjun" sheetId="3" r:id="rId12"/>
    <sheet name="Rajasthan - Kunal" sheetId="8" r:id="rId13"/>
    <sheet name="Karnataka - Ramya" sheetId="9" r:id="rId14"/>
    <sheet name="Pune Follow ups - Pooja" sheetId="15" r:id="rId15"/>
  </sheets>
  <externalReferences>
    <externalReference r:id="rId16"/>
    <externalReference r:id="rId17"/>
  </externalReferences>
  <definedNames>
    <definedName name="_xlnm._FilterDatabase" localSheetId="8" hidden="1">'Delhi - Shivang'!$A$4:$H$24</definedName>
    <definedName name="_xlnm._FilterDatabase" localSheetId="2" hidden="1">'Follow ups'!$A$1:$U$39</definedName>
    <definedName name="_xlnm._FilterDatabase" localSheetId="13" hidden="1">'Karnataka - Ramya'!$A$4:$H$7</definedName>
    <definedName name="_xlnm._FilterDatabase" localSheetId="11" hidden="1">'Kolkata - Devjun'!$A$4:$H$12</definedName>
    <definedName name="_xlnm._FilterDatabase" localSheetId="3" hidden="1">Leads!$A$1:$AX$150</definedName>
    <definedName name="_xlnm._FilterDatabase" localSheetId="7" hidden="1">'Maharashtra - Shubham'!$A$4:$H$27</definedName>
    <definedName name="_xlnm._FilterDatabase" localSheetId="0" hidden="1">'SFDC Dump '!$A$1:$AI$477</definedName>
    <definedName name="_xlnm._FilterDatabase" localSheetId="1" hidden="1">Sheet5!$A$1:$B$66</definedName>
    <definedName name="_xlnm._FilterDatabase" localSheetId="6" hidden="1">'TN + Kerala - Ashok'!$I$23:$K$25</definedName>
    <definedName name="_xlnm._FilterDatabase" localSheetId="5" hidden="1">'UP - Hardik'!$I$7:$K$13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477" i="19" l="1"/>
  <c r="Z477" i="19" s="1"/>
  <c r="X477" i="19"/>
  <c r="W477" i="19"/>
  <c r="V477" i="19"/>
  <c r="Y476" i="19"/>
  <c r="Z476" i="19" s="1"/>
  <c r="X476" i="19"/>
  <c r="W476" i="19"/>
  <c r="V476" i="19"/>
  <c r="Y475" i="19"/>
  <c r="Z475" i="19" s="1"/>
  <c r="X475" i="19"/>
  <c r="W475" i="19"/>
  <c r="V475" i="19"/>
  <c r="Y474" i="19"/>
  <c r="Z474" i="19" s="1"/>
  <c r="X474" i="19"/>
  <c r="W474" i="19"/>
  <c r="V474" i="19"/>
  <c r="Y473" i="19"/>
  <c r="Z473" i="19" s="1"/>
  <c r="X473" i="19"/>
  <c r="W473" i="19"/>
  <c r="V473" i="19"/>
  <c r="Y472" i="19"/>
  <c r="Z472" i="19" s="1"/>
  <c r="X472" i="19"/>
  <c r="W472" i="19"/>
  <c r="V472" i="19"/>
  <c r="Y471" i="19"/>
  <c r="Z471" i="19" s="1"/>
  <c r="X471" i="19"/>
  <c r="W471" i="19"/>
  <c r="V471" i="19"/>
  <c r="Y470" i="19"/>
  <c r="Z470" i="19" s="1"/>
  <c r="X470" i="19"/>
  <c r="W470" i="19"/>
  <c r="V470" i="19"/>
  <c r="Y469" i="19"/>
  <c r="Z469" i="19" s="1"/>
  <c r="X469" i="19"/>
  <c r="W469" i="19"/>
  <c r="V469" i="19"/>
  <c r="Y468" i="19"/>
  <c r="Z468" i="19" s="1"/>
  <c r="X468" i="19"/>
  <c r="W468" i="19"/>
  <c r="V468" i="19"/>
  <c r="Y467" i="19"/>
  <c r="Z467" i="19" s="1"/>
  <c r="X467" i="19"/>
  <c r="W467" i="19"/>
  <c r="V467" i="19"/>
  <c r="Y466" i="19"/>
  <c r="Z466" i="19" s="1"/>
  <c r="X466" i="19"/>
  <c r="W466" i="19"/>
  <c r="V466" i="19"/>
  <c r="Y465" i="19"/>
  <c r="Z465" i="19" s="1"/>
  <c r="X465" i="19"/>
  <c r="W465" i="19"/>
  <c r="V465" i="19"/>
  <c r="Y464" i="19"/>
  <c r="Z464" i="19" s="1"/>
  <c r="X464" i="19"/>
  <c r="W464" i="19"/>
  <c r="V464" i="19"/>
  <c r="Y463" i="19"/>
  <c r="Z463" i="19" s="1"/>
  <c r="X463" i="19"/>
  <c r="W463" i="19"/>
  <c r="V463" i="19"/>
  <c r="Y462" i="19"/>
  <c r="Z462" i="19" s="1"/>
  <c r="X462" i="19"/>
  <c r="W462" i="19"/>
  <c r="V462" i="19"/>
  <c r="Y461" i="19"/>
  <c r="Z461" i="19" s="1"/>
  <c r="X461" i="19"/>
  <c r="W461" i="19"/>
  <c r="V461" i="19"/>
  <c r="Y460" i="19"/>
  <c r="Z460" i="19" s="1"/>
  <c r="X460" i="19"/>
  <c r="W460" i="19"/>
  <c r="V460" i="19"/>
  <c r="Y459" i="19"/>
  <c r="Z459" i="19" s="1"/>
  <c r="X459" i="19"/>
  <c r="W459" i="19"/>
  <c r="V459" i="19"/>
  <c r="Y458" i="19"/>
  <c r="Z458" i="19" s="1"/>
  <c r="X458" i="19"/>
  <c r="W458" i="19"/>
  <c r="V458" i="19"/>
  <c r="Y457" i="19"/>
  <c r="Z457" i="19" s="1"/>
  <c r="X457" i="19"/>
  <c r="W457" i="19"/>
  <c r="V457" i="19"/>
  <c r="Y456" i="19"/>
  <c r="Z456" i="19" s="1"/>
  <c r="X456" i="19"/>
  <c r="W456" i="19"/>
  <c r="V456" i="19"/>
  <c r="Y455" i="19"/>
  <c r="Z455" i="19" s="1"/>
  <c r="X455" i="19"/>
  <c r="W455" i="19"/>
  <c r="V455" i="19"/>
  <c r="Y454" i="19"/>
  <c r="Z454" i="19" s="1"/>
  <c r="X454" i="19"/>
  <c r="W454" i="19"/>
  <c r="V454" i="19"/>
  <c r="Y453" i="19"/>
  <c r="Z453" i="19" s="1"/>
  <c r="X453" i="19"/>
  <c r="W453" i="19"/>
  <c r="V453" i="19"/>
  <c r="Y452" i="19"/>
  <c r="Z452" i="19" s="1"/>
  <c r="X452" i="19"/>
  <c r="W452" i="19"/>
  <c r="V452" i="19"/>
  <c r="Y451" i="19"/>
  <c r="Z451" i="19" s="1"/>
  <c r="X451" i="19"/>
  <c r="W451" i="19"/>
  <c r="V451" i="19"/>
  <c r="Y450" i="19"/>
  <c r="Z450" i="19" s="1"/>
  <c r="X450" i="19"/>
  <c r="W450" i="19"/>
  <c r="V450" i="19"/>
  <c r="Y449" i="19"/>
  <c r="Z449" i="19" s="1"/>
  <c r="X449" i="19"/>
  <c r="W449" i="19"/>
  <c r="V449" i="19"/>
  <c r="Y448" i="19"/>
  <c r="Z448" i="19" s="1"/>
  <c r="X448" i="19"/>
  <c r="W448" i="19"/>
  <c r="V448" i="19"/>
  <c r="Y447" i="19"/>
  <c r="Z447" i="19" s="1"/>
  <c r="X447" i="19"/>
  <c r="W447" i="19"/>
  <c r="V447" i="19"/>
  <c r="Y446" i="19"/>
  <c r="Z446" i="19" s="1"/>
  <c r="X446" i="19"/>
  <c r="W446" i="19"/>
  <c r="V446" i="19"/>
  <c r="Y445" i="19"/>
  <c r="Z445" i="19" s="1"/>
  <c r="X445" i="19"/>
  <c r="W445" i="19"/>
  <c r="V445" i="19"/>
  <c r="Y444" i="19"/>
  <c r="Z444" i="19" s="1"/>
  <c r="X444" i="19"/>
  <c r="W444" i="19"/>
  <c r="V444" i="19"/>
  <c r="Y443" i="19"/>
  <c r="Z443" i="19" s="1"/>
  <c r="X443" i="19"/>
  <c r="W443" i="19"/>
  <c r="V443" i="19"/>
  <c r="Y442" i="19"/>
  <c r="Z442" i="19" s="1"/>
  <c r="X442" i="19"/>
  <c r="W442" i="19"/>
  <c r="V442" i="19"/>
  <c r="Y441" i="19"/>
  <c r="Z441" i="19" s="1"/>
  <c r="X441" i="19"/>
  <c r="W441" i="19"/>
  <c r="V441" i="19"/>
  <c r="Y440" i="19"/>
  <c r="Z440" i="19" s="1"/>
  <c r="X440" i="19"/>
  <c r="W440" i="19"/>
  <c r="V440" i="19"/>
  <c r="Y439" i="19"/>
  <c r="Z439" i="19" s="1"/>
  <c r="X439" i="19"/>
  <c r="W439" i="19"/>
  <c r="V439" i="19"/>
  <c r="Y438" i="19"/>
  <c r="Z438" i="19" s="1"/>
  <c r="X438" i="19"/>
  <c r="W438" i="19"/>
  <c r="V438" i="19"/>
  <c r="Y437" i="19"/>
  <c r="Z437" i="19" s="1"/>
  <c r="X437" i="19"/>
  <c r="W437" i="19"/>
  <c r="V437" i="19"/>
  <c r="Y436" i="19"/>
  <c r="Z436" i="19" s="1"/>
  <c r="X436" i="19"/>
  <c r="W436" i="19"/>
  <c r="V436" i="19"/>
  <c r="Y435" i="19"/>
  <c r="Z435" i="19" s="1"/>
  <c r="X435" i="19"/>
  <c r="W435" i="19"/>
  <c r="V435" i="19"/>
  <c r="Y434" i="19"/>
  <c r="Z434" i="19" s="1"/>
  <c r="X434" i="19"/>
  <c r="W434" i="19"/>
  <c r="V434" i="19"/>
  <c r="Y433" i="19"/>
  <c r="Z433" i="19" s="1"/>
  <c r="X433" i="19"/>
  <c r="W433" i="19"/>
  <c r="V433" i="19"/>
  <c r="Y432" i="19"/>
  <c r="Z432" i="19" s="1"/>
  <c r="AA432" i="19" s="1"/>
  <c r="X432" i="19"/>
  <c r="W432" i="19"/>
  <c r="V432" i="19"/>
  <c r="Y431" i="19"/>
  <c r="Z431" i="19" s="1"/>
  <c r="X431" i="19"/>
  <c r="W431" i="19"/>
  <c r="V431" i="19"/>
  <c r="AA430" i="19"/>
  <c r="Y430" i="19"/>
  <c r="Z430" i="19" s="1"/>
  <c r="X430" i="19"/>
  <c r="W430" i="19"/>
  <c r="V430" i="19"/>
  <c r="Y429" i="19"/>
  <c r="Z429" i="19" s="1"/>
  <c r="X429" i="19"/>
  <c r="W429" i="19"/>
  <c r="V429" i="19"/>
  <c r="Y428" i="19"/>
  <c r="Z428" i="19" s="1"/>
  <c r="X428" i="19"/>
  <c r="W428" i="19"/>
  <c r="V428" i="19"/>
  <c r="Y427" i="19"/>
  <c r="Z427" i="19" s="1"/>
  <c r="X427" i="19"/>
  <c r="W427" i="19"/>
  <c r="V427" i="19"/>
  <c r="Y426" i="19"/>
  <c r="Z426" i="19" s="1"/>
  <c r="X426" i="19"/>
  <c r="W426" i="19"/>
  <c r="V426" i="19"/>
  <c r="Y425" i="19"/>
  <c r="Z425" i="19" s="1"/>
  <c r="X425" i="19"/>
  <c r="W425" i="19"/>
  <c r="V425" i="19"/>
  <c r="Y424" i="19"/>
  <c r="Z424" i="19" s="1"/>
  <c r="AA424" i="19" s="1"/>
  <c r="X424" i="19"/>
  <c r="W424" i="19"/>
  <c r="V424" i="19"/>
  <c r="Y423" i="19"/>
  <c r="Z423" i="19" s="1"/>
  <c r="X423" i="19"/>
  <c r="W423" i="19"/>
  <c r="V423" i="19"/>
  <c r="AA422" i="19"/>
  <c r="Y422" i="19"/>
  <c r="Z422" i="19" s="1"/>
  <c r="X422" i="19"/>
  <c r="W422" i="19"/>
  <c r="V422" i="19"/>
  <c r="Y421" i="19"/>
  <c r="Z421" i="19" s="1"/>
  <c r="X421" i="19"/>
  <c r="W421" i="19"/>
  <c r="V421" i="19"/>
  <c r="Y420" i="19"/>
  <c r="Z420" i="19" s="1"/>
  <c r="AA420" i="19" s="1"/>
  <c r="X420" i="19"/>
  <c r="W420" i="19"/>
  <c r="V420" i="19"/>
  <c r="Y419" i="19"/>
  <c r="Z419" i="19" s="1"/>
  <c r="AA419" i="19" s="1"/>
  <c r="X419" i="19"/>
  <c r="W419" i="19"/>
  <c r="V419" i="19"/>
  <c r="Y418" i="19"/>
  <c r="Z418" i="19" s="1"/>
  <c r="X418" i="19"/>
  <c r="W418" i="19"/>
  <c r="V418" i="19"/>
  <c r="Y417" i="19"/>
  <c r="Z417" i="19" s="1"/>
  <c r="X417" i="19"/>
  <c r="W417" i="19"/>
  <c r="V417" i="19"/>
  <c r="AB416" i="19"/>
  <c r="AA416" i="19"/>
  <c r="Y416" i="19"/>
  <c r="Z416" i="19" s="1"/>
  <c r="AC416" i="19" s="1"/>
  <c r="X416" i="19"/>
  <c r="W416" i="19"/>
  <c r="V416" i="19"/>
  <c r="Y415" i="19"/>
  <c r="Z415" i="19" s="1"/>
  <c r="AC415" i="19" s="1"/>
  <c r="X415" i="19"/>
  <c r="W415" i="19"/>
  <c r="V415" i="19"/>
  <c r="Y414" i="19"/>
  <c r="Z414" i="19" s="1"/>
  <c r="AC414" i="19" s="1"/>
  <c r="X414" i="19"/>
  <c r="W414" i="19"/>
  <c r="V414" i="19"/>
  <c r="Y413" i="19"/>
  <c r="Z413" i="19" s="1"/>
  <c r="AB413" i="19" s="1"/>
  <c r="X413" i="19"/>
  <c r="W413" i="19"/>
  <c r="V413" i="19"/>
  <c r="Y412" i="19"/>
  <c r="Z412" i="19" s="1"/>
  <c r="AC412" i="19" s="1"/>
  <c r="X412" i="19"/>
  <c r="W412" i="19"/>
  <c r="V412" i="19"/>
  <c r="AB411" i="19"/>
  <c r="Y411" i="19"/>
  <c r="Z411" i="19" s="1"/>
  <c r="AC411" i="19" s="1"/>
  <c r="X411" i="19"/>
  <c r="W411" i="19"/>
  <c r="V411" i="19"/>
  <c r="Y410" i="19"/>
  <c r="Z410" i="19" s="1"/>
  <c r="AC410" i="19" s="1"/>
  <c r="X410" i="19"/>
  <c r="W410" i="19"/>
  <c r="V410" i="19"/>
  <c r="Y409" i="19"/>
  <c r="Z409" i="19" s="1"/>
  <c r="AB409" i="19" s="1"/>
  <c r="X409" i="19"/>
  <c r="W409" i="19"/>
  <c r="V409" i="19"/>
  <c r="Y408" i="19"/>
  <c r="Z408" i="19" s="1"/>
  <c r="AC408" i="19" s="1"/>
  <c r="X408" i="19"/>
  <c r="W408" i="19"/>
  <c r="V408" i="19"/>
  <c r="AA407" i="19"/>
  <c r="Y407" i="19"/>
  <c r="Z407" i="19" s="1"/>
  <c r="AC407" i="19" s="1"/>
  <c r="X407" i="19"/>
  <c r="W407" i="19"/>
  <c r="V407" i="19"/>
  <c r="AB406" i="19"/>
  <c r="Y406" i="19"/>
  <c r="Z406" i="19" s="1"/>
  <c r="AC406" i="19" s="1"/>
  <c r="X406" i="19"/>
  <c r="W406" i="19"/>
  <c r="V406" i="19"/>
  <c r="Y405" i="19"/>
  <c r="Z405" i="19" s="1"/>
  <c r="X405" i="19"/>
  <c r="W405" i="19"/>
  <c r="V405" i="19"/>
  <c r="Y404" i="19"/>
  <c r="Z404" i="19" s="1"/>
  <c r="AC404" i="19" s="1"/>
  <c r="X404" i="19"/>
  <c r="W404" i="19"/>
  <c r="V404" i="19"/>
  <c r="Y403" i="19"/>
  <c r="Z403" i="19" s="1"/>
  <c r="AC403" i="19" s="1"/>
  <c r="X403" i="19"/>
  <c r="W403" i="19"/>
  <c r="V403" i="19"/>
  <c r="AA402" i="19"/>
  <c r="Y402" i="19"/>
  <c r="Z402" i="19" s="1"/>
  <c r="AC402" i="19" s="1"/>
  <c r="X402" i="19"/>
  <c r="W402" i="19"/>
  <c r="V402" i="19"/>
  <c r="Y401" i="19"/>
  <c r="Z401" i="19" s="1"/>
  <c r="X401" i="19"/>
  <c r="W401" i="19"/>
  <c r="V401" i="19"/>
  <c r="AB400" i="19"/>
  <c r="Y400" i="19"/>
  <c r="Z400" i="19" s="1"/>
  <c r="AC400" i="19" s="1"/>
  <c r="X400" i="19"/>
  <c r="W400" i="19"/>
  <c r="V400" i="19"/>
  <c r="Y399" i="19"/>
  <c r="Z399" i="19" s="1"/>
  <c r="AC399" i="19" s="1"/>
  <c r="X399" i="19"/>
  <c r="W399" i="19"/>
  <c r="V399" i="19"/>
  <c r="AB398" i="19"/>
  <c r="AA398" i="19"/>
  <c r="Y398" i="19"/>
  <c r="Z398" i="19" s="1"/>
  <c r="AC398" i="19" s="1"/>
  <c r="X398" i="19"/>
  <c r="W398" i="19"/>
  <c r="W8" i="14" s="1"/>
  <c r="V398" i="19"/>
  <c r="V8" i="14" s="1"/>
  <c r="Y397" i="19"/>
  <c r="Z397" i="19" s="1"/>
  <c r="X397" i="19"/>
  <c r="W397" i="19"/>
  <c r="V397" i="19"/>
  <c r="Y396" i="19"/>
  <c r="Z396" i="19" s="1"/>
  <c r="AC396" i="19" s="1"/>
  <c r="X396" i="19"/>
  <c r="W396" i="19"/>
  <c r="V396" i="19"/>
  <c r="AA395" i="19"/>
  <c r="Y395" i="19"/>
  <c r="Z395" i="19" s="1"/>
  <c r="AC395" i="19" s="1"/>
  <c r="X395" i="19"/>
  <c r="W395" i="19"/>
  <c r="V395" i="19"/>
  <c r="Y394" i="19"/>
  <c r="Z394" i="19" s="1"/>
  <c r="AC394" i="19" s="1"/>
  <c r="X394" i="19"/>
  <c r="W394" i="19"/>
  <c r="V394" i="19"/>
  <c r="Y393" i="19"/>
  <c r="Z393" i="19" s="1"/>
  <c r="AB393" i="19" s="1"/>
  <c r="X393" i="19"/>
  <c r="W393" i="19"/>
  <c r="V393" i="19"/>
  <c r="AA392" i="19"/>
  <c r="Y392" i="19"/>
  <c r="Z392" i="19" s="1"/>
  <c r="AC392" i="19" s="1"/>
  <c r="X392" i="19"/>
  <c r="W392" i="19"/>
  <c r="V392" i="19"/>
  <c r="Y391" i="19"/>
  <c r="Z391" i="19" s="1"/>
  <c r="AC391" i="19" s="1"/>
  <c r="X391" i="19"/>
  <c r="W391" i="19"/>
  <c r="V391" i="19"/>
  <c r="AB390" i="19"/>
  <c r="Y390" i="19"/>
  <c r="Z390" i="19" s="1"/>
  <c r="AC390" i="19" s="1"/>
  <c r="X390" i="19"/>
  <c r="W390" i="19"/>
  <c r="V390" i="19"/>
  <c r="AA389" i="19"/>
  <c r="Y389" i="19"/>
  <c r="Z389" i="19" s="1"/>
  <c r="AC389" i="19" s="1"/>
  <c r="X389" i="19"/>
  <c r="W389" i="19"/>
  <c r="V389" i="19"/>
  <c r="AB388" i="19"/>
  <c r="AA388" i="19"/>
  <c r="Y388" i="19"/>
  <c r="Z388" i="19" s="1"/>
  <c r="AC388" i="19" s="1"/>
  <c r="X388" i="19"/>
  <c r="W388" i="19"/>
  <c r="V388" i="19"/>
  <c r="Y387" i="19"/>
  <c r="Z387" i="19" s="1"/>
  <c r="AB387" i="19" s="1"/>
  <c r="X387" i="19"/>
  <c r="W387" i="19"/>
  <c r="W33" i="14" s="1"/>
  <c r="V387" i="19"/>
  <c r="V33" i="14" s="1"/>
  <c r="Y386" i="19"/>
  <c r="Z386" i="19" s="1"/>
  <c r="AA386" i="19" s="1"/>
  <c r="X386" i="19"/>
  <c r="W386" i="19"/>
  <c r="V386" i="19"/>
  <c r="AA385" i="19"/>
  <c r="Y385" i="19"/>
  <c r="Z385" i="19" s="1"/>
  <c r="AC385" i="19" s="1"/>
  <c r="X385" i="19"/>
  <c r="W385" i="19"/>
  <c r="V385" i="19"/>
  <c r="AA384" i="19"/>
  <c r="Y384" i="19"/>
  <c r="Z384" i="19" s="1"/>
  <c r="AC384" i="19" s="1"/>
  <c r="X384" i="19"/>
  <c r="W384" i="19"/>
  <c r="W35" i="14" s="1"/>
  <c r="V384" i="19"/>
  <c r="V35" i="14" s="1"/>
  <c r="Y383" i="19"/>
  <c r="Z383" i="19" s="1"/>
  <c r="AC383" i="19" s="1"/>
  <c r="X383" i="19"/>
  <c r="W383" i="19"/>
  <c r="V383" i="19"/>
  <c r="AA382" i="19"/>
  <c r="Y382" i="19"/>
  <c r="Z382" i="19" s="1"/>
  <c r="AC382" i="19" s="1"/>
  <c r="X382" i="19"/>
  <c r="W382" i="19"/>
  <c r="V382" i="19"/>
  <c r="AC381" i="19"/>
  <c r="Y381" i="19"/>
  <c r="Z381" i="19" s="1"/>
  <c r="AB381" i="19" s="1"/>
  <c r="X381" i="19"/>
  <c r="W381" i="19"/>
  <c r="V381" i="19"/>
  <c r="AB380" i="19"/>
  <c r="AA380" i="19"/>
  <c r="Y380" i="19"/>
  <c r="Z380" i="19" s="1"/>
  <c r="AC380" i="19" s="1"/>
  <c r="X380" i="19"/>
  <c r="W380" i="19"/>
  <c r="V380" i="19"/>
  <c r="Y379" i="19"/>
  <c r="Z379" i="19" s="1"/>
  <c r="AB379" i="19" s="1"/>
  <c r="X379" i="19"/>
  <c r="W379" i="19"/>
  <c r="W31" i="14" s="1"/>
  <c r="V379" i="19"/>
  <c r="V31" i="14" s="1"/>
  <c r="Y378" i="19"/>
  <c r="Z378" i="19" s="1"/>
  <c r="AA378" i="19" s="1"/>
  <c r="X378" i="19"/>
  <c r="W378" i="19"/>
  <c r="W29" i="14" s="1"/>
  <c r="V378" i="19"/>
  <c r="V29" i="14" s="1"/>
  <c r="AB377" i="19"/>
  <c r="Y377" i="19"/>
  <c r="Z377" i="19" s="1"/>
  <c r="AC377" i="19" s="1"/>
  <c r="X377" i="19"/>
  <c r="W377" i="19"/>
  <c r="V377" i="19"/>
  <c r="AA376" i="19"/>
  <c r="Y376" i="19"/>
  <c r="Z376" i="19" s="1"/>
  <c r="AC376" i="19" s="1"/>
  <c r="X376" i="19"/>
  <c r="W376" i="19"/>
  <c r="W32" i="14" s="1"/>
  <c r="V376" i="19"/>
  <c r="V32" i="14" s="1"/>
  <c r="Y375" i="19"/>
  <c r="Z375" i="19" s="1"/>
  <c r="AC375" i="19" s="1"/>
  <c r="X375" i="19"/>
  <c r="W375" i="19"/>
  <c r="V375" i="19"/>
  <c r="AB374" i="19"/>
  <c r="Y374" i="19"/>
  <c r="Z374" i="19" s="1"/>
  <c r="AC374" i="19" s="1"/>
  <c r="X374" i="19"/>
  <c r="W374" i="19"/>
  <c r="V374" i="19"/>
  <c r="AA373" i="19"/>
  <c r="Y373" i="19"/>
  <c r="Z373" i="19" s="1"/>
  <c r="AC373" i="19" s="1"/>
  <c r="X373" i="19"/>
  <c r="W373" i="19"/>
  <c r="W34" i="14" s="1"/>
  <c r="V373" i="19"/>
  <c r="V34" i="14" s="1"/>
  <c r="AB372" i="19"/>
  <c r="AA372" i="19"/>
  <c r="Y372" i="19"/>
  <c r="Z372" i="19" s="1"/>
  <c r="AC372" i="19" s="1"/>
  <c r="X372" i="19"/>
  <c r="W372" i="19"/>
  <c r="V372" i="19"/>
  <c r="Y371" i="19"/>
  <c r="Z371" i="19" s="1"/>
  <c r="AB371" i="19" s="1"/>
  <c r="X371" i="19"/>
  <c r="W371" i="19"/>
  <c r="V371" i="19"/>
  <c r="Y370" i="19"/>
  <c r="Z370" i="19" s="1"/>
  <c r="AA370" i="19" s="1"/>
  <c r="X370" i="19"/>
  <c r="W370" i="19"/>
  <c r="V370" i="19"/>
  <c r="AA369" i="19"/>
  <c r="Y369" i="19"/>
  <c r="Z369" i="19" s="1"/>
  <c r="AC369" i="19" s="1"/>
  <c r="X369" i="19"/>
  <c r="W369" i="19"/>
  <c r="W21" i="14" s="1"/>
  <c r="V369" i="19"/>
  <c r="V21" i="14" s="1"/>
  <c r="AA368" i="19"/>
  <c r="Y368" i="19"/>
  <c r="Z368" i="19" s="1"/>
  <c r="AC368" i="19" s="1"/>
  <c r="X368" i="19"/>
  <c r="W368" i="19"/>
  <c r="V368" i="19"/>
  <c r="Y367" i="19"/>
  <c r="Z367" i="19" s="1"/>
  <c r="AC367" i="19" s="1"/>
  <c r="X367" i="19"/>
  <c r="W367" i="19"/>
  <c r="V367" i="19"/>
  <c r="AA366" i="19"/>
  <c r="Y366" i="19"/>
  <c r="Z366" i="19" s="1"/>
  <c r="AC366" i="19" s="1"/>
  <c r="X366" i="19"/>
  <c r="W366" i="19"/>
  <c r="V366" i="19"/>
  <c r="AC365" i="19"/>
  <c r="Y365" i="19"/>
  <c r="Z365" i="19" s="1"/>
  <c r="AB365" i="19" s="1"/>
  <c r="X365" i="19"/>
  <c r="W365" i="19"/>
  <c r="V365" i="19"/>
  <c r="AC364" i="19"/>
  <c r="AB364" i="19"/>
  <c r="Y364" i="19"/>
  <c r="Z364" i="19" s="1"/>
  <c r="AA364" i="19" s="1"/>
  <c r="X364" i="19"/>
  <c r="W364" i="19"/>
  <c r="V364" i="19"/>
  <c r="AA363" i="19"/>
  <c r="Y363" i="19"/>
  <c r="Z363" i="19" s="1"/>
  <c r="AB363" i="19" s="1"/>
  <c r="X363" i="19"/>
  <c r="W363" i="19"/>
  <c r="V363" i="19"/>
  <c r="Y362" i="19"/>
  <c r="Z362" i="19" s="1"/>
  <c r="X362" i="19"/>
  <c r="W362" i="19"/>
  <c r="V362" i="19"/>
  <c r="AC361" i="19"/>
  <c r="AB361" i="19"/>
  <c r="Y361" i="19"/>
  <c r="Z361" i="19" s="1"/>
  <c r="AA361" i="19" s="1"/>
  <c r="X361" i="19"/>
  <c r="W361" i="19"/>
  <c r="V361" i="19"/>
  <c r="AB360" i="19"/>
  <c r="Y360" i="19"/>
  <c r="Z360" i="19" s="1"/>
  <c r="AC360" i="19" s="1"/>
  <c r="X360" i="19"/>
  <c r="W360" i="19"/>
  <c r="V360" i="19"/>
  <c r="AA359" i="19"/>
  <c r="Y359" i="19"/>
  <c r="Z359" i="19" s="1"/>
  <c r="AC359" i="19" s="1"/>
  <c r="X359" i="19"/>
  <c r="W359" i="19"/>
  <c r="V359" i="19"/>
  <c r="Y358" i="19"/>
  <c r="Z358" i="19" s="1"/>
  <c r="AC358" i="19" s="1"/>
  <c r="X358" i="19"/>
  <c r="W358" i="19"/>
  <c r="V358" i="19"/>
  <c r="AB357" i="19"/>
  <c r="Y357" i="19"/>
  <c r="Z357" i="19" s="1"/>
  <c r="AA357" i="19" s="1"/>
  <c r="X357" i="19"/>
  <c r="W357" i="19"/>
  <c r="V357" i="19"/>
  <c r="Y356" i="19"/>
  <c r="Z356" i="19" s="1"/>
  <c r="AC356" i="19" s="1"/>
  <c r="X356" i="19"/>
  <c r="W356" i="19"/>
  <c r="W39" i="14" s="1"/>
  <c r="V356" i="19"/>
  <c r="V39" i="14" s="1"/>
  <c r="AA355" i="19"/>
  <c r="Y355" i="19"/>
  <c r="Z355" i="19" s="1"/>
  <c r="AB355" i="19" s="1"/>
  <c r="X355" i="19"/>
  <c r="W355" i="19"/>
  <c r="V355" i="19"/>
  <c r="Y354" i="19"/>
  <c r="Z354" i="19" s="1"/>
  <c r="X354" i="19"/>
  <c r="W354" i="19"/>
  <c r="V354" i="19"/>
  <c r="Y353" i="19"/>
  <c r="Z353" i="19" s="1"/>
  <c r="AA353" i="19" s="1"/>
  <c r="X353" i="19"/>
  <c r="W353" i="19"/>
  <c r="V353" i="19"/>
  <c r="AB352" i="19"/>
  <c r="AA352" i="19"/>
  <c r="Y352" i="19"/>
  <c r="Z352" i="19" s="1"/>
  <c r="AC352" i="19" s="1"/>
  <c r="X352" i="19"/>
  <c r="W352" i="19"/>
  <c r="V352" i="19"/>
  <c r="AB351" i="19"/>
  <c r="Y351" i="19"/>
  <c r="Z351" i="19" s="1"/>
  <c r="AC351" i="19" s="1"/>
  <c r="X351" i="19"/>
  <c r="W351" i="19"/>
  <c r="V351" i="19"/>
  <c r="Y350" i="19"/>
  <c r="Z350" i="19" s="1"/>
  <c r="AC350" i="19" s="1"/>
  <c r="X350" i="19"/>
  <c r="W350" i="19"/>
  <c r="V350" i="19"/>
  <c r="AC349" i="19"/>
  <c r="AB349" i="19"/>
  <c r="Y349" i="19"/>
  <c r="Z349" i="19" s="1"/>
  <c r="AA349" i="19" s="1"/>
  <c r="X349" i="19"/>
  <c r="W349" i="19"/>
  <c r="V349" i="19"/>
  <c r="AC348" i="19"/>
  <c r="AA348" i="19"/>
  <c r="Y348" i="19"/>
  <c r="Z348" i="19" s="1"/>
  <c r="AB348" i="19" s="1"/>
  <c r="X348" i="19"/>
  <c r="W348" i="19"/>
  <c r="V348" i="19"/>
  <c r="Y347" i="19"/>
  <c r="Z347" i="19" s="1"/>
  <c r="AB347" i="19" s="1"/>
  <c r="X347" i="19"/>
  <c r="W347" i="19"/>
  <c r="V347" i="19"/>
  <c r="Y346" i="19"/>
  <c r="Z346" i="19" s="1"/>
  <c r="X346" i="19"/>
  <c r="W346" i="19"/>
  <c r="V346" i="19"/>
  <c r="AC345" i="19"/>
  <c r="Y345" i="19"/>
  <c r="Z345" i="19" s="1"/>
  <c r="AA345" i="19" s="1"/>
  <c r="X345" i="19"/>
  <c r="W345" i="19"/>
  <c r="V345" i="19"/>
  <c r="AC344" i="19"/>
  <c r="AB344" i="19"/>
  <c r="AA344" i="19"/>
  <c r="Y344" i="19"/>
  <c r="Z344" i="19" s="1"/>
  <c r="X344" i="19"/>
  <c r="W344" i="19"/>
  <c r="V344" i="19"/>
  <c r="AB343" i="19"/>
  <c r="AA343" i="19"/>
  <c r="Y343" i="19"/>
  <c r="Z343" i="19" s="1"/>
  <c r="AC343" i="19" s="1"/>
  <c r="X343" i="19"/>
  <c r="W343" i="19"/>
  <c r="V343" i="19"/>
  <c r="Y342" i="19"/>
  <c r="Z342" i="19" s="1"/>
  <c r="AC342" i="19" s="1"/>
  <c r="X342" i="19"/>
  <c r="W342" i="19"/>
  <c r="V342" i="19"/>
  <c r="AC341" i="19"/>
  <c r="AB341" i="19"/>
  <c r="Y341" i="19"/>
  <c r="Z341" i="19" s="1"/>
  <c r="AA341" i="19" s="1"/>
  <c r="X341" i="19"/>
  <c r="W341" i="19"/>
  <c r="V341" i="19"/>
  <c r="AC340" i="19"/>
  <c r="AB340" i="19"/>
  <c r="Y340" i="19"/>
  <c r="Z340" i="19" s="1"/>
  <c r="AA340" i="19" s="1"/>
  <c r="X340" i="19"/>
  <c r="W340" i="19"/>
  <c r="W36" i="14" s="1"/>
  <c r="V340" i="19"/>
  <c r="V36" i="14" s="1"/>
  <c r="Y339" i="19"/>
  <c r="Z339" i="19" s="1"/>
  <c r="AB339" i="19" s="1"/>
  <c r="X339" i="19"/>
  <c r="W339" i="19"/>
  <c r="V339" i="19"/>
  <c r="Y338" i="19"/>
  <c r="Z338" i="19" s="1"/>
  <c r="X338" i="19"/>
  <c r="W338" i="19"/>
  <c r="V338" i="19"/>
  <c r="Y337" i="19"/>
  <c r="Z337" i="19" s="1"/>
  <c r="AB337" i="19" s="1"/>
  <c r="X337" i="19"/>
  <c r="W337" i="19"/>
  <c r="V337" i="19"/>
  <c r="Y336" i="19"/>
  <c r="Z336" i="19" s="1"/>
  <c r="AC336" i="19" s="1"/>
  <c r="X336" i="19"/>
  <c r="W336" i="19"/>
  <c r="V336" i="19"/>
  <c r="AA335" i="19"/>
  <c r="Y335" i="19"/>
  <c r="Z335" i="19" s="1"/>
  <c r="AC335" i="19" s="1"/>
  <c r="X335" i="19"/>
  <c r="W335" i="19"/>
  <c r="V335" i="19"/>
  <c r="Y334" i="19"/>
  <c r="Z334" i="19" s="1"/>
  <c r="AC334" i="19" s="1"/>
  <c r="X334" i="19"/>
  <c r="W334" i="19"/>
  <c r="V334" i="19"/>
  <c r="Y333" i="19"/>
  <c r="Z333" i="19" s="1"/>
  <c r="AA333" i="19" s="1"/>
  <c r="X333" i="19"/>
  <c r="W333" i="19"/>
  <c r="V333" i="19"/>
  <c r="AB332" i="19"/>
  <c r="AA332" i="19"/>
  <c r="Y332" i="19"/>
  <c r="Z332" i="19" s="1"/>
  <c r="AC332" i="19" s="1"/>
  <c r="X332" i="19"/>
  <c r="W332" i="19"/>
  <c r="V332" i="19"/>
  <c r="AA331" i="19"/>
  <c r="Y331" i="19"/>
  <c r="Z331" i="19" s="1"/>
  <c r="AB331" i="19" s="1"/>
  <c r="X331" i="19"/>
  <c r="W331" i="19"/>
  <c r="V331" i="19"/>
  <c r="Y330" i="19"/>
  <c r="Z330" i="19" s="1"/>
  <c r="X330" i="19"/>
  <c r="W330" i="19"/>
  <c r="W30" i="14" s="1"/>
  <c r="V330" i="19"/>
  <c r="V30" i="14" s="1"/>
  <c r="Y329" i="19"/>
  <c r="Z329" i="19" s="1"/>
  <c r="AB329" i="19" s="1"/>
  <c r="X329" i="19"/>
  <c r="W329" i="19"/>
  <c r="V329" i="19"/>
  <c r="AC328" i="19"/>
  <c r="AB328" i="19"/>
  <c r="AA328" i="19"/>
  <c r="Y328" i="19"/>
  <c r="Z328" i="19" s="1"/>
  <c r="X328" i="19"/>
  <c r="W328" i="19"/>
  <c r="V328" i="19"/>
  <c r="AB327" i="19"/>
  <c r="AA327" i="19"/>
  <c r="Y327" i="19"/>
  <c r="Z327" i="19" s="1"/>
  <c r="AC327" i="19" s="1"/>
  <c r="X327" i="19"/>
  <c r="W327" i="19"/>
  <c r="V327" i="19"/>
  <c r="Y326" i="19"/>
  <c r="Z326" i="19" s="1"/>
  <c r="AC326" i="19" s="1"/>
  <c r="X326" i="19"/>
  <c r="W326" i="19"/>
  <c r="V326" i="19"/>
  <c r="AC325" i="19"/>
  <c r="AB325" i="19"/>
  <c r="Y325" i="19"/>
  <c r="Z325" i="19" s="1"/>
  <c r="AA325" i="19" s="1"/>
  <c r="X325" i="19"/>
  <c r="W325" i="19"/>
  <c r="V325" i="19"/>
  <c r="AC324" i="19"/>
  <c r="AB324" i="19"/>
  <c r="Y324" i="19"/>
  <c r="Z324" i="19" s="1"/>
  <c r="AA324" i="19" s="1"/>
  <c r="X324" i="19"/>
  <c r="W324" i="19"/>
  <c r="V324" i="19"/>
  <c r="AA323" i="19"/>
  <c r="Y323" i="19"/>
  <c r="Z323" i="19" s="1"/>
  <c r="AB323" i="19" s="1"/>
  <c r="X323" i="19"/>
  <c r="W323" i="19"/>
  <c r="V323" i="19"/>
  <c r="Y322" i="19"/>
  <c r="Z322" i="19" s="1"/>
  <c r="X322" i="19"/>
  <c r="W322" i="19"/>
  <c r="V322" i="19"/>
  <c r="Y321" i="19"/>
  <c r="Z321" i="19" s="1"/>
  <c r="AB321" i="19" s="1"/>
  <c r="X321" i="19"/>
  <c r="W321" i="19"/>
  <c r="V321" i="19"/>
  <c r="AA320" i="19"/>
  <c r="Y320" i="19"/>
  <c r="Z320" i="19" s="1"/>
  <c r="AC320" i="19" s="1"/>
  <c r="X320" i="19"/>
  <c r="W320" i="19"/>
  <c r="V320" i="19"/>
  <c r="AA319" i="19"/>
  <c r="Y319" i="19"/>
  <c r="Z319" i="19" s="1"/>
  <c r="AC319" i="19" s="1"/>
  <c r="X319" i="19"/>
  <c r="W319" i="19"/>
  <c r="V319" i="19"/>
  <c r="Y318" i="19"/>
  <c r="Z318" i="19" s="1"/>
  <c r="AC318" i="19" s="1"/>
  <c r="X318" i="19"/>
  <c r="W318" i="19"/>
  <c r="V318" i="19"/>
  <c r="AB317" i="19"/>
  <c r="Y317" i="19"/>
  <c r="Z317" i="19" s="1"/>
  <c r="AA317" i="19" s="1"/>
  <c r="X317" i="19"/>
  <c r="W317" i="19"/>
  <c r="V317" i="19"/>
  <c r="Y316" i="19"/>
  <c r="Z316" i="19" s="1"/>
  <c r="AC316" i="19" s="1"/>
  <c r="X316" i="19"/>
  <c r="W316" i="19"/>
  <c r="V316" i="19"/>
  <c r="AA315" i="19"/>
  <c r="Y315" i="19"/>
  <c r="Z315" i="19" s="1"/>
  <c r="AB315" i="19" s="1"/>
  <c r="X315" i="19"/>
  <c r="W315" i="19"/>
  <c r="V315" i="19"/>
  <c r="Y314" i="19"/>
  <c r="Z314" i="19" s="1"/>
  <c r="X314" i="19"/>
  <c r="W314" i="19"/>
  <c r="V314" i="19"/>
  <c r="Y313" i="19"/>
  <c r="Z313" i="19" s="1"/>
  <c r="AB313" i="19" s="1"/>
  <c r="X313" i="19"/>
  <c r="W313" i="19"/>
  <c r="V313" i="19"/>
  <c r="AC312" i="19"/>
  <c r="AB312" i="19"/>
  <c r="AA312" i="19"/>
  <c r="Y312" i="19"/>
  <c r="Z312" i="19" s="1"/>
  <c r="X312" i="19"/>
  <c r="W312" i="19"/>
  <c r="V312" i="19"/>
  <c r="AB311" i="19"/>
  <c r="AA311" i="19"/>
  <c r="Y311" i="19"/>
  <c r="Z311" i="19" s="1"/>
  <c r="AC311" i="19" s="1"/>
  <c r="X311" i="19"/>
  <c r="W311" i="19"/>
  <c r="V311" i="19"/>
  <c r="Y310" i="19"/>
  <c r="Z310" i="19" s="1"/>
  <c r="AC310" i="19" s="1"/>
  <c r="X310" i="19"/>
  <c r="W310" i="19"/>
  <c r="V310" i="19"/>
  <c r="AC309" i="19"/>
  <c r="AB309" i="19"/>
  <c r="Y309" i="19"/>
  <c r="Z309" i="19" s="1"/>
  <c r="AA309" i="19" s="1"/>
  <c r="X309" i="19"/>
  <c r="W309" i="19"/>
  <c r="V309" i="19"/>
  <c r="AC308" i="19"/>
  <c r="AB308" i="19"/>
  <c r="Y308" i="19"/>
  <c r="Z308" i="19" s="1"/>
  <c r="AA308" i="19" s="1"/>
  <c r="X308" i="19"/>
  <c r="W308" i="19"/>
  <c r="V308" i="19"/>
  <c r="AA307" i="19"/>
  <c r="Y307" i="19"/>
  <c r="Z307" i="19" s="1"/>
  <c r="AB307" i="19" s="1"/>
  <c r="X307" i="19"/>
  <c r="W307" i="19"/>
  <c r="V307" i="19"/>
  <c r="Y306" i="19"/>
  <c r="Z306" i="19" s="1"/>
  <c r="X306" i="19"/>
  <c r="W306" i="19"/>
  <c r="V306" i="19"/>
  <c r="Y305" i="19"/>
  <c r="Z305" i="19" s="1"/>
  <c r="AB305" i="19" s="1"/>
  <c r="X305" i="19"/>
  <c r="W305" i="19"/>
  <c r="V305" i="19"/>
  <c r="AA304" i="19"/>
  <c r="Y304" i="19"/>
  <c r="Z304" i="19" s="1"/>
  <c r="AC304" i="19" s="1"/>
  <c r="X304" i="19"/>
  <c r="W304" i="19"/>
  <c r="V304" i="19"/>
  <c r="Y303" i="19"/>
  <c r="Z303" i="19" s="1"/>
  <c r="AC303" i="19" s="1"/>
  <c r="X303" i="19"/>
  <c r="W303" i="19"/>
  <c r="V303" i="19"/>
  <c r="Y302" i="19"/>
  <c r="Z302" i="19" s="1"/>
  <c r="AC302" i="19" s="1"/>
  <c r="X302" i="19"/>
  <c r="W302" i="19"/>
  <c r="V302" i="19"/>
  <c r="Y301" i="19"/>
  <c r="Z301" i="19" s="1"/>
  <c r="AA301" i="19" s="1"/>
  <c r="X301" i="19"/>
  <c r="W301" i="19"/>
  <c r="V301" i="19"/>
  <c r="AC300" i="19"/>
  <c r="AA300" i="19"/>
  <c r="Y300" i="19"/>
  <c r="Z300" i="19" s="1"/>
  <c r="AB300" i="19" s="1"/>
  <c r="X300" i="19"/>
  <c r="W300" i="19"/>
  <c r="V300" i="19"/>
  <c r="AB299" i="19"/>
  <c r="Y299" i="19"/>
  <c r="Z299" i="19" s="1"/>
  <c r="AA299" i="19" s="1"/>
  <c r="X299" i="19"/>
  <c r="W299" i="19"/>
  <c r="V299" i="19"/>
  <c r="AB298" i="19"/>
  <c r="Y298" i="19"/>
  <c r="Z298" i="19" s="1"/>
  <c r="AC298" i="19" s="1"/>
  <c r="X298" i="19"/>
  <c r="W298" i="19"/>
  <c r="V298" i="19"/>
  <c r="Y297" i="19"/>
  <c r="Z297" i="19" s="1"/>
  <c r="AC297" i="19" s="1"/>
  <c r="X297" i="19"/>
  <c r="W297" i="19"/>
  <c r="V297" i="19"/>
  <c r="Y296" i="19"/>
  <c r="Z296" i="19" s="1"/>
  <c r="AA296" i="19" s="1"/>
  <c r="X296" i="19"/>
  <c r="W296" i="19"/>
  <c r="V296" i="19"/>
  <c r="AB295" i="19"/>
  <c r="Y295" i="19"/>
  <c r="Z295" i="19" s="1"/>
  <c r="AC295" i="19" s="1"/>
  <c r="X295" i="19"/>
  <c r="W295" i="19"/>
  <c r="V295" i="19"/>
  <c r="Y294" i="19"/>
  <c r="Z294" i="19" s="1"/>
  <c r="X294" i="19"/>
  <c r="W294" i="19"/>
  <c r="V294" i="19"/>
  <c r="AC293" i="19"/>
  <c r="Y293" i="19"/>
  <c r="Z293" i="19" s="1"/>
  <c r="AA293" i="19" s="1"/>
  <c r="X293" i="19"/>
  <c r="W293" i="19"/>
  <c r="V293" i="19"/>
  <c r="AB292" i="19"/>
  <c r="Y292" i="19"/>
  <c r="Z292" i="19" s="1"/>
  <c r="AA292" i="19" s="1"/>
  <c r="X292" i="19"/>
  <c r="W292" i="19"/>
  <c r="V292" i="19"/>
  <c r="AC291" i="19"/>
  <c r="Y291" i="19"/>
  <c r="Z291" i="19" s="1"/>
  <c r="AA291" i="19" s="1"/>
  <c r="X291" i="19"/>
  <c r="W291" i="19"/>
  <c r="V291" i="19"/>
  <c r="AC290" i="19"/>
  <c r="AB290" i="19"/>
  <c r="AA290" i="19"/>
  <c r="Y290" i="19"/>
  <c r="Z290" i="19" s="1"/>
  <c r="X290" i="19"/>
  <c r="W290" i="19"/>
  <c r="V290" i="19"/>
  <c r="AA289" i="19"/>
  <c r="Y289" i="19"/>
  <c r="Z289" i="19" s="1"/>
  <c r="AC289" i="19" s="1"/>
  <c r="X289" i="19"/>
  <c r="W289" i="19"/>
  <c r="V289" i="19"/>
  <c r="Y288" i="19"/>
  <c r="Z288" i="19" s="1"/>
  <c r="X288" i="19"/>
  <c r="W288" i="19"/>
  <c r="V288" i="19"/>
  <c r="Y287" i="19"/>
  <c r="Z287" i="19" s="1"/>
  <c r="AC287" i="19" s="1"/>
  <c r="X287" i="19"/>
  <c r="W287" i="19"/>
  <c r="V287" i="19"/>
  <c r="Y286" i="19"/>
  <c r="Z286" i="19" s="1"/>
  <c r="AB286" i="19" s="1"/>
  <c r="X286" i="19"/>
  <c r="W286" i="19"/>
  <c r="V286" i="19"/>
  <c r="AC285" i="19"/>
  <c r="Y285" i="19"/>
  <c r="Z285" i="19" s="1"/>
  <c r="AA285" i="19" s="1"/>
  <c r="X285" i="19"/>
  <c r="W285" i="19"/>
  <c r="V285" i="19"/>
  <c r="AC284" i="19"/>
  <c r="AB284" i="19"/>
  <c r="AA284" i="19"/>
  <c r="Y284" i="19"/>
  <c r="Z284" i="19" s="1"/>
  <c r="X284" i="19"/>
  <c r="W284" i="19"/>
  <c r="V284" i="19"/>
  <c r="Y283" i="19"/>
  <c r="Z283" i="19" s="1"/>
  <c r="AA283" i="19" s="1"/>
  <c r="X283" i="19"/>
  <c r="W283" i="19"/>
  <c r="V283" i="19"/>
  <c r="Y282" i="19"/>
  <c r="Z282" i="19" s="1"/>
  <c r="X282" i="19"/>
  <c r="W282" i="19"/>
  <c r="V282" i="19"/>
  <c r="AC281" i="19"/>
  <c r="Y281" i="19"/>
  <c r="Z281" i="19" s="1"/>
  <c r="AB281" i="19" s="1"/>
  <c r="X281" i="19"/>
  <c r="W281" i="19"/>
  <c r="V281" i="19"/>
  <c r="AB280" i="19"/>
  <c r="Y280" i="19"/>
  <c r="Z280" i="19" s="1"/>
  <c r="AC280" i="19" s="1"/>
  <c r="X280" i="19"/>
  <c r="W280" i="19"/>
  <c r="V280" i="19"/>
  <c r="Y279" i="19"/>
  <c r="Z279" i="19" s="1"/>
  <c r="AC279" i="19" s="1"/>
  <c r="X279" i="19"/>
  <c r="W279" i="19"/>
  <c r="V279" i="19"/>
  <c r="AC278" i="19"/>
  <c r="Y278" i="19"/>
  <c r="Z278" i="19" s="1"/>
  <c r="AB278" i="19" s="1"/>
  <c r="X278" i="19"/>
  <c r="W278" i="19"/>
  <c r="V278" i="19"/>
  <c r="Y277" i="19"/>
  <c r="Z277" i="19" s="1"/>
  <c r="X277" i="19"/>
  <c r="W277" i="19"/>
  <c r="V277" i="19"/>
  <c r="AC276" i="19"/>
  <c r="AA276" i="19"/>
  <c r="Y276" i="19"/>
  <c r="Z276" i="19" s="1"/>
  <c r="AB276" i="19" s="1"/>
  <c r="X276" i="19"/>
  <c r="W276" i="19"/>
  <c r="V276" i="19"/>
  <c r="Y275" i="19"/>
  <c r="Z275" i="19" s="1"/>
  <c r="AC275" i="19" s="1"/>
  <c r="X275" i="19"/>
  <c r="W275" i="19"/>
  <c r="V275" i="19"/>
  <c r="AC274" i="19"/>
  <c r="AB274" i="19"/>
  <c r="AA274" i="19"/>
  <c r="Y274" i="19"/>
  <c r="Z274" i="19" s="1"/>
  <c r="X274" i="19"/>
  <c r="W274" i="19"/>
  <c r="V274" i="19"/>
  <c r="AB273" i="19"/>
  <c r="Y273" i="19"/>
  <c r="Z273" i="19" s="1"/>
  <c r="AA273" i="19" s="1"/>
  <c r="X273" i="19"/>
  <c r="W273" i="19"/>
  <c r="V273" i="19"/>
  <c r="Y272" i="19"/>
  <c r="Z272" i="19" s="1"/>
  <c r="AC272" i="19" s="1"/>
  <c r="X272" i="19"/>
  <c r="W272" i="19"/>
  <c r="V272" i="19"/>
  <c r="Y271" i="19"/>
  <c r="Z271" i="19" s="1"/>
  <c r="X271" i="19"/>
  <c r="W271" i="19"/>
  <c r="V271" i="19"/>
  <c r="Y270" i="19"/>
  <c r="Z270" i="19" s="1"/>
  <c r="AB270" i="19" s="1"/>
  <c r="X270" i="19"/>
  <c r="W270" i="19"/>
  <c r="V270" i="19"/>
  <c r="Y269" i="19"/>
  <c r="Z269" i="19" s="1"/>
  <c r="AA269" i="19" s="1"/>
  <c r="X269" i="19"/>
  <c r="W269" i="19"/>
  <c r="V269" i="19"/>
  <c r="AC268" i="19"/>
  <c r="AB268" i="19"/>
  <c r="AA268" i="19"/>
  <c r="Y268" i="19"/>
  <c r="Z268" i="19" s="1"/>
  <c r="X268" i="19"/>
  <c r="W268" i="19"/>
  <c r="V268" i="19"/>
  <c r="AC267" i="19"/>
  <c r="AB267" i="19"/>
  <c r="AA267" i="19"/>
  <c r="Y267" i="19"/>
  <c r="Z267" i="19" s="1"/>
  <c r="X267" i="19"/>
  <c r="W267" i="19"/>
  <c r="V267" i="19"/>
  <c r="AB266" i="19"/>
  <c r="Y266" i="19"/>
  <c r="Z266" i="19" s="1"/>
  <c r="AC266" i="19" s="1"/>
  <c r="X266" i="19"/>
  <c r="W266" i="19"/>
  <c r="V266" i="19"/>
  <c r="AA265" i="19"/>
  <c r="Y265" i="19"/>
  <c r="Z265" i="19" s="1"/>
  <c r="X265" i="19"/>
  <c r="W265" i="19"/>
  <c r="V265" i="19"/>
  <c r="Y264" i="19"/>
  <c r="Z264" i="19" s="1"/>
  <c r="X264" i="19"/>
  <c r="W264" i="19"/>
  <c r="V264" i="19"/>
  <c r="Y263" i="19"/>
  <c r="Z263" i="19" s="1"/>
  <c r="AC263" i="19" s="1"/>
  <c r="X263" i="19"/>
  <c r="W263" i="19"/>
  <c r="V263" i="19"/>
  <c r="Y262" i="19"/>
  <c r="Z262" i="19" s="1"/>
  <c r="AB262" i="19" s="1"/>
  <c r="X262" i="19"/>
  <c r="W262" i="19"/>
  <c r="V262" i="19"/>
  <c r="AB261" i="19"/>
  <c r="Y261" i="19"/>
  <c r="Z261" i="19" s="1"/>
  <c r="AA261" i="19" s="1"/>
  <c r="X261" i="19"/>
  <c r="W261" i="19"/>
  <c r="V261" i="19"/>
  <c r="AB260" i="19"/>
  <c r="Y260" i="19"/>
  <c r="Z260" i="19" s="1"/>
  <c r="AC260" i="19" s="1"/>
  <c r="X260" i="19"/>
  <c r="W260" i="19"/>
  <c r="V260" i="19"/>
  <c r="Y259" i="19"/>
  <c r="Z259" i="19" s="1"/>
  <c r="X259" i="19"/>
  <c r="W259" i="19"/>
  <c r="V259" i="19"/>
  <c r="AC258" i="19"/>
  <c r="AB258" i="19"/>
  <c r="Y258" i="19"/>
  <c r="Z258" i="19" s="1"/>
  <c r="AA258" i="19" s="1"/>
  <c r="X258" i="19"/>
  <c r="W258" i="19"/>
  <c r="V258" i="19"/>
  <c r="Y257" i="19"/>
  <c r="Z257" i="19" s="1"/>
  <c r="AC257" i="19" s="1"/>
  <c r="X257" i="19"/>
  <c r="W257" i="19"/>
  <c r="V257" i="19"/>
  <c r="AC256" i="19"/>
  <c r="AB256" i="19"/>
  <c r="AA256" i="19"/>
  <c r="Y256" i="19"/>
  <c r="Z256" i="19" s="1"/>
  <c r="X256" i="19"/>
  <c r="W256" i="19"/>
  <c r="V256" i="19"/>
  <c r="AA255" i="19"/>
  <c r="Y255" i="19"/>
  <c r="Z255" i="19" s="1"/>
  <c r="AC255" i="19" s="1"/>
  <c r="X255" i="19"/>
  <c r="W255" i="19"/>
  <c r="V255" i="19"/>
  <c r="AA254" i="19"/>
  <c r="Y254" i="19"/>
  <c r="Z254" i="19" s="1"/>
  <c r="X254" i="19"/>
  <c r="W254" i="19"/>
  <c r="V254" i="19"/>
  <c r="AC253" i="19"/>
  <c r="Y253" i="19"/>
  <c r="Z253" i="19" s="1"/>
  <c r="AA253" i="19" s="1"/>
  <c r="X253" i="19"/>
  <c r="W253" i="19"/>
  <c r="V253" i="19"/>
  <c r="AC252" i="19"/>
  <c r="AB252" i="19"/>
  <c r="AA252" i="19"/>
  <c r="Y252" i="19"/>
  <c r="Z252" i="19" s="1"/>
  <c r="X252" i="19"/>
  <c r="W252" i="19"/>
  <c r="V252" i="19"/>
  <c r="Y251" i="19"/>
  <c r="Z251" i="19" s="1"/>
  <c r="AC251" i="19" s="1"/>
  <c r="X251" i="19"/>
  <c r="W251" i="19"/>
  <c r="W17" i="14" s="1"/>
  <c r="V251" i="19"/>
  <c r="V17" i="14" s="1"/>
  <c r="Y250" i="19"/>
  <c r="Z250" i="19" s="1"/>
  <c r="AA250" i="19" s="1"/>
  <c r="X250" i="19"/>
  <c r="W250" i="19"/>
  <c r="V250" i="19"/>
  <c r="AC249" i="19"/>
  <c r="AB249" i="19"/>
  <c r="Y249" i="19"/>
  <c r="Z249" i="19" s="1"/>
  <c r="AA249" i="19" s="1"/>
  <c r="X249" i="19"/>
  <c r="W249" i="19"/>
  <c r="V249" i="19"/>
  <c r="Y248" i="19"/>
  <c r="Z248" i="19" s="1"/>
  <c r="AC248" i="19" s="1"/>
  <c r="X248" i="19"/>
  <c r="W248" i="19"/>
  <c r="V248" i="19"/>
  <c r="Y247" i="19"/>
  <c r="Z247" i="19" s="1"/>
  <c r="X247" i="19"/>
  <c r="W247" i="19"/>
  <c r="V247" i="19"/>
  <c r="Y246" i="19"/>
  <c r="Z246" i="19" s="1"/>
  <c r="AB246" i="19" s="1"/>
  <c r="X246" i="19"/>
  <c r="W246" i="19"/>
  <c r="V246" i="19"/>
  <c r="AC245" i="19"/>
  <c r="Y245" i="19"/>
  <c r="Z245" i="19" s="1"/>
  <c r="AA245" i="19" s="1"/>
  <c r="X245" i="19"/>
  <c r="W245" i="19"/>
  <c r="V245" i="19"/>
  <c r="Y244" i="19"/>
  <c r="Z244" i="19" s="1"/>
  <c r="AC244" i="19" s="1"/>
  <c r="X244" i="19"/>
  <c r="W244" i="19"/>
  <c r="V244" i="19"/>
  <c r="Y243" i="19"/>
  <c r="Z243" i="19" s="1"/>
  <c r="AC243" i="19" s="1"/>
  <c r="X243" i="19"/>
  <c r="W243" i="19"/>
  <c r="V243" i="19"/>
  <c r="Y242" i="19"/>
  <c r="Z242" i="19" s="1"/>
  <c r="X242" i="19"/>
  <c r="W242" i="19"/>
  <c r="V242" i="19"/>
  <c r="Y241" i="19"/>
  <c r="Z241" i="19" s="1"/>
  <c r="X241" i="19"/>
  <c r="W241" i="19"/>
  <c r="V241" i="19"/>
  <c r="AC240" i="19"/>
  <c r="AB240" i="19"/>
  <c r="AA240" i="19"/>
  <c r="Y240" i="19"/>
  <c r="Z240" i="19" s="1"/>
  <c r="X240" i="19"/>
  <c r="W240" i="19"/>
  <c r="V240" i="19"/>
  <c r="Y239" i="19"/>
  <c r="Z239" i="19" s="1"/>
  <c r="X239" i="19"/>
  <c r="W239" i="19"/>
  <c r="V239" i="19"/>
  <c r="Z238" i="19"/>
  <c r="Y238" i="19"/>
  <c r="X238" i="19"/>
  <c r="W238" i="19"/>
  <c r="V238" i="19"/>
  <c r="Y237" i="19"/>
  <c r="Z237" i="19" s="1"/>
  <c r="AC237" i="19" s="1"/>
  <c r="X237" i="19"/>
  <c r="W237" i="19"/>
  <c r="V237" i="19"/>
  <c r="Z236" i="19"/>
  <c r="AC236" i="19" s="1"/>
  <c r="Y236" i="19"/>
  <c r="X236" i="19"/>
  <c r="W236" i="19"/>
  <c r="V236" i="19"/>
  <c r="Z235" i="19"/>
  <c r="Y235" i="19"/>
  <c r="X235" i="19"/>
  <c r="W235" i="19"/>
  <c r="V235" i="19"/>
  <c r="Z234" i="19"/>
  <c r="Y234" i="19"/>
  <c r="X234" i="19"/>
  <c r="W234" i="19"/>
  <c r="V234" i="19"/>
  <c r="Y233" i="19"/>
  <c r="Z233" i="19" s="1"/>
  <c r="X233" i="19"/>
  <c r="W233" i="19"/>
  <c r="V233" i="19"/>
  <c r="AB232" i="19"/>
  <c r="Z232" i="19"/>
  <c r="AC232" i="19" s="1"/>
  <c r="Y232" i="19"/>
  <c r="X232" i="19"/>
  <c r="W232" i="19"/>
  <c r="V232" i="19"/>
  <c r="Y231" i="19"/>
  <c r="Z231" i="19" s="1"/>
  <c r="X231" i="19"/>
  <c r="W231" i="19"/>
  <c r="V231" i="19"/>
  <c r="Z230" i="19"/>
  <c r="AB230" i="19" s="1"/>
  <c r="Y230" i="19"/>
  <c r="X230" i="19"/>
  <c r="W230" i="19"/>
  <c r="V230" i="19"/>
  <c r="AB229" i="19"/>
  <c r="AA229" i="19"/>
  <c r="Y229" i="19"/>
  <c r="Z229" i="19" s="1"/>
  <c r="AC229" i="19" s="1"/>
  <c r="X229" i="19"/>
  <c r="W229" i="19"/>
  <c r="V229" i="19"/>
  <c r="Z228" i="19"/>
  <c r="AC228" i="19" s="1"/>
  <c r="Y228" i="19"/>
  <c r="X228" i="19"/>
  <c r="W228" i="19"/>
  <c r="V228" i="19"/>
  <c r="Z227" i="19"/>
  <c r="Y227" i="19"/>
  <c r="X227" i="19"/>
  <c r="W227" i="19"/>
  <c r="V227" i="19"/>
  <c r="Z226" i="19"/>
  <c r="Y226" i="19"/>
  <c r="X226" i="19"/>
  <c r="W226" i="19"/>
  <c r="V226" i="19"/>
  <c r="Y225" i="19"/>
  <c r="Z225" i="19" s="1"/>
  <c r="AA225" i="19" s="1"/>
  <c r="X225" i="19"/>
  <c r="W225" i="19"/>
  <c r="V225" i="19"/>
  <c r="Z224" i="19"/>
  <c r="AB224" i="19" s="1"/>
  <c r="Y224" i="19"/>
  <c r="X224" i="19"/>
  <c r="W224" i="19"/>
  <c r="V224" i="19"/>
  <c r="Y223" i="19"/>
  <c r="Z223" i="19" s="1"/>
  <c r="AA223" i="19" s="1"/>
  <c r="X223" i="19"/>
  <c r="W223" i="19"/>
  <c r="V223" i="19"/>
  <c r="Z222" i="19"/>
  <c r="AB222" i="19" s="1"/>
  <c r="Y222" i="19"/>
  <c r="X222" i="19"/>
  <c r="W222" i="19"/>
  <c r="V222" i="19"/>
  <c r="Y221" i="19"/>
  <c r="Z221" i="19" s="1"/>
  <c r="AC221" i="19" s="1"/>
  <c r="X221" i="19"/>
  <c r="W221" i="19"/>
  <c r="V221" i="19"/>
  <c r="Z220" i="19"/>
  <c r="AC220" i="19" s="1"/>
  <c r="Y220" i="19"/>
  <c r="X220" i="19"/>
  <c r="W220" i="19"/>
  <c r="V220" i="19"/>
  <c r="Y219" i="19"/>
  <c r="Z219" i="19" s="1"/>
  <c r="X219" i="19"/>
  <c r="W219" i="19"/>
  <c r="V219" i="19"/>
  <c r="Y218" i="19"/>
  <c r="Z218" i="19" s="1"/>
  <c r="X218" i="19"/>
  <c r="W218" i="19"/>
  <c r="V218" i="19"/>
  <c r="Y217" i="19"/>
  <c r="Z217" i="19" s="1"/>
  <c r="X217" i="19"/>
  <c r="W217" i="19"/>
  <c r="V217" i="19"/>
  <c r="Z216" i="19"/>
  <c r="Y216" i="19"/>
  <c r="X216" i="19"/>
  <c r="W216" i="19"/>
  <c r="V216" i="19"/>
  <c r="Y215" i="19"/>
  <c r="Z215" i="19" s="1"/>
  <c r="X215" i="19"/>
  <c r="W215" i="19"/>
  <c r="V215" i="19"/>
  <c r="Z214" i="19"/>
  <c r="Y214" i="19"/>
  <c r="X214" i="19"/>
  <c r="W214" i="19"/>
  <c r="V214" i="19"/>
  <c r="Y213" i="19"/>
  <c r="Z213" i="19" s="1"/>
  <c r="AC213" i="19" s="1"/>
  <c r="X213" i="19"/>
  <c r="W213" i="19"/>
  <c r="V213" i="19"/>
  <c r="AB212" i="19"/>
  <c r="Z212" i="19"/>
  <c r="AC212" i="19" s="1"/>
  <c r="Y212" i="19"/>
  <c r="X212" i="19"/>
  <c r="W212" i="19"/>
  <c r="V212" i="19"/>
  <c r="AA211" i="19"/>
  <c r="Z211" i="19"/>
  <c r="Y211" i="19"/>
  <c r="X211" i="19"/>
  <c r="W211" i="19"/>
  <c r="V211" i="19"/>
  <c r="Y210" i="19"/>
  <c r="Z210" i="19" s="1"/>
  <c r="X210" i="19"/>
  <c r="W210" i="19"/>
  <c r="V210" i="19"/>
  <c r="Y209" i="19"/>
  <c r="Z209" i="19" s="1"/>
  <c r="X209" i="19"/>
  <c r="W209" i="19"/>
  <c r="W23" i="14" s="1"/>
  <c r="V209" i="19"/>
  <c r="V23" i="14" s="1"/>
  <c r="Z208" i="19"/>
  <c r="AB208" i="19" s="1"/>
  <c r="Y208" i="19"/>
  <c r="X208" i="19"/>
  <c r="W208" i="19"/>
  <c r="V208" i="19"/>
  <c r="Y207" i="19"/>
  <c r="Z207" i="19" s="1"/>
  <c r="AA207" i="19" s="1"/>
  <c r="X207" i="19"/>
  <c r="W207" i="19"/>
  <c r="W22" i="14" s="1"/>
  <c r="V207" i="19"/>
  <c r="V22" i="14" s="1"/>
  <c r="Z206" i="19"/>
  <c r="Y206" i="19"/>
  <c r="X206" i="19"/>
  <c r="W206" i="19"/>
  <c r="V206" i="19"/>
  <c r="Z205" i="19"/>
  <c r="AA205" i="19" s="1"/>
  <c r="Y205" i="19"/>
  <c r="X205" i="19"/>
  <c r="W205" i="19"/>
  <c r="V205" i="19"/>
  <c r="AC204" i="19"/>
  <c r="Z204" i="19"/>
  <c r="AA204" i="19" s="1"/>
  <c r="Y204" i="19"/>
  <c r="X204" i="19"/>
  <c r="W204" i="19"/>
  <c r="V204" i="19"/>
  <c r="AB203" i="19"/>
  <c r="Z203" i="19"/>
  <c r="AA203" i="19" s="1"/>
  <c r="Y203" i="19"/>
  <c r="X203" i="19"/>
  <c r="W203" i="19"/>
  <c r="W28" i="14" s="1"/>
  <c r="V203" i="19"/>
  <c r="V28" i="14" s="1"/>
  <c r="Z202" i="19"/>
  <c r="AA202" i="19" s="1"/>
  <c r="Y202" i="19"/>
  <c r="X202" i="19"/>
  <c r="W202" i="19"/>
  <c r="V202" i="19"/>
  <c r="Z201" i="19"/>
  <c r="AA201" i="19" s="1"/>
  <c r="Y201" i="19"/>
  <c r="X201" i="19"/>
  <c r="W201" i="19"/>
  <c r="V201" i="19"/>
  <c r="AC200" i="19"/>
  <c r="Z200" i="19"/>
  <c r="AA200" i="19" s="1"/>
  <c r="Y200" i="19"/>
  <c r="X200" i="19"/>
  <c r="W200" i="19"/>
  <c r="W24" i="14" s="1"/>
  <c r="V200" i="19"/>
  <c r="V24" i="14" s="1"/>
  <c r="Z199" i="19"/>
  <c r="AA199" i="19" s="1"/>
  <c r="Y199" i="19"/>
  <c r="X199" i="19"/>
  <c r="W199" i="19"/>
  <c r="V199" i="19"/>
  <c r="Z198" i="19"/>
  <c r="AA198" i="19" s="1"/>
  <c r="Y198" i="19"/>
  <c r="X198" i="19"/>
  <c r="W198" i="19"/>
  <c r="V198" i="19"/>
  <c r="Z197" i="19"/>
  <c r="AA197" i="19" s="1"/>
  <c r="Y197" i="19"/>
  <c r="X197" i="19"/>
  <c r="W197" i="19"/>
  <c r="V197" i="19"/>
  <c r="AC196" i="19"/>
  <c r="Z196" i="19"/>
  <c r="AA196" i="19" s="1"/>
  <c r="Y196" i="19"/>
  <c r="X196" i="19"/>
  <c r="W196" i="19"/>
  <c r="V196" i="19"/>
  <c r="AC195" i="19"/>
  <c r="Z195" i="19"/>
  <c r="AA195" i="19" s="1"/>
  <c r="Y195" i="19"/>
  <c r="X195" i="19"/>
  <c r="W195" i="19"/>
  <c r="V195" i="19"/>
  <c r="Z194" i="19"/>
  <c r="AA194" i="19" s="1"/>
  <c r="Y194" i="19"/>
  <c r="X194" i="19"/>
  <c r="W194" i="19"/>
  <c r="W26" i="14" s="1"/>
  <c r="V194" i="19"/>
  <c r="V26" i="14" s="1"/>
  <c r="Z193" i="19"/>
  <c r="AA193" i="19" s="1"/>
  <c r="Y193" i="19"/>
  <c r="X193" i="19"/>
  <c r="W193" i="19"/>
  <c r="V193" i="19"/>
  <c r="AC192" i="19"/>
  <c r="AB192" i="19"/>
  <c r="Z192" i="19"/>
  <c r="AA192" i="19" s="1"/>
  <c r="Y192" i="19"/>
  <c r="X192" i="19"/>
  <c r="W192" i="19"/>
  <c r="V192" i="19"/>
  <c r="Z191" i="19"/>
  <c r="AA191" i="19" s="1"/>
  <c r="Y191" i="19"/>
  <c r="X191" i="19"/>
  <c r="W191" i="19"/>
  <c r="V191" i="19"/>
  <c r="Z190" i="19"/>
  <c r="AA190" i="19" s="1"/>
  <c r="Y190" i="19"/>
  <c r="X190" i="19"/>
  <c r="W190" i="19"/>
  <c r="V190" i="19"/>
  <c r="AB189" i="19"/>
  <c r="Z189" i="19"/>
  <c r="AA189" i="19" s="1"/>
  <c r="Y189" i="19"/>
  <c r="X189" i="19"/>
  <c r="W189" i="19"/>
  <c r="W37" i="14" s="1"/>
  <c r="V189" i="19"/>
  <c r="V37" i="14" s="1"/>
  <c r="Z188" i="19"/>
  <c r="AA188" i="19" s="1"/>
  <c r="Y188" i="19"/>
  <c r="X188" i="19"/>
  <c r="W188" i="19"/>
  <c r="V188" i="19"/>
  <c r="AC187" i="19"/>
  <c r="AB187" i="19"/>
  <c r="Z187" i="19"/>
  <c r="AA187" i="19" s="1"/>
  <c r="Y187" i="19"/>
  <c r="X187" i="19"/>
  <c r="W187" i="19"/>
  <c r="V187" i="19"/>
  <c r="Z186" i="19"/>
  <c r="AB186" i="19" s="1"/>
  <c r="Y186" i="19"/>
  <c r="X186" i="19"/>
  <c r="W186" i="19"/>
  <c r="V186" i="19"/>
  <c r="Z185" i="19"/>
  <c r="Y185" i="19"/>
  <c r="X185" i="19"/>
  <c r="W185" i="19"/>
  <c r="V185" i="19"/>
  <c r="AC184" i="19"/>
  <c r="Z184" i="19"/>
  <c r="AA184" i="19" s="1"/>
  <c r="Y184" i="19"/>
  <c r="X184" i="19"/>
  <c r="W184" i="19"/>
  <c r="V184" i="19"/>
  <c r="Z183" i="19"/>
  <c r="AA183" i="19" s="1"/>
  <c r="Y183" i="19"/>
  <c r="X183" i="19"/>
  <c r="W183" i="19"/>
  <c r="V183" i="19"/>
  <c r="Z182" i="19"/>
  <c r="AA182" i="19" s="1"/>
  <c r="Y182" i="19"/>
  <c r="X182" i="19"/>
  <c r="W182" i="19"/>
  <c r="V182" i="19"/>
  <c r="Z181" i="19"/>
  <c r="AA181" i="19" s="1"/>
  <c r="Y181" i="19"/>
  <c r="X181" i="19"/>
  <c r="W181" i="19"/>
  <c r="V181" i="19"/>
  <c r="Z180" i="19"/>
  <c r="AA180" i="19" s="1"/>
  <c r="Y180" i="19"/>
  <c r="X180" i="19"/>
  <c r="W180" i="19"/>
  <c r="V180" i="19"/>
  <c r="Z179" i="19"/>
  <c r="AA179" i="19" s="1"/>
  <c r="Y179" i="19"/>
  <c r="X179" i="19"/>
  <c r="W179" i="19"/>
  <c r="V179" i="19"/>
  <c r="Z178" i="19"/>
  <c r="Y178" i="19"/>
  <c r="X178" i="19"/>
  <c r="W178" i="19"/>
  <c r="V178" i="19"/>
  <c r="Z177" i="19"/>
  <c r="Y177" i="19"/>
  <c r="X177" i="19"/>
  <c r="W177" i="19"/>
  <c r="V177" i="19"/>
  <c r="Z176" i="19"/>
  <c r="AA176" i="19" s="1"/>
  <c r="Y176" i="19"/>
  <c r="X176" i="19"/>
  <c r="W176" i="19"/>
  <c r="V176" i="19"/>
  <c r="Z175" i="19"/>
  <c r="Y175" i="19"/>
  <c r="X175" i="19"/>
  <c r="W175" i="19"/>
  <c r="V175" i="19"/>
  <c r="Z174" i="19"/>
  <c r="AA174" i="19" s="1"/>
  <c r="Y174" i="19"/>
  <c r="X174" i="19"/>
  <c r="W174" i="19"/>
  <c r="V174" i="19"/>
  <c r="Z173" i="19"/>
  <c r="AA173" i="19" s="1"/>
  <c r="Y173" i="19"/>
  <c r="X173" i="19"/>
  <c r="W173" i="19"/>
  <c r="V173" i="19"/>
  <c r="Z172" i="19"/>
  <c r="AA172" i="19" s="1"/>
  <c r="Y172" i="19"/>
  <c r="X172" i="19"/>
  <c r="W172" i="19"/>
  <c r="V172" i="19"/>
  <c r="Y171" i="19"/>
  <c r="Z171" i="19" s="1"/>
  <c r="AA171" i="19" s="1"/>
  <c r="X171" i="19"/>
  <c r="W171" i="19"/>
  <c r="V171" i="19"/>
  <c r="Z170" i="19"/>
  <c r="AB170" i="19" s="1"/>
  <c r="Y170" i="19"/>
  <c r="X170" i="19"/>
  <c r="W170" i="19"/>
  <c r="V170" i="19"/>
  <c r="Y169" i="19"/>
  <c r="Z169" i="19" s="1"/>
  <c r="X169" i="19"/>
  <c r="W169" i="19"/>
  <c r="W27" i="14" s="1"/>
  <c r="V169" i="19"/>
  <c r="V27" i="14" s="1"/>
  <c r="Y168" i="19"/>
  <c r="Z168" i="19" s="1"/>
  <c r="AA168" i="19" s="1"/>
  <c r="X168" i="19"/>
  <c r="W168" i="19"/>
  <c r="W25" i="14" s="1"/>
  <c r="V168" i="19"/>
  <c r="V25" i="14" s="1"/>
  <c r="Z167" i="19"/>
  <c r="AB167" i="19" s="1"/>
  <c r="Y167" i="19"/>
  <c r="X167" i="19"/>
  <c r="W167" i="19"/>
  <c r="V167" i="19"/>
  <c r="Z166" i="19"/>
  <c r="Y166" i="19"/>
  <c r="X166" i="19"/>
  <c r="W166" i="19"/>
  <c r="V166" i="19"/>
  <c r="Y165" i="19"/>
  <c r="Z165" i="19" s="1"/>
  <c r="X165" i="19"/>
  <c r="W165" i="19"/>
  <c r="V165" i="19"/>
  <c r="Z164" i="19"/>
  <c r="AA164" i="19" s="1"/>
  <c r="Y164" i="19"/>
  <c r="X164" i="19"/>
  <c r="W164" i="19"/>
  <c r="V164" i="19"/>
  <c r="AB163" i="19"/>
  <c r="Y163" i="19"/>
  <c r="Z163" i="19" s="1"/>
  <c r="AA163" i="19" s="1"/>
  <c r="X163" i="19"/>
  <c r="W163" i="19"/>
  <c r="V163" i="19"/>
  <c r="Z162" i="19"/>
  <c r="Y162" i="19"/>
  <c r="X162" i="19"/>
  <c r="W162" i="19"/>
  <c r="V162" i="19"/>
  <c r="Z161" i="19"/>
  <c r="Y161" i="19"/>
  <c r="X161" i="19"/>
  <c r="W161" i="19"/>
  <c r="V161" i="19"/>
  <c r="Y160" i="19"/>
  <c r="Z160" i="19" s="1"/>
  <c r="AA160" i="19" s="1"/>
  <c r="X160" i="19"/>
  <c r="W160" i="19"/>
  <c r="V160" i="19"/>
  <c r="Z159" i="19"/>
  <c r="Y159" i="19"/>
  <c r="X159" i="19"/>
  <c r="W159" i="19"/>
  <c r="V159" i="19"/>
  <c r="Z158" i="19"/>
  <c r="Y158" i="19"/>
  <c r="X158" i="19"/>
  <c r="W158" i="19"/>
  <c r="V158" i="19"/>
  <c r="Y157" i="19"/>
  <c r="Z157" i="19" s="1"/>
  <c r="X157" i="19"/>
  <c r="W157" i="19"/>
  <c r="W13" i="14" s="1"/>
  <c r="V157" i="19"/>
  <c r="V13" i="14" s="1"/>
  <c r="AC156" i="19"/>
  <c r="Z156" i="19"/>
  <c r="Y156" i="19"/>
  <c r="X156" i="19"/>
  <c r="W156" i="19"/>
  <c r="V156" i="19"/>
  <c r="Y155" i="19"/>
  <c r="Z155" i="19" s="1"/>
  <c r="AA155" i="19" s="1"/>
  <c r="X155" i="19"/>
  <c r="W155" i="19"/>
  <c r="V155" i="19"/>
  <c r="Z154" i="19"/>
  <c r="AB154" i="19" s="1"/>
  <c r="Y154" i="19"/>
  <c r="X154" i="19"/>
  <c r="W154" i="19"/>
  <c r="V154" i="19"/>
  <c r="Y153" i="19"/>
  <c r="Z153" i="19" s="1"/>
  <c r="X153" i="19"/>
  <c r="W153" i="19"/>
  <c r="V153" i="19"/>
  <c r="AC152" i="19"/>
  <c r="AB152" i="19"/>
  <c r="Y152" i="19"/>
  <c r="Z152" i="19" s="1"/>
  <c r="AA152" i="19" s="1"/>
  <c r="X152" i="19"/>
  <c r="W152" i="19"/>
  <c r="V152" i="19"/>
  <c r="Z151" i="19"/>
  <c r="AB151" i="19" s="1"/>
  <c r="Y151" i="19"/>
  <c r="X151" i="19"/>
  <c r="W151" i="19"/>
  <c r="V151" i="19"/>
  <c r="Y150" i="19"/>
  <c r="Z150" i="19" s="1"/>
  <c r="X150" i="19"/>
  <c r="W150" i="19"/>
  <c r="V150" i="19"/>
  <c r="Y149" i="19"/>
  <c r="Z149" i="19" s="1"/>
  <c r="AB149" i="19" s="1"/>
  <c r="X149" i="19"/>
  <c r="W149" i="19"/>
  <c r="V149" i="19"/>
  <c r="Z148" i="19"/>
  <c r="Y148" i="19"/>
  <c r="X148" i="19"/>
  <c r="W148" i="19"/>
  <c r="V148" i="19"/>
  <c r="AC147" i="19"/>
  <c r="Y147" i="19"/>
  <c r="Z147" i="19" s="1"/>
  <c r="AA147" i="19" s="1"/>
  <c r="X147" i="19"/>
  <c r="W147" i="19"/>
  <c r="V147" i="19"/>
  <c r="Z146" i="19"/>
  <c r="Y146" i="19"/>
  <c r="X146" i="19"/>
  <c r="W146" i="19"/>
  <c r="V146" i="19"/>
  <c r="Z145" i="19"/>
  <c r="AB145" i="19" s="1"/>
  <c r="Y145" i="19"/>
  <c r="X145" i="19"/>
  <c r="W145" i="19"/>
  <c r="V145" i="19"/>
  <c r="AC144" i="19"/>
  <c r="Z144" i="19"/>
  <c r="AB144" i="19" s="1"/>
  <c r="Y144" i="19"/>
  <c r="X144" i="19"/>
  <c r="W144" i="19"/>
  <c r="V144" i="19"/>
  <c r="AA143" i="19"/>
  <c r="Z143" i="19"/>
  <c r="AB143" i="19" s="1"/>
  <c r="Y143" i="19"/>
  <c r="X143" i="19"/>
  <c r="W143" i="19"/>
  <c r="V143" i="19"/>
  <c r="Z142" i="19"/>
  <c r="AB142" i="19" s="1"/>
  <c r="Y142" i="19"/>
  <c r="X142" i="19"/>
  <c r="W142" i="19"/>
  <c r="V142" i="19"/>
  <c r="Z141" i="19"/>
  <c r="AB141" i="19" s="1"/>
  <c r="Y141" i="19"/>
  <c r="X141" i="19"/>
  <c r="W141" i="19"/>
  <c r="V141" i="19"/>
  <c r="Z140" i="19"/>
  <c r="AB140" i="19" s="1"/>
  <c r="Y140" i="19"/>
  <c r="X140" i="19"/>
  <c r="W140" i="19"/>
  <c r="V140" i="19"/>
  <c r="AA139" i="19"/>
  <c r="Z139" i="19"/>
  <c r="AB139" i="19" s="1"/>
  <c r="Y139" i="19"/>
  <c r="X139" i="19"/>
  <c r="W139" i="19"/>
  <c r="V139" i="19"/>
  <c r="Z138" i="19"/>
  <c r="AB138" i="19" s="1"/>
  <c r="Y138" i="19"/>
  <c r="X138" i="19"/>
  <c r="W138" i="19"/>
  <c r="W20" i="14" s="1"/>
  <c r="V138" i="19"/>
  <c r="V20" i="14" s="1"/>
  <c r="Z137" i="19"/>
  <c r="AB137" i="19" s="1"/>
  <c r="Y137" i="19"/>
  <c r="X137" i="19"/>
  <c r="W137" i="19"/>
  <c r="V137" i="19"/>
  <c r="Z136" i="19"/>
  <c r="AB136" i="19" s="1"/>
  <c r="Y136" i="19"/>
  <c r="X136" i="19"/>
  <c r="W136" i="19"/>
  <c r="V136" i="19"/>
  <c r="Z135" i="19"/>
  <c r="AB135" i="19" s="1"/>
  <c r="Y135" i="19"/>
  <c r="X135" i="19"/>
  <c r="W135" i="19"/>
  <c r="V135" i="19"/>
  <c r="Z134" i="19"/>
  <c r="AB134" i="19" s="1"/>
  <c r="Y134" i="19"/>
  <c r="X134" i="19"/>
  <c r="W134" i="19"/>
  <c r="V134" i="19"/>
  <c r="AA133" i="19"/>
  <c r="Z133" i="19"/>
  <c r="AB133" i="19" s="1"/>
  <c r="Y133" i="19"/>
  <c r="X133" i="19"/>
  <c r="W133" i="19"/>
  <c r="V133" i="19"/>
  <c r="AC132" i="19"/>
  <c r="Z132" i="19"/>
  <c r="AB132" i="19" s="1"/>
  <c r="Y132" i="19"/>
  <c r="X132" i="19"/>
  <c r="W132" i="19"/>
  <c r="V132" i="19"/>
  <c r="Z131" i="19"/>
  <c r="AB131" i="19" s="1"/>
  <c r="Y131" i="19"/>
  <c r="X131" i="19"/>
  <c r="W131" i="19"/>
  <c r="V131" i="19"/>
  <c r="Z130" i="19"/>
  <c r="AB130" i="19" s="1"/>
  <c r="Y130" i="19"/>
  <c r="X130" i="19"/>
  <c r="W130" i="19"/>
  <c r="V130" i="19"/>
  <c r="Z129" i="19"/>
  <c r="AB129" i="19" s="1"/>
  <c r="Y129" i="19"/>
  <c r="X129" i="19"/>
  <c r="W129" i="19"/>
  <c r="V129" i="19"/>
  <c r="Z128" i="19"/>
  <c r="AB128" i="19" s="1"/>
  <c r="Y128" i="19"/>
  <c r="X128" i="19"/>
  <c r="W128" i="19"/>
  <c r="V128" i="19"/>
  <c r="AA127" i="19"/>
  <c r="Z127" i="19"/>
  <c r="AB127" i="19" s="1"/>
  <c r="Y127" i="19"/>
  <c r="X127" i="19"/>
  <c r="W127" i="19"/>
  <c r="V127" i="19"/>
  <c r="Z126" i="19"/>
  <c r="AB126" i="19" s="1"/>
  <c r="Y126" i="19"/>
  <c r="X126" i="19"/>
  <c r="W126" i="19"/>
  <c r="V126" i="19"/>
  <c r="AA125" i="19"/>
  <c r="Z125" i="19"/>
  <c r="AB125" i="19" s="1"/>
  <c r="Y125" i="19"/>
  <c r="X125" i="19"/>
  <c r="W125" i="19"/>
  <c r="V125" i="19"/>
  <c r="Z124" i="19"/>
  <c r="AB124" i="19" s="1"/>
  <c r="Y124" i="19"/>
  <c r="X124" i="19"/>
  <c r="W124" i="19"/>
  <c r="V124" i="19"/>
  <c r="AC123" i="19"/>
  <c r="AA123" i="19"/>
  <c r="Z123" i="19"/>
  <c r="AB123" i="19" s="1"/>
  <c r="Y123" i="19"/>
  <c r="X123" i="19"/>
  <c r="W123" i="19"/>
  <c r="V123" i="19"/>
  <c r="Z122" i="19"/>
  <c r="AB122" i="19" s="1"/>
  <c r="Y122" i="19"/>
  <c r="X122" i="19"/>
  <c r="W122" i="19"/>
  <c r="V122" i="19"/>
  <c r="Z121" i="19"/>
  <c r="AB121" i="19" s="1"/>
  <c r="Y121" i="19"/>
  <c r="X121" i="19"/>
  <c r="W121" i="19"/>
  <c r="V121" i="19"/>
  <c r="AC120" i="19"/>
  <c r="Z120" i="19"/>
  <c r="AB120" i="19" s="1"/>
  <c r="Y120" i="19"/>
  <c r="X120" i="19"/>
  <c r="W120" i="19"/>
  <c r="V120" i="19"/>
  <c r="AA119" i="19"/>
  <c r="Z119" i="19"/>
  <c r="AB119" i="19" s="1"/>
  <c r="Y119" i="19"/>
  <c r="X119" i="19"/>
  <c r="W119" i="19"/>
  <c r="V119" i="19"/>
  <c r="Z118" i="19"/>
  <c r="Y118" i="19"/>
  <c r="X118" i="19"/>
  <c r="W118" i="19"/>
  <c r="V118" i="19"/>
  <c r="Z117" i="19"/>
  <c r="AB117" i="19" s="1"/>
  <c r="Y117" i="19"/>
  <c r="X117" i="19"/>
  <c r="W117" i="19"/>
  <c r="V117" i="19"/>
  <c r="AC116" i="19"/>
  <c r="Z116" i="19"/>
  <c r="AB116" i="19" s="1"/>
  <c r="Y116" i="19"/>
  <c r="X116" i="19"/>
  <c r="W116" i="19"/>
  <c r="V116" i="19"/>
  <c r="AA115" i="19"/>
  <c r="Z115" i="19"/>
  <c r="AB115" i="19" s="1"/>
  <c r="Y115" i="19"/>
  <c r="X115" i="19"/>
  <c r="W115" i="19"/>
  <c r="V115" i="19"/>
  <c r="Z114" i="19"/>
  <c r="Y114" i="19"/>
  <c r="X114" i="19"/>
  <c r="W114" i="19"/>
  <c r="V114" i="19"/>
  <c r="Z113" i="19"/>
  <c r="AB113" i="19" s="1"/>
  <c r="Y113" i="19"/>
  <c r="X113" i="19"/>
  <c r="W113" i="19"/>
  <c r="V113" i="19"/>
  <c r="AC112" i="19"/>
  <c r="AA112" i="19"/>
  <c r="Z112" i="19"/>
  <c r="AB112" i="19" s="1"/>
  <c r="Y112" i="19"/>
  <c r="X112" i="19"/>
  <c r="W112" i="19"/>
  <c r="V112" i="19"/>
  <c r="Z111" i="19"/>
  <c r="AB111" i="19" s="1"/>
  <c r="Y111" i="19"/>
  <c r="X111" i="19"/>
  <c r="W111" i="19"/>
  <c r="V111" i="19"/>
  <c r="Z110" i="19"/>
  <c r="Y110" i="19"/>
  <c r="X110" i="19"/>
  <c r="W110" i="19"/>
  <c r="V110" i="19"/>
  <c r="Z109" i="19"/>
  <c r="AB109" i="19" s="1"/>
  <c r="Y109" i="19"/>
  <c r="X109" i="19"/>
  <c r="W109" i="19"/>
  <c r="V109" i="19"/>
  <c r="AC108" i="19"/>
  <c r="Z108" i="19"/>
  <c r="AB108" i="19" s="1"/>
  <c r="Y108" i="19"/>
  <c r="X108" i="19"/>
  <c r="W108" i="19"/>
  <c r="V108" i="19"/>
  <c r="Z107" i="19"/>
  <c r="AB107" i="19" s="1"/>
  <c r="Y107" i="19"/>
  <c r="X107" i="19"/>
  <c r="W107" i="19"/>
  <c r="V107" i="19"/>
  <c r="Z106" i="19"/>
  <c r="Y106" i="19"/>
  <c r="X106" i="19"/>
  <c r="W106" i="19"/>
  <c r="V106" i="19"/>
  <c r="Z105" i="19"/>
  <c r="AB105" i="19" s="1"/>
  <c r="Y105" i="19"/>
  <c r="X105" i="19"/>
  <c r="W105" i="19"/>
  <c r="V105" i="19"/>
  <c r="AA104" i="19"/>
  <c r="Z104" i="19"/>
  <c r="AB104" i="19" s="1"/>
  <c r="Y104" i="19"/>
  <c r="X104" i="19"/>
  <c r="W104" i="19"/>
  <c r="V104" i="19"/>
  <c r="Z103" i="19"/>
  <c r="AB103" i="19" s="1"/>
  <c r="Y103" i="19"/>
  <c r="X103" i="19"/>
  <c r="W103" i="19"/>
  <c r="W12" i="14" s="1"/>
  <c r="V103" i="19"/>
  <c r="V12" i="14" s="1"/>
  <c r="Z102" i="19"/>
  <c r="Y102" i="19"/>
  <c r="X102" i="19"/>
  <c r="W102" i="19"/>
  <c r="V102" i="19"/>
  <c r="Z101" i="19"/>
  <c r="AB101" i="19" s="1"/>
  <c r="Y101" i="19"/>
  <c r="X101" i="19"/>
  <c r="W101" i="19"/>
  <c r="V101" i="19"/>
  <c r="AC100" i="19"/>
  <c r="Z100" i="19"/>
  <c r="AB100" i="19" s="1"/>
  <c r="Y100" i="19"/>
  <c r="X100" i="19"/>
  <c r="W100" i="19"/>
  <c r="V100" i="19"/>
  <c r="Z99" i="19"/>
  <c r="AB99" i="19" s="1"/>
  <c r="Y99" i="19"/>
  <c r="X99" i="19"/>
  <c r="W99" i="19"/>
  <c r="W11" i="14" s="1"/>
  <c r="V99" i="19"/>
  <c r="V11" i="14" s="1"/>
  <c r="Z98" i="19"/>
  <c r="Y98" i="19"/>
  <c r="X98" i="19"/>
  <c r="W98" i="19"/>
  <c r="V98" i="19"/>
  <c r="Z97" i="19"/>
  <c r="Y97" i="19"/>
  <c r="X97" i="19"/>
  <c r="W97" i="19"/>
  <c r="V97" i="19"/>
  <c r="AA96" i="19"/>
  <c r="Z96" i="19"/>
  <c r="AB96" i="19" s="1"/>
  <c r="Y96" i="19"/>
  <c r="X96" i="19"/>
  <c r="W96" i="19"/>
  <c r="V96" i="19"/>
  <c r="Z95" i="19"/>
  <c r="AB95" i="19" s="1"/>
  <c r="Y95" i="19"/>
  <c r="X95" i="19"/>
  <c r="W95" i="19"/>
  <c r="V95" i="19"/>
  <c r="Z94" i="19"/>
  <c r="AC94" i="19" s="1"/>
  <c r="Y94" i="19"/>
  <c r="X94" i="19"/>
  <c r="W94" i="19"/>
  <c r="V94" i="19"/>
  <c r="Z93" i="19"/>
  <c r="AB93" i="19" s="1"/>
  <c r="Y93" i="19"/>
  <c r="X93" i="19"/>
  <c r="W93" i="19"/>
  <c r="W10" i="14" s="1"/>
  <c r="V93" i="19"/>
  <c r="V10" i="14" s="1"/>
  <c r="Z92" i="19"/>
  <c r="Y92" i="19"/>
  <c r="X92" i="19"/>
  <c r="W92" i="19"/>
  <c r="W14" i="14" s="1"/>
  <c r="V92" i="19"/>
  <c r="V14" i="14" s="1"/>
  <c r="Z91" i="19"/>
  <c r="AB91" i="19" s="1"/>
  <c r="Y91" i="19"/>
  <c r="X91" i="19"/>
  <c r="W91" i="19"/>
  <c r="V91" i="19"/>
  <c r="Z90" i="19"/>
  <c r="Y90" i="19"/>
  <c r="X90" i="19"/>
  <c r="W90" i="19"/>
  <c r="V90" i="19"/>
  <c r="Z89" i="19"/>
  <c r="Y89" i="19"/>
  <c r="X89" i="19"/>
  <c r="W89" i="19"/>
  <c r="V89" i="19"/>
  <c r="AA88" i="19"/>
  <c r="Z88" i="19"/>
  <c r="AB88" i="19" s="1"/>
  <c r="Y88" i="19"/>
  <c r="X88" i="19"/>
  <c r="W88" i="19"/>
  <c r="W18" i="14" s="1"/>
  <c r="V88" i="19"/>
  <c r="V18" i="14" s="1"/>
  <c r="Z87" i="19"/>
  <c r="AB87" i="19" s="1"/>
  <c r="Y87" i="19"/>
  <c r="X87" i="19"/>
  <c r="W87" i="19"/>
  <c r="V87" i="19"/>
  <c r="Z86" i="19"/>
  <c r="Y86" i="19"/>
  <c r="X86" i="19"/>
  <c r="W86" i="19"/>
  <c r="V86" i="19"/>
  <c r="Z85" i="19"/>
  <c r="AB85" i="19" s="1"/>
  <c r="Y85" i="19"/>
  <c r="X85" i="19"/>
  <c r="W85" i="19"/>
  <c r="W16" i="14" s="1"/>
  <c r="V85" i="19"/>
  <c r="V16" i="14" s="1"/>
  <c r="AB84" i="19"/>
  <c r="Z84" i="19"/>
  <c r="Y84" i="19"/>
  <c r="X84" i="19"/>
  <c r="W84" i="19"/>
  <c r="V84" i="19"/>
  <c r="Z83" i="19"/>
  <c r="AB83" i="19" s="1"/>
  <c r="Y83" i="19"/>
  <c r="X83" i="19"/>
  <c r="W83" i="19"/>
  <c r="V83" i="19"/>
  <c r="Z82" i="19"/>
  <c r="AB82" i="19" s="1"/>
  <c r="Y82" i="19"/>
  <c r="X82" i="19"/>
  <c r="W82" i="19"/>
  <c r="V82" i="19"/>
  <c r="AB81" i="19"/>
  <c r="Z81" i="19"/>
  <c r="Y81" i="19"/>
  <c r="X81" i="19"/>
  <c r="W81" i="19"/>
  <c r="V81" i="19"/>
  <c r="AB80" i="19"/>
  <c r="Z80" i="19"/>
  <c r="Y80" i="19"/>
  <c r="X80" i="19"/>
  <c r="W80" i="19"/>
  <c r="V80" i="19"/>
  <c r="Z79" i="19"/>
  <c r="AB79" i="19" s="1"/>
  <c r="Y79" i="19"/>
  <c r="X79" i="19"/>
  <c r="W79" i="19"/>
  <c r="V79" i="19"/>
  <c r="Z78" i="19"/>
  <c r="AB78" i="19" s="1"/>
  <c r="Y78" i="19"/>
  <c r="X78" i="19"/>
  <c r="W78" i="19"/>
  <c r="V78" i="19"/>
  <c r="AB77" i="19"/>
  <c r="Z77" i="19"/>
  <c r="Y77" i="19"/>
  <c r="X77" i="19"/>
  <c r="W77" i="19"/>
  <c r="V77" i="19"/>
  <c r="AB76" i="19"/>
  <c r="Z76" i="19"/>
  <c r="Y76" i="19"/>
  <c r="X76" i="19"/>
  <c r="W76" i="19"/>
  <c r="V76" i="19"/>
  <c r="Z75" i="19"/>
  <c r="Y75" i="19"/>
  <c r="X75" i="19"/>
  <c r="W75" i="19"/>
  <c r="V75" i="19"/>
  <c r="Z74" i="19"/>
  <c r="AB74" i="19" s="1"/>
  <c r="Y74" i="19"/>
  <c r="X74" i="19"/>
  <c r="W74" i="19"/>
  <c r="V74" i="19"/>
  <c r="Z73" i="19"/>
  <c r="AB73" i="19" s="1"/>
  <c r="Y73" i="19"/>
  <c r="X73" i="19"/>
  <c r="W73" i="19"/>
  <c r="V73" i="19"/>
  <c r="Z72" i="19"/>
  <c r="AB72" i="19" s="1"/>
  <c r="Y72" i="19"/>
  <c r="X72" i="19"/>
  <c r="W72" i="19"/>
  <c r="W4" i="14" s="1"/>
  <c r="V72" i="19"/>
  <c r="V4" i="14" s="1"/>
  <c r="Z71" i="19"/>
  <c r="AB71" i="19" s="1"/>
  <c r="Y71" i="19"/>
  <c r="X71" i="19"/>
  <c r="W71" i="19"/>
  <c r="V71" i="19"/>
  <c r="Z70" i="19"/>
  <c r="AB70" i="19" s="1"/>
  <c r="Y70" i="19"/>
  <c r="X70" i="19"/>
  <c r="W70" i="19"/>
  <c r="V70" i="19"/>
  <c r="Z69" i="19"/>
  <c r="AB69" i="19" s="1"/>
  <c r="Y69" i="19"/>
  <c r="X69" i="19"/>
  <c r="W69" i="19"/>
  <c r="V69" i="19"/>
  <c r="AB68" i="19"/>
  <c r="Z68" i="19"/>
  <c r="Y68" i="19"/>
  <c r="X68" i="19"/>
  <c r="W68" i="19"/>
  <c r="V68" i="19"/>
  <c r="Z67" i="19"/>
  <c r="Y67" i="19"/>
  <c r="X67" i="19"/>
  <c r="W67" i="19"/>
  <c r="V67" i="19"/>
  <c r="Z66" i="19"/>
  <c r="AB66" i="19" s="1"/>
  <c r="Y66" i="19"/>
  <c r="X66" i="19"/>
  <c r="W66" i="19"/>
  <c r="V66" i="19"/>
  <c r="AB65" i="19"/>
  <c r="Z65" i="19"/>
  <c r="Y65" i="19"/>
  <c r="X65" i="19"/>
  <c r="W65" i="19"/>
  <c r="W15" i="14" s="1"/>
  <c r="V65" i="19"/>
  <c r="V15" i="14" s="1"/>
  <c r="AB64" i="19"/>
  <c r="Z64" i="19"/>
  <c r="Y64" i="19"/>
  <c r="X64" i="19"/>
  <c r="W64" i="19"/>
  <c r="V64" i="19"/>
  <c r="Z63" i="19"/>
  <c r="AB63" i="19" s="1"/>
  <c r="Y63" i="19"/>
  <c r="X63" i="19"/>
  <c r="W63" i="19"/>
  <c r="W3" i="14" s="1"/>
  <c r="V63" i="19"/>
  <c r="V3" i="14" s="1"/>
  <c r="AB62" i="19"/>
  <c r="Z62" i="19"/>
  <c r="AC62" i="19" s="1"/>
  <c r="Y62" i="19"/>
  <c r="X62" i="19"/>
  <c r="W62" i="19"/>
  <c r="V62" i="19"/>
  <c r="Z61" i="19"/>
  <c r="AC61" i="19" s="1"/>
  <c r="Y61" i="19"/>
  <c r="X61" i="19"/>
  <c r="W61" i="19"/>
  <c r="V61" i="19"/>
  <c r="Z60" i="19"/>
  <c r="AC60" i="19" s="1"/>
  <c r="Y60" i="19"/>
  <c r="X60" i="19"/>
  <c r="W60" i="19"/>
  <c r="V60" i="19"/>
  <c r="Z59" i="19"/>
  <c r="AC59" i="19" s="1"/>
  <c r="Y59" i="19"/>
  <c r="X59" i="19"/>
  <c r="W59" i="19"/>
  <c r="V59" i="19"/>
  <c r="Z58" i="19"/>
  <c r="AC58" i="19" s="1"/>
  <c r="Y58" i="19"/>
  <c r="X58" i="19"/>
  <c r="W58" i="19"/>
  <c r="V58" i="19"/>
  <c r="AB57" i="19"/>
  <c r="AA57" i="19"/>
  <c r="Z57" i="19"/>
  <c r="AC57" i="19" s="1"/>
  <c r="Y57" i="19"/>
  <c r="X57" i="19"/>
  <c r="W57" i="19"/>
  <c r="V57" i="19"/>
  <c r="Z56" i="19"/>
  <c r="AC56" i="19" s="1"/>
  <c r="Y56" i="19"/>
  <c r="X56" i="19"/>
  <c r="W56" i="19"/>
  <c r="V56" i="19"/>
  <c r="Z55" i="19"/>
  <c r="AC55" i="19" s="1"/>
  <c r="Y55" i="19"/>
  <c r="X55" i="19"/>
  <c r="W55" i="19"/>
  <c r="V55" i="19"/>
  <c r="Z54" i="19"/>
  <c r="AC54" i="19" s="1"/>
  <c r="Y54" i="19"/>
  <c r="X54" i="19"/>
  <c r="W54" i="19"/>
  <c r="V54" i="19"/>
  <c r="Z53" i="19"/>
  <c r="AC53" i="19" s="1"/>
  <c r="Y53" i="19"/>
  <c r="X53" i="19"/>
  <c r="W53" i="19"/>
  <c r="V53" i="19"/>
  <c r="AB52" i="19"/>
  <c r="Z52" i="19"/>
  <c r="AC52" i="19" s="1"/>
  <c r="Y52" i="19"/>
  <c r="X52" i="19"/>
  <c r="W52" i="19"/>
  <c r="V52" i="19"/>
  <c r="Z51" i="19"/>
  <c r="AC51" i="19" s="1"/>
  <c r="Y51" i="19"/>
  <c r="X51" i="19"/>
  <c r="W51" i="19"/>
  <c r="V51" i="19"/>
  <c r="Z50" i="19"/>
  <c r="AC50" i="19" s="1"/>
  <c r="Y50" i="19"/>
  <c r="X50" i="19"/>
  <c r="W50" i="19"/>
  <c r="V50" i="19"/>
  <c r="AB49" i="19"/>
  <c r="Z49" i="19"/>
  <c r="AC49" i="19" s="1"/>
  <c r="Y49" i="19"/>
  <c r="X49" i="19"/>
  <c r="W49" i="19"/>
  <c r="V49" i="19"/>
  <c r="AA48" i="19"/>
  <c r="Z48" i="19"/>
  <c r="AC48" i="19" s="1"/>
  <c r="Y48" i="19"/>
  <c r="X48" i="19"/>
  <c r="W48" i="19"/>
  <c r="V48" i="19"/>
  <c r="Z47" i="19"/>
  <c r="AC47" i="19" s="1"/>
  <c r="Y47" i="19"/>
  <c r="X47" i="19"/>
  <c r="W47" i="19"/>
  <c r="V47" i="19"/>
  <c r="Z46" i="19"/>
  <c r="AC46" i="19" s="1"/>
  <c r="Y46" i="19"/>
  <c r="X46" i="19"/>
  <c r="W46" i="19"/>
  <c r="V46" i="19"/>
  <c r="Z45" i="19"/>
  <c r="AC45" i="19" s="1"/>
  <c r="Y45" i="19"/>
  <c r="X45" i="19"/>
  <c r="W45" i="19"/>
  <c r="V45" i="19"/>
  <c r="Z44" i="19"/>
  <c r="AC44" i="19" s="1"/>
  <c r="Y44" i="19"/>
  <c r="X44" i="19"/>
  <c r="W44" i="19"/>
  <c r="V44" i="19"/>
  <c r="AB43" i="19"/>
  <c r="AA43" i="19"/>
  <c r="Z43" i="19"/>
  <c r="AC43" i="19" s="1"/>
  <c r="Y43" i="19"/>
  <c r="X43" i="19"/>
  <c r="W43" i="19"/>
  <c r="V43" i="19"/>
  <c r="Z42" i="19"/>
  <c r="AC42" i="19" s="1"/>
  <c r="Y42" i="19"/>
  <c r="X42" i="19"/>
  <c r="W42" i="19"/>
  <c r="W9" i="14" s="1"/>
  <c r="V42" i="19"/>
  <c r="V9" i="14" s="1"/>
  <c r="Z41" i="19"/>
  <c r="AC41" i="19" s="1"/>
  <c r="Y41" i="19"/>
  <c r="X41" i="19"/>
  <c r="W41" i="19"/>
  <c r="W2" i="14" s="1"/>
  <c r="V41" i="19"/>
  <c r="V2" i="14" s="1"/>
  <c r="AA40" i="19"/>
  <c r="Z40" i="19"/>
  <c r="AC40" i="19" s="1"/>
  <c r="Y40" i="19"/>
  <c r="X40" i="19"/>
  <c r="W40" i="19"/>
  <c r="V40" i="19"/>
  <c r="Z39" i="19"/>
  <c r="AC39" i="19" s="1"/>
  <c r="Y39" i="19"/>
  <c r="X39" i="19"/>
  <c r="W39" i="19"/>
  <c r="W7" i="14" s="1"/>
  <c r="V39" i="19"/>
  <c r="V7" i="14" s="1"/>
  <c r="Z38" i="19"/>
  <c r="AC38" i="19" s="1"/>
  <c r="Y38" i="19"/>
  <c r="X38" i="19"/>
  <c r="W38" i="19"/>
  <c r="V38" i="19"/>
  <c r="Z37" i="19"/>
  <c r="AC37" i="19" s="1"/>
  <c r="Y37" i="19"/>
  <c r="X37" i="19"/>
  <c r="W37" i="19"/>
  <c r="V37" i="19"/>
  <c r="AB36" i="19"/>
  <c r="Z36" i="19"/>
  <c r="AC36" i="19" s="1"/>
  <c r="Y36" i="19"/>
  <c r="X36" i="19"/>
  <c r="W36" i="19"/>
  <c r="V36" i="19"/>
  <c r="Z35" i="19"/>
  <c r="AC35" i="19" s="1"/>
  <c r="Y35" i="19"/>
  <c r="X35" i="19"/>
  <c r="W35" i="19"/>
  <c r="V35" i="19"/>
  <c r="Z34" i="19"/>
  <c r="AC34" i="19" s="1"/>
  <c r="Y34" i="19"/>
  <c r="X34" i="19"/>
  <c r="W34" i="19"/>
  <c r="V34" i="19"/>
  <c r="Y33" i="19"/>
  <c r="Z33" i="19" s="1"/>
  <c r="X33" i="19"/>
  <c r="W33" i="19"/>
  <c r="V33" i="19"/>
  <c r="Z32" i="19"/>
  <c r="AC32" i="19" s="1"/>
  <c r="Y32" i="19"/>
  <c r="X32" i="19"/>
  <c r="W32" i="19"/>
  <c r="W5" i="14" s="1"/>
  <c r="V32" i="19"/>
  <c r="V5" i="14" s="1"/>
  <c r="Z31" i="19"/>
  <c r="AC31" i="19" s="1"/>
  <c r="Y31" i="19"/>
  <c r="X31" i="19"/>
  <c r="W31" i="19"/>
  <c r="V31" i="19"/>
  <c r="Y30" i="19"/>
  <c r="Z30" i="19" s="1"/>
  <c r="X30" i="19"/>
  <c r="W30" i="19"/>
  <c r="V30" i="19"/>
  <c r="Z29" i="19"/>
  <c r="AC29" i="19" s="1"/>
  <c r="Y29" i="19"/>
  <c r="X29" i="19"/>
  <c r="W29" i="19"/>
  <c r="V29" i="19"/>
  <c r="Y28" i="19"/>
  <c r="Z28" i="19" s="1"/>
  <c r="X28" i="19"/>
  <c r="W28" i="19"/>
  <c r="V28" i="19"/>
  <c r="Y27" i="19"/>
  <c r="Z27" i="19" s="1"/>
  <c r="X27" i="19"/>
  <c r="W27" i="19"/>
  <c r="V27" i="19"/>
  <c r="Z26" i="19"/>
  <c r="AC26" i="19" s="1"/>
  <c r="Y26" i="19"/>
  <c r="X26" i="19"/>
  <c r="W26" i="19"/>
  <c r="W19" i="14" s="1"/>
  <c r="V26" i="19"/>
  <c r="V19" i="14" s="1"/>
  <c r="Y25" i="19"/>
  <c r="Z25" i="19" s="1"/>
  <c r="X25" i="19"/>
  <c r="W25" i="19"/>
  <c r="V25" i="19"/>
  <c r="Z24" i="19"/>
  <c r="AC24" i="19" s="1"/>
  <c r="Y24" i="19"/>
  <c r="X24" i="19"/>
  <c r="W24" i="19"/>
  <c r="W6" i="14" s="1"/>
  <c r="V24" i="19"/>
  <c r="V6" i="14" s="1"/>
  <c r="Z23" i="19"/>
  <c r="AC23" i="19" s="1"/>
  <c r="Y23" i="19"/>
  <c r="X23" i="19"/>
  <c r="W23" i="19"/>
  <c r="V23" i="19"/>
  <c r="Y22" i="19"/>
  <c r="Z22" i="19" s="1"/>
  <c r="X22" i="19"/>
  <c r="W22" i="19"/>
  <c r="W38" i="14" s="1"/>
  <c r="V22" i="19"/>
  <c r="V38" i="14" s="1"/>
  <c r="Z21" i="19"/>
  <c r="AC21" i="19" s="1"/>
  <c r="Y21" i="19"/>
  <c r="X21" i="19"/>
  <c r="W21" i="19"/>
  <c r="V21" i="19"/>
  <c r="Y20" i="19"/>
  <c r="Z20" i="19" s="1"/>
  <c r="X20" i="19"/>
  <c r="W20" i="19"/>
  <c r="V20" i="19"/>
  <c r="Y19" i="19"/>
  <c r="Z19" i="19" s="1"/>
  <c r="X19" i="19"/>
  <c r="W19" i="19"/>
  <c r="V19" i="19"/>
  <c r="Y18" i="19"/>
  <c r="Z18" i="19" s="1"/>
  <c r="X18" i="19"/>
  <c r="W18" i="19"/>
  <c r="V18" i="19"/>
  <c r="Y17" i="19"/>
  <c r="Z17" i="19" s="1"/>
  <c r="X17" i="19"/>
  <c r="W17" i="19"/>
  <c r="V17" i="19"/>
  <c r="Y16" i="19"/>
  <c r="Z16" i="19" s="1"/>
  <c r="X16" i="19"/>
  <c r="W16" i="19"/>
  <c r="V16" i="19"/>
  <c r="Y15" i="19"/>
  <c r="Z15" i="19" s="1"/>
  <c r="X15" i="19"/>
  <c r="W15" i="19"/>
  <c r="V15" i="19"/>
  <c r="Y14" i="19"/>
  <c r="Z14" i="19" s="1"/>
  <c r="X14" i="19"/>
  <c r="W14" i="19"/>
  <c r="V14" i="19"/>
  <c r="Y13" i="19"/>
  <c r="Z13" i="19" s="1"/>
  <c r="X13" i="19"/>
  <c r="W13" i="19"/>
  <c r="V13" i="19"/>
  <c r="Y12" i="19"/>
  <c r="Z12" i="19" s="1"/>
  <c r="X12" i="19"/>
  <c r="W12" i="19"/>
  <c r="V12" i="19"/>
  <c r="Y11" i="19"/>
  <c r="Z11" i="19" s="1"/>
  <c r="X11" i="19"/>
  <c r="W11" i="19"/>
  <c r="V11" i="19"/>
  <c r="Y10" i="19"/>
  <c r="Z10" i="19" s="1"/>
  <c r="X10" i="19"/>
  <c r="W10" i="19"/>
  <c r="V10" i="19"/>
  <c r="Y9" i="19"/>
  <c r="Z9" i="19" s="1"/>
  <c r="X9" i="19"/>
  <c r="W9" i="19"/>
  <c r="V9" i="19"/>
  <c r="Y8" i="19"/>
  <c r="Z8" i="19" s="1"/>
  <c r="X8" i="19"/>
  <c r="W8" i="19"/>
  <c r="V8" i="19"/>
  <c r="Y7" i="19"/>
  <c r="Z7" i="19" s="1"/>
  <c r="X7" i="19"/>
  <c r="W7" i="19"/>
  <c r="V7" i="19"/>
  <c r="Y6" i="19"/>
  <c r="Z6" i="19" s="1"/>
  <c r="X6" i="19"/>
  <c r="W6" i="19"/>
  <c r="V6" i="19"/>
  <c r="Y5" i="19"/>
  <c r="Z5" i="19" s="1"/>
  <c r="X5" i="19"/>
  <c r="W5" i="19"/>
  <c r="V5" i="19"/>
  <c r="Y4" i="19"/>
  <c r="Z4" i="19" s="1"/>
  <c r="X4" i="19"/>
  <c r="W4" i="19"/>
  <c r="V4" i="19"/>
  <c r="Y3" i="19"/>
  <c r="Z3" i="19" s="1"/>
  <c r="X3" i="19"/>
  <c r="W3" i="19"/>
  <c r="V3" i="19"/>
  <c r="Y2" i="19"/>
  <c r="Z2" i="19" s="1"/>
  <c r="X2" i="19"/>
  <c r="W2" i="19"/>
  <c r="V2" i="19"/>
  <c r="AA32" i="19" l="1"/>
  <c r="AA35" i="19"/>
  <c r="AB44" i="19"/>
  <c r="AA56" i="19"/>
  <c r="AA87" i="19"/>
  <c r="AC88" i="19"/>
  <c r="AA91" i="19"/>
  <c r="AA95" i="19"/>
  <c r="AC96" i="19"/>
  <c r="AA99" i="19"/>
  <c r="AA103" i="19"/>
  <c r="AC104" i="19"/>
  <c r="AA107" i="19"/>
  <c r="AA111" i="19"/>
  <c r="AC115" i="19"/>
  <c r="AA141" i="19"/>
  <c r="AB147" i="19"/>
  <c r="AC168" i="19"/>
  <c r="AB181" i="19"/>
  <c r="AB184" i="19"/>
  <c r="AC188" i="19"/>
  <c r="AB195" i="19"/>
  <c r="AC203" i="19"/>
  <c r="AC246" i="19"/>
  <c r="AB253" i="19"/>
  <c r="AB257" i="19"/>
  <c r="AA260" i="19"/>
  <c r="AC261" i="19"/>
  <c r="AA266" i="19"/>
  <c r="AB275" i="19"/>
  <c r="AA278" i="19"/>
  <c r="AA281" i="19"/>
  <c r="AB291" i="19"/>
  <c r="AC292" i="19"/>
  <c r="AC299" i="19"/>
  <c r="AA347" i="19"/>
  <c r="AA360" i="19"/>
  <c r="AA374" i="19"/>
  <c r="AA377" i="19"/>
  <c r="AA390" i="19"/>
  <c r="AC87" i="19"/>
  <c r="AC91" i="19"/>
  <c r="AA51" i="19"/>
  <c r="AB60" i="19"/>
  <c r="AA136" i="19"/>
  <c r="AC140" i="19"/>
  <c r="AB173" i="19"/>
  <c r="AB176" i="19"/>
  <c r="AC180" i="19"/>
  <c r="AA237" i="19"/>
  <c r="AA251" i="19"/>
  <c r="AB263" i="19"/>
  <c r="AA270" i="19"/>
  <c r="AA287" i="19"/>
  <c r="AA297" i="19"/>
  <c r="AC305" i="19"/>
  <c r="AC321" i="19"/>
  <c r="AC337" i="19"/>
  <c r="AA356" i="19"/>
  <c r="AC357" i="19"/>
  <c r="AB373" i="19"/>
  <c r="AB389" i="19"/>
  <c r="AB395" i="19"/>
  <c r="AA400" i="19"/>
  <c r="AB333" i="19"/>
  <c r="AA336" i="19"/>
  <c r="AA339" i="19"/>
  <c r="AB353" i="19"/>
  <c r="AB356" i="19"/>
  <c r="AB35" i="19"/>
  <c r="AC107" i="19"/>
  <c r="AB34" i="19"/>
  <c r="AA38" i="19"/>
  <c r="AB51" i="19"/>
  <c r="AA59" i="19"/>
  <c r="AC136" i="19"/>
  <c r="AC176" i="19"/>
  <c r="AB179" i="19"/>
  <c r="AA220" i="19"/>
  <c r="AB237" i="19"/>
  <c r="AB251" i="19"/>
  <c r="AC270" i="19"/>
  <c r="AB297" i="19"/>
  <c r="AB26" i="19"/>
  <c r="AA41" i="19"/>
  <c r="AB46" i="19"/>
  <c r="AB50" i="19"/>
  <c r="AA54" i="19"/>
  <c r="AB59" i="19"/>
  <c r="AA93" i="19"/>
  <c r="AA117" i="19"/>
  <c r="AC128" i="19"/>
  <c r="AA131" i="19"/>
  <c r="AA135" i="19"/>
  <c r="AC139" i="19"/>
  <c r="AC172" i="19"/>
  <c r="AC179" i="19"/>
  <c r="AC201" i="19"/>
  <c r="AB205" i="19"/>
  <c r="AB269" i="19"/>
  <c r="AA272" i="19"/>
  <c r="AC273" i="19"/>
  <c r="AA286" i="19"/>
  <c r="AB289" i="19"/>
  <c r="AB296" i="19"/>
  <c r="AB301" i="19"/>
  <c r="AB304" i="19"/>
  <c r="AA316" i="19"/>
  <c r="AC317" i="19"/>
  <c r="AB320" i="19"/>
  <c r="AC333" i="19"/>
  <c r="AB336" i="19"/>
  <c r="AC353" i="19"/>
  <c r="AA244" i="19"/>
  <c r="AB250" i="19"/>
  <c r="AB255" i="19"/>
  <c r="AB41" i="19"/>
  <c r="AA49" i="19"/>
  <c r="AB54" i="19"/>
  <c r="AB58" i="19"/>
  <c r="AA62" i="19"/>
  <c r="AA101" i="19"/>
  <c r="AA109" i="19"/>
  <c r="AA120" i="19"/>
  <c r="AC124" i="19"/>
  <c r="AC131" i="19"/>
  <c r="AC164" i="19"/>
  <c r="AC193" i="19"/>
  <c r="AB197" i="19"/>
  <c r="AB200" i="19"/>
  <c r="AB236" i="19"/>
  <c r="AB244" i="19"/>
  <c r="AC250" i="19"/>
  <c r="AC262" i="19"/>
  <c r="AC269" i="19"/>
  <c r="AB272" i="19"/>
  <c r="AC286" i="19"/>
  <c r="AC296" i="19"/>
  <c r="AC301" i="19"/>
  <c r="AB316" i="19"/>
  <c r="AA365" i="19"/>
  <c r="AB366" i="19"/>
  <c r="AB369" i="19"/>
  <c r="AA381" i="19"/>
  <c r="AB382" i="19"/>
  <c r="AB385" i="19"/>
  <c r="AB399" i="19"/>
  <c r="AB402" i="19"/>
  <c r="AB407" i="19"/>
  <c r="AA414" i="19"/>
  <c r="AC95" i="19"/>
  <c r="AC99" i="19"/>
  <c r="AC103" i="19"/>
  <c r="AA24" i="19"/>
  <c r="AB38" i="19"/>
  <c r="AB42" i="19"/>
  <c r="AA46" i="19"/>
  <c r="AB279" i="19"/>
  <c r="AB285" i="19"/>
  <c r="AA295" i="19"/>
  <c r="AA303" i="19"/>
  <c r="AC313" i="19"/>
  <c r="AB319" i="19"/>
  <c r="AC329" i="19"/>
  <c r="AB335" i="19"/>
  <c r="AB345" i="19"/>
  <c r="AA351" i="19"/>
  <c r="AB404" i="19"/>
  <c r="AB414" i="19"/>
  <c r="AC2" i="19"/>
  <c r="AB2" i="19"/>
  <c r="AA2" i="19"/>
  <c r="AC5" i="19"/>
  <c r="AB5" i="19"/>
  <c r="AA5" i="19"/>
  <c r="AC28" i="19"/>
  <c r="AB28" i="19"/>
  <c r="AA28" i="19"/>
  <c r="AC33" i="19"/>
  <c r="AB33" i="19"/>
  <c r="AA33" i="19"/>
  <c r="AC30" i="19"/>
  <c r="AA30" i="19"/>
  <c r="AB30" i="19"/>
  <c r="AC12" i="19"/>
  <c r="AB12" i="19"/>
  <c r="AA12" i="19"/>
  <c r="AC8" i="19"/>
  <c r="AB8" i="19"/>
  <c r="AA8" i="19"/>
  <c r="AC16" i="19"/>
  <c r="AB16" i="19"/>
  <c r="AA16" i="19"/>
  <c r="AC20" i="19"/>
  <c r="AB20" i="19"/>
  <c r="AA20" i="19"/>
  <c r="AC22" i="19"/>
  <c r="AA22" i="19"/>
  <c r="AB22" i="19"/>
  <c r="AC4" i="19"/>
  <c r="AB4" i="19"/>
  <c r="AA4" i="19"/>
  <c r="AC10" i="19"/>
  <c r="AB10" i="19"/>
  <c r="AA10" i="19"/>
  <c r="AC18" i="19"/>
  <c r="AB18" i="19"/>
  <c r="AA18" i="19"/>
  <c r="AC27" i="19"/>
  <c r="AB27" i="19"/>
  <c r="AA27" i="19"/>
  <c r="AC6" i="19"/>
  <c r="AB6" i="19"/>
  <c r="AA6" i="19"/>
  <c r="AC14" i="19"/>
  <c r="AB14" i="19"/>
  <c r="AA14" i="19"/>
  <c r="AC25" i="19"/>
  <c r="AB25" i="19"/>
  <c r="AA25" i="19"/>
  <c r="AC3" i="19"/>
  <c r="AB3" i="19"/>
  <c r="AA3" i="19"/>
  <c r="AC7" i="19"/>
  <c r="AB7" i="19"/>
  <c r="AA7" i="19"/>
  <c r="AC9" i="19"/>
  <c r="AB9" i="19"/>
  <c r="AA9" i="19"/>
  <c r="AC11" i="19"/>
  <c r="AB11" i="19"/>
  <c r="AA11" i="19"/>
  <c r="AC13" i="19"/>
  <c r="AB13" i="19"/>
  <c r="AA13" i="19"/>
  <c r="AC15" i="19"/>
  <c r="AB15" i="19"/>
  <c r="AA15" i="19"/>
  <c r="AC17" i="19"/>
  <c r="AB17" i="19"/>
  <c r="AA17" i="19"/>
  <c r="AC19" i="19"/>
  <c r="AB19" i="19"/>
  <c r="AA19" i="19"/>
  <c r="AC67" i="19"/>
  <c r="AA67" i="19"/>
  <c r="AC75" i="19"/>
  <c r="AA75" i="19"/>
  <c r="AB92" i="19"/>
  <c r="AA92" i="19"/>
  <c r="AA169" i="19"/>
  <c r="AB169" i="19"/>
  <c r="AC169" i="19"/>
  <c r="AA23" i="19"/>
  <c r="AB24" i="19"/>
  <c r="AA31" i="19"/>
  <c r="AB32" i="19"/>
  <c r="AA39" i="19"/>
  <c r="AB40" i="19"/>
  <c r="AA47" i="19"/>
  <c r="AB48" i="19"/>
  <c r="AA55" i="19"/>
  <c r="AB56" i="19"/>
  <c r="AB67" i="19"/>
  <c r="AB75" i="19"/>
  <c r="AC92" i="19"/>
  <c r="AC63" i="19"/>
  <c r="AA63" i="19"/>
  <c r="AC79" i="19"/>
  <c r="AA79" i="19"/>
  <c r="AB97" i="19"/>
  <c r="AC97" i="19"/>
  <c r="AA97" i="19"/>
  <c r="AB39" i="19"/>
  <c r="AB86" i="19"/>
  <c r="AA86" i="19"/>
  <c r="AA150" i="19"/>
  <c r="AB150" i="19"/>
  <c r="AC150" i="19"/>
  <c r="AA29" i="19"/>
  <c r="AA37" i="19"/>
  <c r="AA45" i="19"/>
  <c r="AA53" i="19"/>
  <c r="AA61" i="19"/>
  <c r="AC86" i="19"/>
  <c r="AB90" i="19"/>
  <c r="AC90" i="19"/>
  <c r="AC71" i="19"/>
  <c r="AA71" i="19"/>
  <c r="AC83" i="19"/>
  <c r="AA83" i="19"/>
  <c r="AC70" i="19"/>
  <c r="AA70" i="19"/>
  <c r="AA153" i="19"/>
  <c r="AB153" i="19"/>
  <c r="AC153" i="19"/>
  <c r="AA21" i="19"/>
  <c r="AB21" i="19"/>
  <c r="AB29" i="19"/>
  <c r="AA36" i="19"/>
  <c r="AB37" i="19"/>
  <c r="AA44" i="19"/>
  <c r="AB45" i="19"/>
  <c r="AA52" i="19"/>
  <c r="AB53" i="19"/>
  <c r="AA60" i="19"/>
  <c r="AB61" i="19"/>
  <c r="AC65" i="19"/>
  <c r="AA65" i="19"/>
  <c r="AC69" i="19"/>
  <c r="AA69" i="19"/>
  <c r="AC73" i="19"/>
  <c r="AA73" i="19"/>
  <c r="AC77" i="19"/>
  <c r="AA77" i="19"/>
  <c r="AC81" i="19"/>
  <c r="AA81" i="19"/>
  <c r="AC85" i="19"/>
  <c r="AA85" i="19"/>
  <c r="AA90" i="19"/>
  <c r="AB94" i="19"/>
  <c r="AA94" i="19"/>
  <c r="AC66" i="19"/>
  <c r="AA66" i="19"/>
  <c r="AC82" i="19"/>
  <c r="AA82" i="19"/>
  <c r="AB98" i="19"/>
  <c r="AC98" i="19"/>
  <c r="AB114" i="19"/>
  <c r="AA114" i="19"/>
  <c r="AC114" i="19"/>
  <c r="AB118" i="19"/>
  <c r="AC118" i="19"/>
  <c r="AA118" i="19"/>
  <c r="AB23" i="19"/>
  <c r="AB31" i="19"/>
  <c r="AB47" i="19"/>
  <c r="AB55" i="19"/>
  <c r="AC74" i="19"/>
  <c r="AA74" i="19"/>
  <c r="AC78" i="19"/>
  <c r="AA78" i="19"/>
  <c r="AA26" i="19"/>
  <c r="AA34" i="19"/>
  <c r="AA42" i="19"/>
  <c r="AA50" i="19"/>
  <c r="AA58" i="19"/>
  <c r="AC64" i="19"/>
  <c r="AA64" i="19"/>
  <c r="AC68" i="19"/>
  <c r="AA68" i="19"/>
  <c r="AC72" i="19"/>
  <c r="AA72" i="19"/>
  <c r="AC76" i="19"/>
  <c r="AA76" i="19"/>
  <c r="AC80" i="19"/>
  <c r="AA80" i="19"/>
  <c r="AC84" i="19"/>
  <c r="AA84" i="19"/>
  <c r="AB89" i="19"/>
  <c r="AC89" i="19"/>
  <c r="AA89" i="19"/>
  <c r="AA98" i="19"/>
  <c r="AB102" i="19"/>
  <c r="AC102" i="19"/>
  <c r="AA102" i="19"/>
  <c r="AB106" i="19"/>
  <c r="AA106" i="19"/>
  <c r="AC106" i="19"/>
  <c r="AB110" i="19"/>
  <c r="AC110" i="19"/>
  <c r="AA110" i="19"/>
  <c r="AA105" i="19"/>
  <c r="AA113" i="19"/>
  <c r="AA121" i="19"/>
  <c r="AC122" i="19"/>
  <c r="AA129" i="19"/>
  <c r="AC130" i="19"/>
  <c r="AA137" i="19"/>
  <c r="AC138" i="19"/>
  <c r="AA145" i="19"/>
  <c r="AB160" i="19"/>
  <c r="AC171" i="19"/>
  <c r="AA178" i="19"/>
  <c r="AC178" i="19"/>
  <c r="AC210" i="19"/>
  <c r="AA210" i="19"/>
  <c r="AB210" i="19"/>
  <c r="AC105" i="19"/>
  <c r="AC113" i="19"/>
  <c r="AC121" i="19"/>
  <c r="AA128" i="19"/>
  <c r="AC129" i="19"/>
  <c r="AC137" i="19"/>
  <c r="AA144" i="19"/>
  <c r="AC145" i="19"/>
  <c r="AA156" i="19"/>
  <c r="AB156" i="19"/>
  <c r="AC160" i="19"/>
  <c r="AA170" i="19"/>
  <c r="AC170" i="19"/>
  <c r="AB178" i="19"/>
  <c r="AA148" i="19"/>
  <c r="AB148" i="19"/>
  <c r="AA159" i="19"/>
  <c r="AC159" i="19"/>
  <c r="AA166" i="19"/>
  <c r="AC166" i="19"/>
  <c r="AB166" i="19"/>
  <c r="AA177" i="19"/>
  <c r="AB177" i="19"/>
  <c r="AA185" i="19"/>
  <c r="AC185" i="19"/>
  <c r="AB185" i="19"/>
  <c r="AC219" i="19"/>
  <c r="AB219" i="19"/>
  <c r="AA219" i="19"/>
  <c r="AC111" i="19"/>
  <c r="AC119" i="19"/>
  <c r="AA126" i="19"/>
  <c r="AC127" i="19"/>
  <c r="AA134" i="19"/>
  <c r="AC135" i="19"/>
  <c r="AA142" i="19"/>
  <c r="AC143" i="19"/>
  <c r="AC148" i="19"/>
  <c r="AA151" i="19"/>
  <c r="AC151" i="19"/>
  <c r="AB155" i="19"/>
  <c r="AB159" i="19"/>
  <c r="AC163" i="19"/>
  <c r="AC177" i="19"/>
  <c r="AC126" i="19"/>
  <c r="AC134" i="19"/>
  <c r="AC142" i="19"/>
  <c r="AC155" i="19"/>
  <c r="AA158" i="19"/>
  <c r="AB158" i="19"/>
  <c r="AA162" i="19"/>
  <c r="AC162" i="19"/>
  <c r="AC93" i="19"/>
  <c r="AA100" i="19"/>
  <c r="AC101" i="19"/>
  <c r="AA108" i="19"/>
  <c r="AC109" i="19"/>
  <c r="AA116" i="19"/>
  <c r="AC117" i="19"/>
  <c r="AA124" i="19"/>
  <c r="AC125" i="19"/>
  <c r="AA132" i="19"/>
  <c r="AC133" i="19"/>
  <c r="AA140" i="19"/>
  <c r="AC141" i="19"/>
  <c r="AA154" i="19"/>
  <c r="AC154" i="19"/>
  <c r="AC158" i="19"/>
  <c r="AB162" i="19"/>
  <c r="AA165" i="19"/>
  <c r="AC165" i="19"/>
  <c r="AB165" i="19"/>
  <c r="AB168" i="19"/>
  <c r="AA146" i="19"/>
  <c r="AC146" i="19"/>
  <c r="AA157" i="19"/>
  <c r="AC157" i="19"/>
  <c r="AA161" i="19"/>
  <c r="AB161" i="19"/>
  <c r="AA175" i="19"/>
  <c r="AC175" i="19"/>
  <c r="AB175" i="19"/>
  <c r="AC218" i="19"/>
  <c r="AA218" i="19"/>
  <c r="AB218" i="19"/>
  <c r="AA122" i="19"/>
  <c r="AA130" i="19"/>
  <c r="AA138" i="19"/>
  <c r="AB146" i="19"/>
  <c r="AA149" i="19"/>
  <c r="AC149" i="19"/>
  <c r="AB157" i="19"/>
  <c r="AC161" i="19"/>
  <c r="AA167" i="19"/>
  <c r="AC167" i="19"/>
  <c r="AB171" i="19"/>
  <c r="AA186" i="19"/>
  <c r="AC186" i="19"/>
  <c r="AB193" i="19"/>
  <c r="AC194" i="19"/>
  <c r="AB201" i="19"/>
  <c r="AC202" i="19"/>
  <c r="AC222" i="19"/>
  <c r="AA222" i="19"/>
  <c r="AC225" i="19"/>
  <c r="AB225" i="19"/>
  <c r="AA236" i="19"/>
  <c r="AB243" i="19"/>
  <c r="AB254" i="19"/>
  <c r="AC254" i="19"/>
  <c r="AC214" i="19"/>
  <c r="AA214" i="19"/>
  <c r="AC217" i="19"/>
  <c r="AB217" i="19"/>
  <c r="AC235" i="19"/>
  <c r="AB235" i="19"/>
  <c r="AC239" i="19"/>
  <c r="AB239" i="19"/>
  <c r="AC242" i="19"/>
  <c r="AB242" i="19"/>
  <c r="AC264" i="19"/>
  <c r="AB264" i="19"/>
  <c r="AA264" i="19"/>
  <c r="AC282" i="19"/>
  <c r="AB282" i="19"/>
  <c r="AA282" i="19"/>
  <c r="AA362" i="19"/>
  <c r="AC362" i="19"/>
  <c r="AB362" i="19"/>
  <c r="AB183" i="19"/>
  <c r="AB191" i="19"/>
  <c r="AB199" i="19"/>
  <c r="AC206" i="19"/>
  <c r="AA206" i="19"/>
  <c r="AC209" i="19"/>
  <c r="AB209" i="19"/>
  <c r="AB214" i="19"/>
  <c r="AA217" i="19"/>
  <c r="AA221" i="19"/>
  <c r="AA235" i="19"/>
  <c r="AA239" i="19"/>
  <c r="AA242" i="19"/>
  <c r="AA248" i="19"/>
  <c r="AC271" i="19"/>
  <c r="AB271" i="19"/>
  <c r="AC288" i="19"/>
  <c r="AB288" i="19"/>
  <c r="AB174" i="19"/>
  <c r="AB182" i="19"/>
  <c r="AC183" i="19"/>
  <c r="AB190" i="19"/>
  <c r="AC191" i="19"/>
  <c r="AB198" i="19"/>
  <c r="AC199" i="19"/>
  <c r="AB206" i="19"/>
  <c r="AA209" i="19"/>
  <c r="AA213" i="19"/>
  <c r="AB221" i="19"/>
  <c r="AC224" i="19"/>
  <c r="AA224" i="19"/>
  <c r="AA228" i="19"/>
  <c r="AB248" i="19"/>
  <c r="AA271" i="19"/>
  <c r="AA288" i="19"/>
  <c r="AC174" i="19"/>
  <c r="AC182" i="19"/>
  <c r="AC190" i="19"/>
  <c r="AC198" i="19"/>
  <c r="AB213" i="19"/>
  <c r="AC216" i="19"/>
  <c r="AA216" i="19"/>
  <c r="AC227" i="19"/>
  <c r="AB227" i="19"/>
  <c r="AB228" i="19"/>
  <c r="AC231" i="19"/>
  <c r="AB231" i="19"/>
  <c r="AC234" i="19"/>
  <c r="AB234" i="19"/>
  <c r="AA234" i="19"/>
  <c r="AC238" i="19"/>
  <c r="AA238" i="19"/>
  <c r="AB164" i="19"/>
  <c r="AB172" i="19"/>
  <c r="AC173" i="19"/>
  <c r="AB180" i="19"/>
  <c r="AC181" i="19"/>
  <c r="AB188" i="19"/>
  <c r="AC189" i="19"/>
  <c r="AB196" i="19"/>
  <c r="AC197" i="19"/>
  <c r="AB204" i="19"/>
  <c r="AC205" i="19"/>
  <c r="AC208" i="19"/>
  <c r="AA208" i="19"/>
  <c r="AA212" i="19"/>
  <c r="AB216" i="19"/>
  <c r="AB220" i="19"/>
  <c r="AC223" i="19"/>
  <c r="AB223" i="19"/>
  <c r="AA227" i="19"/>
  <c r="AA231" i="19"/>
  <c r="AB238" i="19"/>
  <c r="AC241" i="19"/>
  <c r="AB241" i="19"/>
  <c r="AA241" i="19"/>
  <c r="AC247" i="19"/>
  <c r="AB247" i="19"/>
  <c r="AA247" i="19"/>
  <c r="AC265" i="19"/>
  <c r="AB265" i="19"/>
  <c r="AC283" i="19"/>
  <c r="AB283" i="19"/>
  <c r="AC211" i="19"/>
  <c r="AB211" i="19"/>
  <c r="AC215" i="19"/>
  <c r="AB215" i="19"/>
  <c r="AC226" i="19"/>
  <c r="AA226" i="19"/>
  <c r="AC259" i="19"/>
  <c r="AB259" i="19"/>
  <c r="AA259" i="19"/>
  <c r="AB294" i="19"/>
  <c r="AC294" i="19"/>
  <c r="AA294" i="19"/>
  <c r="AB194" i="19"/>
  <c r="AB202" i="19"/>
  <c r="AC207" i="19"/>
  <c r="AB207" i="19"/>
  <c r="AA215" i="19"/>
  <c r="AB226" i="19"/>
  <c r="AC230" i="19"/>
  <c r="AA230" i="19"/>
  <c r="AC233" i="19"/>
  <c r="AB233" i="19"/>
  <c r="AA233" i="19"/>
  <c r="AA243" i="19"/>
  <c r="AA277" i="19"/>
  <c r="AC277" i="19"/>
  <c r="AB277" i="19"/>
  <c r="AA346" i="19"/>
  <c r="AC346" i="19"/>
  <c r="AB346" i="19"/>
  <c r="AA306" i="19"/>
  <c r="AC306" i="19"/>
  <c r="AB306" i="19"/>
  <c r="AA322" i="19"/>
  <c r="AC322" i="19"/>
  <c r="AB322" i="19"/>
  <c r="AA338" i="19"/>
  <c r="AC338" i="19"/>
  <c r="AB338" i="19"/>
  <c r="AA232" i="19"/>
  <c r="AA246" i="19"/>
  <c r="AA257" i="19"/>
  <c r="AA263" i="19"/>
  <c r="AA275" i="19"/>
  <c r="AA280" i="19"/>
  <c r="AB287" i="19"/>
  <c r="AB293" i="19"/>
  <c r="AA298" i="19"/>
  <c r="AA354" i="19"/>
  <c r="AC354" i="19"/>
  <c r="AB354" i="19"/>
  <c r="AB245" i="19"/>
  <c r="AA262" i="19"/>
  <c r="AA279" i="19"/>
  <c r="AA314" i="19"/>
  <c r="AC314" i="19"/>
  <c r="AB314" i="19"/>
  <c r="AA330" i="19"/>
  <c r="AC330" i="19"/>
  <c r="AB330" i="19"/>
  <c r="AA305" i="19"/>
  <c r="AC307" i="19"/>
  <c r="AA313" i="19"/>
  <c r="AC315" i="19"/>
  <c r="AA321" i="19"/>
  <c r="AC323" i="19"/>
  <c r="AA329" i="19"/>
  <c r="AC331" i="19"/>
  <c r="AA337" i="19"/>
  <c r="AC339" i="19"/>
  <c r="AC347" i="19"/>
  <c r="AC355" i="19"/>
  <c r="AC363" i="19"/>
  <c r="AB370" i="19"/>
  <c r="AC371" i="19"/>
  <c r="AB378" i="19"/>
  <c r="AC379" i="19"/>
  <c r="AB386" i="19"/>
  <c r="AC387" i="19"/>
  <c r="AC425" i="19"/>
  <c r="AB425" i="19"/>
  <c r="AA425" i="19"/>
  <c r="AC370" i="19"/>
  <c r="AC378" i="19"/>
  <c r="AC386" i="19"/>
  <c r="AA396" i="19"/>
  <c r="AA403" i="19"/>
  <c r="AA410" i="19"/>
  <c r="AC417" i="19"/>
  <c r="AB417" i="19"/>
  <c r="AA417" i="19"/>
  <c r="AC427" i="19"/>
  <c r="AB427" i="19"/>
  <c r="AA367" i="19"/>
  <c r="AB368" i="19"/>
  <c r="AA375" i="19"/>
  <c r="AB376" i="19"/>
  <c r="AA383" i="19"/>
  <c r="AB384" i="19"/>
  <c r="AA391" i="19"/>
  <c r="AB392" i="19"/>
  <c r="AB396" i="19"/>
  <c r="AA399" i="19"/>
  <c r="AB403" i="19"/>
  <c r="AA406" i="19"/>
  <c r="AB410" i="19"/>
  <c r="AC413" i="19"/>
  <c r="AA413" i="19"/>
  <c r="AC419" i="19"/>
  <c r="AB419" i="19"/>
  <c r="AA427" i="19"/>
  <c r="AC432" i="19"/>
  <c r="AB432" i="19"/>
  <c r="AA302" i="19"/>
  <c r="AB303" i="19"/>
  <c r="AA310" i="19"/>
  <c r="AA318" i="19"/>
  <c r="AA326" i="19"/>
  <c r="AA334" i="19"/>
  <c r="AA342" i="19"/>
  <c r="AA350" i="19"/>
  <c r="AA358" i="19"/>
  <c r="AB359" i="19"/>
  <c r="AB367" i="19"/>
  <c r="AB375" i="19"/>
  <c r="AB383" i="19"/>
  <c r="AB391" i="19"/>
  <c r="AC409" i="19"/>
  <c r="AA409" i="19"/>
  <c r="AC424" i="19"/>
  <c r="AB424" i="19"/>
  <c r="AC429" i="19"/>
  <c r="AB429" i="19"/>
  <c r="AC434" i="19"/>
  <c r="AB434" i="19"/>
  <c r="AA434" i="19"/>
  <c r="AC436" i="19"/>
  <c r="AB436" i="19"/>
  <c r="AA436" i="19"/>
  <c r="AC438" i="19"/>
  <c r="AB438" i="19"/>
  <c r="AA438" i="19"/>
  <c r="AC440" i="19"/>
  <c r="AB440" i="19"/>
  <c r="AA440" i="19"/>
  <c r="AC442" i="19"/>
  <c r="AB442" i="19"/>
  <c r="AA442" i="19"/>
  <c r="AC444" i="19"/>
  <c r="AB444" i="19"/>
  <c r="AA444" i="19"/>
  <c r="AC446" i="19"/>
  <c r="AB446" i="19"/>
  <c r="AA446" i="19"/>
  <c r="AC448" i="19"/>
  <c r="AB448" i="19"/>
  <c r="AA448" i="19"/>
  <c r="AC450" i="19"/>
  <c r="AB450" i="19"/>
  <c r="AA450" i="19"/>
  <c r="AC452" i="19"/>
  <c r="AB452" i="19"/>
  <c r="AA452" i="19"/>
  <c r="AC454" i="19"/>
  <c r="AB454" i="19"/>
  <c r="AA454" i="19"/>
  <c r="AC456" i="19"/>
  <c r="AB456" i="19"/>
  <c r="AA456" i="19"/>
  <c r="AC458" i="19"/>
  <c r="AB458" i="19"/>
  <c r="AA458" i="19"/>
  <c r="AC460" i="19"/>
  <c r="AB460" i="19"/>
  <c r="AA460" i="19"/>
  <c r="AC462" i="19"/>
  <c r="AB462" i="19"/>
  <c r="AA462" i="19"/>
  <c r="AC464" i="19"/>
  <c r="AB464" i="19"/>
  <c r="AA464" i="19"/>
  <c r="AC466" i="19"/>
  <c r="AB466" i="19"/>
  <c r="AA466" i="19"/>
  <c r="AC468" i="19"/>
  <c r="AB468" i="19"/>
  <c r="AA468" i="19"/>
  <c r="AC470" i="19"/>
  <c r="AB470" i="19"/>
  <c r="AA470" i="19"/>
  <c r="AC472" i="19"/>
  <c r="AB472" i="19"/>
  <c r="AA472" i="19"/>
  <c r="AC474" i="19"/>
  <c r="AB474" i="19"/>
  <c r="AA474" i="19"/>
  <c r="AC476" i="19"/>
  <c r="AB476" i="19"/>
  <c r="AA476" i="19"/>
  <c r="AB302" i="19"/>
  <c r="AB310" i="19"/>
  <c r="AB318" i="19"/>
  <c r="AB326" i="19"/>
  <c r="AB334" i="19"/>
  <c r="AB342" i="19"/>
  <c r="AB350" i="19"/>
  <c r="AB358" i="19"/>
  <c r="AC405" i="19"/>
  <c r="AA405" i="19"/>
  <c r="AC421" i="19"/>
  <c r="AB421" i="19"/>
  <c r="AC426" i="19"/>
  <c r="AB426" i="19"/>
  <c r="AA429" i="19"/>
  <c r="AA394" i="19"/>
  <c r="AC401" i="19"/>
  <c r="AA401" i="19"/>
  <c r="AB405" i="19"/>
  <c r="AA412" i="19"/>
  <c r="AC418" i="19"/>
  <c r="AB418" i="19"/>
  <c r="AA421" i="19"/>
  <c r="AA426" i="19"/>
  <c r="AC431" i="19"/>
  <c r="AB431" i="19"/>
  <c r="AA371" i="19"/>
  <c r="AA379" i="19"/>
  <c r="AA387" i="19"/>
  <c r="AB394" i="19"/>
  <c r="AC397" i="19"/>
  <c r="AA397" i="19"/>
  <c r="AB401" i="19"/>
  <c r="AA408" i="19"/>
  <c r="AB412" i="19"/>
  <c r="AA415" i="19"/>
  <c r="AA418" i="19"/>
  <c r="AC423" i="19"/>
  <c r="AB423" i="19"/>
  <c r="AC428" i="19"/>
  <c r="AB428" i="19"/>
  <c r="AA431" i="19"/>
  <c r="AC393" i="19"/>
  <c r="AA393" i="19"/>
  <c r="AB397" i="19"/>
  <c r="AA404" i="19"/>
  <c r="AB408" i="19"/>
  <c r="AA411" i="19"/>
  <c r="AB415" i="19"/>
  <c r="AC420" i="19"/>
  <c r="AB420" i="19"/>
  <c r="AA423" i="19"/>
  <c r="AA428" i="19"/>
  <c r="AC433" i="19"/>
  <c r="AB433" i="19"/>
  <c r="AA433" i="19"/>
  <c r="AC422" i="19"/>
  <c r="AB422" i="19"/>
  <c r="AC430" i="19"/>
  <c r="AB430" i="19"/>
  <c r="AC435" i="19"/>
  <c r="AB435" i="19"/>
  <c r="AA435" i="19"/>
  <c r="AC437" i="19"/>
  <c r="AB437" i="19"/>
  <c r="AA437" i="19"/>
  <c r="AC439" i="19"/>
  <c r="AB439" i="19"/>
  <c r="AA439" i="19"/>
  <c r="AC441" i="19"/>
  <c r="AB441" i="19"/>
  <c r="AA441" i="19"/>
  <c r="AC443" i="19"/>
  <c r="AB443" i="19"/>
  <c r="AA443" i="19"/>
  <c r="AC445" i="19"/>
  <c r="AB445" i="19"/>
  <c r="AA445" i="19"/>
  <c r="AC447" i="19"/>
  <c r="AB447" i="19"/>
  <c r="AA447" i="19"/>
  <c r="AC449" i="19"/>
  <c r="AB449" i="19"/>
  <c r="AA449" i="19"/>
  <c r="AC451" i="19"/>
  <c r="AB451" i="19"/>
  <c r="AA451" i="19"/>
  <c r="AC453" i="19"/>
  <c r="AB453" i="19"/>
  <c r="AA453" i="19"/>
  <c r="AC455" i="19"/>
  <c r="AB455" i="19"/>
  <c r="AA455" i="19"/>
  <c r="AC457" i="19"/>
  <c r="AB457" i="19"/>
  <c r="AA457" i="19"/>
  <c r="AC459" i="19"/>
  <c r="AB459" i="19"/>
  <c r="AA459" i="19"/>
  <c r="AC461" i="19"/>
  <c r="AB461" i="19"/>
  <c r="AA461" i="19"/>
  <c r="AC463" i="19"/>
  <c r="AB463" i="19"/>
  <c r="AA463" i="19"/>
  <c r="AC465" i="19"/>
  <c r="AB465" i="19"/>
  <c r="AA465" i="19"/>
  <c r="AC467" i="19"/>
  <c r="AB467" i="19"/>
  <c r="AA467" i="19"/>
  <c r="AC469" i="19"/>
  <c r="AB469" i="19"/>
  <c r="AA469" i="19"/>
  <c r="AC471" i="19"/>
  <c r="AB471" i="19"/>
  <c r="AA471" i="19"/>
  <c r="AC473" i="19"/>
  <c r="AB473" i="19"/>
  <c r="AA473" i="19"/>
  <c r="AC475" i="19"/>
  <c r="AB475" i="19"/>
  <c r="AA475" i="19"/>
  <c r="AC477" i="19"/>
  <c r="AB477" i="19"/>
  <c r="AA477" i="19"/>
  <c r="D6" i="9" l="1"/>
  <c r="D7" i="9"/>
  <c r="D8" i="9"/>
  <c r="D9" i="9"/>
  <c r="D10" i="9"/>
  <c r="D5" i="9"/>
  <c r="D6" i="8"/>
  <c r="D7" i="8"/>
  <c r="D8" i="8"/>
  <c r="D5" i="8"/>
  <c r="D19" i="3"/>
  <c r="D20" i="3"/>
  <c r="D21" i="3"/>
  <c r="D22" i="3"/>
  <c r="D23" i="3"/>
  <c r="D24" i="3"/>
  <c r="D25" i="3"/>
  <c r="D26" i="3"/>
  <c r="D27" i="3"/>
  <c r="D28" i="3"/>
  <c r="D29" i="3"/>
  <c r="D30" i="3"/>
  <c r="D31" i="3"/>
  <c r="D32" i="3"/>
  <c r="D33" i="3"/>
  <c r="D34" i="3"/>
  <c r="D35" i="3"/>
  <c r="D36" i="3"/>
  <c r="D37" i="3"/>
  <c r="D38" i="3"/>
  <c r="D39" i="3"/>
  <c r="D40" i="3"/>
  <c r="D18" i="3"/>
  <c r="D6" i="3"/>
  <c r="D7" i="3"/>
  <c r="D8" i="3"/>
  <c r="D9" i="3"/>
  <c r="D10" i="3"/>
  <c r="D11" i="3"/>
  <c r="D12" i="3"/>
  <c r="D5" i="3"/>
  <c r="D17" i="4"/>
  <c r="D18" i="4"/>
  <c r="D19" i="4"/>
  <c r="D20" i="4"/>
  <c r="D16" i="4"/>
  <c r="D6" i="4"/>
  <c r="D7" i="4"/>
  <c r="D8" i="4"/>
  <c r="D5" i="4"/>
  <c r="D16" i="16"/>
  <c r="D13" i="16"/>
  <c r="D14" i="16"/>
  <c r="D12" i="16"/>
  <c r="D6" i="2"/>
  <c r="D7" i="2"/>
  <c r="D8" i="2"/>
  <c r="D9" i="2"/>
  <c r="D10" i="2"/>
  <c r="D11" i="2"/>
  <c r="D12" i="2"/>
  <c r="D13" i="2"/>
  <c r="D14" i="2"/>
  <c r="D15" i="2"/>
  <c r="D16" i="2"/>
  <c r="D17" i="2"/>
  <c r="D18" i="2"/>
  <c r="D19" i="2"/>
  <c r="D20" i="2"/>
  <c r="D21" i="2"/>
  <c r="D22" i="2"/>
  <c r="D23" i="2"/>
  <c r="D24" i="2"/>
  <c r="D25" i="2"/>
  <c r="D26" i="2"/>
  <c r="D5" i="2"/>
  <c r="D34" i="6"/>
  <c r="D35" i="6"/>
  <c r="D36" i="6"/>
  <c r="D37" i="6"/>
  <c r="D38" i="6"/>
  <c r="D39" i="6"/>
  <c r="D40" i="6"/>
  <c r="D31" i="6"/>
  <c r="D32" i="6"/>
  <c r="D33" i="6"/>
  <c r="D30" i="6"/>
  <c r="D6" i="6"/>
  <c r="D7" i="6"/>
  <c r="D8" i="6"/>
  <c r="D9" i="6"/>
  <c r="D10" i="6"/>
  <c r="D11" i="6"/>
  <c r="D12" i="6"/>
  <c r="D13" i="6"/>
  <c r="D14" i="6"/>
  <c r="D15" i="6"/>
  <c r="D16" i="6"/>
  <c r="D17" i="6"/>
  <c r="D18" i="6"/>
  <c r="D19" i="6"/>
  <c r="D20" i="6"/>
  <c r="D21" i="6"/>
  <c r="D22" i="6"/>
  <c r="D23" i="6"/>
  <c r="D24" i="6"/>
  <c r="D25" i="6"/>
  <c r="D26" i="6"/>
  <c r="D27" i="6"/>
  <c r="D5" i="6"/>
  <c r="D12" i="12"/>
  <c r="D13" i="12"/>
  <c r="D14" i="12"/>
  <c r="D15" i="12"/>
  <c r="D16" i="12"/>
  <c r="D17" i="12"/>
  <c r="D18" i="12"/>
  <c r="D19" i="12"/>
  <c r="D20" i="12"/>
  <c r="D21" i="12"/>
  <c r="D11" i="12"/>
  <c r="D5" i="12"/>
  <c r="D6" i="7"/>
  <c r="D7" i="7"/>
  <c r="D8" i="7"/>
  <c r="D9" i="7"/>
  <c r="D10" i="7"/>
  <c r="D11" i="7"/>
  <c r="D12" i="7"/>
  <c r="D13" i="7"/>
  <c r="D14" i="7"/>
  <c r="D15" i="7"/>
  <c r="D16" i="7"/>
  <c r="D17" i="7"/>
  <c r="D18" i="7"/>
  <c r="D19" i="7"/>
  <c r="D20" i="7"/>
  <c r="D21" i="7"/>
  <c r="D22" i="7"/>
  <c r="D5"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tc={52B43497-D704-4AE9-9794-B22F06A4A9A4}</author>
  </authors>
  <commentList>
    <comment ref="L1" authorId="0" shapeId="0" xr:uid="{52B43497-D704-4AE9-9794-B22F06A4A9A4}">
      <text>
        <t>[Threaded comment]
Your version of Excel allows you to read this threaded comment; however, any edits to it will get removed if the file is opened in a newer version of Excel. Learn more: https://go.microsoft.com/fwlink/?linkid=870924
Comment:
    @Mittal, Sorubh  Please update outcome of all DM and Non DM meetings</t>
      </text>
    </comment>
  </commentList>
</comments>
</file>

<file path=xl/sharedStrings.xml><?xml version="1.0" encoding="utf-8"?>
<sst xmlns="http://schemas.openxmlformats.org/spreadsheetml/2006/main" count="10986" uniqueCount="2091">
  <si>
    <t>Opportunity Name</t>
  </si>
  <si>
    <t>Vertical</t>
  </si>
  <si>
    <t>Opportunity Owner</t>
  </si>
  <si>
    <t>Billing City</t>
  </si>
  <si>
    <t>Contacted</t>
  </si>
  <si>
    <t>Month Feb / March</t>
  </si>
  <si>
    <t>#of attempts</t>
  </si>
  <si>
    <t>Whom did we meet (Security/ FrontDesk, Jr Exc / Manager / Decision Maker)</t>
  </si>
  <si>
    <t>Status (BANT/AS/OA)</t>
  </si>
  <si>
    <t>Priming (1 level of check)</t>
  </si>
  <si>
    <t>Outcome</t>
  </si>
  <si>
    <t>Next Steps</t>
  </si>
  <si>
    <t>Person</t>
  </si>
  <si>
    <t>Zone</t>
  </si>
  <si>
    <t>In-city (Yes/ No)</t>
  </si>
  <si>
    <t>Opportunity ID</t>
  </si>
  <si>
    <t>Deal ID</t>
  </si>
  <si>
    <t>Y/N</t>
  </si>
  <si>
    <t>Location</t>
  </si>
  <si>
    <t>Pin</t>
  </si>
  <si>
    <t>Address</t>
  </si>
  <si>
    <t>Opp owner Base Location</t>
  </si>
  <si>
    <t>Stage (Open, TTC, Contacted, BANT, AS, OS)</t>
  </si>
  <si>
    <t>Actual Stage</t>
  </si>
  <si>
    <t>Type/Follow up</t>
  </si>
  <si>
    <t>Walkin Date</t>
  </si>
  <si>
    <t>Walkin week</t>
  </si>
  <si>
    <t>Visit Done (Yes/No)</t>
  </si>
  <si>
    <t>Overall Status</t>
  </si>
  <si>
    <t>Remarks ( To Be Filled By Seller )</t>
  </si>
  <si>
    <t>Insights ( To Be filled By Lead )</t>
  </si>
  <si>
    <t>Cost of Visit 1</t>
  </si>
  <si>
    <t>Travel time</t>
  </si>
  <si>
    <t>Follow up 1 (MM/DD/YYYY)</t>
  </si>
  <si>
    <t>Cost of Visit</t>
  </si>
  <si>
    <t>Follow up 2 (MM/DD/YYYY)</t>
  </si>
  <si>
    <t>Viking-</t>
  </si>
  <si>
    <t>Retail</t>
  </si>
  <si>
    <t>outlier</t>
  </si>
  <si>
    <t>No</t>
  </si>
  <si>
    <t>0061B00001oWlMr</t>
  </si>
  <si>
    <t>0061B00001oWlMrQAK</t>
  </si>
  <si>
    <t>505, Avinashi - Tiruppur Rd, Ram Nagar, Tiruppur, Tamil Nadu 641602</t>
  </si>
  <si>
    <t>Trying to Contact</t>
  </si>
  <si>
    <t>New</t>
  </si>
  <si>
    <t>Yet to Fill</t>
  </si>
  <si>
    <t>Yet To Fill</t>
  </si>
  <si>
    <t>Vikassheel Insaan Party</t>
  </si>
  <si>
    <t>Education &amp; Government</t>
  </si>
  <si>
    <t>Anubhav Singh</t>
  </si>
  <si>
    <t>Patna</t>
  </si>
  <si>
    <t>North</t>
  </si>
  <si>
    <t>0064X000022fsFQ</t>
  </si>
  <si>
    <t>0064X000022fsFQQAY</t>
  </si>
  <si>
    <t xml:space="preserve"> Faizal Imam Complex, #301, 3rd Floor, Fraser Rd, Patna, Bihar 800001</t>
  </si>
  <si>
    <t>Delhi</t>
  </si>
  <si>
    <t>VFS Global India-</t>
  </si>
  <si>
    <t>Business &amp; Industrial Markets</t>
  </si>
  <si>
    <t>Shubham Kalra</t>
  </si>
  <si>
    <t>Mumbai</t>
  </si>
  <si>
    <t>West</t>
  </si>
  <si>
    <t>Yes</t>
  </si>
  <si>
    <t>0061B00001ipZpu</t>
  </si>
  <si>
    <t>0061B00001ipZpuQAE</t>
  </si>
  <si>
    <t>2nd Floor, Urmi Axis Building, Nr. Famous Studio, Opp. Dr. E Moses Road, Mahalaxmi (West), Mumbai</t>
  </si>
  <si>
    <t>Pune</t>
  </si>
  <si>
    <t>VEL Chemicals-</t>
  </si>
  <si>
    <t>Ashok Kumar B</t>
  </si>
  <si>
    <t>Iduvai</t>
  </si>
  <si>
    <t>South</t>
  </si>
  <si>
    <t>0064X00001sGF7v</t>
  </si>
  <si>
    <t>0064X00001sGF7vQAG</t>
  </si>
  <si>
    <t>436A, Muthu Nagar, J J Nagar, Iduvai, Tamil Nadu 648687</t>
  </si>
  <si>
    <t>Pooja Jeswani</t>
  </si>
  <si>
    <t>Veena World-</t>
  </si>
  <si>
    <t>Travel</t>
  </si>
  <si>
    <t>Met Non Decision Maker, Collected Decision Maker Details for Follow-up</t>
  </si>
  <si>
    <t>0061B00001iJbAq</t>
  </si>
  <si>
    <t>0061B00001iJbAqQAK</t>
  </si>
  <si>
    <t>Neelkanth Corporate Park, Kirol Rd, Vidyavihar West, Mumbai, Maharashtra</t>
  </si>
  <si>
    <t>Non Decision Maker</t>
  </si>
  <si>
    <t>Pipeline, To be followed-up</t>
  </si>
  <si>
    <t>Multiple Vists, DM visits multiple business with no set schedule.</t>
  </si>
  <si>
    <t>No Connect, To be followed-up</t>
  </si>
  <si>
    <t>Met Non Decision Maker, future opportunity</t>
  </si>
  <si>
    <t>VD Motors-</t>
  </si>
  <si>
    <t>Hardik Pandya</t>
  </si>
  <si>
    <t>Sriganganagar</t>
  </si>
  <si>
    <t>0061B00001WGudv</t>
  </si>
  <si>
    <t>0061B00001WGudvQAD</t>
  </si>
  <si>
    <t>NH 15, Suratgarh Rd, Sri Ganganagar, Rajasthan 335001</t>
  </si>
  <si>
    <t>vaishampayan &amp; sons jewellers-</t>
  </si>
  <si>
    <t>NASHIK</t>
  </si>
  <si>
    <t>Did not meet the Decision Maker, follow-up Needed</t>
  </si>
  <si>
    <t>0064X00001uErTl</t>
  </si>
  <si>
    <t>0064X00001uErTlQAK</t>
  </si>
  <si>
    <t>60, G H Deshpande Path, Main Rd, near Chitra Mandir Cinema, Nashik, Maharashtra</t>
  </si>
  <si>
    <t>Decision Maker</t>
  </si>
  <si>
    <t>Had a word on call with ONline marketing manager. Will  CAll back</t>
  </si>
  <si>
    <t>Connect with DM. Follow-Up Required</t>
  </si>
  <si>
    <t>vaidya revati prasad-</t>
  </si>
  <si>
    <t>Consumer Packaged Goods</t>
  </si>
  <si>
    <t>Aligarh</t>
  </si>
  <si>
    <t>0061B00001mWBaB</t>
  </si>
  <si>
    <t>0061B00001mWBaBQAW</t>
  </si>
  <si>
    <t>C-122, Ramghat Road, Aligarh - 202001 (Sector 1, Tala Nagri Industrial Area)</t>
  </si>
  <si>
    <t>Open</t>
  </si>
  <si>
    <t>V CREATIONS</t>
  </si>
  <si>
    <t>Vadodara</t>
  </si>
  <si>
    <t>0064X000022gqkC</t>
  </si>
  <si>
    <t>0064X000022gqkCQAQ</t>
  </si>
  <si>
    <t>G1-Ketan Apartment, Bh. Convent School, EME Road, Mandir Marg, Fatehgunj, Vadodara, Gujarat</t>
  </si>
  <si>
    <t>Chennai</t>
  </si>
  <si>
    <t>Uttarakhand Tourism-</t>
  </si>
  <si>
    <t>Shivang Labroo</t>
  </si>
  <si>
    <t>Dehradun</t>
  </si>
  <si>
    <t>0061B00001Rtpuv</t>
  </si>
  <si>
    <t>0061B00001RtpuvQAB</t>
  </si>
  <si>
    <t>Pitch</t>
  </si>
  <si>
    <t>Ushodaya Enterprises (P) Ltd.</t>
  </si>
  <si>
    <t>Shiekh Sabari</t>
  </si>
  <si>
    <t>Hyderabad</t>
  </si>
  <si>
    <t>Account transferred to another seller</t>
  </si>
  <si>
    <t>0061300001A8HnQ</t>
  </si>
  <si>
    <t>0061300001A8HnQAAV</t>
  </si>
  <si>
    <t>Shop.No.8,D, No.17-1-391/T/273/B, Indraprastha Colony, Saraswathi Nagar, Saroor Nagar West, Saidabad, Hyderabad, Telangana 500059</t>
  </si>
  <si>
    <t>United India Insurance Co. Ltd.-</t>
  </si>
  <si>
    <t>Finance</t>
  </si>
  <si>
    <t>Kunal Ambekar</t>
  </si>
  <si>
    <t>Balotra</t>
  </si>
  <si>
    <t>0064X00001sGERb</t>
  </si>
  <si>
    <t>0064X00001sGERbQAO</t>
  </si>
  <si>
    <t>R6JQ+F3V, Balotra, Rajasthan 344022</t>
  </si>
  <si>
    <t>Unqualified</t>
  </si>
  <si>
    <t>DM is not available and wanted to contact after 10 days for fixing an appointment.</t>
  </si>
  <si>
    <t>Current POC is not available, need to follow-up</t>
  </si>
  <si>
    <t>Unique Inst. Of Management-</t>
  </si>
  <si>
    <t>Linkedin</t>
  </si>
  <si>
    <t>DM</t>
  </si>
  <si>
    <t>Contacted on Linkedin; some mishap in family; to be contacted after 10 days</t>
  </si>
  <si>
    <t>0064X00001rhdV8</t>
  </si>
  <si>
    <t>0064X00001rhdV8QAI</t>
  </si>
  <si>
    <t>S No. 36/3C, Katraj-Kondhwa Road, Gokul Nagar, Pune, Maharashtra</t>
  </si>
  <si>
    <t>Security</t>
  </si>
  <si>
    <t>College has not opened yet</t>
  </si>
  <si>
    <t>Company working from Home</t>
  </si>
  <si>
    <t>UMANG CLASSES (JPR)</t>
  </si>
  <si>
    <t>0064X000022gOph</t>
  </si>
  <si>
    <t>0064X000022gOphQAE</t>
  </si>
  <si>
    <t>NA</t>
  </si>
  <si>
    <t>TUUPLE TECHNOCRAFT PVT LTD</t>
  </si>
  <si>
    <t>Devjan Guha</t>
  </si>
  <si>
    <t>Kolkata</t>
  </si>
  <si>
    <t>0064X000022hQkv</t>
  </si>
  <si>
    <t>0064X000022hQkvQAE</t>
  </si>
  <si>
    <t>TODKAR SANJIVANI NISARGOPCHAR KENDRA</t>
  </si>
  <si>
    <t>Healthcare</t>
  </si>
  <si>
    <t>Kolhapur</t>
  </si>
  <si>
    <t>0064X000023fVtv</t>
  </si>
  <si>
    <t>0064X000023fVtvQAE</t>
  </si>
  <si>
    <t>C.S.No. 1004/16B A Ward, New Mahdwar Road, Mangalwar Peth, Kolhapur - 416012, Opposite Siddhala Garden Near Axis Bank</t>
  </si>
  <si>
    <t>Times Glamour-</t>
  </si>
  <si>
    <t>0061B00001aS5GA</t>
  </si>
  <si>
    <t>0061B00001aS5GAQA0</t>
  </si>
  <si>
    <t>Times Glamour530 Laxmi Plaza Laxmi Industrial Estate New Link Road Andheri West, Mumbai</t>
  </si>
  <si>
    <t>THE SHIV NADAR FOUNDATION</t>
  </si>
  <si>
    <t>Sonakshi Das</t>
  </si>
  <si>
    <t>Noida</t>
  </si>
  <si>
    <t>0064X000022gqsB</t>
  </si>
  <si>
    <t>0064X000022gqsBQAQ</t>
  </si>
  <si>
    <t>HCL Technologies PVT LTD, Corporate Towers, Plot No.3A, SEZ, Sector 126, Noida, Uttar Pradesh 201303</t>
  </si>
  <si>
    <t>Reception</t>
  </si>
  <si>
    <t>Waited for 60 minutes but reception didn't allow to meet without appointment</t>
  </si>
  <si>
    <t>Negative response to Cold Walk-in, To be followed-up</t>
  </si>
  <si>
    <t>THE ASHOK ENTERPRISES</t>
  </si>
  <si>
    <t>Met the Decision Maker, Exiting business with Agency</t>
  </si>
  <si>
    <t>HO is in Nellore</t>
  </si>
  <si>
    <t>0064X000023fXke</t>
  </si>
  <si>
    <t>0064X000023fXkeQAE</t>
  </si>
  <si>
    <t>It was a detailed discussion on the Ratnadeep marketing strategy side. She said they are already using the Google ads and agency is involved. She looking to create a campaign for their new branches and looking to seek Google Ads help to create brand recall value. Need to setup an appointment in the 3rd week of March with DM. She seeks some of the case studies and presentations of our capabilities and testimony.</t>
  </si>
  <si>
    <t>Working with Agency, Need Collateral and insights</t>
  </si>
  <si>
    <t>The Andhra Sugars</t>
  </si>
  <si>
    <t>West Godavari</t>
  </si>
  <si>
    <t>0064X000022fdsS</t>
  </si>
  <si>
    <t>0064X000022fdsSQAQ</t>
  </si>
  <si>
    <t>Venkatarayapuram, Tanuku, West Godavari, Andhra Pradesh 534215</t>
  </si>
  <si>
    <t>Couldn't able to meet. Security didn't allow to enther the premise without appointment. Receptiosnists are not responsding the calls after called multiple times.</t>
  </si>
  <si>
    <t>TELECOM REGULATORY AUTH OF IND-</t>
  </si>
  <si>
    <t>0064X000023fpE8</t>
  </si>
  <si>
    <t>0064X000023fpE8QAI</t>
  </si>
  <si>
    <t>Mahanagar Doorsanchar Bhawan, Jawaharlal Nehru Marg, next to Zakir Hussain College, New Delhi, Delhi 110002</t>
  </si>
  <si>
    <t>Tech Nirman Ispat</t>
  </si>
  <si>
    <t>0064X000022fSh2</t>
  </si>
  <si>
    <t>0064X000022fSh2QAE</t>
  </si>
  <si>
    <t>Met Ms. Pratibha wherein she acknowledged the reciept of my proposal email and since the DM was engaged in an internal meeting hence she assured me that she will discuss with him about the proposal and get us an appointment date next week.</t>
  </si>
  <si>
    <t>Connect established with Non DM, To be follow-up</t>
  </si>
  <si>
    <t>--</t>
  </si>
  <si>
    <t>SYMBIOSIS PHARMACEUTICALS PVT LTD</t>
  </si>
  <si>
    <t>sangali</t>
  </si>
  <si>
    <t>0064X000023fXpo</t>
  </si>
  <si>
    <t>0064X000023fXpoQAE</t>
  </si>
  <si>
    <t>Swayamvara Silks</t>
  </si>
  <si>
    <t>Thiruvananthapuram</t>
  </si>
  <si>
    <t>0064X000022fSmk</t>
  </si>
  <si>
    <t>0064X000022fSmkQAE</t>
  </si>
  <si>
    <t>sukhobrishti-</t>
  </si>
  <si>
    <t>Classifieds &amp; Local</t>
  </si>
  <si>
    <t>0061B00001lEq2m</t>
  </si>
  <si>
    <t>0061B00001lEq2mQAC</t>
  </si>
  <si>
    <t>SP Centre, 41/44 , Minoo Desai Marg, Colaba, Mumbai - 400005</t>
  </si>
  <si>
    <t>SRJ PEETY STEELS PVT LTD</t>
  </si>
  <si>
    <t>Jalna</t>
  </si>
  <si>
    <t>0064X000022ftPz</t>
  </si>
  <si>
    <t>0064X000022ftPzQAI</t>
  </si>
  <si>
    <t>Jalna Industrial Area MIDC, Jalna, Maharashtra</t>
  </si>
  <si>
    <t>social education trust-</t>
  </si>
  <si>
    <t>Guntur</t>
  </si>
  <si>
    <t>0064X00001uflw6</t>
  </si>
  <si>
    <t>0064X00001uflw6QAA</t>
  </si>
  <si>
    <t xml:space="preserve">Vasireddy Venkatadri Institute of Technology, Nambur (V), Peda Kakani (Md), Guntur (Dt),   Andhra Pradesh, 522508 </t>
  </si>
  <si>
    <t>SIDDHI AYURVEDA</t>
  </si>
  <si>
    <t>Bareilly</t>
  </si>
  <si>
    <t>0064X000023fXni</t>
  </si>
  <si>
    <t>0064X000023fXniQAE</t>
  </si>
  <si>
    <t>Ashapuram near Stadium Road, Bareilly, Uttar Pradesh, INDIA</t>
  </si>
  <si>
    <t>Shudh Plus</t>
  </si>
  <si>
    <t>Gorakhpur</t>
  </si>
  <si>
    <t>0061B00001ezLyK</t>
  </si>
  <si>
    <t>0061B00001ezLyKQAU</t>
  </si>
  <si>
    <t xml:space="preserve"> 402, Bank Rd, VindyaVasini Nagar, Gorakhpur, Uttar Pradesh 273001</t>
  </si>
  <si>
    <t>Shubham Homeo Clinic-</t>
  </si>
  <si>
    <t>Prayagraj</t>
  </si>
  <si>
    <t>0064X00001sFnLa</t>
  </si>
  <si>
    <t>0064X00001sFnLaQAK</t>
  </si>
  <si>
    <t xml:space="preserve"> SF-12 Vinayak Central Plaza, Cooper Rd, Civil Lines, Prayagraj, Uttar Pradesh 211001</t>
  </si>
  <si>
    <t>Shrikant electronics-</t>
  </si>
  <si>
    <t>Nagpur</t>
  </si>
  <si>
    <t>0064X00001sEhfJ</t>
  </si>
  <si>
    <t>0064X00001sEhfJQAS</t>
  </si>
  <si>
    <t>15, Subhash Road, Gandhi Sagar Rd, near Datta Temple, Nagpur, Maharashtra 440018</t>
  </si>
  <si>
    <t>Shri Amarnath Ji Shrine Board-</t>
  </si>
  <si>
    <t>Srinagar</t>
  </si>
  <si>
    <t>0061B00001hDMNk</t>
  </si>
  <si>
    <t>0061B00001hDMNkQAO</t>
  </si>
  <si>
    <t>Sohravardi House, K-Villa, Shiv Pora, Srinagar, Jammu and Kashmir 190004</t>
  </si>
  <si>
    <t>shree grand automotives pvt ltd</t>
  </si>
  <si>
    <t>Kanpur</t>
  </si>
  <si>
    <t>0064X00001wVad2</t>
  </si>
  <si>
    <t>0064X00001wVad2QAC</t>
  </si>
  <si>
    <t>134/135/1, Stanley Rd, Juhi Colony, Dwarika Puri, Old Katra, Prayagraj, Uttar Pradesh 211002</t>
  </si>
  <si>
    <t>SHOKEEN REAL ESTATE PVT LTD-</t>
  </si>
  <si>
    <t>0064X00001tioZy</t>
  </si>
  <si>
    <t>0064X00001tioZyQAI</t>
  </si>
  <si>
    <t>V.P.O, Chhawla, New Delhi, 110071</t>
  </si>
  <si>
    <t>Shobha asars-</t>
  </si>
  <si>
    <t>0061B00001hyVdw</t>
  </si>
  <si>
    <t>0061B00001hyVdwQAE</t>
  </si>
  <si>
    <t>Delstar CHS, N S Patkar Marg, Kemps Corner, Mumbai, Maharashtra</t>
  </si>
  <si>
    <t>SHANKAR PHARMACY</t>
  </si>
  <si>
    <t>Ernakulam</t>
  </si>
  <si>
    <t>0061300001LW9OP</t>
  </si>
  <si>
    <t>0061300001LW9OPAA1</t>
  </si>
  <si>
    <t>Shah holidays-</t>
  </si>
  <si>
    <t>0061B00001lEnkE</t>
  </si>
  <si>
    <t>0061B00001lEnkEQAS</t>
  </si>
  <si>
    <t>203, 2nd Floor, Man Excellenza Building, opp. Pawan Hans &amp; Grasshopper Restaurant, Near Nanavati Hospital, S.V.Road, Vile Parle (West), Mumbai</t>
  </si>
  <si>
    <t>Sevarth - trauma-</t>
  </si>
  <si>
    <t>Firozabad</t>
  </si>
  <si>
    <t>0061B00001htBJA</t>
  </si>
  <si>
    <t>0061B00001htBJAQA2</t>
  </si>
  <si>
    <t>Jain Complex, Agra Road, NH 2, Jain Nagar, Firozabad, Uttar Pradesh 283203</t>
  </si>
  <si>
    <t>SAUSS HOME PRODCUTS PVT LTD</t>
  </si>
  <si>
    <t>Shikohabad</t>
  </si>
  <si>
    <t>0064X000023fXnY</t>
  </si>
  <si>
    <t>0064X000023fXnYQAU</t>
  </si>
  <si>
    <t>B-20,21 &amp; C-14,15 Industrial estate, Agra Rd, Sahajalpur, Shikohabad, Uttar Pradesh 283135</t>
  </si>
  <si>
    <t>SANAKA EDUCATIONAL TRUST GROUP</t>
  </si>
  <si>
    <t>Durgapur</t>
  </si>
  <si>
    <t>0064X000023fWAL</t>
  </si>
  <si>
    <t>0064X000023fWALQA2</t>
  </si>
  <si>
    <t>Malandighi, Durgapur, West Bengal 713212</t>
  </si>
  <si>
    <t>sambadepaper-</t>
  </si>
  <si>
    <t>Bhubaneswar</t>
  </si>
  <si>
    <t>0061B00001lYcYa</t>
  </si>
  <si>
    <t>0061B00001lYcYaQAK</t>
  </si>
  <si>
    <t xml:space="preserve">CORPORATE OFFICE: EASTERN MEDIA LIMITED, SAMBAD BHAWAN, B-27, Industrial Estate, Rasulgarh, Bhubaneswar, Odisha </t>
  </si>
  <si>
    <t>Bangalore</t>
  </si>
  <si>
    <t>Sales Emporium (garia)-</t>
  </si>
  <si>
    <t>0064X00001uheel</t>
  </si>
  <si>
    <t>0064X00001uheelQAA</t>
  </si>
  <si>
    <t>Sabji Express Pvt Ltd</t>
  </si>
  <si>
    <t>Gwalior</t>
  </si>
  <si>
    <t>0064X000022fefY</t>
  </si>
  <si>
    <t>0064X000022fefYQAQ</t>
  </si>
  <si>
    <t>Kundan Nagar, Pant Nagar, Mahalgaon, Gwalior, Madhya Pradesh</t>
  </si>
  <si>
    <t>S R TRUST (MDR)</t>
  </si>
  <si>
    <t>Madurai</t>
  </si>
  <si>
    <t>0064X000022ftfO</t>
  </si>
  <si>
    <t>0064X000022ftfOQAQ</t>
  </si>
  <si>
    <t>Meenakshi Mission Hospital and Research Centre, Lake Area, melur Road, Madurai, Tamil Nadu 625107</t>
  </si>
  <si>
    <t>Rollick-</t>
  </si>
  <si>
    <t>Howrah</t>
  </si>
  <si>
    <t>0061B00001hyv0n</t>
  </si>
  <si>
    <t>0061B00001hyv0nQAA</t>
  </si>
  <si>
    <t>Jaladhulagori Toll Plaza, Sudharas Food Park, Sankrail, Howrah, West Bengal 711302</t>
  </si>
  <si>
    <t>Rockline Entertainments-</t>
  </si>
  <si>
    <t>Media &amp; Entertainment</t>
  </si>
  <si>
    <t>Ramya</t>
  </si>
  <si>
    <t>No Office presence</t>
  </si>
  <si>
    <t>0064X00001tinTQ</t>
  </si>
  <si>
    <t>0064X00001tinTQQAY</t>
  </si>
  <si>
    <t>No.96, Dr Rajkumar Rd, 2nd Stage, 1st Stage, Okalipuram, Rajajinagar, Bengaluru, Karnataka 560010</t>
  </si>
  <si>
    <t>Office doesnt exist</t>
  </si>
  <si>
    <t>No Office Presence</t>
  </si>
  <si>
    <t>Data Quality issue</t>
  </si>
  <si>
    <t>RNA buliders NG-</t>
  </si>
  <si>
    <t>0061B00001YjuNP</t>
  </si>
  <si>
    <t>0061B00001YjuNPQAZ</t>
  </si>
  <si>
    <t>1st Floor, Rajabahadur Mansion, 28, Mumbai Samachar Marg, Fort, Mumbai, Maharashtra</t>
  </si>
  <si>
    <t>Repl Pharma-</t>
  </si>
  <si>
    <t>0061B00001iqZNr</t>
  </si>
  <si>
    <t>0061B00001iqZNrQAM</t>
  </si>
  <si>
    <t>Renovision Exports Pvt. Ltd., 3rd Floor, “REPL Plaza”, Federal Colony, Phulwarisharif, Patna, Bihar, India – 801505</t>
  </si>
  <si>
    <t>Ratanlal C. Bafna Jewellers-</t>
  </si>
  <si>
    <t>Aurangabad</t>
  </si>
  <si>
    <t>Met the Decision Maker, Negative for BANT</t>
  </si>
  <si>
    <t>0064X00001sHpCY</t>
  </si>
  <si>
    <t>0064X00001sHpCYQA0</t>
  </si>
  <si>
    <t>Akashwani Chowk, Mahesh Nagar, Aurangabad, Maharashtra</t>
  </si>
  <si>
    <t>Not Interested, No Follow-up</t>
  </si>
  <si>
    <t>They only work with governments and on Tender basis.</t>
  </si>
  <si>
    <t>Not interested</t>
  </si>
  <si>
    <t>Railway Recruitment Control Board</t>
  </si>
  <si>
    <t>0064X000022g9rP</t>
  </si>
  <si>
    <t>0064X000022g9rPQAQ</t>
  </si>
  <si>
    <t>Rail Bhavan, Ministry Of Railway, FROA, Raisina Road, New Delhi, Delhi 110001</t>
  </si>
  <si>
    <t>Rahul Foundation</t>
  </si>
  <si>
    <t>0064X000022g8fe</t>
  </si>
  <si>
    <t>0064X000022g8feQAA</t>
  </si>
  <si>
    <t>Rahat Industries-Nurament Oil-</t>
  </si>
  <si>
    <t>0064X00001uBwMi</t>
  </si>
  <si>
    <t>0064X00001uBwMiQAK</t>
  </si>
  <si>
    <t>34, Industrial Colony, Naini - Allahabad (U.P.)</t>
  </si>
  <si>
    <t>Punjab Pollution Control Board-</t>
  </si>
  <si>
    <t>Patiala</t>
  </si>
  <si>
    <t>0064X00001vOlgw</t>
  </si>
  <si>
    <t>0064X00001vOlgwQAC</t>
  </si>
  <si>
    <t>Vatavaran Bhavan, Nabha Road, Patiala, Punjab 147001</t>
  </si>
  <si>
    <t>Consult</t>
  </si>
  <si>
    <t>Prithvi Anand Realty</t>
  </si>
  <si>
    <t>Palghar</t>
  </si>
  <si>
    <t>0064X000022g03I</t>
  </si>
  <si>
    <t>0064X000022g03IQAQ</t>
  </si>
  <si>
    <t>117, Palghar - Manor Road Near St.John College of Engineering &amp; Management, near Karnataka Bank, East, Palghar, Maharashtra</t>
  </si>
  <si>
    <t>PREFERRED CONSUMER PRODUCTS PVT LTD</t>
  </si>
  <si>
    <t>0064X000022fsR9</t>
  </si>
  <si>
    <t>0064X000022fsR9QAI</t>
  </si>
  <si>
    <t>prayagraj mela pradhikaran-</t>
  </si>
  <si>
    <t>0064X00001vMPnv</t>
  </si>
  <si>
    <t>0064X00001vMPnvQAG</t>
  </si>
  <si>
    <t>CVVJ+3F7, Daraganj, Prayagraj, Uttar Pradesh 211006</t>
  </si>
  <si>
    <t>Prabhat Khabar-</t>
  </si>
  <si>
    <t>Ranchi</t>
  </si>
  <si>
    <t>0061B00001mW4pu</t>
  </si>
  <si>
    <t>0061B00001mW4puQAC</t>
  </si>
  <si>
    <t>5-P, Kokar Industrial Area, Kokar, Ranchi, Jharkhand</t>
  </si>
  <si>
    <t>Paras India</t>
  </si>
  <si>
    <t>0064X000022fe35</t>
  </si>
  <si>
    <t>0064X000022fe35QAA</t>
  </si>
  <si>
    <t>B1/2,1st Floor, Commercial Complex, 103, Mukherjee Nagar, Delhi, 110009</t>
  </si>
  <si>
    <t>ONGC--</t>
  </si>
  <si>
    <t>0064X00001uEeMG</t>
  </si>
  <si>
    <t>0064X00001uEeMGQA0</t>
  </si>
  <si>
    <t>ONGC, 4th Floor, Tower A,
Pandit Deendayal Upadhyay Urja Bhavan,
Plot No 5, Vasant Kunj, Nelson Mandela Marg,
New Delhi 110070</t>
  </si>
  <si>
    <t>Nurture Healthcare-</t>
  </si>
  <si>
    <t>Couldn't visit</t>
  </si>
  <si>
    <t>0064X00001ugZ6E</t>
  </si>
  <si>
    <t>0064X00001ugZ6EQAU</t>
  </si>
  <si>
    <t>305, 3rd Floor, Asaf Ali Road, Delhi - 110002 (Vardhman City-2 Plaza, Commerical Center) Area Ajmeri Gate, area Kalan Masjid</t>
  </si>
  <si>
    <t>visit not done, Rep on leave</t>
  </si>
  <si>
    <t>NOVARTIS HEALTHCARE PVT LTD</t>
  </si>
  <si>
    <t>0064X000023fWxI</t>
  </si>
  <si>
    <t>0064X000023fWxIQAU</t>
  </si>
  <si>
    <t xml:space="preserve">The accounts are from mumbai </t>
  </si>
  <si>
    <t>to be re-scheduled</t>
  </si>
  <si>
    <t>North East Frontier Railway</t>
  </si>
  <si>
    <t>Guwahati</t>
  </si>
  <si>
    <t>0064X000022gqx7</t>
  </si>
  <si>
    <t>0064X000022gqx7QAA</t>
  </si>
  <si>
    <t xml:space="preserve"> T.N. Tower, 114, Assam Trunk Rd, Maligaon Gate No.4, Maligaon, Guwahati, Assam 781011</t>
  </si>
  <si>
    <t>NECC</t>
  </si>
  <si>
    <t>0064X000022fR9h</t>
  </si>
  <si>
    <t>0064X000022fR9hQAE</t>
  </si>
  <si>
    <t>"Navratan" 2, Mezzanine Floor, 69, P.D' Mellow Road , Carnace Bunder,Masjid Band, Mumbai, Maharashtra 400009</t>
  </si>
  <si>
    <t>follow up</t>
  </si>
  <si>
    <t>Had a word with MR.B S R SASTRY,DY.GM (ADMN). Details of DM given.Arvind Chouhan - 9850880022 Head of Marketing. I tried to contact him. The number is on the DNC.</t>
  </si>
  <si>
    <t>Additional Follow-up required</t>
  </si>
  <si>
    <t>Travelled on own vehical</t>
  </si>
  <si>
    <t>NCPA-</t>
  </si>
  <si>
    <t>0064X00001sGG1Q</t>
  </si>
  <si>
    <t>0064X00001sGG1QQAW</t>
  </si>
  <si>
    <t>NCPA Marg, Nariman Point, Mumbai, Maharashtra</t>
  </si>
  <si>
    <t>Could not visit as the account is in mumbai, On 15th Mar to 17th March having  visits in Mumbai</t>
  </si>
  <si>
    <t>Needs Rescheduling</t>
  </si>
  <si>
    <t>navodaya vidyalaya samiti-</t>
  </si>
  <si>
    <t>0064X00001ufIXW</t>
  </si>
  <si>
    <t>0064X00001ufIXWQA2</t>
  </si>
  <si>
    <t>murlax enterprises pvt ltd-</t>
  </si>
  <si>
    <t>0064X00001wVaac</t>
  </si>
  <si>
    <t>0064X00001wVaacQAC</t>
  </si>
  <si>
    <t>P, AGRA, NI CLINIC, SINDHI MARKET5 HAZIAPUR, STADIUM ROAD BAREILLY, INDIA 243005</t>
  </si>
  <si>
    <t>MONGIA HI-TECH (P) LTD</t>
  </si>
  <si>
    <t>Giridih</t>
  </si>
  <si>
    <t>0064X000022g8k2</t>
  </si>
  <si>
    <t>0064X000022g8k2QAA</t>
  </si>
  <si>
    <t xml:space="preserve"> MONGIA STEEL LIMITED Burhiadih, Tundi Rd, Giridih, Jharkhand 815302</t>
  </si>
  <si>
    <t>Metarolls-</t>
  </si>
  <si>
    <t>0061B00001nWwN4</t>
  </si>
  <si>
    <t>0061B00001nWwN4QAK</t>
  </si>
  <si>
    <t>GUT NO. 48, ADJACENT TO MIDC, PHASE II, DAREGAON JLN, MHRSHTR 431213</t>
  </si>
  <si>
    <t>MANIPAL MEDIA NETWORK LTD-</t>
  </si>
  <si>
    <t>Manipal</t>
  </si>
  <si>
    <t>0064X00001sFz6q</t>
  </si>
  <si>
    <t>0064X00001sFz6qQAC</t>
  </si>
  <si>
    <t>New Udayavani Building, Manipal, Karnataka 576104</t>
  </si>
  <si>
    <t>MAKHIJA HOSPITAL</t>
  </si>
  <si>
    <t>Bilaspur</t>
  </si>
  <si>
    <t>0064X000022ftoB</t>
  </si>
  <si>
    <t>0064X000022ftoBQAQ</t>
  </si>
  <si>
    <t>Near Agrasen Chowk, Telephone Exchange Road, Bilaspur, Chhattisgarh</t>
  </si>
  <si>
    <t>Mahesh Edible Oil Industries Ltd-</t>
  </si>
  <si>
    <t>0061B00001aS8xb</t>
  </si>
  <si>
    <t>0061B00001aS8xbQAC</t>
  </si>
  <si>
    <t>Unable to fetch the Company details</t>
  </si>
  <si>
    <t>Could not find the office</t>
  </si>
  <si>
    <t>Lord Dhanwantari Ayurvedic Hospital-</t>
  </si>
  <si>
    <t>Rohtak</t>
  </si>
  <si>
    <t>0064X00001ufK13</t>
  </si>
  <si>
    <t>0064X00001ufK13QAE</t>
  </si>
  <si>
    <t>Rohtak - Sonipat Rd, Jhang Colony, Mansarover Colony, Rohtak, Haryana 124001</t>
  </si>
  <si>
    <t>life line neurotroma &amp; multi spl hospital-</t>
  </si>
  <si>
    <t>0064X00001sFoHi</t>
  </si>
  <si>
    <t>0064X00001sFoHiQAK</t>
  </si>
  <si>
    <t>Pilibhit Bypass Rd, Suresh Sharma Nagar, Bareilly, Uttar Pradesh 243122</t>
  </si>
  <si>
    <t>LABORATE PHARMA INDIA LTD</t>
  </si>
  <si>
    <t>0064X000022fs4w</t>
  </si>
  <si>
    <t>0064X000022fs4wQAA</t>
  </si>
  <si>
    <t>Crown Plaza, Swarn Jayanti Park, Sector 10, Rohini, Delhi, 110085</t>
  </si>
  <si>
    <t>kosamattam finance-</t>
  </si>
  <si>
    <t>Kottayam</t>
  </si>
  <si>
    <t>0061B00001iKTGb</t>
  </si>
  <si>
    <t>0061B00001iKTGbQAO</t>
  </si>
  <si>
    <t>Kollam - Theni Hwy, Market, Kottayam, Kerala 686001</t>
  </si>
  <si>
    <t>KONALE COACHING CLASSES</t>
  </si>
  <si>
    <t>Nanded</t>
  </si>
  <si>
    <t>0064X000022gqTQ</t>
  </si>
  <si>
    <t>0064X000022gqTQQAY</t>
  </si>
  <si>
    <t>Yeshwant College Rd, Baba Nagar, Nanded, Maharashtra</t>
  </si>
  <si>
    <t>Had a word with DM on Call. Not interested</t>
  </si>
  <si>
    <t>KLE Society--</t>
  </si>
  <si>
    <t>Belgavi</t>
  </si>
  <si>
    <t>0064X00001sFoXW</t>
  </si>
  <si>
    <t>0064X00001sFoXWQA0</t>
  </si>
  <si>
    <t>Plot No, 29, Sector 1 Rd, Sector 3, Kalamboli, Panvel, Navi Mumbai, Maharashtra 410218</t>
  </si>
  <si>
    <t>Kesavi Tours &amp; Travels-</t>
  </si>
  <si>
    <t>Rajkot</t>
  </si>
  <si>
    <t>0064X00001sFbx2</t>
  </si>
  <si>
    <t>0064X00001sFbx2QAC</t>
  </si>
  <si>
    <t>150 Feet Ring Rd Mavdi, opposite Radhika Restaurant, Chowk, Rajkot, Gujarat</t>
  </si>
  <si>
    <t>KESARI</t>
  </si>
  <si>
    <t>0064X000023fX8f</t>
  </si>
  <si>
    <t>0064X000023fX8fQAE</t>
  </si>
  <si>
    <t>Kesari Tours Pvt. Ltd.
314, L.J. Road, Mahim, Mumbai - 400016 India.</t>
  </si>
  <si>
    <t>KERALA TOURISM DEVP CORP</t>
  </si>
  <si>
    <t>0064X000022ebk3</t>
  </si>
  <si>
    <t>0064X000022ebk3QAA</t>
  </si>
  <si>
    <t>Mascot Square, Thiruvananthapuram, Kerala 695033</t>
  </si>
  <si>
    <t>Kerala Kaumudi-</t>
  </si>
  <si>
    <t>0061B00001aS6eO</t>
  </si>
  <si>
    <t>0061B00001aS6eOQAS</t>
  </si>
  <si>
    <t>Kaumudi Nagar, Pettah, Trivandrum, Pettah, Trivandrum - 695024</t>
  </si>
  <si>
    <t>Kanaklata Mahila Sabalikaran Yojana-</t>
  </si>
  <si>
    <t>0061B00001fsAh5</t>
  </si>
  <si>
    <t>0061B00001fsAh5QAE</t>
  </si>
  <si>
    <t>Siva Nath Gogoi Path, Panjabari, Guwahati-781037</t>
  </si>
  <si>
    <t>KAMBAL GHAR</t>
  </si>
  <si>
    <t>Varanasi</t>
  </si>
  <si>
    <t>0064X000022fkvc</t>
  </si>
  <si>
    <t>0064X000022fkvcQAA</t>
  </si>
  <si>
    <t>C 22/277B, Lahurabir Rd, Varanasi, Uttar Pradesh 221001</t>
  </si>
  <si>
    <t>Kalnirnay-</t>
  </si>
  <si>
    <t>0061B00001la2Ap</t>
  </si>
  <si>
    <t>0061B00001la2ApQAI</t>
  </si>
  <si>
    <t>G-8, MIDC Cross Road - A, Andheri (E, near MIDC bus depot, Maharashtra</t>
  </si>
  <si>
    <t>Kalamandir Orissa-</t>
  </si>
  <si>
    <t>0061B00001la165</t>
  </si>
  <si>
    <t>0061B00001la165QAA</t>
  </si>
  <si>
    <t>Western Market, Market Building, Bhubaneswar, Odisha 751009</t>
  </si>
  <si>
    <t>Jupiter Capital-</t>
  </si>
  <si>
    <t>0064X00001ufJZE</t>
  </si>
  <si>
    <t>0064X00001ufJZEQA2</t>
  </si>
  <si>
    <t>No 54, Richmond Rd, Craig Park Layout, Ashok Nagar, Bengaluru, Karnataka 560025</t>
  </si>
  <si>
    <t>jsr estates-</t>
  </si>
  <si>
    <t>0064X00001tinFJ</t>
  </si>
  <si>
    <t>0064X00001tinFJQAY</t>
  </si>
  <si>
    <t>Could not able to visit as Ratnadeep consumed more time then expected. Will plan the visit again in upcomimg week.</t>
  </si>
  <si>
    <t>upcomimg week</t>
  </si>
  <si>
    <t>JOHNSON &amp; SMITH CO</t>
  </si>
  <si>
    <t>0064X000022g0GJ</t>
  </si>
  <si>
    <t>0064X000022g0GJQAY</t>
  </si>
  <si>
    <t xml:space="preserve"> B-48, 3rd Stage, Maruthi Nagar, Peenya, Bengaluru, Karnataka 560058</t>
  </si>
  <si>
    <t>Jamnalal Bajaj Foundation-</t>
  </si>
  <si>
    <t>0061B00001RtOf6</t>
  </si>
  <si>
    <t>0061B00001RtOf6QAF</t>
  </si>
  <si>
    <t>Could not able to visit as the account is in mumbai, On 15th Mar to 17th March have to visit Mumbai</t>
  </si>
  <si>
    <t>Could'nt visit today, As account is in outstation</t>
  </si>
  <si>
    <t>JAI BALAJI INDUSTRIES LIMITED</t>
  </si>
  <si>
    <t>0064X000022g9ql</t>
  </si>
  <si>
    <t>0064X000022g9qlQAA</t>
  </si>
  <si>
    <t>IRB INFRASTRUCTURE DEVELOP LTD</t>
  </si>
  <si>
    <t>0064X000022iVp7</t>
  </si>
  <si>
    <t>0064X000022iVp7QAE</t>
  </si>
  <si>
    <t>Office No. 11th Floor / 1101, Hiranandani Knowledge Park,
Technology Street, Hill Side Avenue,
Opp. Hiranandani Hospital,
Powai, Mumbai</t>
  </si>
  <si>
    <t>INST OF CHARTERED A/C OF INDIA</t>
  </si>
  <si>
    <t>0064X000022fv2m</t>
  </si>
  <si>
    <t>0064X000022fv2mQAA</t>
  </si>
  <si>
    <t>ICAI Bhawan, Post Box No. 7100, Indraprastha Marg, New Delhi 110002, India</t>
  </si>
  <si>
    <t>INS (INDIAN NEWSPAPER SOCIETY)</t>
  </si>
  <si>
    <t>0064X000023fXjH</t>
  </si>
  <si>
    <t>0064X000023fXjHQAU</t>
  </si>
  <si>
    <t>First Floor Times Annexe, 9-10 Bahadur Shah Zafar Marg, New Delhi-110002</t>
  </si>
  <si>
    <t>INDIAN BROADCASTING FEDERATION</t>
  </si>
  <si>
    <t>0064X000022ftGM</t>
  </si>
  <si>
    <t>0064X000022ftGMQAY</t>
  </si>
  <si>
    <t>B-304, Third Floor, Ansal Plaza, Khelgaon Marg, New Delhi, Delhi 110049</t>
  </si>
  <si>
    <t>Couldnt visit</t>
  </si>
  <si>
    <t>iiser-</t>
  </si>
  <si>
    <t>deaprtment</t>
  </si>
  <si>
    <t>0061B00001mCBhw</t>
  </si>
  <si>
    <t>0061B00001mCBhwQAG</t>
  </si>
  <si>
    <t>INDIAN INSTITUTE OF SCIENCE EDUCATION AND RESEARCH, Main Academic, Dr Homi Bhabha Rd, Pashan, Pune, Maharashtra</t>
  </si>
  <si>
    <t>Future Sales Outreach</t>
  </si>
  <si>
    <t>IFBI-</t>
  </si>
  <si>
    <t>Gurugram</t>
  </si>
  <si>
    <t>0064X00001ufJKd</t>
  </si>
  <si>
    <t>0064X00001ufJKdQAM</t>
  </si>
  <si>
    <t>Iball India-</t>
  </si>
  <si>
    <t>Technology</t>
  </si>
  <si>
    <t>0061B00001acelV</t>
  </si>
  <si>
    <t>0061B00001acelVQAQ</t>
  </si>
  <si>
    <t>Mistry Industrial Complex, 87, Cross Rd A, near Tunga internation hotel, M.I.D.C, Andheri East, Mumbai, Maharashtra</t>
  </si>
  <si>
    <t>No Office Present</t>
  </si>
  <si>
    <t>HP lubricants-</t>
  </si>
  <si>
    <t>Automotive</t>
  </si>
  <si>
    <t>0064X00001pkeUt</t>
  </si>
  <si>
    <t>0064X00001pkeUtQAI</t>
  </si>
  <si>
    <t>Hindustan Petroleum, 10th Floor, A Wing, Marathon Futurex Building, N. M. Joshi Marg, Lower Parel (E),Mumbai</t>
  </si>
  <si>
    <t>HOLISTIC HUMAN METAPHYSICS</t>
  </si>
  <si>
    <t>Require Rescheduling</t>
  </si>
  <si>
    <t>0064X000023fXjC</t>
  </si>
  <si>
    <t>0064X000023fXjCQAU</t>
  </si>
  <si>
    <t>A-26/5, DLF City Phase-1, Gurgaon, Haryana - 122002</t>
  </si>
  <si>
    <t>Leave</t>
  </si>
  <si>
    <t>Rep Was On Leave</t>
  </si>
  <si>
    <t>Hamdard- Roohafza</t>
  </si>
  <si>
    <t>0061B00001nVFoP</t>
  </si>
  <si>
    <t>0061B00001nVFoPQAW</t>
  </si>
  <si>
    <t>hahnemann labs-</t>
  </si>
  <si>
    <t>0061B00001lYb3Z</t>
  </si>
  <si>
    <t>0061B00001lYb3ZQAS</t>
  </si>
  <si>
    <t>h b industries-</t>
  </si>
  <si>
    <t>0064X00001wVaGs</t>
  </si>
  <si>
    <t>0064X00001wVaGsQAK</t>
  </si>
  <si>
    <t>H B Industries
Gat No. 671, Kudalwadi, Chikhali, Pune-411062, Maharashtra, India</t>
  </si>
  <si>
    <t>gupta distributors-</t>
  </si>
  <si>
    <t>Cuttack</t>
  </si>
  <si>
    <t>0064X00001sFbc4</t>
  </si>
  <si>
    <t>0064X00001sFbc4QAC</t>
  </si>
  <si>
    <t xml:space="preserve"> Hari Bhaban, Dolamundai Rd, Cuttack, Odisha 753001</t>
  </si>
  <si>
    <t>GUJARAT MARITIME UNIVERSITY</t>
  </si>
  <si>
    <t>Gandhinagar</t>
  </si>
  <si>
    <t>March</t>
  </si>
  <si>
    <t>0064X000023fXOY</t>
  </si>
  <si>
    <t>0064X000023fXOYQA2</t>
  </si>
  <si>
    <t>Attalika Avenue Knowledge Corridor, PDPU Rd, Koba, Gujarat</t>
  </si>
  <si>
    <t>great india nautanki company</t>
  </si>
  <si>
    <t>0064X00001uhrd9</t>
  </si>
  <si>
    <t>0064X00001uhrd9QAA</t>
  </si>
  <si>
    <t>Great Indian Nautanki Private Limited
Auditorium Complex, Sector 29, Gurgaon-122001, Haryana, India</t>
  </si>
  <si>
    <t>GOVT OF UTTARAKHAND-</t>
  </si>
  <si>
    <t>0064X000022fQtQ</t>
  </si>
  <si>
    <t>0064X000022fQtQQAU</t>
  </si>
  <si>
    <t>Government of Andhra Pradesh</t>
  </si>
  <si>
    <t>Vijaywada</t>
  </si>
  <si>
    <t>0064X000022fUHd</t>
  </si>
  <si>
    <t>0064X000022fUHdQAM</t>
  </si>
  <si>
    <t>Goal Institute-</t>
  </si>
  <si>
    <t>0061B00001mW83c</t>
  </si>
  <si>
    <t>0061B00001mW83cQAC</t>
  </si>
  <si>
    <t>CORPORATE OFFICE  B-58, Buddha Colony, Near B.D. Public School,Patna, Bihar 800001</t>
  </si>
  <si>
    <t>Find home, Mathrubhumi</t>
  </si>
  <si>
    <t>CALICUT</t>
  </si>
  <si>
    <t>0061B00001nKdiO</t>
  </si>
  <si>
    <t>0061B00001nKdiOQAS</t>
  </si>
  <si>
    <t>FENA LIMITED</t>
  </si>
  <si>
    <t>00613000019nEyb</t>
  </si>
  <si>
    <t>00613000019nEybAAE</t>
  </si>
  <si>
    <t>eylex multiplex-</t>
  </si>
  <si>
    <t>0064X00001ufJen</t>
  </si>
  <si>
    <t>0064X00001ufJenQAE</t>
  </si>
  <si>
    <t>eshan hospital-</t>
  </si>
  <si>
    <t>0064X00001sFbEo</t>
  </si>
  <si>
    <t>0064X00001sFbEoQAK</t>
  </si>
  <si>
    <t>Anand Ashram Rd, opp. Vikas Bhawan, Rampur Garden, Bareilly, Uttar Pradesh 243001</t>
  </si>
  <si>
    <t>Eastern Media Ltd</t>
  </si>
  <si>
    <t>0064X000022fDvH</t>
  </si>
  <si>
    <t>0064X000022fDvHQAU</t>
  </si>
  <si>
    <t>Station Rd, Rasulgarh Industrial Estate, Industrial Area Estate, Rasulgarh, Khordha, Bhubaneswar, Odisha 751007</t>
  </si>
  <si>
    <t>Eagle defence academy</t>
  </si>
  <si>
    <t>BIKANER</t>
  </si>
  <si>
    <t>0064X000022iYaV</t>
  </si>
  <si>
    <t>0064X000022iYaVQAU</t>
  </si>
  <si>
    <t>8, Sector 1 Rd, Sector 1, Jai Narayan Vyas Colony, Bikaner, Rajasthan 334001</t>
  </si>
  <si>
    <t>Dr. B. K. Kashyap Sexologist.-</t>
  </si>
  <si>
    <t>0064X00001sGDeF</t>
  </si>
  <si>
    <t>0064X00001sGDeFQAW</t>
  </si>
  <si>
    <t>30, Nawab Yusuf Road, Pani Ki Tanki Rd, near High court, Canton, Civil Lines, Prayagraj, Uttar Pradesh Pincode- 211001</t>
  </si>
  <si>
    <t>Dr basu eye hospital-</t>
  </si>
  <si>
    <t>0064X00001sG1kv</t>
  </si>
  <si>
    <t>0064X00001sG1kvQAC</t>
  </si>
  <si>
    <t>23-B, Stadium Rd, Ekta Nagar, Bareilly, Uttar Pradesh 243122</t>
  </si>
  <si>
    <t>direc of industries (uttarakhand)-</t>
  </si>
  <si>
    <t>0064X00001sFonn</t>
  </si>
  <si>
    <t>0064X00001sFonnQAC</t>
  </si>
  <si>
    <t>8249+8M6, Industrial Area, Govt.Industrial Estate, Patel Nagar, Dehradun, Uttarakhand 248001</t>
  </si>
  <si>
    <t>DHANALAKSHMI SRINIVASAN GROUP OF INSTITUTIONS-</t>
  </si>
  <si>
    <t>Perambalur</t>
  </si>
  <si>
    <t>0064X00001uh3gQ</t>
  </si>
  <si>
    <t>0064X00001uh3gQQAQ</t>
  </si>
  <si>
    <t>dept of labour resource(bhr)-</t>
  </si>
  <si>
    <t>0061B00001lEqVO</t>
  </si>
  <si>
    <t>0061B00001lEqVOQA0</t>
  </si>
  <si>
    <t>DEPT OF HEALTH RESEARCH</t>
  </si>
  <si>
    <t>0064X000023fXwL</t>
  </si>
  <si>
    <t>0064X000023fXwLQAU</t>
  </si>
  <si>
    <t>2nd Floor, IRCS Building, 1, Red Cross Road, New Delhi, Delhi</t>
  </si>
  <si>
    <t>DM is in other location</t>
  </si>
  <si>
    <t>Data Quality Issue</t>
  </si>
  <si>
    <t>DEPT OF FOOD &amp; CIVIL SUPPLY (WB)</t>
  </si>
  <si>
    <t>0061B00001aRhIS</t>
  </si>
  <si>
    <t>0061B00001aRhISQA0</t>
  </si>
  <si>
    <t>11A, Mirza Ghalib Street, Kolkata - 700087, West Bengal</t>
  </si>
  <si>
    <t>dept of energy (bhr)-</t>
  </si>
  <si>
    <t>0064X00001uDBoW</t>
  </si>
  <si>
    <t>0064X00001uDBoWQAW</t>
  </si>
  <si>
    <t>Delhi Government-</t>
  </si>
  <si>
    <t>0064X000021enu3</t>
  </si>
  <si>
    <t>0064X000021enu3QAA</t>
  </si>
  <si>
    <t>9th Level 'B'-Wing Delhi Secretariat, New Delhi-110113</t>
  </si>
  <si>
    <t>CONDUIT WORLDWIDE PVT LTD</t>
  </si>
  <si>
    <t>0064X000022ftmU</t>
  </si>
  <si>
    <t>0064X000022ftmUQAQ</t>
  </si>
  <si>
    <t>A-27, B, Gali Number 4, Anand Parbat Industrial Area, Anand Parbat, New Delhi, Delhi 110005</t>
  </si>
  <si>
    <t>COLOUR YELLOW PRODUCTIONS/T-SERIES FILMS</t>
  </si>
  <si>
    <t>0064X000022iVPF</t>
  </si>
  <si>
    <t>0064X000022iVPFQA2</t>
  </si>
  <si>
    <t>collegian cream-</t>
  </si>
  <si>
    <t>Thane</t>
  </si>
  <si>
    <t>0061B00001lEqCz</t>
  </si>
  <si>
    <t>0061B00001lEqCzQAK</t>
  </si>
  <si>
    <t>Plot No. F5A/7 MIDC,VADALGAON, AMBERNATH(W)-421501, Loknagari, Ambernath, Maharashtra 421501</t>
  </si>
  <si>
    <t>Climax academy-</t>
  </si>
  <si>
    <t>0061B00001mVnjG</t>
  </si>
  <si>
    <t>0061B00001mVnjGQAS</t>
  </si>
  <si>
    <t>Kutchery Rd, near laxmi talkies, Dwarika Puri, Old Katra, Prayagraj, Uttar Pradesh 211002</t>
  </si>
  <si>
    <t>Citizen Care Group</t>
  </si>
  <si>
    <t>0064X000023fXyW</t>
  </si>
  <si>
    <t>0064X000023fXyWQAU</t>
  </si>
  <si>
    <t>channel foods pvt ltd</t>
  </si>
  <si>
    <t>0064X00001uhewq</t>
  </si>
  <si>
    <t>0064X00001uhewqQAA</t>
  </si>
  <si>
    <t>Veerath Complex, civil Lane Road, Palarivattom, Cochin, Palarivattom, Ernakulam - 682025</t>
  </si>
  <si>
    <t>CHAMBER OF IND MICR SMALL&amp;MEDIUM ENTERP</t>
  </si>
  <si>
    <t>0064X000023fWzZ</t>
  </si>
  <si>
    <t>0064X000023fWzZQAU</t>
  </si>
  <si>
    <t>New Delhi House, Barakhamba Rd, Todermal Road Area, Barakhamba, New Delhi, Delhi 110001</t>
  </si>
  <si>
    <t>Bikaner Motors Pvt Ltd--</t>
  </si>
  <si>
    <t>Jaipur</t>
  </si>
  <si>
    <t>0064X00001sFp3H</t>
  </si>
  <si>
    <t>0064X00001sFp3HQAS</t>
  </si>
  <si>
    <t>11, Jaipur Rd, Surajpura Colony, Tilak Nagar, Bikaner, Rajasthan 334001</t>
  </si>
  <si>
    <t>bihar vidyalay pariksha samiti-</t>
  </si>
  <si>
    <t>RTO of company not enabled</t>
  </si>
  <si>
    <t>0064X00001pmDVR</t>
  </si>
  <si>
    <t>0064X00001pmDVRQA2</t>
  </si>
  <si>
    <t>Budh Marg, Budh Vihar, Fraser Road Area, Patna, Bihar 800001</t>
  </si>
  <si>
    <t>Future opportunity</t>
  </si>
  <si>
    <t>WFH ( Security mentioned employees are currently work from Home )</t>
  </si>
  <si>
    <t>Bihar Skill Devp Mission-</t>
  </si>
  <si>
    <t>0061B00001WFM7t</t>
  </si>
  <si>
    <t>0061B00001WFM7tQAH</t>
  </si>
  <si>
    <t>Bharat Masala-</t>
  </si>
  <si>
    <t>0061B00001acIPG</t>
  </si>
  <si>
    <t>0061B00001acIPGQA2</t>
  </si>
  <si>
    <t>SH 9A, Jagatpur, Odisha 754200</t>
  </si>
  <si>
    <t>Bartman Printers-</t>
  </si>
  <si>
    <t>0061B00001my2Pg</t>
  </si>
  <si>
    <t>0061B00001my2PgQAI</t>
  </si>
  <si>
    <t>Balaji Agencies and Industries-</t>
  </si>
  <si>
    <t>Nellore</t>
  </si>
  <si>
    <t>0064X00001ufJBS</t>
  </si>
  <si>
    <t>0064X00001ufJBSQA2</t>
  </si>
  <si>
    <t>Plot No.198, Auto Nagar, Nellore, Andhra Pradesh 524004</t>
  </si>
  <si>
    <t>Aurora Travels-</t>
  </si>
  <si>
    <t>0064X00001sFOsS</t>
  </si>
  <si>
    <t>0064X00001sFOsSQAW</t>
  </si>
  <si>
    <t>22, Paradise Compound, Bhulabhai Desai Road, Mahalaxmi, Mumbai, Maharashtra</t>
  </si>
  <si>
    <t>Asian Footwear-</t>
  </si>
  <si>
    <t>0061B00001hEbFr</t>
  </si>
  <si>
    <t>0061B00001hEbFrQAK</t>
  </si>
  <si>
    <t>J-20, Rohtak Rd, Udyog Nagar, Mangolpuri, Delhi,</t>
  </si>
  <si>
    <t>ASG Eye Hospital-</t>
  </si>
  <si>
    <t>Jamshedpur</t>
  </si>
  <si>
    <t>0061B00001SviXb</t>
  </si>
  <si>
    <t>0061B00001SviXbQAJ</t>
  </si>
  <si>
    <t>Aruna Motors Pvt. Ltd.-</t>
  </si>
  <si>
    <t>Vijayawada</t>
  </si>
  <si>
    <t>0064X00001ufJLl</t>
  </si>
  <si>
    <t>0064X00001ufJLlQAM</t>
  </si>
  <si>
    <t xml:space="preserve"> Main St, Nagarjuna Nagar, currency nagar, Vijayawada, Andhra Pradesh 520007</t>
  </si>
  <si>
    <t>Arasan Chemicals (P) Ltd.-</t>
  </si>
  <si>
    <t>0064X00001uhPo8</t>
  </si>
  <si>
    <t>0064X00001uhPo8QAE</t>
  </si>
  <si>
    <t>12/14, Pilanmai Building, R. No. 26, Vaju Kotak Marg, Fort, Mumbai, Maharashtra</t>
  </si>
  <si>
    <t>AP CORPORATION FOR OUTSOURCED SERVICES</t>
  </si>
  <si>
    <t>0064X000023fXw6</t>
  </si>
  <si>
    <t>0064X000023fXw6QAE</t>
  </si>
  <si>
    <t>2ND FLOOR, NTR ADMINISTRATIVE BLOCK,  PNBS, VIJAYAWADA, ANDHRAPRADESH,PIN CODE:520013</t>
  </si>
  <si>
    <t>Annapurna group</t>
  </si>
  <si>
    <t>0064X000021fPuQ</t>
  </si>
  <si>
    <t>0064X000021fPuQQAU</t>
  </si>
  <si>
    <t>Kamakhya Colony, Bara Bazar, Pandu, Guwahati, Assam 781012</t>
  </si>
  <si>
    <t>Ankur Salt</t>
  </si>
  <si>
    <t>Gandhidham</t>
  </si>
  <si>
    <t>0061B00001UwsuR</t>
  </si>
  <si>
    <t>0061B00001UwsuRQAR</t>
  </si>
  <si>
    <t>PLOT NO 355, Tagore Rd, Kalyan Society, GIDC UdhyogNagar, Ward 12B, Gandhidham, Gujarat</t>
  </si>
  <si>
    <t>andhra printers pvt ltd</t>
  </si>
  <si>
    <t>0064X00001vLMzl</t>
  </si>
  <si>
    <t>0064X00001vLMzlQAG</t>
  </si>
  <si>
    <t>D NO.61-12-3/10,2ND FLOOR, RAMALINGESWARA NAGAR GAYATHRI ROAD,1ST CROSS, KRISHNALANKA VIJAYAWADA Krishna AP 520013 IN</t>
  </si>
  <si>
    <t>Anandalok</t>
  </si>
  <si>
    <t>0064X000022gHNE</t>
  </si>
  <si>
    <t>0064X000022gHNEQA2</t>
  </si>
  <si>
    <t>alvas education foundation-</t>
  </si>
  <si>
    <t>Moodavidri</t>
  </si>
  <si>
    <t>0061B00001mWCvu</t>
  </si>
  <si>
    <t>0061B00001mWCvuQAG</t>
  </si>
  <si>
    <t xml:space="preserve"> Alva’s College of Physiotherapy and research Centre, Alva’s Health centre Complex, Mudbidri, 574227</t>
  </si>
  <si>
    <t>Could not visit as account is in outstation</t>
  </si>
  <si>
    <t>No visit</t>
  </si>
  <si>
    <t>Aisen-</t>
  </si>
  <si>
    <t>0061B00001gQ3ZC</t>
  </si>
  <si>
    <t>0061B00001gQ3ZCQA0</t>
  </si>
  <si>
    <t xml:space="preserve"> Remi Commercio, 1503, 15th Floor, 14, Shaha Industrial Rd, Industrial Area, Andheri West, Mumbai, Maharashtra 400102</t>
  </si>
  <si>
    <t>Agni steel-</t>
  </si>
  <si>
    <t>Erode</t>
  </si>
  <si>
    <t>0061B00001mVoyG</t>
  </si>
  <si>
    <t>0061B00001mVoyGQAS</t>
  </si>
  <si>
    <t>39/1, Perundurai Road, Builders Association Building, Erode, Tamil Nadu 638011</t>
  </si>
  <si>
    <t>Date</t>
  </si>
  <si>
    <t>Day</t>
  </si>
  <si>
    <t>Opportunity name</t>
  </si>
  <si>
    <t>City</t>
  </si>
  <si>
    <t>Distance from 110030</t>
  </si>
  <si>
    <t>Billing Address Line 1</t>
  </si>
  <si>
    <t>Distance from Central location</t>
  </si>
  <si>
    <t>Maharashtra</t>
  </si>
  <si>
    <t>UP</t>
  </si>
  <si>
    <t>Rajasthan</t>
  </si>
  <si>
    <t>Karnataka</t>
  </si>
  <si>
    <t>Odisha</t>
  </si>
  <si>
    <t>Chattisgarh</t>
  </si>
  <si>
    <t>Kerala</t>
  </si>
  <si>
    <t>Uttarakhand</t>
  </si>
  <si>
    <t>West Bengal</t>
  </si>
  <si>
    <t>State</t>
  </si>
  <si>
    <t>Tamil Nadu</t>
  </si>
  <si>
    <t>Gujarat</t>
  </si>
  <si>
    <t>Jharkhand</t>
  </si>
  <si>
    <t>Andhra Pradesh</t>
  </si>
  <si>
    <t>Haryana</t>
  </si>
  <si>
    <t>Assam</t>
  </si>
  <si>
    <t>Madhya Pradesh</t>
  </si>
  <si>
    <t>Telangana</t>
  </si>
  <si>
    <t>Punjab</t>
  </si>
  <si>
    <t>Bihar</t>
  </si>
  <si>
    <t>J&amp;K</t>
  </si>
  <si>
    <t>Jaipur - Sriganganagar - Bikaner - Balotra</t>
  </si>
  <si>
    <t>Bengaluru - Mudabidri - Manipal - Belgavi</t>
  </si>
  <si>
    <t>Delhi - Gurugram</t>
  </si>
  <si>
    <t>Kolkata - Howrah - Durgapur - Bhubaneswar - Cuttack - Jamshedpur - Ranchi - Giridih - Patna - Guwahati</t>
  </si>
  <si>
    <t>Sabari</t>
  </si>
  <si>
    <t>Hardik</t>
  </si>
  <si>
    <t>Shubham</t>
  </si>
  <si>
    <t>Devjun</t>
  </si>
  <si>
    <t>Ashok</t>
  </si>
  <si>
    <t>Kunal</t>
  </si>
  <si>
    <t>Anubhav</t>
  </si>
  <si>
    <t>Kanpur - Prayagraj - Varanasi - Gorakhpur - Shikohabad - Firozabad - Aligarh - Bareilly - Noida</t>
  </si>
  <si>
    <t>Pune - Mumbai - Thane - Palghar - Nashik - Aurangabad - Jalna - Nagpur - Nanded - Sangli - Kolhapur</t>
  </si>
  <si>
    <t>Mon</t>
  </si>
  <si>
    <t>Tue</t>
  </si>
  <si>
    <t>Wed</t>
  </si>
  <si>
    <t>Thurs</t>
  </si>
  <si>
    <t>Fri</t>
  </si>
  <si>
    <t>Sat</t>
  </si>
  <si>
    <t>Agent Name</t>
  </si>
  <si>
    <t>Raipur</t>
  </si>
  <si>
    <t>Chandigarh</t>
  </si>
  <si>
    <t>Pooja</t>
  </si>
  <si>
    <t>Kochi</t>
  </si>
  <si>
    <t>Sikar</t>
  </si>
  <si>
    <t>Shivang</t>
  </si>
  <si>
    <t>Sonipat</t>
  </si>
  <si>
    <t>Next Date</t>
  </si>
  <si>
    <t>UP Circuit</t>
  </si>
  <si>
    <t>Circuit</t>
  </si>
  <si>
    <t>Start City</t>
  </si>
  <si>
    <t>Maharashtra Circuit</t>
  </si>
  <si>
    <t>Delhi Circuit</t>
  </si>
  <si>
    <t>Kolkata Circuit</t>
  </si>
  <si>
    <t>Rajasthan Circuit</t>
  </si>
  <si>
    <t>1--Apr</t>
  </si>
  <si>
    <t>Karnataka Circuit</t>
  </si>
  <si>
    <t>TN + Kerala Circuit</t>
  </si>
  <si>
    <t>All Pune follow-ups</t>
  </si>
  <si>
    <t>TN - Perambalur - Madurai - Iduvai - Erode - Ernakulam - Kottayam - Thiruvananthapuram - Calicut</t>
  </si>
  <si>
    <t>Prime</t>
  </si>
  <si>
    <t>To be included in Schedule</t>
  </si>
  <si>
    <t>Triveni almirah-</t>
  </si>
  <si>
    <t>0061B00001lYdSq</t>
  </si>
  <si>
    <t>0061B00001lYdSqQAK</t>
  </si>
  <si>
    <t>Got Details of corrct DM and POC, this account never responded to Calls or Emails</t>
  </si>
  <si>
    <t>Bansal hospital</t>
  </si>
  <si>
    <t>0064X000022fu9F</t>
  </si>
  <si>
    <t>0064X000022fu9FQAQ</t>
  </si>
  <si>
    <t>This account never responds to Email or Phone, Front Desk was very rude, asked to leave.</t>
  </si>
  <si>
    <t>AJNARA INDIA-PROPSHOP</t>
  </si>
  <si>
    <t>0064X000023fY8G</t>
  </si>
  <si>
    <t>0064X000023fY8GQAU</t>
  </si>
  <si>
    <t>incorrect POC details on SFDC, Front Desk did not share further information</t>
  </si>
  <si>
    <t>Umesh Modi Group-</t>
  </si>
  <si>
    <t>0061B00001SwgCs</t>
  </si>
  <si>
    <t>0061B00001SwgCsQAJ</t>
  </si>
  <si>
    <t>There was a long wait time to meet Sandeep Anand, he left office hours, was asked to visit later</t>
  </si>
  <si>
    <t>NATIONAL REAL EST DEVP COUNCIL-</t>
  </si>
  <si>
    <t>0064X000023g1PL</t>
  </si>
  <si>
    <t>0064X000023g1PLQAY</t>
  </si>
  <si>
    <t>DM not available, Need to visit again tomorrow( On 10th march visited their office as the visit was not done on my last scheduled date. Meet with Non-DM Chirag. He mentioned that their deputy director Mr Sumit Bhatia left last week and shared the number. He asked to call back in a couple of days.)</t>
  </si>
  <si>
    <t>wave cinemas-</t>
  </si>
  <si>
    <t>0061B00001lEpz6</t>
  </si>
  <si>
    <t>0061B00001lEpz6QAC</t>
  </si>
  <si>
    <t>Office address incorrect, Need details to visit with an oppointment</t>
  </si>
  <si>
    <t>DPauls | RV -</t>
  </si>
  <si>
    <t>0061B00001onmlO</t>
  </si>
  <si>
    <t>0061B00001onmlOQAQ</t>
  </si>
  <si>
    <t>Met the Decision Maker, Positive for BANT</t>
  </si>
  <si>
    <t>Visited their office in malviya nagar met with Manuj Mishra ( DM )he take care of all marketing activities of Dpauls. They are interested in Google ads asked to contact back in 15-20 days as they can wrap up their hiring process. He also shared his personal number to contact back.</t>
  </si>
  <si>
    <t>Future Opportunity</t>
  </si>
  <si>
    <t>d10 dd sahyadri-</t>
  </si>
  <si>
    <t>0061B00001nKeNL</t>
  </si>
  <si>
    <t>0061B00001nKeNLQA0</t>
  </si>
  <si>
    <t>They asked to come back again in the evening around 4:30 as Mr Siddeshwar Mishra is in a different office during the daytime.</t>
  </si>
  <si>
    <t>Co-optex</t>
  </si>
  <si>
    <t>0061B00001UxAEx</t>
  </si>
  <si>
    <t>0061B00001UxAExQAN</t>
  </si>
  <si>
    <t>Met the Decision Maker, Positive for Follow-up</t>
  </si>
  <si>
    <t>Met GM Marketing, was busy , asked for a presentation next time to showcase to the MD</t>
  </si>
  <si>
    <t>DM requested for Collaterals</t>
  </si>
  <si>
    <t>G Square Group-</t>
  </si>
  <si>
    <t>0061B00001kyBaR</t>
  </si>
  <si>
    <t>0061B00001kyBaRQAU</t>
  </si>
  <si>
    <t>Chennai Metro Rail</t>
  </si>
  <si>
    <t>0064X000022gqL0</t>
  </si>
  <si>
    <t>0064X000022gqL0QAI</t>
  </si>
  <si>
    <t>Security did not allow</t>
  </si>
  <si>
    <t>jaya soap works-</t>
  </si>
  <si>
    <t>0061B00001lEqyc</t>
  </si>
  <si>
    <t>0061B00001lEqycQAC</t>
  </si>
  <si>
    <t>Managers are woking from home concern person's email ID has been collected</t>
  </si>
  <si>
    <t>Got new POC details</t>
  </si>
  <si>
    <t>ssmbuilders-</t>
  </si>
  <si>
    <t>0061300001MDZTT</t>
  </si>
  <si>
    <t>0061300001MDZTTAA5</t>
  </si>
  <si>
    <t>Met Non Decision Maker, Negative</t>
  </si>
  <si>
    <t>Concerned person in the marketing department is not available as he is travelling. Asked to come back on 03/21/2022</t>
  </si>
  <si>
    <t>DHUPAR SALES ORGANISATION (IND) PVT LTD</t>
  </si>
  <si>
    <t>0064X000022g9p4</t>
  </si>
  <si>
    <t>0064X000022g9p4QAA</t>
  </si>
  <si>
    <t>Devjan</t>
  </si>
  <si>
    <t>Met the Managing Partner Mr. B.N. Dhupar, he wanted to have a case study or a presentation and asked me to send an email to go for an exploratory call. Collected his contact details.</t>
  </si>
  <si>
    <t>Dept of IT &amp; E (wb)-</t>
  </si>
  <si>
    <t>0064X00001uCcyk</t>
  </si>
  <si>
    <t>0064X00001uCcykQAC</t>
  </si>
  <si>
    <t>Design</t>
  </si>
  <si>
    <t>Met the gatekeeper. He blocked me and asked me to take appointment and come since nobody was available at office today.</t>
  </si>
  <si>
    <t>Turned Back by Security</t>
  </si>
  <si>
    <t>anjali jewellers</t>
  </si>
  <si>
    <t>0061B00001hCL8j</t>
  </si>
  <si>
    <t>0061B00001hCL8jQAG</t>
  </si>
  <si>
    <t>Met Director office assistant at the reception of the office. The assistant secretary has shared the director contact details to take appointment before coming. Keeping in pipeline.</t>
  </si>
  <si>
    <t>Lux Innerwear - ONN</t>
  </si>
  <si>
    <t>0061B00001P9PSF</t>
  </si>
  <si>
    <t>0061B00001P9PSFQA3</t>
  </si>
  <si>
    <t>Receptionist spoke with the DM over office Phone, the DM asked to drop an email the proposal and he might give an appointment date on April, as it's year end and his calendar is full already with planning &amp; budgeting.</t>
  </si>
  <si>
    <t>Raja Biscuits</t>
  </si>
  <si>
    <t>0061300001ONhrJ</t>
  </si>
  <si>
    <t>0061300001ONhrJAAT</t>
  </si>
  <si>
    <t>Met Mr. Animesh Pandey, who is Finance and accounts manager &amp; non-DM. Enquired about Revenue generation, distribution model, present marketing objectives &amp; plans which are totally offline. He didn't show any interest on proceeding further. Therefore, I took contact details of the Director of the company and keeping in pipeline for further follow up meeting.</t>
  </si>
  <si>
    <t>NATIONAL BANK FOR AGRIculture &amp; RURAL Development</t>
  </si>
  <si>
    <t>0064X000022g8iQ</t>
  </si>
  <si>
    <t>0064X000022g8iQQAQ</t>
  </si>
  <si>
    <t>DM met to understand what Google can do, agreed for another meeting for BANT, was scheduled for 3/7/2022 but got cancelled last minute</t>
  </si>
  <si>
    <t>DM Positive connect established</t>
  </si>
  <si>
    <t>Bombay Stock Exchange Ltd ( BSE) -Ebix insurance broking</t>
  </si>
  <si>
    <t>0061300001KlokU</t>
  </si>
  <si>
    <t>0061300001KlokUAAR</t>
  </si>
  <si>
    <t>Visited and waited there for 30-40 mins and met yatin padia heading marketing communication but he was actually occupied in some other work &amp; ask me to come back tomorrow at 3PM to discuss.)(On 10th march Spoke to DM &amp; seems interested in google advertising and understood how they operate or functions. Asked me to call back and schedule bant call after holi via google meet.</t>
  </si>
  <si>
    <t>Meeting Scheduled</t>
  </si>
  <si>
    <t>Ratnadeep-</t>
  </si>
  <si>
    <t>Secunderabad</t>
  </si>
  <si>
    <t>0064X00001t3Ss1</t>
  </si>
  <si>
    <t>0064X00001t3Ss1QAE</t>
  </si>
  <si>
    <t>Met DM. Bant to be done in next visit</t>
  </si>
  <si>
    <t>People Media Factory</t>
  </si>
  <si>
    <t>0064X000022gqQC</t>
  </si>
  <si>
    <t>0064X000022gqQCQAY</t>
  </si>
  <si>
    <t>Client working from Home. Got details of Decision Maker. Connect to be established over email/Phone</t>
  </si>
  <si>
    <t>Kalanjali-</t>
  </si>
  <si>
    <t>0061B00001pjgG6</t>
  </si>
  <si>
    <t>0061B00001pjgG6QAI</t>
  </si>
  <si>
    <t>BANT Pending, follow-up required</t>
  </si>
  <si>
    <t>MSN LABORATORIES LTD</t>
  </si>
  <si>
    <t>0064X000022fl0r</t>
  </si>
  <si>
    <t>0064X000022fl0rQAA</t>
  </si>
  <si>
    <t>Meeting scheduled with marketin director on 9/3/22 at 12pm</t>
  </si>
  <si>
    <t>Meeting scheduled</t>
  </si>
  <si>
    <t>Sai Surya Developers-</t>
  </si>
  <si>
    <t>0064X00001pkzHd</t>
  </si>
  <si>
    <t>0064X00001pkzHdQAI</t>
  </si>
  <si>
    <t>Met ND, no clarity on marketing budget, asked to check with managing director got his details to fix an oppointment and said call back on 2/15/22</t>
  </si>
  <si>
    <t>Gland Pharma Limited</t>
  </si>
  <si>
    <t>0064X000023fX6j</t>
  </si>
  <si>
    <t>0064X000023fX6jQAE</t>
  </si>
  <si>
    <t>Follow Up</t>
  </si>
  <si>
    <t>Got the DM detail and asked me to call in next week. Susheel is travelling next week. Need to call reception and set meeting.</t>
  </si>
  <si>
    <t>Maharashtra electronics-</t>
  </si>
  <si>
    <t>0064X00001timdy</t>
  </si>
  <si>
    <t>0064X00001timdyQAA</t>
  </si>
  <si>
    <t>Family Business, spoke to the SON, Need to speak in April'22</t>
  </si>
  <si>
    <t>Connect established with Non DM, To be follow-up Need to speak in April'22</t>
  </si>
  <si>
    <t>Had a word on call with ONline marketing manager. Will CAll back</t>
  </si>
  <si>
    <t>dr babasaheb ambedkar res &amp; trng inst-</t>
  </si>
  <si>
    <t>0064X00001sFnbg</t>
  </si>
  <si>
    <t>0064X00001sFnbgQAC</t>
  </si>
  <si>
    <t>Unable to Meet DM. Neither sharing the details of DM and not even name</t>
  </si>
  <si>
    <t>SMARTCHEM TECHNOLOGIES LTD</t>
  </si>
  <si>
    <t>0064X000022g9rF</t>
  </si>
  <si>
    <t>0064X000022g9rFQAQ</t>
  </si>
  <si>
    <t>Need to book an oppointment before visit, But details are not provided</t>
  </si>
  <si>
    <t>Sadhu Vaswani missions medical complex-</t>
  </si>
  <si>
    <t>0061B00001lEpLQ</t>
  </si>
  <si>
    <t>0061B00001lEpLQQA0</t>
  </si>
  <si>
    <t>Met DM he said that he will discuss with the team and he will let us know, Contact details shared</t>
  </si>
  <si>
    <t>C.T. Pundole &amp; Sons Pvt Ltd</t>
  </si>
  <si>
    <t>0064X000022fu7i</t>
  </si>
  <si>
    <t>0064X000022fu7iQAA</t>
  </si>
  <si>
    <t>Follow up to be taken</t>
  </si>
  <si>
    <t>Need to take follow up</t>
  </si>
  <si>
    <t>Aaj ka Anand-</t>
  </si>
  <si>
    <t>0064X00001ufl0H</t>
  </si>
  <si>
    <t>0064X00001ufl0HQAQ</t>
  </si>
  <si>
    <t>Met NDM taken details of Santosh Chalwadi Marketing Manager. Unable to meet the DM. Follow up needed.</t>
  </si>
  <si>
    <t>vasantmasala-</t>
  </si>
  <si>
    <t>Ahmedabad</t>
  </si>
  <si>
    <t>0061B00001lavsz</t>
  </si>
  <si>
    <t>0061B00001lavszQAA</t>
  </si>
  <si>
    <t>The POC Nirmit Bhandari Director of marketing and Overseas business is not available for the week. Details received- Email and Contact number. need to fix an appointment before visiting the office.</t>
  </si>
  <si>
    <t>Health and Family Welfare Department, Government of Gujarat-</t>
  </si>
  <si>
    <t>0064X00001vO09L</t>
  </si>
  <si>
    <t>0064X00001vO09LQAS</t>
  </si>
  <si>
    <t>Met the director N.P.Jani, had a word with him for 10 minutes and then he asked me to meet a new POC. He was not available but I got the details. So have to follow up with him.</t>
  </si>
  <si>
    <t>Hyderabad - Secunderabad - West Godavari - Vijaywada - Nellore</t>
  </si>
  <si>
    <t>6 Delhi follow ups + Gujarat</t>
  </si>
  <si>
    <t>Delhi - Gujarat</t>
  </si>
  <si>
    <t>Vidyarthi Kaul-</t>
  </si>
  <si>
    <t>0061B00001lD4oa</t>
  </si>
  <si>
    <t>0061B00001lD4oaQAC</t>
  </si>
  <si>
    <t>Account based out of diff Location</t>
  </si>
  <si>
    <t>Bharat Soap Pharma-</t>
  </si>
  <si>
    <t>0064X00001ufkSy</t>
  </si>
  <si>
    <t>0064X00001ufkSyQAI</t>
  </si>
  <si>
    <t>The following account is pending query</t>
  </si>
  <si>
    <t>VARDHMAN MAHAVIR OPEN UNIV</t>
  </si>
  <si>
    <t>Kota</t>
  </si>
  <si>
    <t>0064X000022g9n3</t>
  </si>
  <si>
    <t>0064X000022g9n3QAA</t>
  </si>
  <si>
    <t>Rajmandir Hypermarket</t>
  </si>
  <si>
    <t>0064X00001yq1YG</t>
  </si>
  <si>
    <t>0064X00001yq1YGQAY</t>
  </si>
  <si>
    <t>Couldn't visit due time crunch Planned for tomorrow</t>
  </si>
  <si>
    <t>Couldn't visit due time crunch</t>
  </si>
  <si>
    <t>Piccadily</t>
  </si>
  <si>
    <t>0064X00001zsXSF</t>
  </si>
  <si>
    <t>0064X00001zsXSFQA2</t>
  </si>
  <si>
    <t>SPS GROUP OF COMPANIES</t>
  </si>
  <si>
    <t>0064X000022ht3A</t>
  </si>
  <si>
    <t>0064X000022ht3AQAQ</t>
  </si>
  <si>
    <t>ALL IND INST OF SPEECH&amp;HEARING</t>
  </si>
  <si>
    <t>Mysore</t>
  </si>
  <si>
    <t>0064X000023fYDp</t>
  </si>
  <si>
    <t>0064X000023fYDpQAM</t>
  </si>
  <si>
    <t>Skyzen Appliances</t>
  </si>
  <si>
    <t>0064X000022g03h</t>
  </si>
  <si>
    <t>0064X000022g03hQAA</t>
  </si>
  <si>
    <t>Could not visit due to time crunch. Location was far from the city so I planned for the next day. Its 2.5 Hrs journey and the distance is 70 Km from my location</t>
  </si>
  <si>
    <t>No Kas-</t>
  </si>
  <si>
    <t>0064X00001vNWsY</t>
  </si>
  <si>
    <t>0064X00001vNWsYQAW</t>
  </si>
  <si>
    <t>Skanray</t>
  </si>
  <si>
    <t>0064X000022g9ek</t>
  </si>
  <si>
    <t>0064X000022g9ekQAA</t>
  </si>
  <si>
    <t>OWAISI HOSPITAL AND RESEARCH CENTRE</t>
  </si>
  <si>
    <t>0064X000022g9qv</t>
  </si>
  <si>
    <t>0064X000022g9qvQAA</t>
  </si>
  <si>
    <t>DM not responed calls, Need to visit again</t>
  </si>
  <si>
    <t>KVS Admission-</t>
  </si>
  <si>
    <t>0064X00001pmHM5</t>
  </si>
  <si>
    <t>0064X00001pmHM5QAM</t>
  </si>
  <si>
    <t>ALL INDIA COUNCIL FOR TECH EDU</t>
  </si>
  <si>
    <t>0064X000023fW4H</t>
  </si>
  <si>
    <t>0064X000023fW4HQAU</t>
  </si>
  <si>
    <t>Couldn't visit the account, due to time crunch</t>
  </si>
  <si>
    <t>Lohia Auto</t>
  </si>
  <si>
    <t>NOIDA</t>
  </si>
  <si>
    <t>0061B00001QogAW</t>
  </si>
  <si>
    <t>0061B00001QogAWQAZ</t>
  </si>
  <si>
    <t>Could not visit as location is different account is in gurugram</t>
  </si>
  <si>
    <t>Veedol-</t>
  </si>
  <si>
    <t>0061B00001odvKp</t>
  </si>
  <si>
    <t>0061B00001odvKpQAI</t>
  </si>
  <si>
    <t>Couldn't visit due to time crunch.</t>
  </si>
  <si>
    <t>kay2steel-</t>
  </si>
  <si>
    <t>0061B00001pSV2N</t>
  </si>
  <si>
    <t>0061B00001pSV2NQAW</t>
  </si>
  <si>
    <t>Mint Chocon</t>
  </si>
  <si>
    <t>0061B00001oHTAh</t>
  </si>
  <si>
    <t>0061B00001oHTAhQAO</t>
  </si>
  <si>
    <t>Bhagyashri Travels-</t>
  </si>
  <si>
    <t>0064X00001ufJch</t>
  </si>
  <si>
    <t>0064X00001ufJchQAE</t>
  </si>
  <si>
    <t>The accounts are from mumbai</t>
  </si>
  <si>
    <t>kph cosmos pvt ltd-</t>
  </si>
  <si>
    <t>0061B00001lEmqO</t>
  </si>
  <si>
    <t>0061B00001lEmqOQAS</t>
  </si>
  <si>
    <t>CSIR-</t>
  </si>
  <si>
    <t>0061B00001YlfJx</t>
  </si>
  <si>
    <t>0061B00001YlfJxQAJ</t>
  </si>
  <si>
    <t>Shokeen Real Estate-</t>
  </si>
  <si>
    <t>0064X00001rkpU4</t>
  </si>
  <si>
    <t>0064X00001rkpU4QAI</t>
  </si>
  <si>
    <t>ICSI-</t>
  </si>
  <si>
    <t>0064X00001sGDsS</t>
  </si>
  <si>
    <t>0064X00001sGDsSQAW</t>
  </si>
  <si>
    <t>Crystal Crop Protection Limited-</t>
  </si>
  <si>
    <t>0064X00001tj1D6</t>
  </si>
  <si>
    <t>0064X00001tj1D6QAI</t>
  </si>
  <si>
    <t>Jindal Group-</t>
  </si>
  <si>
    <t>0061B00001TRVE0</t>
  </si>
  <si>
    <t>0061B00001TRVE0QAP</t>
  </si>
  <si>
    <t>optm health care (p) ltd-</t>
  </si>
  <si>
    <t>0064X00001sFnkP</t>
  </si>
  <si>
    <t>0064X00001sFnkPQAS</t>
  </si>
  <si>
    <t>Tirupati Industries</t>
  </si>
  <si>
    <t>0064X000022gH0a</t>
  </si>
  <si>
    <t>0064X000022gH0aQAE</t>
  </si>
  <si>
    <t>Couldn't visited</t>
  </si>
  <si>
    <t>Total Telefilms</t>
  </si>
  <si>
    <t>0064X000022fcGq</t>
  </si>
  <si>
    <t>0064X000022fcGqQAI</t>
  </si>
  <si>
    <t>General Insurance Council - Fayde ki baat-</t>
  </si>
  <si>
    <t>0064X00001uEPRm</t>
  </si>
  <si>
    <t>0064X00001uEPRmQAO</t>
  </si>
  <si>
    <t>M U AMRELIYA</t>
  </si>
  <si>
    <t>0064X000022gHIJ</t>
  </si>
  <si>
    <t>0064X000022gHIJQA2</t>
  </si>
  <si>
    <t>Garware HI-Tech Films</t>
  </si>
  <si>
    <t>0064X000022fu7s</t>
  </si>
  <si>
    <t>0064X000022fu7sQAA</t>
  </si>
  <si>
    <t>Mantora Oil Products Ltd-</t>
  </si>
  <si>
    <t>0061B00001Svahy</t>
  </si>
  <si>
    <t>0061B00001SvahyQAB</t>
  </si>
  <si>
    <t>Gupta Builders &amp; Promoters Pvt. Ltd.-</t>
  </si>
  <si>
    <t>0064X00001sFcqq</t>
  </si>
  <si>
    <t>0064X00001sFcqqQAC</t>
  </si>
  <si>
    <t>Kamla Pasand Pan Masala - Rajshree</t>
  </si>
  <si>
    <t>0061300001OL7L1</t>
  </si>
  <si>
    <t>0061300001OL7L1AAL</t>
  </si>
  <si>
    <t>R.K.Hospital &amp; Test Tube Baby Center-</t>
  </si>
  <si>
    <t>Udaipur</t>
  </si>
  <si>
    <t>0061B00001aRc4f</t>
  </si>
  <si>
    <t>0061B00001aRc4fQAC</t>
  </si>
  <si>
    <t>THAR Lifestyle Pvt.Ltd.-</t>
  </si>
  <si>
    <t>jodhpur</t>
  </si>
  <si>
    <t>0064X00001sFON1</t>
  </si>
  <si>
    <t>0064X00001sFON1QAO</t>
  </si>
  <si>
    <t>Mahatma Jyotirao Phule Shikshan Sansthan-</t>
  </si>
  <si>
    <t>0061B00001aRs5K</t>
  </si>
  <si>
    <t>0061B00001aRs5KQAS</t>
  </si>
  <si>
    <t>Maa Kama Khya Darbar Fragrances</t>
  </si>
  <si>
    <t>0061B00001aRvf5</t>
  </si>
  <si>
    <t>0061B00001aRvf5QAC</t>
  </si>
  <si>
    <t>raj ratan outperform-</t>
  </si>
  <si>
    <t>Indore</t>
  </si>
  <si>
    <t>0061B00001lFzmI</t>
  </si>
  <si>
    <t>0061B00001lFzmIQAS</t>
  </si>
  <si>
    <t>eras lucknow-</t>
  </si>
  <si>
    <t>Lucknow</t>
  </si>
  <si>
    <t>0064X00001plIQ4</t>
  </si>
  <si>
    <t>0064X00001plIQ4QAM</t>
  </si>
  <si>
    <t>Shekhawati Group Of institutions-</t>
  </si>
  <si>
    <t>0064X00001sFoil</t>
  </si>
  <si>
    <t>0064X00001sFoilQAC</t>
  </si>
  <si>
    <t>barnala builders &amp; prop consu-</t>
  </si>
  <si>
    <t>Zirakpur</t>
  </si>
  <si>
    <t>0064X00001sG2Ya</t>
  </si>
  <si>
    <t>0064X00001sG2YaQAK</t>
  </si>
  <si>
    <t>Easy Visa Consultant Pvt. Ltd.-</t>
  </si>
  <si>
    <t>0064X00001sG2pg</t>
  </si>
  <si>
    <t>0064X00001sG2pgQAC</t>
  </si>
  <si>
    <t>Hind Enterprises-</t>
  </si>
  <si>
    <t>0064X00001sG2sB</t>
  </si>
  <si>
    <t>0064X00001sG2sBQAS</t>
  </si>
  <si>
    <t>HARI BHOOMI COMMUNICATIONS PVT LTD</t>
  </si>
  <si>
    <t>0064X000021hPcO</t>
  </si>
  <si>
    <t>0064X000021hPcOQAU</t>
  </si>
  <si>
    <t>All Indian Society for Electronics and Computer Technology</t>
  </si>
  <si>
    <t>Bhopal</t>
  </si>
  <si>
    <t>0064X000022fkS6</t>
  </si>
  <si>
    <t>0064X000022fkS6QAI</t>
  </si>
  <si>
    <t>India Pesticides Limited</t>
  </si>
  <si>
    <t>0064X000022ftiX</t>
  </si>
  <si>
    <t>0064X000022ftiXQAQ</t>
  </si>
  <si>
    <t>SWAMI KESHWANAND SHIKSHAN SANSTHAN</t>
  </si>
  <si>
    <t>0064X000022g9oz</t>
  </si>
  <si>
    <t>0064X000022g9ozQAA</t>
  </si>
  <si>
    <t>V2 CLASSES (SKR)</t>
  </si>
  <si>
    <t>0064X000022iY1G</t>
  </si>
  <si>
    <t>0064X000022iY1GQAU</t>
  </si>
  <si>
    <t>ANAND EDU &amp; RES TRUST</t>
  </si>
  <si>
    <t>0064X000023fXBK</t>
  </si>
  <si>
    <t>0064X000023fXBKQA2</t>
  </si>
  <si>
    <t>DIVYA HIMACHAL PRAKASHAN PVT LTD</t>
  </si>
  <si>
    <t>0064X000023fYBA</t>
  </si>
  <si>
    <t>0064X000023fYBAQA2</t>
  </si>
  <si>
    <t>Blue World Theme Park-</t>
  </si>
  <si>
    <t>0064X00001sFnBB</t>
  </si>
  <si>
    <t>0064X00001sFnBBQA0</t>
  </si>
  <si>
    <t>Sunder Jewellery</t>
  </si>
  <si>
    <t>0064X000021g8No</t>
  </si>
  <si>
    <t>0064X000021g8NoQAI</t>
  </si>
  <si>
    <t>DAYAL INDUSTRIES</t>
  </si>
  <si>
    <t>Meerut</t>
  </si>
  <si>
    <t>0064X000023fXXp</t>
  </si>
  <si>
    <t>0064X000023fXXpQAM</t>
  </si>
  <si>
    <t>Deccan Chronicle-</t>
  </si>
  <si>
    <t>0061B00001aQnmC</t>
  </si>
  <si>
    <t>0061B00001aQnmCQAS</t>
  </si>
  <si>
    <t>LOK JANASHAKTI PARTY</t>
  </si>
  <si>
    <t>0064X000023fWgC</t>
  </si>
  <si>
    <t>0064X000023fWgCQAU</t>
  </si>
  <si>
    <t>Tirupati Balaji Group-</t>
  </si>
  <si>
    <t>0061B00001TROlp</t>
  </si>
  <si>
    <t>0061B00001TROlpQAH</t>
  </si>
  <si>
    <t>Sri Ram &amp; Co.-</t>
  </si>
  <si>
    <t>Coimbatore</t>
  </si>
  <si>
    <t>0064X00001uijuQ</t>
  </si>
  <si>
    <t>0064X00001uijuQQAQ</t>
  </si>
  <si>
    <t>CRAFTSMAN AUTOMATION PVT LTD</t>
  </si>
  <si>
    <t>0064X000022hb3a</t>
  </si>
  <si>
    <t>0064X000022hb3aQAA</t>
  </si>
  <si>
    <t>klm axiva finvest ltd-</t>
  </si>
  <si>
    <t>kochi</t>
  </si>
  <si>
    <t>0064X00001vvBDd</t>
  </si>
  <si>
    <t>0064X00001vvBDdQAM</t>
  </si>
  <si>
    <t>AK entertainment-</t>
  </si>
  <si>
    <t>0064X00001p6839</t>
  </si>
  <si>
    <t>0064X00001p6839QAA</t>
  </si>
  <si>
    <t>Codissia-</t>
  </si>
  <si>
    <t>0064X00001sEicl</t>
  </si>
  <si>
    <t>0064X00001sEiclQAC</t>
  </si>
  <si>
    <t>tivoli cinema-</t>
  </si>
  <si>
    <t>0064X00001sFnFm</t>
  </si>
  <si>
    <t>0064X00001sFnFmQAK</t>
  </si>
  <si>
    <t>Department Of Tourism - MP Government</t>
  </si>
  <si>
    <t>0061B00001YkqgR</t>
  </si>
  <si>
    <t>0061B00001YkqgRQAR</t>
  </si>
  <si>
    <t>Harrisons Malayalam Ltd-</t>
  </si>
  <si>
    <t>0064X00001pkE2D</t>
  </si>
  <si>
    <t>0064X00001pkE2DQAU</t>
  </si>
  <si>
    <t>Directorate of Technical Education-</t>
  </si>
  <si>
    <t>0064X00001tiovV</t>
  </si>
  <si>
    <t>0064X00001tiovVQAQ</t>
  </si>
  <si>
    <t>BHAVSAR CHEMICALS PVT LTD</t>
  </si>
  <si>
    <t>Vyara</t>
  </si>
  <si>
    <t>0064X000022gA6P</t>
  </si>
  <si>
    <t>0064X000022gA6PQAU</t>
  </si>
  <si>
    <t>Agrawal papad / 420 Papad-</t>
  </si>
  <si>
    <t>0064X00001ufiHw</t>
  </si>
  <si>
    <t>0064X00001ufiHwQAI</t>
  </si>
  <si>
    <t>BHANDARI GROUP OF HOSPITALS &amp; INST</t>
  </si>
  <si>
    <t>0064X000022feYO</t>
  </si>
  <si>
    <t>0064X000022feYOQAY</t>
  </si>
  <si>
    <t>Elgi Ultra</t>
  </si>
  <si>
    <t>0064X000021C7bF</t>
  </si>
  <si>
    <t>0064X000021C7bFQAS</t>
  </si>
  <si>
    <t>Sakshi</t>
  </si>
  <si>
    <t>Visakhapatnam</t>
  </si>
  <si>
    <t>0061300001GoBjN</t>
  </si>
  <si>
    <t>0061300001GoBjNAAV</t>
  </si>
  <si>
    <t>Sri Krishna sweets-</t>
  </si>
  <si>
    <t>0064X00001r4kf2</t>
  </si>
  <si>
    <t>0064X00001r4kf2QAA</t>
  </si>
  <si>
    <t>logical steps interactive solutions pvt-</t>
  </si>
  <si>
    <t>0064X00001sFc7H</t>
  </si>
  <si>
    <t>0064X00001sFc7HQAS</t>
  </si>
  <si>
    <t>AROMA-</t>
  </si>
  <si>
    <t>0064X00001tl5Nw</t>
  </si>
  <si>
    <t>0064X00001tl5NwQAI</t>
  </si>
  <si>
    <t>cell point india pvt ltd-</t>
  </si>
  <si>
    <t>0064X00001uErjG</t>
  </si>
  <si>
    <t>0064X00001uErjGQAS</t>
  </si>
  <si>
    <t>consortium of pvt auto engg clg of andhra univ-</t>
  </si>
  <si>
    <t>0064X00001ufkUf</t>
  </si>
  <si>
    <t>0064X00001ufkUfQAI</t>
  </si>
  <si>
    <t>KANCHANA FOOD PRODUCTS</t>
  </si>
  <si>
    <t>Vadavannur</t>
  </si>
  <si>
    <t>0064X000022ftez</t>
  </si>
  <si>
    <t>0064X000022ftezQAA</t>
  </si>
  <si>
    <t>PRITHVI INNER WEARS</t>
  </si>
  <si>
    <t>Musafirkhana</t>
  </si>
  <si>
    <t>0064X000022fSPN</t>
  </si>
  <si>
    <t>0064X000022fSPNQA2</t>
  </si>
  <si>
    <t>rkcl-</t>
  </si>
  <si>
    <t>0064X00001sEuLC</t>
  </si>
  <si>
    <t>0064X00001sEuLCQA0</t>
  </si>
  <si>
    <t>Uttar Pradesh Building and Other Construction Workers Welfare Board-</t>
  </si>
  <si>
    <t>0064X00001tieVl</t>
  </si>
  <si>
    <t>0064X00001tieVlQAI</t>
  </si>
  <si>
    <t>DISTRICT EXCISE OFFICER (UP)</t>
  </si>
  <si>
    <t>0064X000022gBwg</t>
  </si>
  <si>
    <t>0064X000022gBwgQAE</t>
  </si>
  <si>
    <t>HARYANA STATE POLTN CTRL BOARD</t>
  </si>
  <si>
    <t>Panchkulla</t>
  </si>
  <si>
    <t>0064X000023fYKg</t>
  </si>
  <si>
    <t>0064X000023fYKgQAM</t>
  </si>
  <si>
    <t>UP Tourism-</t>
  </si>
  <si>
    <t>0061B00001aSVL8</t>
  </si>
  <si>
    <t>0061B00001aSVL8QAO</t>
  </si>
  <si>
    <t>Bharat Vyavasaya Private Limited-</t>
  </si>
  <si>
    <t>Agra</t>
  </si>
  <si>
    <t>0064X00001sGFnc</t>
  </si>
  <si>
    <t>0064X00001sGFncQAG</t>
  </si>
  <si>
    <t>Sunny Toyota-</t>
  </si>
  <si>
    <t>0061B00001YmDrq</t>
  </si>
  <si>
    <t>0061B00001YmDrqQAF</t>
  </si>
  <si>
    <t>Hardik College of Nursing</t>
  </si>
  <si>
    <t>0061B00001lEsa2</t>
  </si>
  <si>
    <t>0061B00001lEsa2QAC</t>
  </si>
  <si>
    <t>IISWBM-</t>
  </si>
  <si>
    <t>0064X00001sFNUp</t>
  </si>
  <si>
    <t>0064X00001sFNUpQAO</t>
  </si>
  <si>
    <t>Faircare Exhibitions Pvt. Ltd.-</t>
  </si>
  <si>
    <t>0064X00001sFOqR</t>
  </si>
  <si>
    <t>0064X00001sFOqRQAW</t>
  </si>
  <si>
    <t>West Bengal Industrial Development Corporation-</t>
  </si>
  <si>
    <t>0064X00001ufJHK</t>
  </si>
  <si>
    <t>0064X00001ufJHKQA2</t>
  </si>
  <si>
    <t>shiel nissan-</t>
  </si>
  <si>
    <t>0064X00001uh27z</t>
  </si>
  <si>
    <t>0064X00001uh27zQAA</t>
  </si>
  <si>
    <t>navajyoti printing press-</t>
  </si>
  <si>
    <t>0064X00001uh2tn</t>
  </si>
  <si>
    <t>0064X00001uh2tnQAA</t>
  </si>
  <si>
    <t>Student Advisor</t>
  </si>
  <si>
    <t>Mathura</t>
  </si>
  <si>
    <t>0064X000022fe3e</t>
  </si>
  <si>
    <t>0064X000022fe3eQAA</t>
  </si>
  <si>
    <t>BPL MEDIA LTD</t>
  </si>
  <si>
    <t>0064X000022fm5J</t>
  </si>
  <si>
    <t>0064X000022fm5JQAQ</t>
  </si>
  <si>
    <t>Mittal Publishing House</t>
  </si>
  <si>
    <t>0064X000022ftRM</t>
  </si>
  <si>
    <t>0064X000022ftRMQAY</t>
  </si>
  <si>
    <t>Dafa News</t>
  </si>
  <si>
    <t>0064X000022ftd8</t>
  </si>
  <si>
    <t>0064X000022ftd8QAA</t>
  </si>
  <si>
    <t>AKG Housing</t>
  </si>
  <si>
    <t>0064X000022fu0w</t>
  </si>
  <si>
    <t>0064X000022fu0wQAA</t>
  </si>
  <si>
    <t>MAHATMA GANDHI HOSPITAL/SHRIRAM CANCER CENTER-</t>
  </si>
  <si>
    <t>0064X000022i3qT</t>
  </si>
  <si>
    <t>0064X000022i3qTQAQ</t>
  </si>
  <si>
    <t>REC LTD</t>
  </si>
  <si>
    <t>0064X000022iV8Z</t>
  </si>
  <si>
    <t>0064X000022iV8ZQAU</t>
  </si>
  <si>
    <t>st wilfred education society</t>
  </si>
  <si>
    <t>0061B00001aRFd3</t>
  </si>
  <si>
    <t>0061B00001aRFd3QAG</t>
  </si>
  <si>
    <t>Citistyle-</t>
  </si>
  <si>
    <t>0061B00001is1ry</t>
  </si>
  <si>
    <t>0061B00001is1ryQAA</t>
  </si>
  <si>
    <t>Oswal Soap-</t>
  </si>
  <si>
    <t>0064X00001r4RsS</t>
  </si>
  <si>
    <t>0064X00001r4RsSQAU</t>
  </si>
  <si>
    <t>MP Birla Cement-</t>
  </si>
  <si>
    <t>0064X00001rkQ1d</t>
  </si>
  <si>
    <t>0064X00001rkQ1dQAE</t>
  </si>
  <si>
    <t>Branolia Chemical Works-</t>
  </si>
  <si>
    <t>0061B00001oonhx</t>
  </si>
  <si>
    <t>0061B00001oonhxQAA</t>
  </si>
  <si>
    <t>Zordan Herbals-</t>
  </si>
  <si>
    <t>Thana Baddi</t>
  </si>
  <si>
    <t>0064X00001sFaE8</t>
  </si>
  <si>
    <t>0064X00001sFaE8QAK</t>
  </si>
  <si>
    <t>Aviana Travels-</t>
  </si>
  <si>
    <t>0064X00001sFcTw</t>
  </si>
  <si>
    <t>0064X00001sFcTwQAK</t>
  </si>
  <si>
    <t>Vikrant Group-</t>
  </si>
  <si>
    <t>0064X00001ufKGY</t>
  </si>
  <si>
    <t>0064X00001ufKGYQA2</t>
  </si>
  <si>
    <t>Allen's India Limited-</t>
  </si>
  <si>
    <t>0064X00001uho8e</t>
  </si>
  <si>
    <t>0064X00001uho8eQAA</t>
  </si>
  <si>
    <t>shri hari jewellers (kol)</t>
  </si>
  <si>
    <t>0064X00001wVawd</t>
  </si>
  <si>
    <t>0064X00001wVawdQAC</t>
  </si>
  <si>
    <t>Aren Jewellers</t>
  </si>
  <si>
    <t>0064X000020WA60</t>
  </si>
  <si>
    <t>0064X000020WA60QAG</t>
  </si>
  <si>
    <t>AURIO PHARMA LABORATORIES PVT LTD</t>
  </si>
  <si>
    <t>0064X000022fn3v</t>
  </si>
  <si>
    <t>0064X000022fn3vQAA</t>
  </si>
  <si>
    <t>CONFEDERATION OF WEST BENGAL TRADE ASSO</t>
  </si>
  <si>
    <t>0064X000022ftIl</t>
  </si>
  <si>
    <t>0064X000022ftIlQAI</t>
  </si>
  <si>
    <t>RAJASTHAN BOOK DISTRIBUTORS</t>
  </si>
  <si>
    <t>0064X000022g9NO</t>
  </si>
  <si>
    <t>0064X000022g9NOQAY</t>
  </si>
  <si>
    <t>ARYAN LANDMARK</t>
  </si>
  <si>
    <t>0064X000023fX99</t>
  </si>
  <si>
    <t>0064X000023fX99QAE</t>
  </si>
  <si>
    <t>SHIVGYAN DEVELOPERS PVT LTD</t>
  </si>
  <si>
    <t>0064X000023fXRh</t>
  </si>
  <si>
    <t>0064X000023fXRhQAM</t>
  </si>
  <si>
    <t>SOUTH EAST CHEMICALS</t>
  </si>
  <si>
    <t>0064X000023fYbw</t>
  </si>
  <si>
    <t>0064X000023fYbwQAE</t>
  </si>
  <si>
    <t>RINSE N PURE SURFACTANTS PVT LTD</t>
  </si>
  <si>
    <t>0064X000023fZ6a</t>
  </si>
  <si>
    <t>0064X000023fZ6aQAE</t>
  </si>
  <si>
    <t>Raipur electronics</t>
  </si>
  <si>
    <t>0061B00001lZzyr</t>
  </si>
  <si>
    <t>0061B00001lZzyrQAC</t>
  </si>
  <si>
    <t>Amit Sales-</t>
  </si>
  <si>
    <t>0064X00001uErRl</t>
  </si>
  <si>
    <t>0064X00001uErRlQAK</t>
  </si>
  <si>
    <t>Ratan Ayurvedic Sansthan</t>
  </si>
  <si>
    <t>0061B00001oq9x1</t>
  </si>
  <si>
    <t>0061B00001oq9x1QAA</t>
  </si>
  <si>
    <t>Grasim Paints-</t>
  </si>
  <si>
    <t>Nagda</t>
  </si>
  <si>
    <t>0064X00001tkCiM</t>
  </si>
  <si>
    <t>0064X00001tkCiMQAU</t>
  </si>
  <si>
    <t>The International School of Bombay-</t>
  </si>
  <si>
    <t>0064X00001uh3ot</t>
  </si>
  <si>
    <t>0064X00001uh3otQAA</t>
  </si>
  <si>
    <t>RAMKRISHNA CARE HOSPITAL-</t>
  </si>
  <si>
    <t>0064X00001uj3tj</t>
  </si>
  <si>
    <t>0064X00001uj3tjQAA</t>
  </si>
  <si>
    <t>Enterr10 Television Pvt</t>
  </si>
  <si>
    <t>0064X000021hRCv</t>
  </si>
  <si>
    <t>0064X000021hRCvQAM</t>
  </si>
  <si>
    <t>RCP Infratech Pvt Ltd</t>
  </si>
  <si>
    <t>0064X000022g03r</t>
  </si>
  <si>
    <t>0064X000022g03rQAA</t>
  </si>
  <si>
    <t>VYAS PHARMACEUTICALS</t>
  </si>
  <si>
    <t>0064X000022gP5G</t>
  </si>
  <si>
    <t>0064X000022gP5GQAU</t>
  </si>
  <si>
    <t>RAJ VEDANTA SCHOOL</t>
  </si>
  <si>
    <t>0064X000022hbBh</t>
  </si>
  <si>
    <t>0064X000022hbBhQAI</t>
  </si>
  <si>
    <t>SARTHAK BUILDER&amp;DEVELOPERS</t>
  </si>
  <si>
    <t>0064X000023fX0S</t>
  </si>
  <si>
    <t>0064X000023fX0SQAU</t>
  </si>
  <si>
    <t>THE SAGE GROUP</t>
  </si>
  <si>
    <t>0064X000023fZ3h</t>
  </si>
  <si>
    <t>0064X000023fZ3hQAE</t>
  </si>
  <si>
    <t>FLOWKEM POLY PLAST PVT LTD</t>
  </si>
  <si>
    <t>0064X000022fttL</t>
  </si>
  <si>
    <t>0064X000022fttLQAQ</t>
  </si>
  <si>
    <t>Sarthak Singapore Group</t>
  </si>
  <si>
    <t>0064X000022g9Rv</t>
  </si>
  <si>
    <t>0064X000022g9RvQAI</t>
  </si>
  <si>
    <t>vikram tea</t>
  </si>
  <si>
    <t>0064X00001ypLVE</t>
  </si>
  <si>
    <t>0064X00001ypLVEQA2</t>
  </si>
  <si>
    <t>OA</t>
  </si>
  <si>
    <t>TANVI CLINIC</t>
  </si>
  <si>
    <t>0064X000022gPIK</t>
  </si>
  <si>
    <t>0064X000022gPIKQA2</t>
  </si>
  <si>
    <t>Godavari Institute of Management and Research-</t>
  </si>
  <si>
    <t>Jalgaon</t>
  </si>
  <si>
    <t>0064X00001uEf2X</t>
  </si>
  <si>
    <t>0064X00001uEf2XQAS</t>
  </si>
  <si>
    <t>ICMAI Bhawan-</t>
  </si>
  <si>
    <t>0061B00001aRh0i</t>
  </si>
  <si>
    <t>0061B00001aRh0iQAC</t>
  </si>
  <si>
    <t>OPI group (Opigesic Oil)</t>
  </si>
  <si>
    <t>Kala Amb</t>
  </si>
  <si>
    <t>0061B00001YlMHo</t>
  </si>
  <si>
    <t>0061B00001YlMHoQAN</t>
  </si>
  <si>
    <t>FINTECH TV</t>
  </si>
  <si>
    <t>0064X000022fkra</t>
  </si>
  <si>
    <t>0064X000022fkraQAA</t>
  </si>
  <si>
    <t>Hemas Holdings</t>
  </si>
  <si>
    <t>0064X000022ftnw</t>
  </si>
  <si>
    <t>0064X000022ftnwQAA</t>
  </si>
  <si>
    <t>KEDIA REAL ESTATE</t>
  </si>
  <si>
    <t>0064X000022gOYW</t>
  </si>
  <si>
    <t>0064X000022gOYWQA2</t>
  </si>
  <si>
    <t>Uttar Pradesh Braj Teerth Vikas Parishad</t>
  </si>
  <si>
    <t>0064X000022gP8U</t>
  </si>
  <si>
    <t>0064X000022gP8UQAU</t>
  </si>
  <si>
    <t>Kothari Hosiery</t>
  </si>
  <si>
    <t>0061300001IW7lf</t>
  </si>
  <si>
    <t>0061300001IW7lfAAD</t>
  </si>
  <si>
    <t>Pushpanjali Hospital-</t>
  </si>
  <si>
    <t>0061B00001SvamK</t>
  </si>
  <si>
    <t>0061B00001SvamKQAR</t>
  </si>
  <si>
    <t>Anukampa Group-</t>
  </si>
  <si>
    <t>0061B00001YlAXp</t>
  </si>
  <si>
    <t>0061B00001YlAXpQAN</t>
  </si>
  <si>
    <t>Eveready Industries India Ltd-( candies, Flashlight, Lighting, Give me red, Batteries, Appliances)</t>
  </si>
  <si>
    <t>0061B00001YlxU9</t>
  </si>
  <si>
    <t>0061B00001YlxU9QAJ</t>
  </si>
  <si>
    <t>mohani tea-</t>
  </si>
  <si>
    <t>0061B00001la572</t>
  </si>
  <si>
    <t>0061B00001la572QAA</t>
  </si>
  <si>
    <t>Ashok Masale</t>
  </si>
  <si>
    <t>0061B00001kkELn</t>
  </si>
  <si>
    <t>0061B00001kkELnQAM</t>
  </si>
  <si>
    <t>tarun nursing home-</t>
  </si>
  <si>
    <t>Baraut</t>
  </si>
  <si>
    <t>0064X00001tinYf</t>
  </si>
  <si>
    <t>0064X00001tinYfQAI</t>
  </si>
  <si>
    <t>Meghdoot</t>
  </si>
  <si>
    <t>0061B00001lDUBk</t>
  </si>
  <si>
    <t>0061B00001lDUBkQAO</t>
  </si>
  <si>
    <t>technopharm India Kanpur-</t>
  </si>
  <si>
    <t>0061B00001WGJE0</t>
  </si>
  <si>
    <t>0061B00001WGJE0QAP</t>
  </si>
  <si>
    <t>Ozone Ayurvedics-</t>
  </si>
  <si>
    <t>0061B00001gQn5m</t>
  </si>
  <si>
    <t>0061B00001gQn5mQAC</t>
  </si>
  <si>
    <t>Water and sanitation support-</t>
  </si>
  <si>
    <t>0061B00001lFyJM</t>
  </si>
  <si>
    <t>0061B00001lFyJMQA0</t>
  </si>
  <si>
    <t>Mbazaar</t>
  </si>
  <si>
    <t>0061B00001mCC9e</t>
  </si>
  <si>
    <t>0061B00001mCC9eQAG</t>
  </si>
  <si>
    <t>GL Bajaj Institute of Management &amp; Research-</t>
  </si>
  <si>
    <t>0061B00001mVpDj</t>
  </si>
  <si>
    <t>0061B00001mVpDjQAK</t>
  </si>
  <si>
    <t>Tea Valley-</t>
  </si>
  <si>
    <t>0064X00001pmddU</t>
  </si>
  <si>
    <t>0064X00001pmddUQAQ</t>
  </si>
  <si>
    <t>LaOpala-</t>
  </si>
  <si>
    <t>0064X00001rk4Rq</t>
  </si>
  <si>
    <t>0064X00001rk4RqQAI</t>
  </si>
  <si>
    <t>Sriniketan Fashion-</t>
  </si>
  <si>
    <t>0064X00001sEW6Q</t>
  </si>
  <si>
    <t>0064X00001sEW6QQAW</t>
  </si>
  <si>
    <t>Munshi Panna Masala--</t>
  </si>
  <si>
    <t>0064X00001tinsC</t>
  </si>
  <si>
    <t>0064X00001tinsCQAQ</t>
  </si>
  <si>
    <t>ICS COACHING CENTRE-</t>
  </si>
  <si>
    <t>0064X00001uBxYQ</t>
  </si>
  <si>
    <t>0064X00001uBxYQQA0</t>
  </si>
  <si>
    <t>Chitra Prakashan-</t>
  </si>
  <si>
    <t>0064X00001uEr9P</t>
  </si>
  <si>
    <t>0064X00001uEr9PQAS</t>
  </si>
  <si>
    <t>SUPREME FOOD PRODUCTS</t>
  </si>
  <si>
    <t>0064X000022flEm</t>
  </si>
  <si>
    <t>0064X000022flEmQAI</t>
  </si>
  <si>
    <t>Sutraa Exhibitions</t>
  </si>
  <si>
    <t>0064X000022fszp</t>
  </si>
  <si>
    <t>0064X000022fszpQAA</t>
  </si>
  <si>
    <t>UNIQUE DREAM BUILDERS PVT LTD</t>
  </si>
  <si>
    <t>0064X000022ftH9</t>
  </si>
  <si>
    <t>0064X000022ftH9QAI</t>
  </si>
  <si>
    <t>OKAY PLUS GROUP</t>
  </si>
  <si>
    <t>0064X000022ftqH</t>
  </si>
  <si>
    <t>0064X000022ftqHQAQ</t>
  </si>
  <si>
    <t>Water Watch</t>
  </si>
  <si>
    <t>0064X000022g025</t>
  </si>
  <si>
    <t>0064X000022g025QAA</t>
  </si>
  <si>
    <t>Unnati Infratech</t>
  </si>
  <si>
    <t>0064X000022gHHL</t>
  </si>
  <si>
    <t>0064X000022gHHLQA2</t>
  </si>
  <si>
    <t>INDIA GRID TRUST</t>
  </si>
  <si>
    <t>0064X000022gqeK</t>
  </si>
  <si>
    <t>0064X000022gqeKQAQ</t>
  </si>
  <si>
    <t>Aboron</t>
  </si>
  <si>
    <t>0064X000022gqn6</t>
  </si>
  <si>
    <t>0064X000022gqn6QAA</t>
  </si>
  <si>
    <t>Defined Group</t>
  </si>
  <si>
    <t>0064X000023fXpB</t>
  </si>
  <si>
    <t>0064X000023fXpBQAU</t>
  </si>
  <si>
    <t>MARUTI INFRAA CITY</t>
  </si>
  <si>
    <t>0064X000023fYxJ</t>
  </si>
  <si>
    <t>0064X000023fYxJQAU</t>
  </si>
  <si>
    <t>Marvel tea-</t>
  </si>
  <si>
    <t>0061B00001hFp4e</t>
  </si>
  <si>
    <t>0061B00001hFp4eQAC</t>
  </si>
  <si>
    <t>navodayatimes-</t>
  </si>
  <si>
    <t>0061B00001aRmeJ</t>
  </si>
  <si>
    <t>0061B00001aRmeJQAS</t>
  </si>
  <si>
    <t>RVK Products-</t>
  </si>
  <si>
    <t>0064X00001uheky</t>
  </si>
  <si>
    <t>0064X00001uhekyQAA</t>
  </si>
  <si>
    <t>Makewell lifesc.-</t>
  </si>
  <si>
    <t>0061B00001lErJr</t>
  </si>
  <si>
    <t>0061B00001lErJrQAK</t>
  </si>
  <si>
    <t>JP Foods / Wonder Masala</t>
  </si>
  <si>
    <t>0064X000022g0Dt</t>
  </si>
  <si>
    <t>0064X000022g0DtQAI</t>
  </si>
  <si>
    <t>ZOLOTO ENGG WORKS</t>
  </si>
  <si>
    <t>0064X000023fXft</t>
  </si>
  <si>
    <t>0064X000023fXftQAE</t>
  </si>
  <si>
    <t>N Z SEASONAL WEAR PVT LTD</t>
  </si>
  <si>
    <t>0064X000022gqik</t>
  </si>
  <si>
    <t>0064X000022gqikQAA</t>
  </si>
  <si>
    <t>SWADHYAY PARIVAR</t>
  </si>
  <si>
    <t>0064X000023fX60</t>
  </si>
  <si>
    <t>0064X000023fX60QAE</t>
  </si>
  <si>
    <t>Pin Code</t>
  </si>
  <si>
    <t>NBA: New Business Associate</t>
  </si>
  <si>
    <t>Date Contacted</t>
  </si>
  <si>
    <t>New Pincode</t>
  </si>
  <si>
    <t>New Addres</t>
  </si>
  <si>
    <t>Manual Enrichment Comments</t>
  </si>
  <si>
    <t>Hub?</t>
  </si>
  <si>
    <t>Hub City</t>
  </si>
  <si>
    <t>Distance</t>
  </si>
  <si>
    <t>Base City</t>
  </si>
  <si>
    <t>Near Base/Hub</t>
  </si>
  <si>
    <t>Minimum Distance</t>
  </si>
  <si>
    <t>Is it a feasible Option</t>
  </si>
  <si>
    <t>Google Distance - 700001</t>
  </si>
  <si>
    <t>Ravi Singh</t>
  </si>
  <si>
    <t>x_Naman x_Nayyar</t>
  </si>
  <si>
    <t>x_Reetika x_Verma</t>
  </si>
  <si>
    <t>Prospect, AS</t>
  </si>
  <si>
    <t>Converted to AS</t>
  </si>
  <si>
    <t>Converted</t>
  </si>
  <si>
    <t>x_Rahul x_Jain</t>
  </si>
  <si>
    <t>X_Prashant Kumar X_Chourasiya</t>
  </si>
  <si>
    <t>Pooja Jaswani</t>
  </si>
  <si>
    <t>Aendri Uniyal</t>
  </si>
  <si>
    <t>jolly sunsex gold range of products</t>
  </si>
  <si>
    <t>Urooj Manzoor</t>
  </si>
  <si>
    <t>Ludhiana</t>
  </si>
  <si>
    <t>0061B00001nKhEv</t>
  </si>
  <si>
    <t>0061B00001nKhEvQAK</t>
  </si>
  <si>
    <t>PHOENIX LAMPS LTD-</t>
  </si>
  <si>
    <t>Sagar Sahni</t>
  </si>
  <si>
    <t>0064X00001tinUF</t>
  </si>
  <si>
    <t>0064X00001tinUFQAY</t>
  </si>
  <si>
    <t>sahitya kala parishad-</t>
  </si>
  <si>
    <t>0064X00001uflOY</t>
  </si>
  <si>
    <t>0064X00001uflOYQAY</t>
  </si>
  <si>
    <t>Had to wait for 3 Hours to meet Mr Vineet, asked for case study to see how Google can help.</t>
  </si>
  <si>
    <t>Garg Industries-</t>
  </si>
  <si>
    <t>0064X00001uheJs</t>
  </si>
  <si>
    <t>0064X00001uheJsQAI</t>
  </si>
  <si>
    <t>DAV College Managing Committee-</t>
  </si>
  <si>
    <t>0064X00001ujFdu</t>
  </si>
  <si>
    <t>0064X00001ujFduQAE</t>
  </si>
  <si>
    <t>ICAR-INDIAN AGRICULTURAL RES INST</t>
  </si>
  <si>
    <t>0064X000023fYxO</t>
  </si>
  <si>
    <t>0064X000023fYxOQAU</t>
  </si>
  <si>
    <t>DM not available, Need to visit again tomorrow</t>
  </si>
  <si>
    <t>xx_Rajat xx_Uniyal</t>
  </si>
  <si>
    <t>Kartika Singh</t>
  </si>
  <si>
    <t>Krishna Supermarche 37--</t>
  </si>
  <si>
    <t>0064X00001tioZt</t>
  </si>
  <si>
    <t>0064X00001tioZtQAI</t>
  </si>
  <si>
    <t>Shadan Jafri</t>
  </si>
  <si>
    <t>career line-</t>
  </si>
  <si>
    <t>0061B00001kyhDh</t>
  </si>
  <si>
    <t>0061B00001kyhDhQAI</t>
  </si>
  <si>
    <t>Explain about Google and phone conversation with Rahul for reference. Not in the office. I will follow up on e-mail as Rahul is not replying to WhatsApp messages and not picking up the call for last week.</t>
  </si>
  <si>
    <t>Post initial connect, DM is avoiding</t>
  </si>
  <si>
    <t>xDhruv xNayar</t>
  </si>
  <si>
    <t>x_Nishtha x_Anand</t>
  </si>
  <si>
    <t>x_Rahul x_Bisht</t>
  </si>
  <si>
    <t>Asked to come back as their manager, Mr Anoop Tripathi ( MD ), is unavailable today. Dead lead enrichment got to know Varun Tiwari is main owner and do not meet anyone directly. Account required one more follow for the meeting.</t>
  </si>
  <si>
    <t>Frontier Bazarr-</t>
  </si>
  <si>
    <t>0064X00001uEeEa</t>
  </si>
  <si>
    <t>0064X00001uEeEaQAK</t>
  </si>
  <si>
    <t>espire infrastructure corp-</t>
  </si>
  <si>
    <t>0064X00001uEriR</t>
  </si>
  <si>
    <t>0064X00001uEriRQAS</t>
  </si>
  <si>
    <t>Follow up</t>
  </si>
  <si>
    <t>INDIA LEADERSHIP COUNCIL</t>
  </si>
  <si>
    <t>0064X000022fdic</t>
  </si>
  <si>
    <t>0064X000022fdicQAA</t>
  </si>
  <si>
    <t>Met DM Isha sharma got detials email ID and Phone number meeting scheduled on 3/10/22 @11am</t>
  </si>
  <si>
    <t>Meeting scheduled on 3/10/22 @11am With DM Isha sharma</t>
  </si>
  <si>
    <t>Late everyone left office, None</t>
  </si>
  <si>
    <t>DEPT OF INDUS &amp; COMM (KARN)</t>
  </si>
  <si>
    <t>0064X000022ftJG</t>
  </si>
  <si>
    <t>0064X000022ftJGQAY</t>
  </si>
  <si>
    <t>DM was busy, Need to visit again 3/9/22 at 11:00 am</t>
  </si>
  <si>
    <t>Asked for Naman Bansal, she mentioned without appointment no one allowed, rudely asked to leave. Need to visit at a different time and try to connect with the marketing team by another medium.</t>
  </si>
  <si>
    <t>Federation of Indian Mineral Industries</t>
  </si>
  <si>
    <t>0064X000022gH3F</t>
  </si>
  <si>
    <t>0064X000022gH3FQAU</t>
  </si>
  <si>
    <t>yes</t>
  </si>
  <si>
    <t>Met ND( Mr Gour) he said they do not required as of now can contact after 3-4 months or else if it's he will only call us, collected from and shared our data too</t>
  </si>
  <si>
    <t>CHAMBAL FERTILIZERS &amp; CHEM LTD</t>
  </si>
  <si>
    <t>0064X000023fX9E</t>
  </si>
  <si>
    <t>0064X000023fX9EQAU</t>
  </si>
  <si>
    <t>MD spoke very briefly, asked to contact Marketing Manager, NEW POC shared mobile number to schedule next meeting, Engaged for Follow-up/( 2nd follow done on 9th March Met with ND more follow up required ND told to keep follow up collected contact details.</t>
  </si>
  <si>
    <t>DM referred to diff. POC</t>
  </si>
  <si>
    <t>Mr Virendra only had a conversation with me for a min asked to visit Gaurav Kapoor. He had a conversation with me for 10 min and asked me to drop an e-mail and share his mobile number. He mentions he will set a meeting after it. Follow up In touch with Mr Gaurav on call and will take an update on Monday.</t>
  </si>
  <si>
    <t>Asked for Sapna Garg or anyone from the marketing team. He is not aware of Sapna Garg, and no is currently in office. Not a result-oriented visit</t>
  </si>
  <si>
    <t>Incorrect POC details on SFDC</t>
  </si>
  <si>
    <t>The Oriental Insurance Company Ltd.</t>
  </si>
  <si>
    <t>0061300001JxLxX</t>
  </si>
  <si>
    <t>0061300001JxLxXAAV</t>
  </si>
  <si>
    <t>POC in SFDC was incorrect, met the new DM, future opportunity</t>
  </si>
  <si>
    <t>Cosmos Educational Consultants-</t>
  </si>
  <si>
    <t>Sarfraj Hussain</t>
  </si>
  <si>
    <t>0064X00001sG1VG</t>
  </si>
  <si>
    <t>0064X00001sG1VGQA0</t>
  </si>
  <si>
    <t>Had to reschedue NA Meeting, client was unavailable, not responding to calls and mails</t>
  </si>
  <si>
    <t>IROFOLVIN Syrup-</t>
  </si>
  <si>
    <t>0061B00001SwJ1T</t>
  </si>
  <si>
    <t>0061B00001SwJ1TQAV</t>
  </si>
  <si>
    <t>assocham-</t>
  </si>
  <si>
    <t>0064X00001pmC2L</t>
  </si>
  <si>
    <t>0064X00001pmC2LQAU</t>
  </si>
  <si>
    <t>Waiting for year end meeting to get final budget</t>
  </si>
  <si>
    <t>To be Followed up Next quarter</t>
  </si>
  <si>
    <t>WINGS BIOTECH</t>
  </si>
  <si>
    <t>0064X000022g9n8</t>
  </si>
  <si>
    <t>0064X000022g9n8QAA</t>
  </si>
  <si>
    <t>Waited for more than an hour, had to leave as the client was not available</t>
  </si>
  <si>
    <t>Asked to come back as he is on leave.</t>
  </si>
  <si>
    <t>No Connect, To be followed-up. DM on Leave</t>
  </si>
  <si>
    <t>Met Non Decision Maker, Collected BANT Details for Decision Maker validation</t>
  </si>
  <si>
    <t>I had BANT with Mr Mukul as their MD is travelling. In touch with MR.Mukul and following up.</t>
  </si>
  <si>
    <t>Mayank Sing</t>
  </si>
  <si>
    <t>Olivet Pharma Pvt. Ltd.-</t>
  </si>
  <si>
    <t>0064X00001sFnFc</t>
  </si>
  <si>
    <t>0064X00001sFnFcQAK</t>
  </si>
  <si>
    <t>x_Mohit x_Sharma</t>
  </si>
  <si>
    <t>Working with Agency, Not interested</t>
  </si>
  <si>
    <t>Yatin Grover</t>
  </si>
  <si>
    <t>Thanthi TV-</t>
  </si>
  <si>
    <t>Vincent Babu</t>
  </si>
  <si>
    <t>0061B00001aRrMe</t>
  </si>
  <si>
    <t>0061B00001aRrMeQAK</t>
  </si>
  <si>
    <t>Met Marketing Manager, they stated not interested as they are news channel and not willing to be onboarded to Google</t>
  </si>
  <si>
    <t>Not Interested at all</t>
  </si>
  <si>
    <t>la group-</t>
  </si>
  <si>
    <t>0064X00001ufJWf</t>
  </si>
  <si>
    <t>0064X00001ufJWfQAM</t>
  </si>
  <si>
    <t>prince pictures-</t>
  </si>
  <si>
    <t>0064X00001ugb6O</t>
  </si>
  <si>
    <t>0064X00001ugb6OQAQ</t>
  </si>
  <si>
    <t>Account does not exist at address</t>
  </si>
  <si>
    <t>Mobil (Intl)</t>
  </si>
  <si>
    <t>0061B00001Ux64G</t>
  </si>
  <si>
    <t>0061B00001Ux64GQAR</t>
  </si>
  <si>
    <t>Met the PA and arraanged for a meeting next week</t>
  </si>
  <si>
    <t>KERALA LAND REFORMS &amp; DEVP COOP SOC</t>
  </si>
  <si>
    <t>Kozhikode</t>
  </si>
  <si>
    <t>0064X00001sIFMv</t>
  </si>
  <si>
    <t>0064X00001sIFMvQAO</t>
  </si>
  <si>
    <t>They are already working with Google through offline agency. They wanted case studies and wanted to understand how we can help them to derive more results out of Google Ads.</t>
  </si>
  <si>
    <t>VELAMMAL EDUCATIONAL TRUST</t>
  </si>
  <si>
    <t>0064X000022fkQd</t>
  </si>
  <si>
    <t>0064X000022fkQdQAI</t>
  </si>
  <si>
    <t>They are interested to know more about Google Ads. They wanted a deck to be sent to them to forward to the Director and then set an appointment for discussion.</t>
  </si>
  <si>
    <t>IMU-</t>
  </si>
  <si>
    <t>x_Aditya x_Saraswat</t>
  </si>
  <si>
    <t>0061B00001lG0QU</t>
  </si>
  <si>
    <t>0061B00001lG0QUQA0</t>
  </si>
  <si>
    <t>Wants to contact in May'22</t>
  </si>
  <si>
    <t>VELS FILM INTL-</t>
  </si>
  <si>
    <t>0064X00001r4TOq</t>
  </si>
  <si>
    <t>0064X00001r4TOqQAM</t>
  </si>
  <si>
    <t>No Projects this year, asked to contact next year.</t>
  </si>
  <si>
    <t>Roshan Bag Mall-</t>
  </si>
  <si>
    <t>0064X00001rjjCr</t>
  </si>
  <si>
    <t>0064X00001rjjCrQAI</t>
  </si>
  <si>
    <t>Multiple Visits done, DM unavailable for 15 days</t>
  </si>
  <si>
    <t>Super Sarvana Stores</t>
  </si>
  <si>
    <t>0064X000021Al7y</t>
  </si>
  <si>
    <t>0064X000021Al7yQAC</t>
  </si>
  <si>
    <t>Security Did not allow</t>
  </si>
  <si>
    <t>Build HQ</t>
  </si>
  <si>
    <t>0064X000022g9il</t>
  </si>
  <si>
    <t>0064X000022g9ilQAA</t>
  </si>
  <si>
    <t>Multiple Visits done, DM asked to set appointment with PA after 10-15 days</t>
  </si>
  <si>
    <t>Engaged for Follow-up</t>
  </si>
  <si>
    <t>department of management studies-</t>
  </si>
  <si>
    <t>0061B00001jJoxJ</t>
  </si>
  <si>
    <t>0061B00001jJoxJQAS</t>
  </si>
  <si>
    <t>Multiple vists done, still unable to meet the DM( Met ND on 9th march took oppointment to meet her on 14th March</t>
  </si>
  <si>
    <t>Negative response to Cold Walk-in, To be followed-up( Met ND on 9th march took oppointment to meet her on 14th March)</t>
  </si>
  <si>
    <t>Malabar Milma-</t>
  </si>
  <si>
    <t>0061B00001TQzdO</t>
  </si>
  <si>
    <t>0061B00001TQzdOQAT</t>
  </si>
  <si>
    <t>INDO-GERMAN TOOL ROOM-</t>
  </si>
  <si>
    <t>0064X00001sEiKp</t>
  </si>
  <si>
    <t>0064X00001sEiKpQAK</t>
  </si>
  <si>
    <t>Already working with Agency</t>
  </si>
  <si>
    <t>waaras-</t>
  </si>
  <si>
    <t>0061B00001k9SAx</t>
  </si>
  <si>
    <t>0061B00001k9SAxQAM</t>
  </si>
  <si>
    <t>Working with Agency Epigram Marketing</t>
  </si>
  <si>
    <t>Working with Agency</t>
  </si>
  <si>
    <t>Ashutosh Gowariker Productions Pvt. Ltd.-</t>
  </si>
  <si>
    <t>0064X00001ufkft</t>
  </si>
  <si>
    <t>0064X00001ufkftQAA</t>
  </si>
  <si>
    <t>National Insurance India</t>
  </si>
  <si>
    <t>0061300001F7ShO</t>
  </si>
  <si>
    <t>0061300001F7ShOAAV</t>
  </si>
  <si>
    <t>DM based out of diff. city (kolkata)</t>
  </si>
  <si>
    <t>Kasaav-</t>
  </si>
  <si>
    <t>0061B00001lEt7c</t>
  </si>
  <si>
    <t>0061B00001lEt7cQAC</t>
  </si>
  <si>
    <t>automotive manufacturers p ltd-</t>
  </si>
  <si>
    <t>0064X00001sFNhA</t>
  </si>
  <si>
    <t>0064X00001sFNhAQAW</t>
  </si>
  <si>
    <t>Didn't allow to enter</t>
  </si>
  <si>
    <t>Spoke with the his in regards to marketing requirements and also scheduled next google meet call on 7th March at 11AM to discuss further.</t>
  </si>
  <si>
    <t>Darwin Group of Companies-</t>
  </si>
  <si>
    <t>0064X00001ujMXF</t>
  </si>
  <si>
    <t>0064X00001ujMXFQA2</t>
  </si>
  <si>
    <t>ND said DM will call us back, Given the contact details</t>
  </si>
  <si>
    <t>bhamla foundation-</t>
  </si>
  <si>
    <t>0061B00001f1vP7</t>
  </si>
  <si>
    <t>0061B00001f1vP7QAI</t>
  </si>
  <si>
    <t>DM and team is out of office for business travel and received coordinates of Mehraj hussain and suggested to contact him for further discussion</t>
  </si>
  <si>
    <t>Non RTO</t>
  </si>
  <si>
    <t>Got the desk number of jaineth/Manager</t>
  </si>
  <si>
    <t>Indian Banks Association-</t>
  </si>
  <si>
    <t>0064X00001ugaaa</t>
  </si>
  <si>
    <t>0064X00001ugaaaQAA</t>
  </si>
  <si>
    <t>He is intermediator for all the bank RBI Govt, Have to explore potential of the account as the customer spends on communication not on marketing</t>
  </si>
  <si>
    <t>RAMSONS PERFUMES</t>
  </si>
  <si>
    <t>0064X000022gOoU</t>
  </si>
  <si>
    <t>0064X000022gOoUQAU</t>
  </si>
  <si>
    <t>Met Avinash Dubey</t>
  </si>
  <si>
    <t>GUJARAT ST DISASTER MANAGEMENT AUTHORITY</t>
  </si>
  <si>
    <t>0064X000023fX31</t>
  </si>
  <si>
    <t>0064X000023fX31QAE</t>
  </si>
  <si>
    <t>Boby &amp; Maradona-</t>
  </si>
  <si>
    <t>Thrissur</t>
  </si>
  <si>
    <t>0061B00001lYcGj</t>
  </si>
  <si>
    <t>0061B00001lYcGjQAK</t>
  </si>
  <si>
    <t>Ideal Publications Trust-</t>
  </si>
  <si>
    <t>0061B00001lEruA</t>
  </si>
  <si>
    <t>0061B00001lEruAQAS</t>
  </si>
  <si>
    <t>Nisargalaya Herbals</t>
  </si>
  <si>
    <t>0061300001LWFe9</t>
  </si>
  <si>
    <t>0061300001LWFe9AAH</t>
  </si>
  <si>
    <t>JC brothers-</t>
  </si>
  <si>
    <t>0061B00001irK3b</t>
  </si>
  <si>
    <t>0061B00001irK3bQAE</t>
  </si>
  <si>
    <t>Movie Tamil -Aruvaa-Production House-Studio Green-</t>
  </si>
  <si>
    <t>Sumit Verma</t>
  </si>
  <si>
    <t>0061B00001nsqDH</t>
  </si>
  <si>
    <t>0061B00001nsqDHQAY</t>
  </si>
  <si>
    <t>Not Interested</t>
  </si>
  <si>
    <t>Not interested as of now as they are not working in any film right now</t>
  </si>
  <si>
    <t>Pinnacle Group-</t>
  </si>
  <si>
    <t>0064X00001sEiGD</t>
  </si>
  <si>
    <t>0064X00001sEiGDQA0</t>
  </si>
  <si>
    <t>k s publications pvt ltd-</t>
  </si>
  <si>
    <t>0064X00001uEro1</t>
  </si>
  <si>
    <t>0064X00001uEro1QAC</t>
  </si>
  <si>
    <t>Meil-</t>
  </si>
  <si>
    <t>0061B00001kEoqN</t>
  </si>
  <si>
    <t>0061B00001kEoqNQAS</t>
  </si>
  <si>
    <t>Meet Next Quarter</t>
  </si>
  <si>
    <t>70 MM ENTERTAINMENT-</t>
  </si>
  <si>
    <t>0064X00001sFcFL</t>
  </si>
  <si>
    <t>0064X00001sFcFLQA0</t>
  </si>
  <si>
    <t>As of now not interested no project ongoing, Need some some proposals or case studies for future to inform director, If interested will get update</t>
  </si>
  <si>
    <t>pioneer auto world (guntur) pvt ltd-</t>
  </si>
  <si>
    <t>0064X00001sG2Ps</t>
  </si>
  <si>
    <t>0064X00001sG2PsQAK</t>
  </si>
  <si>
    <t>The Indian Education Trust-</t>
  </si>
  <si>
    <t>0064X00001uEdVg</t>
  </si>
  <si>
    <t>0064X00001uEdVgQAK</t>
  </si>
  <si>
    <t>No Follow up required</t>
  </si>
  <si>
    <t>No Interested, No follow up</t>
  </si>
  <si>
    <t>SREE GOKULAM CHIT &amp; FINANCE CO. PVT.LTD.-</t>
  </si>
  <si>
    <t>0064X00001ufJcJ</t>
  </si>
  <si>
    <t>0064X00001ufJcJQAU</t>
  </si>
  <si>
    <t>Met ND, Concern person in marketion is on leave asked to come on 3/14/22</t>
  </si>
  <si>
    <t>Sri Venkateswara Creations-</t>
  </si>
  <si>
    <t>0064X00001uhtLE</t>
  </si>
  <si>
    <t>0064X00001uhtLEQAY</t>
  </si>
  <si>
    <t>DM on Leave</t>
  </si>
  <si>
    <t>Channambika Films-</t>
  </si>
  <si>
    <t>0064X00001vLVGG</t>
  </si>
  <si>
    <t>0064X00001vLVGGQA4</t>
  </si>
  <si>
    <t>Vijay Digital-</t>
  </si>
  <si>
    <t>0064X00001vLZS9</t>
  </si>
  <si>
    <t>0064X00001vLZS9QAO</t>
  </si>
  <si>
    <t>Institute of Public Enterprise</t>
  </si>
  <si>
    <t>0064X000022fkhL</t>
  </si>
  <si>
    <t>0064X000022fkhLQAQ</t>
  </si>
  <si>
    <t>Sri Sravanthi Movies</t>
  </si>
  <si>
    <t>0064X000022fkzP</t>
  </si>
  <si>
    <t>0064X000022fkzPQAQ</t>
  </si>
  <si>
    <t>SILK KENDRA</t>
  </si>
  <si>
    <t>kozhikode</t>
  </si>
  <si>
    <t>0064X000022fthe</t>
  </si>
  <si>
    <t>0064X000022ftheQAA</t>
  </si>
  <si>
    <t>Shared details of Marketing Manager. As the company is under renovation so aksked to check with marketing manager.</t>
  </si>
  <si>
    <t>Biofactor</t>
  </si>
  <si>
    <t>0064X000022g0KA</t>
  </si>
  <si>
    <t>0064X000022g0KAQAY</t>
  </si>
  <si>
    <t>Could not find the office location. The address given on the website and google are different. The contact numbers are also not working.</t>
  </si>
  <si>
    <t>Need to cross check address and contact details with NBS reps</t>
  </si>
  <si>
    <t>EMBASSY OFFICE PARKS PVT LIMITED</t>
  </si>
  <si>
    <t>0064X000022grOR</t>
  </si>
  <si>
    <t>0064X000022grORQAY</t>
  </si>
  <si>
    <t>Got details of DM. Follow-up to be set-up, Visited office on 9/3/22</t>
  </si>
  <si>
    <t>GOKULA EDUCATION SOCIETY</t>
  </si>
  <si>
    <t>0064X000023fVuU</t>
  </si>
  <si>
    <t>0064X000023fVuUQAU</t>
  </si>
  <si>
    <t>Multiple Visits done, was busy, asked to come next week,</t>
  </si>
  <si>
    <t>Harsha Toyota-</t>
  </si>
  <si>
    <t>0061B00001QmCDj</t>
  </si>
  <si>
    <t>0061B00001QmCDjQAN</t>
  </si>
  <si>
    <t>Gems B school-</t>
  </si>
  <si>
    <t>0061B00001aRwAB</t>
  </si>
  <si>
    <t>0061B00001aRwABQA0</t>
  </si>
  <si>
    <t>Met DM. Need further follow ups</t>
  </si>
  <si>
    <t>Reluctant to spend</t>
  </si>
  <si>
    <t>GEETA EYE HOSPITAL</t>
  </si>
  <si>
    <t>0064X000023fX4n</t>
  </si>
  <si>
    <t>0064X000023fX4nQAE</t>
  </si>
  <si>
    <t>Super Drugs of Kerala</t>
  </si>
  <si>
    <t>0064X000022ffO2</t>
  </si>
  <si>
    <t>0064X000022ffO2QAI</t>
  </si>
  <si>
    <t>Chhokra (soap)-</t>
  </si>
  <si>
    <t>0061B00001pjbS4</t>
  </si>
  <si>
    <t>0061B00001pjbS4QAI</t>
  </si>
  <si>
    <t>Power Finance Corporation-</t>
  </si>
  <si>
    <t>0061B00001aS9LE</t>
  </si>
  <si>
    <t>0061B00001aS9LEQA0</t>
  </si>
  <si>
    <t>National legal services authority-</t>
  </si>
  <si>
    <t>0064X00001sFOju</t>
  </si>
  <si>
    <t>0064X00001sFOjuQAG</t>
  </si>
  <si>
    <t>Synergy Media Ltd-</t>
  </si>
  <si>
    <t>0064X00001sFoNJ</t>
  </si>
  <si>
    <t>0064X00001sFoNJQA0</t>
  </si>
  <si>
    <t>Had a word with Vishal, need to connect to Noida Office</t>
  </si>
  <si>
    <t>Details have been taken, will take a follow up</t>
  </si>
  <si>
    <t>Aditya (Brand Manager) doesn't meet anyone without prior appointment</t>
  </si>
  <si>
    <t>envy-</t>
  </si>
  <si>
    <t>0064X00001wzAnC</t>
  </si>
  <si>
    <t>0064X00001wzAnCQAU</t>
  </si>
  <si>
    <t>Front deck did not allowed to enter</t>
  </si>
  <si>
    <t>KOLKATA METROPOLITAN Development Authority</t>
  </si>
  <si>
    <t>0064X000022fdvz</t>
  </si>
  <si>
    <t>0064X000022fdvzQAA</t>
  </si>
  <si>
    <t>NBCC India</t>
  </si>
  <si>
    <t>0064X000022gH1d</t>
  </si>
  <si>
    <t>0064X000022gH1dQAE</t>
  </si>
  <si>
    <t>Waited for 90 mins. No connect established</t>
  </si>
  <si>
    <t>Directorate of Film Festivals</t>
  </si>
  <si>
    <t>0064X000022gHGX</t>
  </si>
  <si>
    <t>0064X000022gHGXQA2</t>
  </si>
  <si>
    <t>Not interested in advertising right now. future follow up</t>
  </si>
  <si>
    <t>Pending Visit</t>
  </si>
  <si>
    <t>DRDO</t>
  </si>
  <si>
    <t>0064X000023fb8J</t>
  </si>
  <si>
    <t>0064X000023fb8JQAQ</t>
  </si>
  <si>
    <t>Manager said leave your card, if interested i will call you.</t>
  </si>
  <si>
    <t>Could not visit as location is different account is in gurugram/ Follow up to be taken on 3/11/22</t>
  </si>
  <si>
    <t>Vikas Gupta</t>
  </si>
  <si>
    <t>Rosa Herbalcare-</t>
  </si>
  <si>
    <t>0061B00001isFo5</t>
  </si>
  <si>
    <t>0061B00001isFo5QAE</t>
  </si>
  <si>
    <t>Met Non DM and took the business card. Non DM stated that he will contact, if required</t>
  </si>
  <si>
    <t>APAI WB</t>
  </si>
  <si>
    <t>0061B00001UxA1K</t>
  </si>
  <si>
    <t>0061B00001UxA1KQAV</t>
  </si>
  <si>
    <t>Nitesh Galav</t>
  </si>
  <si>
    <t>rex remedies-</t>
  </si>
  <si>
    <t>0061B00001lEsHv</t>
  </si>
  <si>
    <t>0061B00001lEsHvQAK</t>
  </si>
  <si>
    <t>the visa office-</t>
  </si>
  <si>
    <t>Jalandhar</t>
  </si>
  <si>
    <t>0064X00001sEhJD</t>
  </si>
  <si>
    <t>0064X00001sEhJDQA0</t>
  </si>
  <si>
    <t>MINERVA EDUCATIONAL &amp; CHARITY TRUST-</t>
  </si>
  <si>
    <t>0064X00001sEi63</t>
  </si>
  <si>
    <t>0064X00001sEi63QAC</t>
  </si>
  <si>
    <t>Travel Tip-</t>
  </si>
  <si>
    <t>0064X00001sFOzs</t>
  </si>
  <si>
    <t>0064X00001sFOzsQAG</t>
  </si>
  <si>
    <t>DM not in office, guard asked to come again in morning.</t>
  </si>
  <si>
    <t>Shriram Pistons &amp; Rings</t>
  </si>
  <si>
    <t>0064X000022ftui</t>
  </si>
  <si>
    <t>0064X000022ftuiQAA</t>
  </si>
  <si>
    <t>Completed the Bant with Senior Marketing Manager</t>
  </si>
  <si>
    <t>NTPC</t>
  </si>
  <si>
    <t>0064X000022gH2H</t>
  </si>
  <si>
    <t>0064X000022gH2HQAU</t>
  </si>
  <si>
    <t>DM not available.</t>
  </si>
  <si>
    <t>Manhattan-</t>
  </si>
  <si>
    <t>0061B00001mWK0z</t>
  </si>
  <si>
    <t>0061B00001mWK0zQAG</t>
  </si>
  <si>
    <t>DM was not available</t>
  </si>
  <si>
    <t>Purvanchal Construction Works</t>
  </si>
  <si>
    <t>0064X000022ftx8</t>
  </si>
  <si>
    <t>0064X000022ftx8QAA</t>
  </si>
  <si>
    <t>Not Interested, Currently they do not have any ongoing project</t>
  </si>
  <si>
    <t>DM not available at office.</t>
  </si>
  <si>
    <t>NEHA ENTERPRIESES</t>
  </si>
  <si>
    <t>0064X000023fa5y</t>
  </si>
  <si>
    <t>0064X000023fa5yQAA</t>
  </si>
  <si>
    <t>Client is currently occupied with lot of work, Asked to connect after 10 days</t>
  </si>
  <si>
    <t>Asked to connect after 10 days, Follow up to be taken</t>
  </si>
  <si>
    <t>x_Nisha x_Gupta</t>
  </si>
  <si>
    <t>x_Sonam x_Gupta</t>
  </si>
  <si>
    <t>T20 mumbai-</t>
  </si>
  <si>
    <t>0061B00001la482</t>
  </si>
  <si>
    <t>0061B00001la482QAA</t>
  </si>
  <si>
    <t>Spoke with Mr. kinjal patel works as general manager, They are actually not interested &amp; also not required for in any online marketing. Though we can try again contacting after IPL.</t>
  </si>
  <si>
    <t>x_Bineet x_Khurana</t>
  </si>
  <si>
    <t>Lifespan India-</t>
  </si>
  <si>
    <t>0064X00001pkWcu</t>
  </si>
  <si>
    <t>0064X00001pkWcuQAE</t>
  </si>
  <si>
    <t>haware-</t>
  </si>
  <si>
    <t>0061B00001n07mA</t>
  </si>
  <si>
    <t>0061B00001n07mAQAQ</t>
  </si>
  <si>
    <t>Not interested, But future possibilities.</t>
  </si>
  <si>
    <t>Star Tours-</t>
  </si>
  <si>
    <t>0061B00001nqNI3</t>
  </si>
  <si>
    <t>0061B00001nqNI3QAM</t>
  </si>
  <si>
    <t>Company still working from home</t>
  </si>
  <si>
    <t>ramkrishna vidyut ayurvedic pharmacy</t>
  </si>
  <si>
    <t>0064X00001qTQNk</t>
  </si>
  <si>
    <t>0064X00001qTQNkQAO</t>
  </si>
  <si>
    <t>Gujarat Govt Publicity Department-Good Governance</t>
  </si>
  <si>
    <t>0061B00001hvYEn</t>
  </si>
  <si>
    <t>0061B00001hvYEnQAM</t>
  </si>
  <si>
    <t>unnati vehicles pvt ltd-</t>
  </si>
  <si>
    <t>0064X00001sFnRU</t>
  </si>
  <si>
    <t>0064X00001sFnRUQA0</t>
  </si>
  <si>
    <t>Tanish group-</t>
  </si>
  <si>
    <t>0064X00001sFoHp</t>
  </si>
  <si>
    <t>0064X00001sFoHpQAK</t>
  </si>
  <si>
    <t>Met Marketing Managet, Already doing advertisements with an Agency. Will Look forward next month.</t>
  </si>
  <si>
    <t>Agency Account, needs objection handeling</t>
  </si>
  <si>
    <t>GEM Travels-</t>
  </si>
  <si>
    <t>0064X00001sGFUV</t>
  </si>
  <si>
    <t>0064X00001sGFUVQA4</t>
  </si>
  <si>
    <t>Satyamev Jayate-2-</t>
  </si>
  <si>
    <t>0064X00001uEqlv</t>
  </si>
  <si>
    <t>0064X00001uEqlvQAC</t>
  </si>
  <si>
    <t>splendour events incorporation-</t>
  </si>
  <si>
    <t>0064X00001ugq9x</t>
  </si>
  <si>
    <t>0064X00001ugq9xQAA</t>
  </si>
  <si>
    <t>Homeland Realtors</t>
  </si>
  <si>
    <t>0064X00001vNl9R</t>
  </si>
  <si>
    <t>0064X00001vNl9RQAS</t>
  </si>
  <si>
    <t>Anant Industries</t>
  </si>
  <si>
    <t>0064X000022fE6F</t>
  </si>
  <si>
    <t>0064X000022fE6FQAU</t>
  </si>
  <si>
    <t>SHREE AMBIKA PRINTERS &amp; PUBL</t>
  </si>
  <si>
    <t>0064X000022ftax</t>
  </si>
  <si>
    <t>0064X000022ftaxQAA</t>
  </si>
  <si>
    <t>International Advertising Association</t>
  </si>
  <si>
    <t>0064X000022ftbg</t>
  </si>
  <si>
    <t>0064X000022ftbgQAA</t>
  </si>
  <si>
    <t>Spoke to frontdesk, They have their own digital marketing team of creatives &amp; client servicing apart from this partnered with an digital marketing agency &amp; provides online services to their client.</t>
  </si>
  <si>
    <t>Security didn't allow to get in without prior appointment. So i called at reception and ask to transfer call to marketing department and i spoke to Mr. Saini and ask to call back tomorrow for schedule meet.</t>
  </si>
  <si>
    <t>Staff working from Home. Got the details of DM but no one replying.</t>
  </si>
  <si>
    <t>TATKAL BANKING CUSTOMER SERVICE CENTRE</t>
  </si>
  <si>
    <t>0064X000022gPJh</t>
  </si>
  <si>
    <t>0064X000022gPJhQAM</t>
  </si>
  <si>
    <t>FOX STAR STUDIO/KA PRODUCTION/MRIGA FILM</t>
  </si>
  <si>
    <t>0064X000023fVe4</t>
  </si>
  <si>
    <t>0064X000023fVe4QAE</t>
  </si>
  <si>
    <t>DoICT &amp; e-Gov-</t>
  </si>
  <si>
    <t>0064X00001xb1cg</t>
  </si>
  <si>
    <t>0064X00001xb1cgQAA</t>
  </si>
  <si>
    <t>Visited and waited there for 30-40 mins and met yatin padia heading marketing communication but he was actually occupied in some other work &amp; ask me to come back tomorrow at 3PM to discuss.</t>
  </si>
  <si>
    <t>Boehringer-</t>
  </si>
  <si>
    <t>0061B00001f1nag</t>
  </si>
  <si>
    <t>0061B00001f1nagQAA</t>
  </si>
  <si>
    <t>Visited and spoke to security guard but they all are working from home as they will be shifting to new office which is yet to finalize.</t>
  </si>
  <si>
    <t>Chate Education</t>
  </si>
  <si>
    <t>0061B00001irMtq</t>
  </si>
  <si>
    <t>0061B00001irMtqQAE</t>
  </si>
  <si>
    <t>Unable to meet DM. Only teaching staff was in premises</t>
  </si>
  <si>
    <t>Need to take follow up, As DM said he will give a call back</t>
  </si>
  <si>
    <t>Will have a word with Father and let us know.</t>
  </si>
  <si>
    <t>ANTONY WASTE HANDLING CELL PVT</t>
  </si>
  <si>
    <t>0064X00001vLuH0</t>
  </si>
  <si>
    <t>0064X00001vLuH0QAK</t>
  </si>
  <si>
    <t>RAVETKAR GROUP-</t>
  </si>
  <si>
    <t>0064X00001x25Po</t>
  </si>
  <si>
    <t>0064X00001x25PoQAI</t>
  </si>
  <si>
    <t>Front deck took the business card and stated not to visit and if required, we will call back</t>
  </si>
  <si>
    <t>MARS INDIA LTD</t>
  </si>
  <si>
    <t>0064X000022fmNu</t>
  </si>
  <si>
    <t>0064X000022fmNuQAI</t>
  </si>
  <si>
    <t>Spoken with agency partners (marketing). Already executed google ads &amp; social media marketing. Keen to know how google can help company. Need to call again to understand more about business &amp; marketing objectives..</t>
  </si>
  <si>
    <t>HASHAM MANJI PADAMSHI SURMAWAL</t>
  </si>
  <si>
    <t>0064X000022g0F6</t>
  </si>
  <si>
    <t>0064X000022g0F6QAI</t>
  </si>
  <si>
    <t>Met the DM asked to try again in 2 days. Multiple Visits Done, Currently wirking with Breezy Media,( Again visited 3/9/22 to meet DM but he was not available follow up to be taken, and DM contact details are not provided by the person who met)</t>
  </si>
  <si>
    <t>Was able to Contact Khalid after multiple attempts, asked to set meeting and visit again</t>
  </si>
  <si>
    <t>Future Consumer Enterprise - Home Care/ Personal Hygiene Care/ Snacks &amp; Beverages/ Food &amp; Spice</t>
  </si>
  <si>
    <t>0061300001EcWVo</t>
  </si>
  <si>
    <t>0061300001EcWVoAAN</t>
  </si>
  <si>
    <t>x_Rajiv x_Kumar</t>
  </si>
  <si>
    <t>Girnar Food and Beverages-</t>
  </si>
  <si>
    <t>0064X00001uEdyY</t>
  </si>
  <si>
    <t>0064X00001uEdyYQAS</t>
  </si>
  <si>
    <t>Security, Non RTO</t>
  </si>
  <si>
    <t>x_Ayan Chakraborty</t>
  </si>
  <si>
    <t>visit not done</t>
  </si>
  <si>
    <t>g p motors-</t>
  </si>
  <si>
    <t>0064X00001vLIrG</t>
  </si>
  <si>
    <t>0064X00001vLIrGQAW</t>
  </si>
  <si>
    <t>NAVNEET MOTORS (UPR)</t>
  </si>
  <si>
    <t>0064X000022gqsk</t>
  </si>
  <si>
    <t>0064X000022gqskQAA</t>
  </si>
  <si>
    <t>SOCIETY OF INDIAN AUTOMBLE MFG</t>
  </si>
  <si>
    <t>0064X00001uj0sS</t>
  </si>
  <si>
    <t>0064X00001uj0sSQAQ</t>
  </si>
  <si>
    <t>A-117/118, First Floor Lilamani Trade Centre Nr. BRTS Circle Opposite Delhi Darwaja, Dudheshwar Rd, Ahmedabad, Gujarat 380004</t>
  </si>
  <si>
    <t>350, Pantheon Rd, Sulaiman Zackria Avenue, Egmore, Chennai, Tamil Nadu 600008</t>
  </si>
  <si>
    <t>3rd floor, Harrington Apartments, plot No: 98, Door No: 14, 14th Avenue, Chetpet, Chennai, Tamil Nadu 600031</t>
  </si>
  <si>
    <t>CMRL DEPOT, Poonamallee High Rd, Koyambedu, Chennai, Tamil Nadu 600107</t>
  </si>
  <si>
    <t>236, Street No. 4, TNHB Colony, Korattur, Chennai, Tamil Nadu 600066</t>
  </si>
  <si>
    <t>Kamarajar St, Alappakam, New Perungalathur, Chennai, Tamil Nadu 600063</t>
  </si>
  <si>
    <t>No. 98, Modi Tower, 1302, 13th Floor, Nehru Place, New Delhi, Delhi 110019</t>
  </si>
  <si>
    <t xml:space="preserve">National Real Estate Development Council, Second Floor, Indian Buildings Congress, Sector-6, Kama Koti Marg, R K Puram, New Delhi - 110022 </t>
  </si>
  <si>
    <t>Shivalik B-40, Malviya Nagar, New Delhi, Delhi</t>
  </si>
  <si>
    <t xml:space="preserve">R.M. Entertainment, L-1, Pocket J, Sector 18, Noida, Uttar Pradesh </t>
  </si>
  <si>
    <t>Plot No.1, Whitefields, Hitech City Road, Kondapur, HITEC City, Hyderabad, Telangana 500084</t>
  </si>
  <si>
    <t>Plot No 8-3-191/67,Teja Residency,2nd Floor, Khanapur, Beside South Indian Bank, Gachibowli, Hyderabad - 500032, Telangana, India</t>
  </si>
  <si>
    <t>D-18, Wellington Road, Vikrampuri, Karkhana, Secunderabad, Hyderabad, Telangana 500009</t>
  </si>
  <si>
    <t>1202, Vikram Tower, 16, Rajendra Place, New Delhi, Delhi 110008</t>
  </si>
  <si>
    <t xml:space="preserve"> 3, HA Block, Sector III, Salt Lake City, Kolkata, West Bengal 700097</t>
  </si>
  <si>
    <t>700 091</t>
  </si>
  <si>
    <t>Lux Industries Limited.
P.S. Srijan Tech Park, DN -52,
Sector-V, 10th Floor, Salt Lake City,</t>
  </si>
  <si>
    <t>1544/1545,Pinnacle pride, Lokmanya Bal Gangadhar Tilak Rd, opp. Cosmos Bank, Sadashiv Peth, Pune, Maharashtra</t>
  </si>
  <si>
    <t>Queen's Garden, 28 VVIP Circuit House, Pune, Maharashtra</t>
  </si>
  <si>
    <t>7-9, 1st Ln, Vasani Nagar, Koregaon Park, Pune, Maharashtra</t>
  </si>
  <si>
    <t>C.T. Pundole &amp; Sons Pvt. Ltd.
262/263, M.G. Road, Camp
India
Maharashtra
Pune</t>
  </si>
  <si>
    <t>Aaj ka Anand Building, 365/6, Shivaji Nagar, opposite Ssps School, Pune, Maharashtra</t>
  </si>
  <si>
    <t>Hyderabad Circuit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</si>
</sst>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d/yy"/>
  </numFmts>
  <fonts count="25"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0"/>
      <color rgb="FF000000"/>
      <name val="Calibri"/>
      <family val="2"/>
      <scheme val="minor"/>
    </font>
    <font>
      <b/>
      <sz val="9"/>
      <color theme="1"/>
      <name val="Calibri"/>
      <family val="2"/>
    </font>
    <font>
      <sz val="8"/>
      <color theme="1"/>
      <name val="Calibri"/>
      <family val="2"/>
    </font>
    <font>
      <sz val="8"/>
      <color theme="1"/>
      <name val="Arial"/>
      <family val="2"/>
    </font>
    <font>
      <sz val="8"/>
      <color rgb="FF000000"/>
      <name val="Arial"/>
      <family val="2"/>
    </font>
    <font>
      <sz val="10"/>
      <color theme="1"/>
      <name val="Calibri"/>
      <family val="2"/>
      <scheme val="minor"/>
    </font>
    <font>
      <sz val="10"/>
      <color rgb="FF000000"/>
      <name val="Roboto"/>
    </font>
    <font>
      <b/>
      <sz val="11"/>
      <color theme="1"/>
      <name val="Calibri"/>
      <family val="2"/>
    </font>
    <font>
      <b/>
      <sz val="11"/>
      <name val="Calibri"/>
      <family val="2"/>
    </font>
    <font>
      <sz val="10"/>
      <name val="Calibri"/>
      <family val="2"/>
      <scheme val="minor"/>
    </font>
    <font>
      <sz val="10"/>
      <name val="Calibri"/>
      <family val="2"/>
    </font>
    <font>
      <sz val="10"/>
      <color theme="1"/>
      <name val="Calibri"/>
      <family val="2"/>
    </font>
    <font>
      <b/>
      <sz val="8"/>
      <color theme="1"/>
      <name val="Calibri"/>
      <family val="2"/>
      <scheme val="minor"/>
    </font>
    <font>
      <sz val="8"/>
      <color theme="1"/>
      <name val="Calibri"/>
      <family val="2"/>
      <scheme val="minor"/>
    </font>
    <font>
      <sz val="10"/>
      <color theme="1"/>
      <name val="Arial"/>
      <family val="2"/>
    </font>
    <font>
      <sz val="10"/>
      <color theme="1"/>
      <name val="Roboto"/>
    </font>
    <font>
      <u/>
      <sz val="11"/>
      <color theme="1"/>
      <name val="Calibri"/>
      <family val="2"/>
      <scheme val="minor"/>
    </font>
    <font>
      <b/>
      <sz val="9"/>
      <name val="Calibri"/>
      <family val="2"/>
    </font>
  </fonts>
  <fills count="22">
    <fill>
      <patternFill patternType="none"/>
    </fill>
    <fill>
      <patternFill patternType="gray125"/>
    </fill>
    <fill>
      <patternFill patternType="solid">
        <fgColor rgb="FF92D050"/>
        <bgColor rgb="FF92D050"/>
      </patternFill>
    </fill>
    <fill>
      <patternFill patternType="solid">
        <fgColor rgb="FFFFFF00"/>
        <bgColor rgb="FFFFFF00"/>
      </patternFill>
    </fill>
    <fill>
      <patternFill patternType="solid">
        <fgColor rgb="FFFFFFFF"/>
        <bgColor rgb="FFFFFFFF"/>
      </patternFill>
    </fill>
    <fill>
      <patternFill patternType="solid">
        <fgColor theme="8" tint="0.79998168889431442"/>
        <bgColor rgb="FFB4C6E7"/>
      </patternFill>
    </fill>
    <fill>
      <patternFill patternType="solid">
        <fgColor theme="8" tint="0.79998168889431442"/>
        <bgColor rgb="FF2F5496"/>
      </patternFill>
    </fill>
    <fill>
      <patternFill patternType="solid">
        <fgColor theme="6" tint="0.79998168889431442"/>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rgb="FFFFFF00"/>
        <bgColor indexed="64"/>
      </patternFill>
    </fill>
    <fill>
      <patternFill patternType="solid">
        <fgColor rgb="FFD9E2F3"/>
        <bgColor indexed="64"/>
      </patternFill>
    </fill>
    <fill>
      <patternFill patternType="solid">
        <fgColor rgb="FFA3B2CC"/>
        <bgColor indexed="64"/>
      </patternFill>
    </fill>
    <fill>
      <patternFill patternType="solid">
        <fgColor theme="9" tint="0.79998168889431442"/>
        <bgColor indexed="64"/>
      </patternFill>
    </fill>
    <fill>
      <patternFill patternType="solid">
        <fgColor rgb="FFFFFFFF"/>
        <bgColor indexed="64"/>
      </patternFill>
    </fill>
    <fill>
      <patternFill patternType="solid">
        <fgColor rgb="FF92D050"/>
        <bgColor indexed="64"/>
      </patternFill>
    </fill>
    <fill>
      <patternFill patternType="solid">
        <fgColor theme="0"/>
        <bgColor indexed="64"/>
      </patternFill>
    </fill>
    <fill>
      <patternFill patternType="solid">
        <fgColor theme="8" tint="0.79998168889431442"/>
        <bgColor indexed="64"/>
      </patternFill>
    </fill>
    <fill>
      <patternFill patternType="solid">
        <fgColor theme="8" tint="0.79998168889431442"/>
        <bgColor rgb="FF92D050"/>
      </patternFill>
    </fill>
    <fill>
      <patternFill patternType="solid">
        <fgColor theme="8" tint="0.79998168889431442"/>
        <bgColor rgb="FFFFFF00"/>
      </patternFill>
    </fill>
    <fill>
      <patternFill patternType="solid">
        <fgColor theme="7" tint="0.79998168889431442"/>
        <bgColor indexed="64"/>
      </patternFill>
    </fill>
    <fill>
      <patternFill patternType="solid">
        <fgColor theme="8" tint="0.79998168889431442"/>
        <bgColor rgb="FFA3B2CC"/>
      </patternFill>
    </fill>
  </fills>
  <borders count="13">
    <border>
      <left/>
      <right/>
      <top/>
      <bottom/>
      <diagonal/>
    </border>
    <border>
      <left style="thin">
        <color rgb="FF000000"/>
      </left>
      <right style="thin">
        <color rgb="FF000000"/>
      </right>
      <top style="thin">
        <color rgb="FF000000"/>
      </top>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style="thin">
        <color rgb="FFCCCCCC"/>
      </left>
      <right style="thin">
        <color rgb="FF000000"/>
      </right>
      <top style="thin">
        <color rgb="FF000000"/>
      </top>
      <bottom style="thin">
        <color rgb="FF000000"/>
      </bottom>
      <diagonal/>
    </border>
    <border>
      <left style="thin">
        <color rgb="FFCCCCCC"/>
      </left>
      <right style="thin">
        <color rgb="FF000000"/>
      </right>
      <top style="thin">
        <color rgb="FFCCCCCC"/>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000000"/>
      </right>
      <top style="thin">
        <color rgb="FF000000"/>
      </top>
      <bottom/>
      <diagonal/>
    </border>
    <border>
      <left style="medium">
        <color rgb="FF000000"/>
      </left>
      <right style="thin">
        <color rgb="FF000000"/>
      </right>
      <top/>
      <bottom style="thin">
        <color rgb="FF000000"/>
      </bottom>
      <diagonal/>
    </border>
  </borders>
  <cellStyleXfs count="3">
    <xf numFmtId="0" fontId="0" fillId="0" borderId="0"/>
    <xf numFmtId="0" fontId="7" fillId="0" borderId="0"/>
    <xf numFmtId="0" fontId="1" fillId="0" borderId="0"/>
  </cellStyleXfs>
  <cellXfs count="106">
    <xf numFmtId="0" fontId="0" fillId="0" borderId="0" xfId="0"/>
    <xf numFmtId="0" fontId="8" fillId="2" borderId="1" xfId="1" applyFont="1" applyFill="1" applyBorder="1" applyAlignment="1">
      <alignment horizontal="left" vertical="center"/>
    </xf>
    <xf numFmtId="0" fontId="8" fillId="0" borderId="1" xfId="1" applyFont="1" applyBorder="1" applyAlignment="1">
      <alignment horizontal="left" vertical="center"/>
    </xf>
    <xf numFmtId="0" fontId="10" fillId="0" borderId="3" xfId="1" applyFont="1" applyBorder="1" applyAlignment="1">
      <alignment horizontal="left"/>
    </xf>
    <xf numFmtId="0" fontId="9" fillId="0" borderId="4" xfId="1" applyFont="1" applyBorder="1" applyAlignment="1">
      <alignment horizontal="left"/>
    </xf>
    <xf numFmtId="0" fontId="9" fillId="0" borderId="5" xfId="1" applyFont="1" applyBorder="1" applyAlignment="1">
      <alignment horizontal="left"/>
    </xf>
    <xf numFmtId="14" fontId="9" fillId="0" borderId="3" xfId="1" applyNumberFormat="1" applyFont="1" applyBorder="1" applyAlignment="1">
      <alignment horizontal="left"/>
    </xf>
    <xf numFmtId="0" fontId="10" fillId="0" borderId="0" xfId="1" applyFont="1" applyAlignment="1">
      <alignment horizontal="left"/>
    </xf>
    <xf numFmtId="0" fontId="10" fillId="0" borderId="6" xfId="1" applyFont="1" applyBorder="1" applyAlignment="1">
      <alignment horizontal="left"/>
    </xf>
    <xf numFmtId="0" fontId="10" fillId="0" borderId="3" xfId="1" applyFont="1" applyBorder="1" applyAlignment="1">
      <alignment horizontal="left" wrapText="1"/>
    </xf>
    <xf numFmtId="14" fontId="10" fillId="0" borderId="3" xfId="1" applyNumberFormat="1" applyFont="1" applyBorder="1" applyAlignment="1">
      <alignment horizontal="left"/>
    </xf>
    <xf numFmtId="164" fontId="9" fillId="0" borderId="3" xfId="1" applyNumberFormat="1" applyFont="1" applyBorder="1" applyAlignment="1">
      <alignment horizontal="left"/>
    </xf>
    <xf numFmtId="0" fontId="10" fillId="3" borderId="3" xfId="1" applyFont="1" applyFill="1" applyBorder="1" applyAlignment="1">
      <alignment horizontal="left"/>
    </xf>
    <xf numFmtId="0" fontId="11" fillId="3" borderId="3" xfId="1" applyFont="1" applyFill="1" applyBorder="1" applyAlignment="1">
      <alignment horizontal="left"/>
    </xf>
    <xf numFmtId="46" fontId="10" fillId="3" borderId="3" xfId="1" applyNumberFormat="1" applyFont="1" applyFill="1" applyBorder="1" applyAlignment="1">
      <alignment horizontal="left"/>
    </xf>
    <xf numFmtId="0" fontId="10" fillId="3" borderId="6" xfId="1" applyFont="1" applyFill="1" applyBorder="1" applyAlignment="1">
      <alignment horizontal="left"/>
    </xf>
    <xf numFmtId="0" fontId="11" fillId="4" borderId="3" xfId="1" applyFont="1" applyFill="1" applyBorder="1" applyAlignment="1">
      <alignment horizontal="left"/>
    </xf>
    <xf numFmtId="165" fontId="10" fillId="0" borderId="3" xfId="1" applyNumberFormat="1" applyFont="1" applyBorder="1" applyAlignment="1">
      <alignment horizontal="left"/>
    </xf>
    <xf numFmtId="0" fontId="12" fillId="0" borderId="3" xfId="1" applyFont="1" applyBorder="1" applyAlignment="1">
      <alignment horizontal="left"/>
    </xf>
    <xf numFmtId="0" fontId="13" fillId="4" borderId="3" xfId="1" applyFont="1" applyFill="1" applyBorder="1" applyAlignment="1">
      <alignment horizontal="left" wrapText="1"/>
    </xf>
    <xf numFmtId="0" fontId="5" fillId="0" borderId="0" xfId="0" applyFont="1"/>
    <xf numFmtId="0" fontId="6" fillId="0" borderId="0" xfId="0" applyFont="1"/>
    <xf numFmtId="0" fontId="14" fillId="5" borderId="1" xfId="0" applyFont="1" applyFill="1" applyBorder="1" applyAlignment="1">
      <alignment horizontal="center"/>
    </xf>
    <xf numFmtId="0" fontId="15" fillId="6" borderId="1" xfId="0" applyFont="1" applyFill="1" applyBorder="1" applyAlignment="1">
      <alignment horizontal="center"/>
    </xf>
    <xf numFmtId="0" fontId="12" fillId="0" borderId="0" xfId="0" applyFont="1" applyBorder="1"/>
    <xf numFmtId="0" fontId="16" fillId="0" borderId="0" xfId="0" applyFont="1" applyBorder="1"/>
    <xf numFmtId="0" fontId="17" fillId="0" borderId="0" xfId="1" applyFont="1" applyBorder="1" applyAlignment="1">
      <alignment horizontal="left"/>
    </xf>
    <xf numFmtId="0" fontId="14" fillId="5" borderId="1" xfId="0" applyFont="1" applyFill="1" applyBorder="1" applyAlignment="1">
      <alignment horizontal="left"/>
    </xf>
    <xf numFmtId="0" fontId="18" fillId="0" borderId="0" xfId="1" applyFont="1" applyBorder="1" applyAlignment="1">
      <alignment horizontal="left"/>
    </xf>
    <xf numFmtId="0" fontId="12" fillId="0" borderId="0" xfId="0" applyFont="1" applyBorder="1" applyAlignment="1">
      <alignment horizontal="center"/>
    </xf>
    <xf numFmtId="0" fontId="18" fillId="0" borderId="0" xfId="1" applyFont="1" applyBorder="1" applyAlignment="1">
      <alignment horizontal="center"/>
    </xf>
    <xf numFmtId="0" fontId="0" fillId="0" borderId="0" xfId="0" applyAlignment="1">
      <alignment horizontal="center"/>
    </xf>
    <xf numFmtId="0" fontId="5" fillId="7" borderId="0" xfId="0" applyFont="1" applyFill="1"/>
    <xf numFmtId="0" fontId="5" fillId="8" borderId="0" xfId="0" applyFont="1" applyFill="1"/>
    <xf numFmtId="0" fontId="4" fillId="0" borderId="0" xfId="0" applyFont="1"/>
    <xf numFmtId="0" fontId="3" fillId="0" borderId="0" xfId="0" applyFont="1"/>
    <xf numFmtId="16" fontId="12" fillId="0" borderId="0" xfId="0" applyNumberFormat="1" applyFont="1" applyBorder="1"/>
    <xf numFmtId="16" fontId="0" fillId="0" borderId="0" xfId="0" applyNumberFormat="1"/>
    <xf numFmtId="16" fontId="12" fillId="0" borderId="0" xfId="0" applyNumberFormat="1" applyFont="1" applyBorder="1" applyAlignment="1">
      <alignment horizontal="center"/>
    </xf>
    <xf numFmtId="16" fontId="18" fillId="0" borderId="0" xfId="1" applyNumberFormat="1" applyFont="1" applyBorder="1" applyAlignment="1">
      <alignment horizontal="center"/>
    </xf>
    <xf numFmtId="16" fontId="16" fillId="0" borderId="0" xfId="0" applyNumberFormat="1" applyFont="1" applyBorder="1" applyAlignment="1">
      <alignment horizontal="center"/>
    </xf>
    <xf numFmtId="0" fontId="16" fillId="0" borderId="0" xfId="0" applyFont="1" applyBorder="1" applyAlignment="1">
      <alignment horizontal="center"/>
    </xf>
    <xf numFmtId="16" fontId="0" fillId="0" borderId="0" xfId="0" applyNumberFormat="1" applyAlignment="1">
      <alignment horizontal="center"/>
    </xf>
    <xf numFmtId="0" fontId="2" fillId="0" borderId="0" xfId="0" applyFont="1" applyAlignment="1">
      <alignment horizontal="center"/>
    </xf>
    <xf numFmtId="0" fontId="12" fillId="0" borderId="0" xfId="0" applyFont="1" applyFill="1" applyBorder="1" applyAlignment="1">
      <alignment horizontal="center"/>
    </xf>
    <xf numFmtId="16" fontId="12" fillId="0" borderId="0" xfId="0" applyNumberFormat="1" applyFont="1" applyAlignment="1">
      <alignment horizontal="center"/>
    </xf>
    <xf numFmtId="0" fontId="1" fillId="0" borderId="0" xfId="0" applyFont="1"/>
    <xf numFmtId="0" fontId="19" fillId="11" borderId="0" xfId="2" applyFont="1" applyFill="1" applyAlignment="1">
      <alignment vertical="center" wrapText="1"/>
    </xf>
    <xf numFmtId="0" fontId="19" fillId="11" borderId="0" xfId="2" applyFont="1" applyFill="1" applyAlignment="1">
      <alignment horizontal="center" vertical="center" wrapText="1"/>
    </xf>
    <xf numFmtId="0" fontId="6" fillId="11" borderId="0" xfId="2" applyFont="1" applyFill="1" applyAlignment="1">
      <alignment wrapText="1"/>
    </xf>
    <xf numFmtId="0" fontId="1" fillId="0" borderId="0" xfId="2"/>
    <xf numFmtId="0" fontId="20" fillId="10" borderId="0" xfId="2" applyFont="1" applyFill="1" applyAlignment="1">
      <alignment wrapText="1"/>
    </xf>
    <xf numFmtId="0" fontId="20" fillId="0" borderId="0" xfId="2" applyFont="1" applyAlignment="1">
      <alignment horizontal="center" wrapText="1"/>
    </xf>
    <xf numFmtId="14" fontId="20" fillId="0" borderId="0" xfId="2" applyNumberFormat="1" applyFont="1" applyAlignment="1">
      <alignment horizontal="center" vertical="center" wrapText="1"/>
    </xf>
    <xf numFmtId="14" fontId="20" fillId="12" borderId="0" xfId="2" applyNumberFormat="1" applyFont="1" applyFill="1" applyAlignment="1">
      <alignment horizontal="center" vertical="center" wrapText="1"/>
    </xf>
    <xf numFmtId="0" fontId="1" fillId="0" borderId="0" xfId="2" applyAlignment="1">
      <alignment wrapText="1"/>
    </xf>
    <xf numFmtId="0" fontId="12" fillId="0" borderId="0" xfId="2" applyFont="1" applyAlignment="1">
      <alignment wrapText="1"/>
    </xf>
    <xf numFmtId="0" fontId="20" fillId="13" borderId="0" xfId="2" applyFont="1" applyFill="1" applyAlignment="1">
      <alignment wrapText="1"/>
    </xf>
    <xf numFmtId="0" fontId="1" fillId="0" borderId="0" xfId="0" applyFont="1" applyFill="1" applyBorder="1"/>
    <xf numFmtId="16" fontId="18" fillId="0" borderId="0" xfId="1" applyNumberFormat="1" applyFont="1" applyBorder="1" applyAlignment="1">
      <alignment horizontal="left"/>
    </xf>
    <xf numFmtId="0" fontId="8" fillId="0" borderId="9" xfId="2" applyFont="1" applyBorder="1" applyAlignment="1">
      <alignment horizontal="center" vertical="center"/>
    </xf>
    <xf numFmtId="0" fontId="8" fillId="15" borderId="9" xfId="2" applyFont="1" applyFill="1" applyBorder="1" applyAlignment="1">
      <alignment horizontal="center" vertical="center"/>
    </xf>
    <xf numFmtId="0" fontId="8" fillId="10" borderId="10" xfId="2" applyFont="1" applyFill="1" applyBorder="1" applyAlignment="1">
      <alignment horizontal="center" vertical="center"/>
    </xf>
    <xf numFmtId="0" fontId="9" fillId="0" borderId="9" xfId="2" applyFont="1" applyBorder="1" applyAlignment="1">
      <alignment horizontal="center" vertical="center"/>
    </xf>
    <xf numFmtId="14" fontId="9" fillId="0" borderId="9" xfId="2" applyNumberFormat="1" applyFont="1" applyBorder="1" applyAlignment="1">
      <alignment horizontal="center" vertical="center"/>
    </xf>
    <xf numFmtId="14" fontId="9" fillId="12" borderId="9" xfId="2" applyNumberFormat="1" applyFont="1" applyFill="1" applyBorder="1" applyAlignment="1">
      <alignment horizontal="center" vertical="center"/>
    </xf>
    <xf numFmtId="0" fontId="21" fillId="0" borderId="9" xfId="2" applyFont="1" applyBorder="1" applyAlignment="1">
      <alignment horizontal="center" vertical="center"/>
    </xf>
    <xf numFmtId="0" fontId="10" fillId="0" borderId="9" xfId="2" applyFont="1" applyBorder="1" applyAlignment="1">
      <alignment horizontal="center" vertical="center"/>
    </xf>
    <xf numFmtId="0" fontId="10" fillId="14" borderId="9" xfId="2" applyFont="1" applyFill="1" applyBorder="1" applyAlignment="1">
      <alignment horizontal="center" vertical="center"/>
    </xf>
    <xf numFmtId="0" fontId="9" fillId="10" borderId="9" xfId="2" applyFont="1" applyFill="1" applyBorder="1" applyAlignment="1">
      <alignment horizontal="center" vertical="center"/>
    </xf>
    <xf numFmtId="0" fontId="9" fillId="12" borderId="9" xfId="2" applyFont="1" applyFill="1" applyBorder="1" applyAlignment="1">
      <alignment horizontal="center" vertical="center"/>
    </xf>
    <xf numFmtId="0" fontId="22" fillId="14" borderId="9" xfId="2" applyFont="1" applyFill="1" applyBorder="1" applyAlignment="1">
      <alignment horizontal="center" vertical="center"/>
    </xf>
    <xf numFmtId="0" fontId="23" fillId="0" borderId="0" xfId="2" applyFont="1"/>
    <xf numFmtId="0" fontId="0" fillId="16" borderId="0" xfId="0" applyFill="1"/>
    <xf numFmtId="0" fontId="12" fillId="0" borderId="9" xfId="0" applyFont="1" applyFill="1" applyBorder="1"/>
    <xf numFmtId="16" fontId="12" fillId="0" borderId="9" xfId="0" applyNumberFormat="1" applyFont="1" applyBorder="1"/>
    <xf numFmtId="0" fontId="12" fillId="0" borderId="9" xfId="0" applyFont="1" applyBorder="1"/>
    <xf numFmtId="16" fontId="12" fillId="0" borderId="9" xfId="0" applyNumberFormat="1" applyFont="1" applyBorder="1" applyAlignment="1">
      <alignment horizontal="center"/>
    </xf>
    <xf numFmtId="0" fontId="6" fillId="9" borderId="9" xfId="0" applyFont="1" applyFill="1" applyBorder="1" applyAlignment="1">
      <alignment horizontal="center"/>
    </xf>
    <xf numFmtId="0" fontId="8" fillId="18" borderId="1" xfId="1" applyFont="1" applyFill="1" applyBorder="1" applyAlignment="1">
      <alignment horizontal="left" vertical="center"/>
    </xf>
    <xf numFmtId="0" fontId="9" fillId="17" borderId="2" xfId="1" applyFont="1" applyFill="1" applyBorder="1" applyAlignment="1">
      <alignment horizontal="left"/>
    </xf>
    <xf numFmtId="0" fontId="9" fillId="17" borderId="3" xfId="1" applyFont="1" applyFill="1" applyBorder="1" applyAlignment="1">
      <alignment horizontal="left"/>
    </xf>
    <xf numFmtId="0" fontId="10" fillId="17" borderId="3" xfId="1" applyFont="1" applyFill="1" applyBorder="1" applyAlignment="1">
      <alignment horizontal="left"/>
    </xf>
    <xf numFmtId="0" fontId="7" fillId="17" borderId="3" xfId="1" applyFill="1" applyBorder="1" applyAlignment="1">
      <alignment horizontal="left"/>
    </xf>
    <xf numFmtId="0" fontId="9" fillId="17" borderId="0" xfId="1" applyFont="1" applyFill="1" applyAlignment="1">
      <alignment horizontal="left"/>
    </xf>
    <xf numFmtId="0" fontId="9" fillId="17" borderId="7" xfId="1" applyFont="1" applyFill="1" applyBorder="1" applyAlignment="1">
      <alignment horizontal="left"/>
    </xf>
    <xf numFmtId="0" fontId="9" fillId="17" borderId="8" xfId="1" applyFont="1" applyFill="1" applyBorder="1" applyAlignment="1">
      <alignment horizontal="left"/>
    </xf>
    <xf numFmtId="0" fontId="9" fillId="19" borderId="2" xfId="1" applyFont="1" applyFill="1" applyBorder="1" applyAlignment="1">
      <alignment horizontal="left"/>
    </xf>
    <xf numFmtId="0" fontId="9" fillId="19" borderId="3" xfId="1" applyFont="1" applyFill="1" applyBorder="1" applyAlignment="1">
      <alignment horizontal="left"/>
    </xf>
    <xf numFmtId="0" fontId="10" fillId="19" borderId="3" xfId="1" applyFont="1" applyFill="1" applyBorder="1" applyAlignment="1">
      <alignment horizontal="left"/>
    </xf>
    <xf numFmtId="0" fontId="0" fillId="17" borderId="0" xfId="0" applyFill="1"/>
    <xf numFmtId="0" fontId="9" fillId="20" borderId="5" xfId="1" applyFont="1" applyFill="1" applyBorder="1" applyAlignment="1">
      <alignment horizontal="left"/>
    </xf>
    <xf numFmtId="0" fontId="0" fillId="20" borderId="0" xfId="0" applyFill="1"/>
    <xf numFmtId="14" fontId="9" fillId="17" borderId="3" xfId="1" applyNumberFormat="1" applyFont="1" applyFill="1" applyBorder="1" applyAlignment="1">
      <alignment horizontal="left"/>
    </xf>
    <xf numFmtId="14" fontId="9" fillId="21" borderId="3" xfId="1" applyNumberFormat="1" applyFont="1" applyFill="1" applyBorder="1" applyAlignment="1">
      <alignment horizontal="left"/>
    </xf>
    <xf numFmtId="14" fontId="9" fillId="19" borderId="3" xfId="1" applyNumberFormat="1" applyFont="1" applyFill="1" applyBorder="1" applyAlignment="1">
      <alignment horizontal="left"/>
    </xf>
    <xf numFmtId="0" fontId="8" fillId="18" borderId="11" xfId="1" applyFont="1" applyFill="1" applyBorder="1" applyAlignment="1">
      <alignment horizontal="left" vertical="center"/>
    </xf>
    <xf numFmtId="0" fontId="9" fillId="17" borderId="5" xfId="1" applyFont="1" applyFill="1" applyBorder="1" applyAlignment="1">
      <alignment horizontal="left"/>
    </xf>
    <xf numFmtId="0" fontId="9" fillId="17" borderId="12" xfId="1" applyFont="1" applyFill="1" applyBorder="1" applyAlignment="1">
      <alignment horizontal="left"/>
    </xf>
    <xf numFmtId="0" fontId="10" fillId="17" borderId="5" xfId="1" applyFont="1" applyFill="1" applyBorder="1" applyAlignment="1">
      <alignment horizontal="left"/>
    </xf>
    <xf numFmtId="0" fontId="8" fillId="17" borderId="9" xfId="1" applyFont="1" applyFill="1" applyBorder="1" applyAlignment="1">
      <alignment horizontal="left" vertical="center"/>
    </xf>
    <xf numFmtId="0" fontId="24" fillId="17" borderId="9" xfId="1" applyFont="1" applyFill="1" applyBorder="1" applyAlignment="1">
      <alignment horizontal="left" vertical="center"/>
    </xf>
    <xf numFmtId="0" fontId="24" fillId="18" borderId="9" xfId="1" applyFont="1" applyFill="1" applyBorder="1" applyAlignment="1">
      <alignment horizontal="left" vertical="center"/>
    </xf>
    <xf numFmtId="0" fontId="8" fillId="0" borderId="9" xfId="1" applyFont="1" applyBorder="1" applyAlignment="1">
      <alignment horizontal="left" vertical="center"/>
    </xf>
    <xf numFmtId="0" fontId="8" fillId="20" borderId="9" xfId="1" applyFont="1" applyFill="1" applyBorder="1" applyAlignment="1">
      <alignment horizontal="left" vertical="center"/>
    </xf>
    <xf numFmtId="0" fontId="8" fillId="18" borderId="9" xfId="1" applyFont="1" applyFill="1" applyBorder="1" applyAlignment="1">
      <alignment horizontal="left" vertical="center"/>
    </xf>
  </cellXfs>
  <cellStyles count="3">
    <cellStyle name="Normal" xfId="0" builtinId="0"/>
    <cellStyle name="Normal 2" xfId="1" xr:uid="{E7B7007C-664D-4C18-A341-AD5A865A3DD6}"/>
    <cellStyle name="Normal 3" xfId="2" xr:uid="{F11CD739-B80C-4397-A85F-7577865B48D7}"/>
  </cellStyles>
  <dxfs count="1">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unil.c.pawar/AppData/Local/Microsoft/Windows/INetCache/Content.Outlook/I53JZFOC/Google%20FO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unil.c.pawar/AppData/Local/Microsoft/Windows/INetCache/Content.Outlook/I53JZFOC/Cost%20Mod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s>
    <sheetDataSet>
      <sheetData sheetId="0" refreshError="1">
        <row r="1">
          <cell r="H1" t="str">
            <v>Deal ID</v>
          </cell>
          <cell r="I1" t="str">
            <v>Billing Address Line 1</v>
          </cell>
          <cell r="J1" t="str">
            <v>Opportunity Owner</v>
          </cell>
          <cell r="K1" t="str">
            <v>Stage</v>
          </cell>
          <cell r="L1" t="str">
            <v>PIN CODE</v>
          </cell>
          <cell r="M1" t="str">
            <v>City address (Consider Company Name &amp; Address with the Billing city)</v>
          </cell>
          <cell r="N1" t="str">
            <v>Comments</v>
          </cell>
        </row>
        <row r="2">
          <cell r="H2" t="str">
            <v>0064X000023fXRhQAM</v>
          </cell>
          <cell r="I2" t="str">
            <v>Near, 2, Jawahar Circle, opp. Jaipur International Airport Terminal, Jaipur, Rajasthan 302017</v>
          </cell>
          <cell r="J2" t="str">
            <v>Shivang Labroo</v>
          </cell>
          <cell r="K2" t="str">
            <v>Contacted</v>
          </cell>
          <cell r="L2">
            <v>302001</v>
          </cell>
          <cell r="M2" t="str">
            <v>Jamnalal Bajaj Marg, behind Hotel Rajmahal Palace, Shivaji Nagar, C Scheme, Ashok Nagar, Jaipur, Rajasthan</v>
          </cell>
          <cell r="N2" t="str">
            <v>NA</v>
          </cell>
        </row>
        <row r="3">
          <cell r="H3" t="str">
            <v>0064X000023fXftQAE</v>
          </cell>
          <cell r="I3"/>
          <cell r="J3" t="str">
            <v>Shivang Labroo</v>
          </cell>
          <cell r="K3" t="str">
            <v>Contacted</v>
          </cell>
          <cell r="L3" t="str">
            <v>NA</v>
          </cell>
          <cell r="M3" t="str">
            <v>NA</v>
          </cell>
          <cell r="N3" t="str">
            <v>Mailing/Billing City not available</v>
          </cell>
        </row>
        <row r="4">
          <cell r="H4" t="str">
            <v>0064X000023fXwLQAU</v>
          </cell>
          <cell r="I4" t="str">
            <v>2nd Floor, IRCS Building, 1, Red Cross Road</v>
          </cell>
          <cell r="J4" t="str">
            <v>Shivang Labroo</v>
          </cell>
          <cell r="K4" t="str">
            <v>Contacted</v>
          </cell>
          <cell r="L4">
            <v>110003</v>
          </cell>
          <cell r="M4" t="str">
            <v>2nd Floor, IRCS Building, 1, Red Cross Road, New Delhi, Delhi</v>
          </cell>
          <cell r="N4" t="str">
            <v>NA</v>
          </cell>
        </row>
        <row r="5">
          <cell r="H5" t="str">
            <v>0064X000023fYbwQAE</v>
          </cell>
          <cell r="I5" t="str">
            <v>Diamond Heritage, Room No:504, 5th floor, 16 Strand Road, Fairley Place</v>
          </cell>
          <cell r="J5" t="str">
            <v>Shivang Labroo</v>
          </cell>
          <cell r="K5" t="str">
            <v>Contacted</v>
          </cell>
          <cell r="L5">
            <v>700001</v>
          </cell>
          <cell r="M5" t="str">
            <v>5th floor, Diamond Heritage, Room no 504, 16, Strand Rd, Kolkata, West Bengal</v>
          </cell>
          <cell r="N5" t="str">
            <v>NA</v>
          </cell>
        </row>
        <row r="6">
          <cell r="H6" t="str">
            <v>0064X000023fZ6aQAE</v>
          </cell>
          <cell r="I6" t="str">
            <v>B-28, RIICO Industrial Area, Kukas,</v>
          </cell>
          <cell r="J6" t="str">
            <v>Shivang Labroo</v>
          </cell>
          <cell r="K6" t="str">
            <v>Contacted</v>
          </cell>
          <cell r="L6">
            <v>302028</v>
          </cell>
          <cell r="M6" t="str">
            <v>B-28, RIICO Industrial Area, Kukas, Rajasthan</v>
          </cell>
          <cell r="N6" t="str">
            <v>NA</v>
          </cell>
        </row>
        <row r="7">
          <cell r="H7" t="str">
            <v>0064X000023fa5yQAA</v>
          </cell>
          <cell r="I7" t="str">
            <v>B-30, Sector-8, Noida</v>
          </cell>
          <cell r="J7" t="str">
            <v>Shivang Labroo</v>
          </cell>
          <cell r="K7" t="str">
            <v>Consult</v>
          </cell>
          <cell r="L7">
            <v>201301</v>
          </cell>
          <cell r="M7" t="str">
            <v>B-30, B Block, Sector 8, Noida, Uttar Pradesh</v>
          </cell>
          <cell r="N7" t="str">
            <v>NA</v>
          </cell>
        </row>
        <row r="8">
          <cell r="H8" t="str">
            <v>0061B00001lZzyrQAC</v>
          </cell>
          <cell r="I8" t="str">
            <v>6, Asutosh Mukherjee Road</v>
          </cell>
          <cell r="J8" t="str">
            <v>Shivang Labroo</v>
          </cell>
          <cell r="K8" t="str">
            <v>Consult</v>
          </cell>
          <cell r="L8">
            <v>700025</v>
          </cell>
          <cell r="M8" t="str">
            <v>Ashutosh Mukherjee Rd, Gaza Park, Bhowanipore, Kolkata, West Bengal</v>
          </cell>
          <cell r="N8" t="str">
            <v>NA</v>
          </cell>
        </row>
        <row r="9">
          <cell r="H9" t="str">
            <v>0061B00001RtOf6QAF</v>
          </cell>
          <cell r="I9"/>
          <cell r="J9" t="str">
            <v>Shubham Kalra</v>
          </cell>
          <cell r="K9" t="str">
            <v>Trying to Contact</v>
          </cell>
          <cell r="L9" t="str">
            <v>NA</v>
          </cell>
          <cell r="M9" t="str">
            <v>NA</v>
          </cell>
          <cell r="N9" t="str">
            <v>Mailing/Billing City not available</v>
          </cell>
        </row>
        <row r="10">
          <cell r="H10" t="str">
            <v>0064X00001pkeUtQAI</v>
          </cell>
          <cell r="I10" t="str">
            <v>10th Floor, A Wing, Marathon Futurex Building, N. M. Joshi Marg, Lower Parel (E)</v>
          </cell>
          <cell r="J10" t="str">
            <v>Shubham Kalra</v>
          </cell>
          <cell r="K10" t="str">
            <v>Trying to Contact</v>
          </cell>
          <cell r="L10">
            <v>400013</v>
          </cell>
          <cell r="M10" t="str">
            <v>Hindustan Petroleum, 10th Floor, A Wing, Marathon Futurex Building, N. M. Joshi Marg, Lower Parel (E),Mumbai</v>
          </cell>
          <cell r="N10" t="str">
            <v>NA</v>
          </cell>
        </row>
        <row r="11">
          <cell r="H11" t="str">
            <v>0061B00001YjuNPQAZ</v>
          </cell>
          <cell r="I11" t="str">
            <v>28, Raja Bahadur Building, 1st Floor,</v>
          </cell>
          <cell r="J11" t="str">
            <v>Shubham Kalra</v>
          </cell>
          <cell r="K11" t="str">
            <v>Trying to Contact</v>
          </cell>
          <cell r="L11">
            <v>400023</v>
          </cell>
          <cell r="M11" t="str">
            <v>1st Floor, Rajabahadur Mansion, 28, Mumbai Samachar Marg, Fort, Mumbai, Maharashtra</v>
          </cell>
          <cell r="N11" t="str">
            <v>NA</v>
          </cell>
        </row>
        <row r="12">
          <cell r="H12" t="str">
            <v>0061B00001aS5GAQA0</v>
          </cell>
          <cell r="I12" t="str">
            <v>530, Laxmi Plaza, Laxmi Industrial Estate, New Link Road, Andheri (West),</v>
          </cell>
          <cell r="J12" t="str">
            <v>Shubham Kalra</v>
          </cell>
          <cell r="K12" t="str">
            <v>Trying to Contact</v>
          </cell>
          <cell r="L12">
            <v>401107</v>
          </cell>
          <cell r="M12" t="str">
            <v>Times Glamour530 Laxmi Plaza Laxmi Industrial Estate New Link Road Andheri West, Mumbai</v>
          </cell>
          <cell r="N12" t="str">
            <v>NA</v>
          </cell>
        </row>
        <row r="13">
          <cell r="H13" t="str">
            <v>0061B00001hyVdwQAE</v>
          </cell>
          <cell r="I13"/>
          <cell r="J13" t="str">
            <v>Shubham Kalra</v>
          </cell>
          <cell r="K13" t="str">
            <v>Trying to Contact</v>
          </cell>
          <cell r="L13">
            <v>400036</v>
          </cell>
          <cell r="M13" t="str">
            <v>Delstar CHS, N S Patkar Marg, Kemps Corner, Mumbai, Maharashtra</v>
          </cell>
          <cell r="N13" t="str">
            <v>NA</v>
          </cell>
        </row>
        <row r="14">
          <cell r="H14" t="str">
            <v>0061B00001ipZpuQAE</v>
          </cell>
          <cell r="I14"/>
          <cell r="J14" t="str">
            <v>Shubham Kalra</v>
          </cell>
          <cell r="K14" t="str">
            <v>Trying to Contact</v>
          </cell>
          <cell r="L14">
            <v>400011</v>
          </cell>
          <cell r="M14" t="str">
            <v>2nd Floor, Urmi Axis Building, Nr. Famous Studio, Opp. Dr. E Moses Road, Mahalaxmi (West), Mumbai</v>
          </cell>
          <cell r="N14" t="str">
            <v>NA</v>
          </cell>
        </row>
        <row r="15">
          <cell r="H15" t="str">
            <v>0061B00001lEnkEQAS</v>
          </cell>
          <cell r="I15" t="str">
            <v>203, 2nd Floor, Man Excellenza Building, opp. Pawan Hans &amp; Grasshopper Restaurant, Near Nanavati Hospital, S.V.Road, Vile Parle (West)</v>
          </cell>
          <cell r="J15" t="str">
            <v>Shubham Kalra</v>
          </cell>
          <cell r="K15" t="str">
            <v>Trying to Contact</v>
          </cell>
          <cell r="L15">
            <v>400056</v>
          </cell>
          <cell r="M15" t="str">
            <v>203, 2nd Floor, Man Excellenza Building, opp. Pawan Hans &amp; Grasshopper Restaurant, Near Nanavati Hospital, S.V.Road, Vile Parle (West), Mumbai</v>
          </cell>
          <cell r="N15" t="str">
            <v>NA</v>
          </cell>
        </row>
        <row r="16">
          <cell r="H16" t="str">
            <v>0061B00001la2ApQAI</v>
          </cell>
          <cell r="I16" t="str">
            <v>G-8, MIDC Cross Road, ?A?, Near MIDC bus depot,</v>
          </cell>
          <cell r="J16" t="str">
            <v>Shubham Kalra</v>
          </cell>
          <cell r="K16" t="str">
            <v>Trying to Contact</v>
          </cell>
          <cell r="L16">
            <v>400093</v>
          </cell>
          <cell r="M16" t="str">
            <v>G-8, MIDC Cross Road - A, Andheri (E, near MIDC bus depot, Maharashtra</v>
          </cell>
          <cell r="N16" t="str">
            <v>NA</v>
          </cell>
        </row>
        <row r="17">
          <cell r="H17" t="str">
            <v>0061B00001n07mAQAQ</v>
          </cell>
          <cell r="I17" t="str">
            <v>416, VARDHAMAN MARKET, SECTOR-17 VASHI NAVI MUMBAI</v>
          </cell>
          <cell r="J17" t="str">
            <v>Shubham Kalra</v>
          </cell>
          <cell r="K17" t="str">
            <v>Trying to Contact</v>
          </cell>
          <cell r="L17">
            <v>400705</v>
          </cell>
          <cell r="M17" t="str">
            <v>413-416, Vardhaman Market, Sector - 17 Vashi, Vashi, Navi Mumbai, Maharashtra</v>
          </cell>
          <cell r="N17" t="str">
            <v>NA</v>
          </cell>
        </row>
        <row r="18">
          <cell r="H18" t="str">
            <v>0061B00001nqNI3QAM</v>
          </cell>
          <cell r="I18"/>
          <cell r="J18" t="str">
            <v>Shubham Kalra</v>
          </cell>
          <cell r="K18" t="str">
            <v>Trying to Contact</v>
          </cell>
          <cell r="L18">
            <v>400055</v>
          </cell>
          <cell r="M18" t="str">
            <v>Orion Business Park, 1st Floor, Nehru Road, Opp. Bank of Baroda, Santacruz East, Mumbai, Maharashtra</v>
          </cell>
          <cell r="N18" t="str">
            <v>NA</v>
          </cell>
        </row>
        <row r="19">
          <cell r="H19" t="str">
            <v>0064X00001sEiKpQAK</v>
          </cell>
          <cell r="I19" t="str">
            <v>Plot No.5003, Phase 4,GIDC,Vatva,</v>
          </cell>
          <cell r="J19" t="str">
            <v>Shubham Kalra</v>
          </cell>
          <cell r="K19" t="str">
            <v>Trying to Contact</v>
          </cell>
          <cell r="L19">
            <v>382445</v>
          </cell>
          <cell r="M19" t="str">
            <v>Plot No.5003, Mehmedabad Road, Phase IV, GIDC Estate, Vatva, Ahmedabad, Gujarat</v>
          </cell>
          <cell r="N19" t="str">
            <v>NA</v>
          </cell>
        </row>
        <row r="20">
          <cell r="H20" t="str">
            <v>0064X00001sFnRUQA0</v>
          </cell>
          <cell r="I20"/>
          <cell r="J20" t="str">
            <v>Shubham Kalra</v>
          </cell>
          <cell r="K20" t="str">
            <v>Trying to Contact</v>
          </cell>
          <cell r="L20" t="str">
            <v>NA</v>
          </cell>
          <cell r="M20" t="str">
            <v>NA</v>
          </cell>
          <cell r="N20" t="str">
            <v>Mailing/Billing City not available</v>
          </cell>
        </row>
        <row r="21">
          <cell r="H21" t="str">
            <v>0064X00001sGFUVQA4</v>
          </cell>
          <cell r="I21" t="str">
            <v>Naman Midtown, 1501 / 1504, 15th Floor, A Wing, Senapati Bapat Marg, Elphinstone Road West,</v>
          </cell>
          <cell r="J21" t="str">
            <v>Shubham Kalra</v>
          </cell>
          <cell r="K21" t="str">
            <v>Trying to Contact</v>
          </cell>
          <cell r="L21">
            <v>400013</v>
          </cell>
          <cell r="M21" t="str">
            <v>TOWER-1, 1501 / 1504, 15th Floor, A Wing, Senapati Bapat Marg, Mumbai, Maharashtra</v>
          </cell>
          <cell r="N21" t="str">
            <v>NA</v>
          </cell>
        </row>
        <row r="22">
          <cell r="H22" t="str">
            <v>0064X00001sGG1QQAW</v>
          </cell>
          <cell r="I22" t="str">
            <v>National Centre for the Performing Arts, NCPA Marg, Nariman Point</v>
          </cell>
          <cell r="J22" t="str">
            <v>Shubham Kalra</v>
          </cell>
          <cell r="K22" t="str">
            <v>Trying to Contact</v>
          </cell>
          <cell r="L22">
            <v>400021</v>
          </cell>
          <cell r="M22" t="str">
            <v>NCPA Marg, Nariman Point, Mumbai, Maharashtra</v>
          </cell>
          <cell r="N22" t="str">
            <v>NA</v>
          </cell>
        </row>
        <row r="23">
          <cell r="H23" t="str">
            <v>0064X00001tkCiMQAU</v>
          </cell>
          <cell r="I23" t="str">
            <v>Birlagram</v>
          </cell>
          <cell r="J23" t="str">
            <v>Shubham Kalra</v>
          </cell>
          <cell r="K23" t="str">
            <v>Trying to Contact</v>
          </cell>
          <cell r="L23">
            <v>456331</v>
          </cell>
          <cell r="M23" t="str">
            <v>CCW5+4WP, Birlagram, Industrial Area, Nagda, Madhya Pradesh</v>
          </cell>
          <cell r="N23" t="str">
            <v>NA</v>
          </cell>
        </row>
        <row r="24">
          <cell r="H24" t="str">
            <v>0064X00001uEqlvQAC</v>
          </cell>
          <cell r="I24" t="str">
            <v>3rd Floor, Terminal 9 Building 70-C Nehru Road, next to Orchid hotel, near Terminal 1, Vile Parle East,</v>
          </cell>
          <cell r="J24" t="str">
            <v>Shubham Kalra</v>
          </cell>
          <cell r="K24" t="str">
            <v>Trying to Contact</v>
          </cell>
          <cell r="L24">
            <v>400099</v>
          </cell>
          <cell r="M24" t="str">
            <v>3rd Floor, Terminal 9 Building 70-C Nehru Road, next to Orchid hotel, near Terminal 1, Vile Parle East, Mumbai, Maharashtra</v>
          </cell>
          <cell r="N24" t="str">
            <v>Opportunity Name is Emmay Entertainment &amp; Motion Pictures</v>
          </cell>
        </row>
        <row r="25">
          <cell r="H25" t="str">
            <v>0064X00001ufl0HQAQ</v>
          </cell>
          <cell r="I25" t="str">
            <v>Aaj ka Anand Building, 365/6, Opposite Ssps School, Shivaji Nagar</v>
          </cell>
          <cell r="J25" t="str">
            <v>Shubham Kalra</v>
          </cell>
          <cell r="K25" t="str">
            <v>Trying to Contact</v>
          </cell>
          <cell r="L25">
            <v>411005</v>
          </cell>
          <cell r="M25" t="str">
            <v>Aaj ka Anand Building, 365/6, Shivaji Nagar, opposite Ssps School, Pune, Maharashtra</v>
          </cell>
          <cell r="N25" t="str">
            <v>NA</v>
          </cell>
        </row>
        <row r="26">
          <cell r="H26" t="str">
            <v>0064X00001uh3otQAA</v>
          </cell>
          <cell r="I26" t="str">
            <v>360/9-10-11 Behind Bhandari Farm &amp; Resorts,</v>
          </cell>
          <cell r="J26" t="str">
            <v>Shubham Kalra</v>
          </cell>
          <cell r="K26" t="str">
            <v>Trying to Contact</v>
          </cell>
          <cell r="L26">
            <v>452016</v>
          </cell>
          <cell r="M26" t="str">
            <v>360/9, 360/10, 360/11 Khajrana Behind Bhandari Farm &amp; Resorts Indore</v>
          </cell>
          <cell r="N26" t="str">
            <v>NA</v>
          </cell>
        </row>
        <row r="27">
          <cell r="H27" t="str">
            <v>0061B00001SviXbQAJ</v>
          </cell>
          <cell r="I27" t="str">
            <v>Dhalbhum Road, Ambagan, Sakchi,</v>
          </cell>
          <cell r="J27" t="str">
            <v>Anubhav Singh</v>
          </cell>
          <cell r="K27" t="str">
            <v>Open</v>
          </cell>
          <cell r="L27">
            <v>831001</v>
          </cell>
          <cell r="M27" t="str">
            <v>NA</v>
          </cell>
          <cell r="N27" t="str">
            <v>Company details not found, Pin code info fetched through the Billing address given.</v>
          </cell>
        </row>
        <row r="28">
          <cell r="H28" t="str">
            <v>0061B00001mCBhwQAG</v>
          </cell>
          <cell r="I28" t="str">
            <v>IISER, Dr. Homi Bhabha Road, Pashan</v>
          </cell>
          <cell r="J28" t="str">
            <v>Anubhav Singh</v>
          </cell>
          <cell r="K28" t="str">
            <v>Open</v>
          </cell>
          <cell r="L28">
            <v>411008</v>
          </cell>
          <cell r="M28" t="str">
            <v>INDIAN INSTITUTE OF SCIENCE EDUCATION AND RESEARCH, Main Academic, Dr Homi Bhabha Rd, Pashan, Pune, Maharashtra</v>
          </cell>
          <cell r="N28" t="str">
            <v>NA</v>
          </cell>
        </row>
        <row r="29">
          <cell r="H29" t="str">
            <v>0064X00001sFcqqQAC</v>
          </cell>
          <cell r="I29" t="str">
            <v>SCO 196-197, Sector-34 A,</v>
          </cell>
          <cell r="J29" t="str">
            <v>Anubhav Singh</v>
          </cell>
          <cell r="K29" t="str">
            <v>Open</v>
          </cell>
          <cell r="L29">
            <v>160022</v>
          </cell>
          <cell r="M29" t="str">
            <v>NA</v>
          </cell>
          <cell r="N29" t="str">
            <v>Company details not found, Pin code info fetched through the Billing address given.</v>
          </cell>
        </row>
        <row r="30">
          <cell r="H30" t="str">
            <v>0061B00001P9PSFQA3</v>
          </cell>
          <cell r="I30" t="str">
            <v>P.S. Srijan Tech Park, DN -52, Sector-V,10th Floor, Salt Lake City,</v>
          </cell>
          <cell r="J30" t="str">
            <v>Anubhav Singh</v>
          </cell>
          <cell r="K30" t="str">
            <v>Open</v>
          </cell>
          <cell r="L30" t="str">
            <v>700 091</v>
          </cell>
          <cell r="M30" t="str">
            <v>Lux Industries Limited.
P.S. Srijan Tech Park, DN -52,
Sector-V, 10th Floor, Salt Lake City,</v>
          </cell>
          <cell r="N30" t="str">
            <v>NA</v>
          </cell>
        </row>
        <row r="31">
          <cell r="H31" t="str">
            <v>0061B00001lD4oaQAC</v>
          </cell>
          <cell r="I31" t="str">
            <v>36, Pandit Ravi Shankar Shukla Lane (Canning lane)</v>
          </cell>
          <cell r="J31" t="str">
            <v>Anubhav Singh</v>
          </cell>
          <cell r="K31" t="str">
            <v>Open</v>
          </cell>
          <cell r="L31">
            <v>110001</v>
          </cell>
          <cell r="M31" t="str">
            <v>NA</v>
          </cell>
          <cell r="N31" t="str">
            <v>Company details not found, Pin code info fetched through the Billing address given.</v>
          </cell>
        </row>
        <row r="32">
          <cell r="H32" t="str">
            <v>0061B00001lErJrQAK</v>
          </cell>
          <cell r="I32" t="str">
            <v>104, Shreeji Shopping Centre, GIDC Estate, Near Adinathnagar, Odhav, Odhav</v>
          </cell>
          <cell r="J32" t="str">
            <v>Anubhav Singh</v>
          </cell>
          <cell r="K32" t="str">
            <v>Open</v>
          </cell>
          <cell r="L32">
            <v>380024</v>
          </cell>
          <cell r="M32" t="str">
            <v xml:space="preserve">104,shreeji complex, opp. vidhyanagar school, odhav GIDC Estate, Odhav, Ahmedabad, Gujarat </v>
          </cell>
          <cell r="N32" t="str">
            <v>Temporarily closed</v>
          </cell>
        </row>
        <row r="33">
          <cell r="H33" t="str">
            <v>0061B00001lYcYaQAK</v>
          </cell>
          <cell r="I33" t="str">
            <v>SAMBAD BHAWAN, B-27, Industrial Estate, Rasulgarh</v>
          </cell>
          <cell r="J33" t="str">
            <v>Anubhav Singh</v>
          </cell>
          <cell r="K33" t="str">
            <v>Open</v>
          </cell>
          <cell r="L33" t="str">
            <v>751 010</v>
          </cell>
          <cell r="M33" t="str">
            <v xml:space="preserve">CORPORATE OFFICE: EASTERN MEDIA LIMITED, SAMBAD BHAWAN, B-27, Industrial Estate, Rasulgarh, Bhubaneswar, Odisha </v>
          </cell>
          <cell r="N33" t="str">
            <v>NA</v>
          </cell>
        </row>
        <row r="34">
          <cell r="H34" t="str">
            <v>0061B00001mW4puQAC</v>
          </cell>
          <cell r="I34" t="str">
            <v>15-P, Kokar Industrial Area,</v>
          </cell>
          <cell r="J34" t="str">
            <v>Anubhav Singh</v>
          </cell>
          <cell r="K34" t="str">
            <v>Open</v>
          </cell>
          <cell r="L34">
            <v>834001</v>
          </cell>
          <cell r="M34" t="str">
            <v>5-P, Kokar Industrial Area, Kokar, Ranchi, Jharkhand</v>
          </cell>
          <cell r="N34" t="str">
            <v>NA</v>
          </cell>
        </row>
        <row r="35">
          <cell r="H35" t="str">
            <v>0064X00001sG2sBQAS</v>
          </cell>
          <cell r="I35" t="str">
            <v>TOWN HALL ROAD , OPP. BANK OF BARODA</v>
          </cell>
          <cell r="J35" t="str">
            <v>Anubhav Singh</v>
          </cell>
          <cell r="K35" t="str">
            <v>Open</v>
          </cell>
          <cell r="L35">
            <v>313001</v>
          </cell>
          <cell r="M35" t="str">
            <v>Town Hall Road, opposite Bank of Baroda, Udaipur, Rajasthan</v>
          </cell>
          <cell r="N35" t="str">
            <v>NA</v>
          </cell>
        </row>
        <row r="36">
          <cell r="H36" t="str">
            <v>0064X00001ufkSyQAI</v>
          </cell>
          <cell r="I36" t="str">
            <v>1501, Vikram Tower, Rajendra Place</v>
          </cell>
          <cell r="J36" t="str">
            <v>Anubhav Singh</v>
          </cell>
          <cell r="K36" t="str">
            <v>Open</v>
          </cell>
          <cell r="L36">
            <v>110008</v>
          </cell>
          <cell r="M36" t="str">
            <v>Vikram Towers, 1301, Rajendra Place, New Delhi, Delhi</v>
          </cell>
          <cell r="N36" t="str">
            <v>NA</v>
          </cell>
        </row>
        <row r="37">
          <cell r="H37" t="str">
            <v>0064X00001uheJsQAI</v>
          </cell>
          <cell r="I37"/>
          <cell r="J37" t="str">
            <v>Anubhav Singh</v>
          </cell>
          <cell r="K37" t="str">
            <v>Open</v>
          </cell>
          <cell r="L37">
            <v>141003</v>
          </cell>
          <cell r="M37" t="str">
            <v>Garg Industries 7722, St No 4, New Angad Colony, Backside A T I, New Angad Colony, Ludhiana, Punja</v>
          </cell>
          <cell r="N37" t="str">
            <v>NA</v>
          </cell>
        </row>
        <row r="38">
          <cell r="H38" t="str">
            <v>0064X00001uhrd9QAA</v>
          </cell>
          <cell r="I38"/>
          <cell r="J38" t="str">
            <v>Anubhav Singh</v>
          </cell>
          <cell r="K38" t="str">
            <v>Open</v>
          </cell>
          <cell r="L38">
            <v>122001</v>
          </cell>
          <cell r="M38" t="str">
            <v>Great Indian Nautanki Private Limited
Auditorium Complex, Sector 29, Gurgaon-122001, Haryana, India</v>
          </cell>
          <cell r="N38" t="str">
            <v>NA</v>
          </cell>
        </row>
        <row r="39">
          <cell r="H39" t="str">
            <v>0064X00001wVaGsQAK</v>
          </cell>
          <cell r="I39"/>
          <cell r="J39" t="str">
            <v>Anubhav Singh</v>
          </cell>
          <cell r="K39" t="str">
            <v>Open</v>
          </cell>
          <cell r="L39">
            <v>411062</v>
          </cell>
          <cell r="M39" t="str">
            <v>H B Industries
Gat No. 671, Kudalwadi, Chikhali, Pune-411062, Maharashtra, India</v>
          </cell>
          <cell r="N39" t="str">
            <v>NA</v>
          </cell>
        </row>
        <row r="40">
          <cell r="H40" t="str">
            <v>0061B00001aRmeJQAS</v>
          </cell>
          <cell r="I40"/>
          <cell r="J40" t="str">
            <v>Anubhav Singh</v>
          </cell>
          <cell r="K40" t="str">
            <v>Trying to Contact</v>
          </cell>
          <cell r="L40">
            <v>144001</v>
          </cell>
          <cell r="M40" t="str">
            <v>HIND SAMACHAR BUILDING CIVIL LINES JALANDHAR Jalandhar PB 144001 IN</v>
          </cell>
          <cell r="N40" t="str">
            <v>NA</v>
          </cell>
        </row>
        <row r="41">
          <cell r="H41" t="str">
            <v>0061300001ONhrJAAT</v>
          </cell>
          <cell r="I41"/>
          <cell r="J41" t="str">
            <v>Anubhav Singh</v>
          </cell>
          <cell r="K41" t="str">
            <v>Trying to Contact</v>
          </cell>
          <cell r="L41" t="str">
            <v>NA</v>
          </cell>
          <cell r="M41" t="str">
            <v>NA</v>
          </cell>
          <cell r="N41" t="str">
            <v>No Mailing/Billing Details available</v>
          </cell>
        </row>
        <row r="42">
          <cell r="H42" t="str">
            <v>0061B00001mW83cQAC</v>
          </cell>
          <cell r="I42" t="str">
            <v>B-58, Buddha Colony, Near B.D. Public School</v>
          </cell>
          <cell r="J42" t="str">
            <v>Anubhav Singh</v>
          </cell>
          <cell r="K42" t="str">
            <v>Trying to Contact</v>
          </cell>
          <cell r="L42">
            <v>800001</v>
          </cell>
          <cell r="M42" t="str">
            <v>CORPORATE OFFICE  B-58, Buddha Colony, Near B.D. Public School,Patna, Bihar 800001</v>
          </cell>
          <cell r="N42" t="str">
            <v>NA</v>
          </cell>
        </row>
        <row r="43">
          <cell r="H43" t="str">
            <v>0061B00001SvahyQAB</v>
          </cell>
          <cell r="I43" t="str">
            <v>26/49, BIRHANA ROAD, KANPUR 26/49, BIRHANA ROAD, KANPUR Jyotiba Phule Nagar UP 000000 IN</v>
          </cell>
          <cell r="J43" t="str">
            <v>Anubhav Singh</v>
          </cell>
          <cell r="K43" t="str">
            <v>Trying to Contact</v>
          </cell>
          <cell r="L43">
            <v>208001</v>
          </cell>
          <cell r="M43" t="str">
            <v>MANTORA OIL PRODUCTS 49, Birhana Rd, Naughara, General Ganj, Kanpur, Uttar Pradesh 208001</v>
          </cell>
          <cell r="N43" t="str">
            <v>NA</v>
          </cell>
        </row>
        <row r="44">
          <cell r="H44" t="str">
            <v>0064X00001tioZtQAI</v>
          </cell>
          <cell r="I44" t="str">
            <v>37, N W Ave Rd, West Punjabi Bagh, Punjabi Bagh,</v>
          </cell>
          <cell r="J44" t="str">
            <v>Anubhav Singh</v>
          </cell>
          <cell r="K44" t="str">
            <v>Trying to Contact</v>
          </cell>
          <cell r="L44">
            <v>110026</v>
          </cell>
          <cell r="M44" t="str">
            <v>37, N W Ave Rd, West Punjabi Bagh, Punjabi Bagh, Delhi, 110026</v>
          </cell>
          <cell r="N44" t="str">
            <v>NA</v>
          </cell>
        </row>
        <row r="45">
          <cell r="H45" t="str">
            <v>0064X00001sFON1QAO</v>
          </cell>
          <cell r="I45" t="str">
            <v>30, GOLE BUILDING, JALORI GATE, SARDARPURA</v>
          </cell>
          <cell r="J45" t="str">
            <v>Anubhav Singh</v>
          </cell>
          <cell r="K45" t="str">
            <v>Trying to Contact</v>
          </cell>
          <cell r="L45">
            <v>342003</v>
          </cell>
          <cell r="M45" t="str">
            <v>30, Gole Building, Jalori Gate, Jodhpur, Rajasthan 342003</v>
          </cell>
          <cell r="N45" t="str">
            <v>NA</v>
          </cell>
        </row>
        <row r="46">
          <cell r="H46" t="str">
            <v>0064X00001sFbEoQAK</v>
          </cell>
          <cell r="I46" t="str">
            <v>f-1 , rampur garden opposite vikas bhawan</v>
          </cell>
          <cell r="J46" t="str">
            <v>Anubhav Singh</v>
          </cell>
          <cell r="K46" t="str">
            <v>Trying to Contact</v>
          </cell>
          <cell r="L46">
            <v>243001</v>
          </cell>
          <cell r="M46" t="str">
            <v>Anand Ashram Rd, opp. Vikas Bhawan, Rampur Garden, Bareilly, Uttar Pradesh 243001</v>
          </cell>
          <cell r="N46" t="str">
            <v>NA</v>
          </cell>
        </row>
        <row r="47">
          <cell r="H47" t="str">
            <v>0064X00001vOlgwQAC</v>
          </cell>
          <cell r="I47" t="str">
            <v>Punjab Pollution Control Board, Vatavaran Bhawan, Nabha Road,</v>
          </cell>
          <cell r="J47" t="str">
            <v>Anubhav Singh</v>
          </cell>
          <cell r="K47" t="str">
            <v>Trying to Contact</v>
          </cell>
          <cell r="L47">
            <v>147001</v>
          </cell>
          <cell r="M47" t="str">
            <v>Vatavaran Bhavan, Nabha Road, Patiala, Punjab 147001</v>
          </cell>
          <cell r="N47" t="str">
            <v>NA</v>
          </cell>
        </row>
        <row r="48">
          <cell r="H48" t="str">
            <v>0061B00001lavszQAA</v>
          </cell>
          <cell r="I48" t="str">
            <v>A-117/118, First Floor, Lilamani Trade Centre.</v>
          </cell>
          <cell r="J48" t="str">
            <v>Anubhav Singh</v>
          </cell>
          <cell r="K48" t="str">
            <v>Trying to Contact</v>
          </cell>
          <cell r="L48">
            <v>380004</v>
          </cell>
          <cell r="M48" t="str">
            <v>A-117/118, First Floor Lilamani Trade Centre Nr. BRTS Circle Opposite Delhi Darwaja, Dudheshwar Rd, Ahmedabad, Gujarat 380004</v>
          </cell>
          <cell r="N48" t="str">
            <v>NA</v>
          </cell>
        </row>
        <row r="49">
          <cell r="H49" t="str">
            <v>0061300001OL7L1AAL</v>
          </cell>
          <cell r="I49"/>
          <cell r="J49" t="str">
            <v>Anubhav Singh</v>
          </cell>
          <cell r="K49" t="str">
            <v>Trying to Contact</v>
          </cell>
          <cell r="L49" t="str">
            <v>NA</v>
          </cell>
          <cell r="M49" t="str">
            <v>NA</v>
          </cell>
          <cell r="N49" t="str">
            <v>No Mailing/Billing Details available</v>
          </cell>
        </row>
        <row r="50">
          <cell r="H50" t="str">
            <v>0061B00001SwgCsQAJ</v>
          </cell>
          <cell r="I50" t="str">
            <v>Nehru Place Flyover, Nehru Place,</v>
          </cell>
          <cell r="J50" t="str">
            <v>Anubhav Singh</v>
          </cell>
          <cell r="K50" t="str">
            <v>Trying to Contact</v>
          </cell>
          <cell r="L50">
            <v>110019</v>
          </cell>
          <cell r="M50" t="str">
            <v>No. 98, Modi Tower, 1302, 13th Floor, Nehru Place, New Delhi, Delhi 110019</v>
          </cell>
          <cell r="N50" t="str">
            <v>NA</v>
          </cell>
        </row>
        <row r="51">
          <cell r="H51" t="str">
            <v>0061B00001WFM7tQAH</v>
          </cell>
          <cell r="I51"/>
          <cell r="J51" t="str">
            <v>Anubhav Singh</v>
          </cell>
          <cell r="K51" t="str">
            <v>Trying to Contact</v>
          </cell>
          <cell r="L51" t="str">
            <v>NA</v>
          </cell>
          <cell r="M51" t="str">
            <v>NA</v>
          </cell>
          <cell r="N51" t="str">
            <v>No Mailing/Billing Details available</v>
          </cell>
        </row>
        <row r="52">
          <cell r="H52" t="str">
            <v>0061B00001WGudvQAD</v>
          </cell>
          <cell r="I52" t="str">
            <v>Suratgarh Road, NH- 15, Suratgarh Road</v>
          </cell>
          <cell r="J52" t="str">
            <v>Anubhav Singh</v>
          </cell>
          <cell r="K52" t="str">
            <v>Trying to Contact</v>
          </cell>
          <cell r="L52">
            <v>335001</v>
          </cell>
          <cell r="M52" t="str">
            <v>NH 15, Suratgarh Rd, Sri Ganganagar, Rajasthan 335001</v>
          </cell>
          <cell r="N52" t="str">
            <v>NA</v>
          </cell>
        </row>
        <row r="53">
          <cell r="H53" t="str">
            <v>0061B00001aRc4fQAC</v>
          </cell>
          <cell r="I53" t="str">
            <v>5 A, Opp. RSEB, Madhuban, Udaipur, Rajasthan 313001</v>
          </cell>
          <cell r="J53" t="str">
            <v>Anubhav Singh</v>
          </cell>
          <cell r="K53" t="str">
            <v>Trying to Contact</v>
          </cell>
          <cell r="L53">
            <v>313001</v>
          </cell>
          <cell r="M53" t="str">
            <v>5A Opp. RSEB, Madhuban, Udaipur, Rajasthan 313001</v>
          </cell>
          <cell r="N53" t="str">
            <v>NA</v>
          </cell>
        </row>
        <row r="54">
          <cell r="H54" t="str">
            <v>0061B00001aRs5KQAS</v>
          </cell>
          <cell r="I54" t="str">
            <v>Near RTO Office,Radhakishanpura</v>
          </cell>
          <cell r="J54" t="str">
            <v>Anubhav Singh</v>
          </cell>
          <cell r="K54" t="str">
            <v>Trying to Contact</v>
          </cell>
          <cell r="L54">
            <v>332001</v>
          </cell>
          <cell r="M54" t="str">
            <v>Near, RTO Office Rd, Radhakishan Pura, Sikar, Rajasthan 332001</v>
          </cell>
          <cell r="N54" t="str">
            <v>NA</v>
          </cell>
        </row>
        <row r="55">
          <cell r="H55" t="str">
            <v>0061B00001aRvf5QAC</v>
          </cell>
          <cell r="I55"/>
          <cell r="J55" t="str">
            <v>Anubhav Singh</v>
          </cell>
          <cell r="K55" t="str">
            <v>Trying to Contact</v>
          </cell>
          <cell r="L55">
            <v>208001</v>
          </cell>
          <cell r="M55" t="str">
            <v>No. 368, Harris Ganj, Cantt Rail Bazar, Kanpur-208001, Uttar Pradesh, India</v>
          </cell>
          <cell r="N55" t="str">
            <v>NA</v>
          </cell>
        </row>
        <row r="56">
          <cell r="H56" t="str">
            <v>0061B00001ezLyKQAU</v>
          </cell>
          <cell r="I56" t="str">
            <v>No. 402, Gallantt Landmark,</v>
          </cell>
          <cell r="J56" t="str">
            <v>Anubhav Singh</v>
          </cell>
          <cell r="K56" t="str">
            <v>Trying to Contact</v>
          </cell>
          <cell r="L56">
            <v>273001</v>
          </cell>
          <cell r="M56" t="str">
            <v xml:space="preserve"> 402, Bank Rd, VindyaVasini Nagar, Gorakhpur, Uttar Pradesh 273001</v>
          </cell>
          <cell r="N56" t="str">
            <v>NA</v>
          </cell>
        </row>
        <row r="57">
          <cell r="H57" t="str">
            <v>0061B00001fsAh5QAE</v>
          </cell>
          <cell r="I57" t="str">
            <v>Siva Nath Gogoi Path, Panjabari</v>
          </cell>
          <cell r="J57" t="str">
            <v>Anubhav Singh</v>
          </cell>
          <cell r="K57" t="str">
            <v>Trying to Contact</v>
          </cell>
          <cell r="L57">
            <v>781037</v>
          </cell>
          <cell r="M57" t="str">
            <v>Siva Nath Gogoi Path, Panjabari, Guwahati-781037</v>
          </cell>
          <cell r="N57" t="str">
            <v>NA</v>
          </cell>
        </row>
        <row r="58">
          <cell r="H58" t="str">
            <v>0061B00001iqZNrQAM</v>
          </cell>
          <cell r="I58" t="str">
            <v>3rd Floor, ?REPL Plaza?, Federal Colony, Phulwarisharif,</v>
          </cell>
          <cell r="J58" t="str">
            <v>Anubhav Singh</v>
          </cell>
          <cell r="K58" t="str">
            <v>Trying to Contact</v>
          </cell>
          <cell r="L58">
            <v>801505</v>
          </cell>
          <cell r="M58" t="str">
            <v>Renovision Exports Pvt. Ltd., 3rd Floor, “REPL Plaza”, Federal Colony, Phulwarisharif, Patna, Bihar, India – 801505</v>
          </cell>
          <cell r="N58" t="str">
            <v>NA</v>
          </cell>
        </row>
        <row r="59">
          <cell r="H59" t="str">
            <v>0061B00001lEpz6QAC</v>
          </cell>
          <cell r="I59" t="str">
            <v>R.M. Entertainment L-1, Sector-18</v>
          </cell>
          <cell r="J59" t="str">
            <v>Anubhav Singh</v>
          </cell>
          <cell r="K59" t="str">
            <v>Trying to Contact</v>
          </cell>
          <cell r="L59">
            <v>201301</v>
          </cell>
          <cell r="M59" t="str">
            <v xml:space="preserve">R.M. Entertainment, L-1, Pocket J, Sector 18, Noida, Uttar Pradesh </v>
          </cell>
          <cell r="N59" t="str">
            <v>NA</v>
          </cell>
        </row>
        <row r="60">
          <cell r="H60" t="str">
            <v>0061B00001lYdSqQAK</v>
          </cell>
          <cell r="I60"/>
          <cell r="J60" t="str">
            <v>Anubhav Singh</v>
          </cell>
          <cell r="K60" t="str">
            <v>Trying to Contact</v>
          </cell>
          <cell r="L60">
            <v>226016</v>
          </cell>
          <cell r="M60" t="str">
            <v>34, Faizabad Rd, Bhoothnath Market, Sector 5, Indira Nagar, Lucknow, Uttar Pradesh 226016</v>
          </cell>
          <cell r="N60" t="str">
            <v>NA</v>
          </cell>
        </row>
        <row r="61">
          <cell r="H61" t="str">
            <v>0061B00001nKeNLQA0</v>
          </cell>
          <cell r="I61" t="str">
            <v>Doordarshan Bhavan, Copernicus Marg</v>
          </cell>
          <cell r="J61" t="str">
            <v>Anubhav Singh</v>
          </cell>
          <cell r="K61" t="str">
            <v>Trying to Contact</v>
          </cell>
          <cell r="L61" t="str">
            <v>400 030</v>
          </cell>
          <cell r="M61" t="str">
            <v xml:space="preserve">Doordarshan Kendra, P.B.Marg,
Worli, Mumbai, India
</v>
          </cell>
          <cell r="N61" t="str">
            <v>NA</v>
          </cell>
        </row>
        <row r="62">
          <cell r="H62" t="str">
            <v>0061B00001nKhEvQAK</v>
          </cell>
          <cell r="I62" t="str">
            <v>3rd And 4th Floor , Jolly Tower , 250/5, Block -D, Near Railway Phatak, Model Town Extension</v>
          </cell>
          <cell r="J62" t="str">
            <v>Anubhav Singh</v>
          </cell>
          <cell r="K62" t="str">
            <v>Trying to Contact</v>
          </cell>
          <cell r="L62" t="str">
            <v>NA</v>
          </cell>
          <cell r="M62" t="str">
            <v>NA</v>
          </cell>
          <cell r="N62" t="str">
            <v>Unable to fetch the Company details</v>
          </cell>
        </row>
        <row r="63">
          <cell r="H63" t="str">
            <v>0064X00001plIQ4QAM</v>
          </cell>
          <cell r="I63" t="str">
            <v>Sarfarazganj, Hardoi Road,</v>
          </cell>
          <cell r="J63" t="str">
            <v>Anubhav Singh</v>
          </cell>
          <cell r="K63" t="str">
            <v>Trying to Contact</v>
          </cell>
          <cell r="L63">
            <v>226003</v>
          </cell>
          <cell r="M63" t="str">
            <v xml:space="preserve"> Hardoi Rd, Sarfarazganj, Lucknow, Uttar Pradesh 226003</v>
          </cell>
          <cell r="N63" t="str">
            <v>NA</v>
          </cell>
        </row>
        <row r="64">
          <cell r="H64" t="str">
            <v>0064X00001pmC2LQAU</v>
          </cell>
          <cell r="I64" t="str">
            <v>5, Sardar Patel Marg, Chanakyapuri</v>
          </cell>
          <cell r="J64" t="str">
            <v>Anubhav Singh</v>
          </cell>
          <cell r="K64" t="str">
            <v>Trying to Contact</v>
          </cell>
          <cell r="L64">
            <v>110001</v>
          </cell>
          <cell r="M64" t="str">
            <v>4th Floor, YMCA Cultural Centre and Library Building, 01, Jai Singh Marg, New Delhi, Delhi 110001</v>
          </cell>
          <cell r="N64" t="str">
            <v>NA</v>
          </cell>
        </row>
        <row r="65">
          <cell r="H65" t="str">
            <v>0064X00001sFnFcQAK</v>
          </cell>
          <cell r="I65" t="str">
            <v>P-170 CIT Scheme No ? VII M.</v>
          </cell>
          <cell r="J65" t="str">
            <v>Anubhav Singh</v>
          </cell>
          <cell r="K65" t="str">
            <v>Trying to Contact</v>
          </cell>
          <cell r="L65">
            <v>700054</v>
          </cell>
          <cell r="M65" t="str">
            <v>Olivet Pharma Private Limited
P - 170, CIT SCHEME-VII Ultadanga, Bidhan Nagar Railway Station, Kolkata-700054, West Bengal, India</v>
          </cell>
          <cell r="N65" t="str">
            <v>NA</v>
          </cell>
        </row>
        <row r="66">
          <cell r="H66" t="str">
            <v>0064X00001sFnLaQAK</v>
          </cell>
          <cell r="I66" t="str">
            <v>Vinayak Central Plaza, (behind big bazaar), Civil Lines, Prayagraj U.P.</v>
          </cell>
          <cell r="J66" t="str">
            <v>Anubhav Singh</v>
          </cell>
          <cell r="K66" t="str">
            <v>Trying to Contact</v>
          </cell>
          <cell r="L66">
            <v>211001</v>
          </cell>
          <cell r="M66" t="str">
            <v xml:space="preserve"> SF-12 Vinayak Central Plaza, Cooper Rd, Civil Lines, Prayagraj, Uttar Pradesh 211001</v>
          </cell>
          <cell r="N66" t="str">
            <v>NA</v>
          </cell>
        </row>
        <row r="67">
          <cell r="H67" t="str">
            <v>0064X00001sFoilQAC</v>
          </cell>
          <cell r="I67" t="str">
            <v>Opposite Passport office, Fatehpur Road</v>
          </cell>
          <cell r="J67" t="str">
            <v>Anubhav Singh</v>
          </cell>
          <cell r="K67" t="str">
            <v>Trying to Contact</v>
          </cell>
          <cell r="L67">
            <v>332001</v>
          </cell>
          <cell r="M67" t="str">
            <v>Opposite Passport office, Fatehpur Road, Sikar (Rajasthan), PIN – 332001</v>
          </cell>
          <cell r="N67" t="str">
            <v>NA</v>
          </cell>
        </row>
        <row r="68">
          <cell r="H68" t="str">
            <v>0064X00001sG2YaQAK</v>
          </cell>
          <cell r="I68" t="str">
            <v>Maya Garden Magnesia, Opp. Mc Donald's,NH-22, Chandigarh-Ambala Highway</v>
          </cell>
          <cell r="J68" t="str">
            <v>Anubhav Singh</v>
          </cell>
          <cell r="K68" t="str">
            <v>Trying to Contact</v>
          </cell>
          <cell r="L68">
            <v>140603</v>
          </cell>
          <cell r="M68" t="str">
            <v>Ambala Chandigarh Expressway, opposite Mc Donalds highway, Zirakpur, Punjab 140603</v>
          </cell>
          <cell r="N68" t="str">
            <v>NA</v>
          </cell>
        </row>
        <row r="69">
          <cell r="H69" t="str">
            <v>0064X00001sG2pgQAC</v>
          </cell>
          <cell r="I69"/>
          <cell r="J69" t="str">
            <v>Anubhav Singh</v>
          </cell>
          <cell r="K69" t="str">
            <v>Trying to Contact</v>
          </cell>
          <cell r="L69">
            <v>160022</v>
          </cell>
          <cell r="M69" t="str">
            <v>SCO 107 -108 -109, Sub. City Center, Sector 34A, Sector 34, Chandigarh, 160022</v>
          </cell>
          <cell r="N69" t="str">
            <v>NA</v>
          </cell>
        </row>
        <row r="70">
          <cell r="H70" t="str">
            <v>0064X00001uEeEaQAK</v>
          </cell>
          <cell r="I70" t="str">
            <v>C-7, Ring Rd, Block C, Rajouri Garden</v>
          </cell>
          <cell r="J70" t="str">
            <v>Anubhav Singh</v>
          </cell>
          <cell r="K70" t="str">
            <v>Trying to Contact</v>
          </cell>
          <cell r="L70">
            <v>110027</v>
          </cell>
          <cell r="M70" t="str">
            <v>C-7, Ring Rd, Block C, Rajouri Garden, New Delhi, Delhi 110027</v>
          </cell>
          <cell r="N70" t="str">
            <v>NA</v>
          </cell>
        </row>
        <row r="71">
          <cell r="H71" t="str">
            <v>0064X00001uEriRQAS</v>
          </cell>
          <cell r="I71"/>
          <cell r="J71" t="str">
            <v>Anubhav Singh</v>
          </cell>
          <cell r="K71" t="str">
            <v>Trying to Contact</v>
          </cell>
          <cell r="L71">
            <v>110044</v>
          </cell>
          <cell r="M71" t="str">
            <v>A-41, Mathura Rd, Mohan Cooperative Industrial Estate, Saidabad, New Delhi, Delhi 110044</v>
          </cell>
          <cell r="N71" t="str">
            <v>NA</v>
          </cell>
        </row>
        <row r="72">
          <cell r="H72" t="str">
            <v>0064X00001ufIXWQA2</v>
          </cell>
          <cell r="I72"/>
          <cell r="J72" t="str">
            <v>Anubhav Singh</v>
          </cell>
          <cell r="K72" t="str">
            <v>Trying to Contact</v>
          </cell>
          <cell r="L72" t="str">
            <v>NA</v>
          </cell>
          <cell r="M72" t="str">
            <v>NA</v>
          </cell>
          <cell r="N72" t="str">
            <v>No Mailing/Billing Details available</v>
          </cell>
        </row>
        <row r="73">
          <cell r="H73" t="str">
            <v>0064X00001uhekyQAA</v>
          </cell>
          <cell r="I73"/>
          <cell r="J73" t="str">
            <v>Anubhav Singh</v>
          </cell>
          <cell r="K73" t="str">
            <v>Trying to Contact</v>
          </cell>
          <cell r="L73">
            <v>110074</v>
          </cell>
          <cell r="M73" t="str">
            <v>RVK Productions, New Delhi, Delhi, India 110074</v>
          </cell>
          <cell r="N73" t="str">
            <v>NA</v>
          </cell>
        </row>
        <row r="74">
          <cell r="H74" t="str">
            <v>0064X00001ujFduQAE</v>
          </cell>
          <cell r="I74" t="str">
            <v>Chitra Gupta Road</v>
          </cell>
          <cell r="J74" t="str">
            <v>Anubhav Singh</v>
          </cell>
          <cell r="K74" t="str">
            <v>Trying to Contact</v>
          </cell>
          <cell r="L74">
            <v>110055</v>
          </cell>
          <cell r="M74" t="str">
            <v>DAV College, Managing Committee, Chitragupta Rd, Karol Bagh, New Delhi, Delhi 110055</v>
          </cell>
          <cell r="N74" t="str">
            <v>NA</v>
          </cell>
        </row>
        <row r="75">
          <cell r="H75" t="str">
            <v>0064X00001wVaacQAC</v>
          </cell>
          <cell r="I75" t="str">
            <v>PAGRANI CLINIC, SINDHI MARKET 5 HAZIAPUR, STADIUM ROAD</v>
          </cell>
          <cell r="J75" t="str">
            <v>Anubhav Singh</v>
          </cell>
          <cell r="K75" t="str">
            <v>Trying to Contact</v>
          </cell>
          <cell r="L75">
            <v>243005</v>
          </cell>
          <cell r="M75" t="str">
            <v>P, AGRA, NI CLINIC, SINDHI MARKET5 HAZIAPUR, STADIUM ROAD BAREILLY, INDIA 243005</v>
          </cell>
          <cell r="N75" t="str">
            <v>NA</v>
          </cell>
        </row>
        <row r="76">
          <cell r="H76" t="str">
            <v>0064X00001yq1YGQAY</v>
          </cell>
          <cell r="I76" t="str">
            <v>Shop No. 45 Tyagi Market, Vikas Nagar, Gupta Enclave, Deep Enclave, Hastsal</v>
          </cell>
          <cell r="J76" t="str">
            <v>Anubhav Singh</v>
          </cell>
          <cell r="K76" t="str">
            <v>Trying to Contact</v>
          </cell>
          <cell r="L76">
            <v>110017</v>
          </cell>
          <cell r="M76" t="str">
            <v xml:space="preserve"> Shop No 45, Corner Market, Shivalik Colony, Malviya Nagar, New Delhi, Delhi 110017</v>
          </cell>
          <cell r="N76" t="str">
            <v>NA</v>
          </cell>
        </row>
        <row r="77">
          <cell r="H77" t="str">
            <v>0064X000021hPcOQAU</v>
          </cell>
          <cell r="I77" t="str">
            <v>C\O Gram Sanskarti B-9 Complex, (Isputnic Press Pariser) A.V. Road</v>
          </cell>
          <cell r="J77" t="str">
            <v>Anubhav Singh</v>
          </cell>
          <cell r="K77" t="str">
            <v>Trying to Contact</v>
          </cell>
          <cell r="L77" t="str">
            <v>NA</v>
          </cell>
          <cell r="M77" t="str">
            <v>NA</v>
          </cell>
          <cell r="N77" t="str">
            <v>Unable to fetch the Company details</v>
          </cell>
        </row>
        <row r="78">
          <cell r="H78" t="str">
            <v>0064X000022fkS6QAI</v>
          </cell>
          <cell r="I78" t="str">
            <v>SCOPE Campus NH 12 Hoshangabad Road Bhopal</v>
          </cell>
          <cell r="J78" t="str">
            <v>Anubhav Singh</v>
          </cell>
          <cell r="K78" t="str">
            <v>Trying to Contact</v>
          </cell>
          <cell r="L78">
            <v>462047</v>
          </cell>
          <cell r="M78" t="str">
            <v>Near, SCOPE Campus ,Nh-12, Hoshangabad Rd, Misrod, Bhopal, Madhya Pradesh 462047</v>
          </cell>
          <cell r="N78" t="str">
            <v>NA</v>
          </cell>
        </row>
        <row r="79">
          <cell r="H79" t="str">
            <v>0064X000022fkvcQAA</v>
          </cell>
          <cell r="I79" t="str">
            <v>C 22/277B, Lahurabir Rd,</v>
          </cell>
          <cell r="J79" t="str">
            <v>Anubhav Singh</v>
          </cell>
          <cell r="K79" t="str">
            <v>Trying to Contact</v>
          </cell>
          <cell r="L79">
            <v>221001</v>
          </cell>
          <cell r="M79" t="str">
            <v>C 22/277B, Lahurabir Rd, Varanasi, Uttar Pradesh 221001</v>
          </cell>
          <cell r="N79" t="str">
            <v>NA</v>
          </cell>
        </row>
        <row r="80">
          <cell r="H80" t="str">
            <v>0064X000022fsFQQAY</v>
          </cell>
          <cell r="I80" t="str">
            <v>#301, 3rd Floor, Faizal Imam Complex Fraser Rd</v>
          </cell>
          <cell r="J80" t="str">
            <v>Anubhav Singh</v>
          </cell>
          <cell r="K80" t="str">
            <v>Trying to Contact</v>
          </cell>
          <cell r="L80">
            <v>800001</v>
          </cell>
          <cell r="M80" t="str">
            <v xml:space="preserve"> Faizal Imam Complex, #301, 3rd Floor, Fraser Rd, Patna, Bihar 800001</v>
          </cell>
          <cell r="N80" t="str">
            <v>NA</v>
          </cell>
        </row>
        <row r="81">
          <cell r="H81" t="str">
            <v>0064X000022ftJGQAY</v>
          </cell>
          <cell r="I81" t="str">
            <v>Udyog Bhawan, New Delhi 110011 , INDIA</v>
          </cell>
          <cell r="J81" t="str">
            <v>Anubhav Singh</v>
          </cell>
          <cell r="K81" t="str">
            <v>Trying to Contact</v>
          </cell>
          <cell r="L81" t="str">
            <v>NA</v>
          </cell>
          <cell r="M81" t="str">
            <v>NA</v>
          </cell>
          <cell r="N81" t="str">
            <v>Unable to fetch the Company details</v>
          </cell>
        </row>
        <row r="82">
          <cell r="H82" t="str">
            <v>0064X000022ftiXQAQ</v>
          </cell>
          <cell r="I82" t="str">
            <v>W379+HC9,</v>
          </cell>
          <cell r="J82" t="str">
            <v>Anubhav Singh</v>
          </cell>
          <cell r="K82" t="str">
            <v>Trying to Contact</v>
          </cell>
          <cell r="L82" t="str">
            <v>NA</v>
          </cell>
          <cell r="M82" t="str">
            <v>NA</v>
          </cell>
          <cell r="N82" t="str">
            <v>Unable to fetch the Company details</v>
          </cell>
        </row>
        <row r="83">
          <cell r="H83" t="str">
            <v>0064X000022fu9FQAQ</v>
          </cell>
          <cell r="I83"/>
          <cell r="J83" t="str">
            <v>Anubhav Singh</v>
          </cell>
          <cell r="K83" t="str">
            <v>Trying to Contact</v>
          </cell>
          <cell r="L83" t="str">
            <v>NA</v>
          </cell>
          <cell r="M83" t="str">
            <v>NA</v>
          </cell>
          <cell r="N83" t="str">
            <v>No Mailing/Billing Details available</v>
          </cell>
        </row>
        <row r="84">
          <cell r="H84" t="str">
            <v>0064X000022fv2mQAA</v>
          </cell>
          <cell r="I84" t="str">
            <v>3A-132, Shanti Van, Devidas Lane, Near St. Lawrence High School, Borivali (W)</v>
          </cell>
          <cell r="J84" t="str">
            <v>Anubhav Singh</v>
          </cell>
          <cell r="K84" t="str">
            <v>Trying to Contact</v>
          </cell>
          <cell r="L84">
            <v>110002</v>
          </cell>
          <cell r="M84" t="str">
            <v>ICAI Bhawan, Post Box No. 7100, Indraprastha Marg, New Delhi 110002, India</v>
          </cell>
          <cell r="N84" t="str">
            <v>NA</v>
          </cell>
        </row>
        <row r="85">
          <cell r="H85" t="str">
            <v>0064X000022g9n3QAA</v>
          </cell>
          <cell r="I85" t="str">
            <v>Rawatbhata Road</v>
          </cell>
          <cell r="J85" t="str">
            <v>Anubhav Singh</v>
          </cell>
          <cell r="K85" t="str">
            <v>Trying to Contact</v>
          </cell>
          <cell r="L85">
            <v>324021</v>
          </cell>
          <cell r="M85" t="str">
            <v>Rawatbhata Rd, Vardhaman Mahaveer Open University, Akelgarh, Kota, Rajasthan 324021</v>
          </cell>
          <cell r="N85" t="str">
            <v>NA</v>
          </cell>
        </row>
        <row r="86">
          <cell r="H86" t="str">
            <v>0064X000022g9ozQAA</v>
          </cell>
          <cell r="I86" t="str">
            <v>NH - 52, Bhadhadar,</v>
          </cell>
          <cell r="J86" t="str">
            <v>Anubhav Singh</v>
          </cell>
          <cell r="K86" t="str">
            <v>Trying to Contact</v>
          </cell>
          <cell r="L86">
            <v>332315</v>
          </cell>
          <cell r="M86" t="str">
            <v>NH-52, Kirdoli Rd, Bhadhadar, Rajasthan 332315</v>
          </cell>
          <cell r="N86" t="str">
            <v>NA</v>
          </cell>
        </row>
        <row r="87">
          <cell r="H87" t="str">
            <v>0064X000022g9p4QAA</v>
          </cell>
          <cell r="I87" t="str">
            <v>HARIDWAR, HARIDWAR</v>
          </cell>
          <cell r="J87" t="str">
            <v>Anubhav Singh</v>
          </cell>
          <cell r="K87" t="str">
            <v>Trying to Contact</v>
          </cell>
          <cell r="L87">
            <v>110008</v>
          </cell>
          <cell r="M87" t="str">
            <v>1202, Vikram Tower, 16, Rajendra Place, New Delhi, Delhi 110008</v>
          </cell>
          <cell r="N87" t="str">
            <v>NA</v>
          </cell>
        </row>
        <row r="88">
          <cell r="H88" t="str">
            <v>0064X000022gH3FQAU</v>
          </cell>
          <cell r="I88"/>
          <cell r="J88" t="str">
            <v>Anubhav Singh</v>
          </cell>
          <cell r="K88" t="str">
            <v>Trying to Contact</v>
          </cell>
          <cell r="L88" t="str">
            <v>NA</v>
          </cell>
          <cell r="M88" t="str">
            <v>NA</v>
          </cell>
          <cell r="N88" t="str">
            <v>No Mailing/Billing Details available</v>
          </cell>
        </row>
        <row r="89">
          <cell r="H89" t="str">
            <v>0064X000022gOphQAE</v>
          </cell>
          <cell r="I89"/>
          <cell r="J89" t="str">
            <v>Anubhav Singh</v>
          </cell>
          <cell r="K89" t="str">
            <v>Trying to Contact</v>
          </cell>
          <cell r="L89" t="str">
            <v>NA</v>
          </cell>
          <cell r="M89" t="str">
            <v>NA</v>
          </cell>
          <cell r="N89" t="str">
            <v>No Mailing/Billing Details available</v>
          </cell>
        </row>
        <row r="90">
          <cell r="H90" t="str">
            <v>0064X000022iY1GQAU</v>
          </cell>
          <cell r="I90"/>
          <cell r="J90" t="str">
            <v>Anubhav Singh</v>
          </cell>
          <cell r="K90" t="str">
            <v>Trying to Contact</v>
          </cell>
          <cell r="L90" t="str">
            <v>NA</v>
          </cell>
          <cell r="M90" t="str">
            <v>NA</v>
          </cell>
          <cell r="N90" t="str">
            <v>Unable to fetch the details</v>
          </cell>
        </row>
        <row r="91">
          <cell r="H91" t="str">
            <v>0064X000022iYaVQAU</v>
          </cell>
          <cell r="I91" t="str">
            <v>8-A-45, PANCHAYAT SAMITI ROAD, JNV COLONY,</v>
          </cell>
          <cell r="J91" t="str">
            <v>Anubhav Singh</v>
          </cell>
          <cell r="K91" t="str">
            <v>Trying to Contact</v>
          </cell>
          <cell r="L91">
            <v>334001</v>
          </cell>
          <cell r="M91" t="str">
            <v>8, Sector 1 Rd, Sector 1, Jai Narayan Vyas Colony, Bikaner, Rajasthan 334001</v>
          </cell>
          <cell r="N91" t="str">
            <v>NA</v>
          </cell>
        </row>
        <row r="92">
          <cell r="H92" t="str">
            <v>0064X000023fX9EQAU</v>
          </cell>
          <cell r="I92"/>
          <cell r="J92" t="str">
            <v>Anubhav Singh</v>
          </cell>
          <cell r="K92" t="str">
            <v>Trying to Contact</v>
          </cell>
          <cell r="L92" t="str">
            <v>NA</v>
          </cell>
          <cell r="M92" t="str">
            <v>NA</v>
          </cell>
          <cell r="N92" t="str">
            <v>No Mailing/Billing Details available</v>
          </cell>
        </row>
        <row r="93">
          <cell r="H93" t="str">
            <v>0064X000023fXBKQA2</v>
          </cell>
          <cell r="I93" t="str">
            <v>D-40, Shanti path, Jawahar Nagar</v>
          </cell>
          <cell r="J93" t="str">
            <v>Anubhav Singh</v>
          </cell>
          <cell r="K93" t="str">
            <v>Trying to Contact</v>
          </cell>
          <cell r="L93">
            <v>302004</v>
          </cell>
          <cell r="M93" t="str">
            <v>D-40, Shanti Path, Sector 7, Jawahar Nagar, Jaipur, Rajasthan 302004</v>
          </cell>
          <cell r="N93" t="str">
            <v>NA</v>
          </cell>
        </row>
        <row r="94">
          <cell r="H94" t="str">
            <v>0064X000023fXniQAE</v>
          </cell>
          <cell r="I94" t="str">
            <v>Ashapuram near Stadium Road</v>
          </cell>
          <cell r="J94" t="str">
            <v>Anubhav Singh</v>
          </cell>
          <cell r="K94" t="str">
            <v>Trying to Contact</v>
          </cell>
          <cell r="L94">
            <v>243005</v>
          </cell>
          <cell r="M94" t="str">
            <v>Ashapuram near Stadium Road, Bareilly, Uttar Pradesh, INDIA</v>
          </cell>
          <cell r="N94" t="str">
            <v>NA</v>
          </cell>
        </row>
        <row r="95">
          <cell r="H95" t="str">
            <v>0064X000023fY8GQAU</v>
          </cell>
          <cell r="I95" t="str">
            <v>D-247/26, Sector-63</v>
          </cell>
          <cell r="J95" t="str">
            <v>Anubhav Singh</v>
          </cell>
          <cell r="K95" t="str">
            <v>Trying to Contact</v>
          </cell>
          <cell r="L95">
            <v>201305</v>
          </cell>
          <cell r="M95" t="str">
            <v>Propshop Tower G -200, Sector 63, Noida, Uttar Pradesh 201305</v>
          </cell>
          <cell r="N95" t="str">
            <v>NA</v>
          </cell>
        </row>
        <row r="96">
          <cell r="H96" t="str">
            <v>0064X000023fYBAQA2</v>
          </cell>
          <cell r="I96" t="str">
            <v>SCO 17, 2nd Floor, Silver City Extention, Near Best Price,</v>
          </cell>
          <cell r="J96" t="str">
            <v>Anubhav Singh</v>
          </cell>
          <cell r="K96" t="str">
            <v>Trying to Contact</v>
          </cell>
          <cell r="L96">
            <v>134109</v>
          </cell>
          <cell r="M96" t="str">
            <v>SCO 2, 2nd Floor, Opp. Naugaja Peer Dargah, Mansa Devi Complex, Sector 5, Panchkula, Haryana 134109</v>
          </cell>
          <cell r="N96" t="str">
            <v>Temporarily closed</v>
          </cell>
        </row>
        <row r="97">
          <cell r="H97" t="str">
            <v>0064X000023fYxOQAU</v>
          </cell>
          <cell r="I97" t="str">
            <v>Krishi Bhavan, Dr Rajendra Prasad Rd, opp. Rail Bhavan, New Delhi</v>
          </cell>
          <cell r="J97" t="str">
            <v>Anubhav Singh</v>
          </cell>
          <cell r="K97" t="str">
            <v>Trying to Contact</v>
          </cell>
          <cell r="L97">
            <v>110001</v>
          </cell>
          <cell r="M97" t="str">
            <v>Krishi Bhavan, Dr Rajendra Prasad Rd, opp. Rail Bhavan, New Delhi, Delhi 110001</v>
          </cell>
          <cell r="N97" t="str">
            <v>NA</v>
          </cell>
        </row>
        <row r="98">
          <cell r="H98" t="str">
            <v>0064X000023g1PLQAY</v>
          </cell>
          <cell r="I98" t="str">
            <v>4339 College Street, Near Chiloda</v>
          </cell>
          <cell r="J98" t="str">
            <v>Anubhav Singh</v>
          </cell>
          <cell r="K98" t="str">
            <v>Trying to Contact</v>
          </cell>
          <cell r="L98">
            <v>110022</v>
          </cell>
          <cell r="M98" t="str">
            <v xml:space="preserve">National Real Estate Development Council, Second Floor, Indian Buildings Congress, Sector-6, Kama Koti Marg, R K Puram, New Delhi - 110022 </v>
          </cell>
          <cell r="N98" t="str">
            <v>NA</v>
          </cell>
        </row>
        <row r="99">
          <cell r="H99" t="str">
            <v>0061300001JxLxXAAV</v>
          </cell>
          <cell r="I99"/>
          <cell r="J99" t="str">
            <v>Anubhav Singh</v>
          </cell>
          <cell r="K99" t="str">
            <v>Contacted</v>
          </cell>
          <cell r="L99">
            <v>110001</v>
          </cell>
          <cell r="M99" t="str">
            <v xml:space="preserve"> 10, Sansad Marg, Janpath, Connaught Place, New Delhi, Delhi 110001</v>
          </cell>
          <cell r="N99" t="str">
            <v>NA</v>
          </cell>
        </row>
        <row r="100">
          <cell r="H100" t="str">
            <v>0064X00001sG1VGQA0</v>
          </cell>
          <cell r="I100" t="str">
            <v>B4/181, Lajpat Nagar 4 New Delhi</v>
          </cell>
          <cell r="J100" t="str">
            <v>Anubhav Singh</v>
          </cell>
          <cell r="K100" t="str">
            <v>Contacted</v>
          </cell>
          <cell r="L100">
            <v>110023</v>
          </cell>
          <cell r="M100" t="str">
            <v>B4/181, National Park, Lajpat Nagar 4, New Delhi, Delhi 110023</v>
          </cell>
          <cell r="N100" t="str">
            <v>NA</v>
          </cell>
        </row>
        <row r="101">
          <cell r="H101" t="str">
            <v>0061B00001kyhDhQAI</v>
          </cell>
          <cell r="I101" t="str">
            <v>5th floor, Sadbhav Building, Opp. Asia School, Nr. Drive-In Cinema Exit gate, Drive-In Road</v>
          </cell>
          <cell r="J101" t="str">
            <v>Anubhav Singh</v>
          </cell>
          <cell r="K101" t="str">
            <v>Contacted</v>
          </cell>
          <cell r="L101">
            <v>380052</v>
          </cell>
          <cell r="M101" t="str">
            <v>Sadbhav Complex, 5th Floor, Drive In Rd, opp. Asia School, Thaltej, Ahmedabad, Gujarat 380052</v>
          </cell>
          <cell r="N101" t="str">
            <v>NA</v>
          </cell>
        </row>
        <row r="102">
          <cell r="H102" t="str">
            <v>0064X00001sFnBBQA0</v>
          </cell>
          <cell r="I102" t="str">
            <v>117/H-1/383,1ST FLOOR, ASTHANA TOWER PANDU NAGAR</v>
          </cell>
          <cell r="J102" t="str">
            <v>Anubhav Singh</v>
          </cell>
          <cell r="K102" t="str">
            <v>Contacted</v>
          </cell>
          <cell r="L102">
            <v>208005</v>
          </cell>
          <cell r="M102" t="str">
            <v>117/H-1/383 1st Floor Asthana Tower, Pandu Nagar, Kanpur</v>
          </cell>
          <cell r="N102" t="str">
            <v>NA</v>
          </cell>
        </row>
        <row r="103">
          <cell r="H103" t="str">
            <v>0064X00001uflOYQAY</v>
          </cell>
          <cell r="I103"/>
          <cell r="J103" t="str">
            <v>Anubhav Singh</v>
          </cell>
          <cell r="K103" t="str">
            <v>Contacted</v>
          </cell>
          <cell r="L103" t="str">
            <v>NA</v>
          </cell>
          <cell r="M103" t="str">
            <v>NA</v>
          </cell>
          <cell r="N103" t="str">
            <v>No Mailing/Billing Details available</v>
          </cell>
        </row>
        <row r="104">
          <cell r="H104" t="str">
            <v>0064X00001zsXSFQA2</v>
          </cell>
          <cell r="I104" t="str">
            <v>G-17, Ground Floor, JMD Pacific Square, Sector ? 15 Parts</v>
          </cell>
          <cell r="J104" t="str">
            <v>Anubhav Singh</v>
          </cell>
          <cell r="K104" t="str">
            <v>Contacted</v>
          </cell>
          <cell r="L104">
            <v>12200</v>
          </cell>
          <cell r="M104" t="str">
            <v>JMD Pacific Square, G-17, Ground Floor, near 32 Mile Stone, Sector 15 Part 2, Gurugram, Haryana 12200</v>
          </cell>
          <cell r="N104" t="str">
            <v>NA</v>
          </cell>
        </row>
        <row r="105">
          <cell r="H105" t="str">
            <v>0064X000021g8NoQAI</v>
          </cell>
          <cell r="I105" t="str">
            <v>S.C.O. 94, Sector 35-C, Inner Market</v>
          </cell>
          <cell r="J105" t="str">
            <v>Anubhav Singh</v>
          </cell>
          <cell r="K105" t="str">
            <v>Contacted</v>
          </cell>
          <cell r="L105">
            <v>160035</v>
          </cell>
          <cell r="M105" t="str">
            <v>Inner Market, 92&amp;93, 35 Market Rd, 35C, Sector 35, Chandigarh, 160035</v>
          </cell>
          <cell r="N105" t="str">
            <v>NA</v>
          </cell>
        </row>
        <row r="106">
          <cell r="H106" t="str">
            <v>0064X000022fdicQAA</v>
          </cell>
          <cell r="I106" t="str">
            <v>C-56, Greenwood City, Sector 45 Gurgaon</v>
          </cell>
          <cell r="J106" t="str">
            <v>Anubhav Singh</v>
          </cell>
          <cell r="K106" t="str">
            <v>Contacted</v>
          </cell>
          <cell r="L106">
            <v>122003</v>
          </cell>
          <cell r="M106" t="str">
            <v xml:space="preserve"> C-56, Greenwood City, Sector 45, Gurugram, Haryana 122003</v>
          </cell>
          <cell r="N106" t="str">
            <v>NA</v>
          </cell>
        </row>
        <row r="107">
          <cell r="H107" t="str">
            <v>0064X000022g9n8QAA</v>
          </cell>
          <cell r="I107" t="str">
            <v>Netaji Subhas Palace,</v>
          </cell>
          <cell r="J107" t="str">
            <v>Anubhav Singh</v>
          </cell>
          <cell r="K107" t="str">
            <v>Contacted</v>
          </cell>
          <cell r="L107">
            <v>110034</v>
          </cell>
          <cell r="M107" t="str">
            <v>Netaji Subhash Palace, 110034 Delhi, India</v>
          </cell>
          <cell r="N107" t="str">
            <v>NA</v>
          </cell>
        </row>
        <row r="108">
          <cell r="H108" t="str">
            <v>0064X000022ht3AQAQ</v>
          </cell>
          <cell r="I108" t="str">
            <v>B-153, Third Floor, DDA Sheds, Okhla Industrial Area, Phase- 1</v>
          </cell>
          <cell r="J108" t="str">
            <v>Anubhav Singh</v>
          </cell>
          <cell r="K108" t="str">
            <v>Contacted</v>
          </cell>
          <cell r="L108">
            <v>110020</v>
          </cell>
          <cell r="M108" t="str">
            <v>B-153, Third Floor, DDA Sheds, Okhla Industrial Area, Phase- 1, New Delhi – 110020, India</v>
          </cell>
          <cell r="N108" t="str">
            <v>NA</v>
          </cell>
        </row>
        <row r="109">
          <cell r="H109" t="str">
            <v>0064X000023fXXpQAM</v>
          </cell>
          <cell r="I109" t="str">
            <v>Delhi Road,</v>
          </cell>
          <cell r="J109" t="str">
            <v>Anubhav Singh</v>
          </cell>
          <cell r="K109" t="str">
            <v>Contacted</v>
          </cell>
          <cell r="L109">
            <v>250103</v>
          </cell>
          <cell r="M109" t="str">
            <v>Sector 2, MDA, Meerut, Uttar Pradesh 250103</v>
          </cell>
          <cell r="N109" t="str">
            <v>NA</v>
          </cell>
        </row>
        <row r="110">
          <cell r="H110" t="str">
            <v>0064X00001uEro1QAC</v>
          </cell>
          <cell r="I110"/>
          <cell r="J110" t="str">
            <v>Ashok Kumar B</v>
          </cell>
          <cell r="K110" t="str">
            <v>Open</v>
          </cell>
          <cell r="L110" t="str">
            <v>NA</v>
          </cell>
          <cell r="M110" t="str">
            <v>NA</v>
          </cell>
          <cell r="N110" t="str">
            <v>No Mailing/Billing Details available</v>
          </cell>
        </row>
        <row r="111">
          <cell r="H111" t="str">
            <v>0061300001LW9OPAA1</v>
          </cell>
          <cell r="I111"/>
          <cell r="J111" t="str">
            <v>Ashok Kumar B</v>
          </cell>
          <cell r="K111" t="str">
            <v>Trying to Contact</v>
          </cell>
          <cell r="L111" t="str">
            <v>NA</v>
          </cell>
          <cell r="M111" t="str">
            <v>NA</v>
          </cell>
          <cell r="N111" t="str">
            <v>No Mailing/Billing Details available</v>
          </cell>
        </row>
        <row r="112">
          <cell r="H112" t="str">
            <v>0061B00001aRrMeQAK</v>
          </cell>
          <cell r="I112" t="str">
            <v>RMZ Millenia, 1C, 1st Floor,</v>
          </cell>
          <cell r="J112" t="str">
            <v>Ashok Kumar B</v>
          </cell>
          <cell r="K112" t="str">
            <v>Trying to Contact</v>
          </cell>
          <cell r="L112">
            <v>600078</v>
          </cell>
          <cell r="M112" t="str">
            <v>Thanthi TV,RMZ Millenia, 1C, 1st Floor, 143 Dr.MGR Road,, Kandanchavadi,Perungudi, Chennai, Tamil Nadu</v>
          </cell>
          <cell r="N112" t="str">
            <v>NA</v>
          </cell>
        </row>
        <row r="113">
          <cell r="H113" t="str">
            <v>0061B00001lEqycQAC</v>
          </cell>
          <cell r="I113" t="str">
            <v>No.4/236, Valluvar Nagar, Soorapet Village, Puzhal Post,</v>
          </cell>
          <cell r="J113" t="str">
            <v>Ashok Kumar B</v>
          </cell>
          <cell r="K113" t="str">
            <v>Trying to Contact</v>
          </cell>
          <cell r="L113">
            <v>600066</v>
          </cell>
          <cell r="M113" t="str">
            <v>236, Street No. 4, TNHB Colony, Korattur, Chennai, Tamil Nadu 600066</v>
          </cell>
          <cell r="N113" t="str">
            <v>NA</v>
          </cell>
        </row>
        <row r="114">
          <cell r="H114" t="str">
            <v>0061B00001nsqDHQAY</v>
          </cell>
          <cell r="I114" t="str">
            <v>No 13/6 2nd Floor, Thanikachalam Road, T Nagar</v>
          </cell>
          <cell r="J114" t="str">
            <v>Ashok Kumar B</v>
          </cell>
          <cell r="K114" t="str">
            <v>Trying to Contact</v>
          </cell>
          <cell r="L114">
            <v>600017</v>
          </cell>
          <cell r="M114" t="str">
            <v>2nd Floor, 13/6, Thanikachalam Rd, Parthasarathi Puram, T. Nagar, Chennai, Tamil Nadu 600017</v>
          </cell>
          <cell r="N114" t="str">
            <v>NA</v>
          </cell>
        </row>
        <row r="115">
          <cell r="H115" t="str">
            <v>0064X00001sIFMvQAO</v>
          </cell>
          <cell r="I115"/>
          <cell r="J115" t="str">
            <v>Ashok Kumar B</v>
          </cell>
          <cell r="K115" t="str">
            <v>Trying to Contact</v>
          </cell>
          <cell r="L115" t="str">
            <v>NA</v>
          </cell>
          <cell r="M115" t="str">
            <v>NA</v>
          </cell>
          <cell r="N115" t="str">
            <v>No Mailing/Billing Details available</v>
          </cell>
        </row>
        <row r="116">
          <cell r="H116" t="str">
            <v>0064X00001uEdVgQAK</v>
          </cell>
          <cell r="I116" t="str">
            <v>No:1, South Avenue,Kamaraj Nagar, Thiruvanmiyur, -, , India.</v>
          </cell>
          <cell r="J116" t="str">
            <v>Ashok Kumar B</v>
          </cell>
          <cell r="K116" t="str">
            <v>Trying to Contact</v>
          </cell>
          <cell r="L116">
            <v>600020</v>
          </cell>
          <cell r="M116" t="str">
            <v>9, Vasantha Press Rd, Arunachalapuram, Adyar, Chennai, Tamil Nadu 600020</v>
          </cell>
          <cell r="N116" t="str">
            <v>NA</v>
          </cell>
        </row>
        <row r="117">
          <cell r="H117" t="str">
            <v>0064X00001ufJcJQAU</v>
          </cell>
          <cell r="I117" t="str">
            <v>No.66,Arcot Road, Kodambakkam,</v>
          </cell>
          <cell r="J117" t="str">
            <v>Ashok Kumar B</v>
          </cell>
          <cell r="K117" t="str">
            <v>Trying to Contact</v>
          </cell>
          <cell r="L117">
            <v>600024</v>
          </cell>
          <cell r="M117" t="str">
            <v>Sree Gokulam Towers, Arcot Road, Kodambakkam, Chennai, Tamil Nadu 600024</v>
          </cell>
          <cell r="N117" t="str">
            <v>NA</v>
          </cell>
        </row>
        <row r="118">
          <cell r="H118" t="str">
            <v>0064X000022ebk3QAA</v>
          </cell>
          <cell r="I118" t="str">
            <v>P.B.No-5424, Mascot Square</v>
          </cell>
          <cell r="J118" t="str">
            <v>Ashok Kumar B</v>
          </cell>
          <cell r="K118" t="str">
            <v>Trying to Contact</v>
          </cell>
          <cell r="L118">
            <v>695033</v>
          </cell>
          <cell r="M118" t="str">
            <v>Mascot Square, Thiruvananthapuram, Kerala 695033</v>
          </cell>
          <cell r="N118" t="str">
            <v>NA</v>
          </cell>
        </row>
        <row r="119">
          <cell r="H119" t="str">
            <v>0064X000022fkQdQAI</v>
          </cell>
          <cell r="I119"/>
          <cell r="J119" t="str">
            <v>Ashok Kumar B</v>
          </cell>
          <cell r="K119" t="str">
            <v>Trying to Contact</v>
          </cell>
          <cell r="L119" t="str">
            <v>NA</v>
          </cell>
          <cell r="M119" t="str">
            <v>NA</v>
          </cell>
          <cell r="N119" t="str">
            <v>No Mailing/Billing Details available</v>
          </cell>
        </row>
        <row r="120">
          <cell r="H120" t="str">
            <v>0064X000022flEmQAI</v>
          </cell>
          <cell r="I120" t="str">
            <v>15210 Nelson Ave, Industry, California, 91744, United States</v>
          </cell>
          <cell r="J120" t="str">
            <v>Ashok Kumar B</v>
          </cell>
          <cell r="K120" t="str">
            <v>Trying to Contact</v>
          </cell>
          <cell r="L120">
            <v>91744</v>
          </cell>
          <cell r="M120" t="str">
            <v>15210 Nelson Ave E, City of Industry, CA 91744, United States</v>
          </cell>
          <cell r="N120" t="str">
            <v>NA</v>
          </cell>
        </row>
        <row r="121">
          <cell r="H121" t="str">
            <v>0061300001MDZTTAA5</v>
          </cell>
          <cell r="I121"/>
          <cell r="J121" t="str">
            <v>Ashok Kumar B</v>
          </cell>
          <cell r="K121" t="str">
            <v>Contacted</v>
          </cell>
          <cell r="L121">
            <v>600063</v>
          </cell>
          <cell r="M121" t="str">
            <v>Kamarajar St, Alappakam, New Perungalathur, Chennai, Tamil Nadu 600063</v>
          </cell>
          <cell r="N121" t="str">
            <v>NA</v>
          </cell>
        </row>
        <row r="122">
          <cell r="H122" t="str">
            <v>0061B00001UxAExQAN</v>
          </cell>
          <cell r="I122" t="str">
            <v>350, Pantheon Road, Egmore</v>
          </cell>
          <cell r="J122" t="str">
            <v>Ashok Kumar B</v>
          </cell>
          <cell r="K122" t="str">
            <v>Contacted</v>
          </cell>
          <cell r="L122">
            <v>600008</v>
          </cell>
          <cell r="M122" t="str">
            <v>350, Pantheon Rd, Sulaiman Zackria Avenue, Egmore, Chennai, Tamil Nadu 600008</v>
          </cell>
          <cell r="N122" t="str">
            <v>NA</v>
          </cell>
        </row>
        <row r="123">
          <cell r="H123" t="str">
            <v>0061B00001kyBaRQAU</v>
          </cell>
          <cell r="I123" t="str">
            <v>#98, Harrington Road</v>
          </cell>
          <cell r="J123" t="str">
            <v>Ashok Kumar B</v>
          </cell>
          <cell r="K123" t="str">
            <v>Contacted</v>
          </cell>
          <cell r="L123">
            <v>600031</v>
          </cell>
          <cell r="M123" t="str">
            <v>3rd floor, Harrington Apartments, plot No: 98, Door No: 14, 14th Avenue, Chetpet, Chennai, Tamil Nadu 600031</v>
          </cell>
          <cell r="N123" t="str">
            <v>NA</v>
          </cell>
        </row>
        <row r="124">
          <cell r="H124" t="str">
            <v>0061B00001lG0QUQA0</v>
          </cell>
          <cell r="I124" t="str">
            <v>East Coast Road</v>
          </cell>
          <cell r="J124" t="str">
            <v>Ashok Kumar B</v>
          </cell>
          <cell r="K124" t="str">
            <v>Contacted</v>
          </cell>
          <cell r="L124">
            <v>600119</v>
          </cell>
          <cell r="M124" t="str">
            <v>SH 49, Semmancherry, Old Vandipalayam, Uthandi, Chennai, Tamil Nadu 600119</v>
          </cell>
          <cell r="N124" t="str">
            <v>NA</v>
          </cell>
        </row>
        <row r="125">
          <cell r="H125" t="str">
            <v>0064X00001r4TOqQAM</v>
          </cell>
          <cell r="I125" t="str">
            <v>No.521/2, ANNA SALAI NANDANAM</v>
          </cell>
          <cell r="J125" t="str">
            <v>Ashok Kumar B</v>
          </cell>
          <cell r="K125" t="str">
            <v>Contacted</v>
          </cell>
          <cell r="L125">
            <v>600035</v>
          </cell>
          <cell r="M125" t="str">
            <v>No.521/2, ANNA SALAI NANDANAM CHENNAI Chennai TN 600035 IN</v>
          </cell>
          <cell r="N125" t="str">
            <v>NA</v>
          </cell>
        </row>
        <row r="126">
          <cell r="H126" t="str">
            <v>0064X00001rjjCrQAI</v>
          </cell>
          <cell r="I126" t="str">
            <v>33, South Usman Road,T. Nagar, Near bus Terminus</v>
          </cell>
          <cell r="J126" t="str">
            <v>Ashok Kumar B</v>
          </cell>
          <cell r="K126" t="str">
            <v>Contacted</v>
          </cell>
          <cell r="L126">
            <v>600017</v>
          </cell>
          <cell r="M126" t="str">
            <v>33, S Usman Road, near bus terminus, T. Nagar, Chennai, Tamil Nadu 600017</v>
          </cell>
          <cell r="N126" t="str">
            <v>NA</v>
          </cell>
        </row>
        <row r="127">
          <cell r="H127" t="str">
            <v>0064X00001ufJWfQAM</v>
          </cell>
          <cell r="I127" t="str">
            <v>32, 1st Floor, Demonte Colony T.T.K Road, Alwarpet,</v>
          </cell>
          <cell r="J127" t="str">
            <v>Ashok Kumar B</v>
          </cell>
          <cell r="K127" t="str">
            <v>Contacted</v>
          </cell>
          <cell r="L127" t="str">
            <v>NA</v>
          </cell>
          <cell r="M127" t="str">
            <v>NA</v>
          </cell>
          <cell r="N127" t="str">
            <v>Unable to fetch the Company details</v>
          </cell>
        </row>
        <row r="128">
          <cell r="H128" t="str">
            <v>0064X00001ugb6OQAQ</v>
          </cell>
          <cell r="I128" t="str">
            <v>New No.27, Old No.12, Cresent Park Street, T Nagar</v>
          </cell>
          <cell r="J128" t="str">
            <v>Ashok Kumar B</v>
          </cell>
          <cell r="K128" t="str">
            <v>Contacted</v>
          </cell>
          <cell r="L128">
            <v>600017</v>
          </cell>
          <cell r="M128" t="str">
            <v>No. 27, Cres Park St, Parthasarathi Puram, T. Nagar, Chennai, Tamil Nadu 600017</v>
          </cell>
          <cell r="N128" t="str">
            <v>NA</v>
          </cell>
        </row>
        <row r="129">
          <cell r="H129" t="str">
            <v>0064X000021Al7yQAC</v>
          </cell>
          <cell r="I129" t="str">
            <v>106 Poonamallee High Road, Porur,</v>
          </cell>
          <cell r="J129" t="str">
            <v>Ashok Kumar B</v>
          </cell>
          <cell r="K129" t="str">
            <v>Contacted</v>
          </cell>
          <cell r="L129">
            <v>600116</v>
          </cell>
          <cell r="M129" t="str">
            <v>106, Mount Poonamallee Rd, Porur, Chennai, Tamil Nadu 600116</v>
          </cell>
          <cell r="N129" t="str">
            <v>NA</v>
          </cell>
        </row>
        <row r="130">
          <cell r="H130" t="str">
            <v>0064X000022g9ilQAA</v>
          </cell>
          <cell r="I130"/>
          <cell r="J130" t="str">
            <v>Ashok Kumar B</v>
          </cell>
          <cell r="K130" t="str">
            <v>Contacted</v>
          </cell>
          <cell r="L130">
            <v>600008</v>
          </cell>
          <cell r="M130" t="str">
            <v>Raja Annamalai building, 1st Floor, Rukmani Lakshmipathi Rd, Egmore, Chennai, Tamil Nadu 600008</v>
          </cell>
          <cell r="N130" t="str">
            <v>NA</v>
          </cell>
        </row>
        <row r="131">
          <cell r="H131" t="str">
            <v>0064X000022gqL0QAI</v>
          </cell>
          <cell r="I131" t="str">
            <v>Admin Building, CMRL Depot, Poonamallee High Road, Koyambedu, , India.</v>
          </cell>
          <cell r="J131" t="str">
            <v>Ashok Kumar B</v>
          </cell>
          <cell r="K131" t="str">
            <v>Contacted</v>
          </cell>
          <cell r="L131">
            <v>600107</v>
          </cell>
          <cell r="M131" t="str">
            <v>CMRL DEPOT, Poonamallee High Rd, Koyambedu, Chennai, Tamil Nadu 600107</v>
          </cell>
          <cell r="N131" t="str">
            <v>NA</v>
          </cell>
        </row>
        <row r="132">
          <cell r="H132" t="str">
            <v>0061B00001mVoyGQAS</v>
          </cell>
          <cell r="I132" t="str">
            <v>39/1, Perundurai Road,</v>
          </cell>
          <cell r="J132" t="str">
            <v>Ashok Kumar B</v>
          </cell>
          <cell r="K132" t="str">
            <v>Unqualified</v>
          </cell>
          <cell r="L132">
            <v>638011</v>
          </cell>
          <cell r="M132" t="str">
            <v>39/1, Perundurai Road, Builders Association Building, Erode, Tamil Nadu 638011</v>
          </cell>
          <cell r="N132" t="str">
            <v>NA</v>
          </cell>
        </row>
        <row r="133">
          <cell r="H133" t="str">
            <v>0064X00001sGERbQAO</v>
          </cell>
          <cell r="I133"/>
          <cell r="J133" t="str">
            <v>Ashok Kumar B</v>
          </cell>
          <cell r="K133" t="str">
            <v>Unqualified</v>
          </cell>
          <cell r="L133">
            <v>344022</v>
          </cell>
          <cell r="M133" t="str">
            <v>R6JQ+F3V, Balotra, Rajasthan 344022</v>
          </cell>
          <cell r="N133" t="str">
            <v>NA</v>
          </cell>
        </row>
        <row r="134">
          <cell r="H134" t="str">
            <v>0061300001LWFe9AAH</v>
          </cell>
          <cell r="I134"/>
          <cell r="J134" t="str">
            <v>Devjan Guha</v>
          </cell>
          <cell r="K134" t="str">
            <v>Open</v>
          </cell>
          <cell r="L134">
            <v>560080</v>
          </cell>
          <cell r="M134" t="str">
            <v>Plot No. 190, JP Square, 2nd Main Rd, Sadashiva Nagar, Armane Nagar, Bengaluru, Karnataka 560080</v>
          </cell>
          <cell r="N134" t="str">
            <v>NA</v>
          </cell>
        </row>
        <row r="135">
          <cell r="H135" t="str">
            <v>0061B00001aQnmCQAS</v>
          </cell>
          <cell r="I135" t="str">
            <v>Sarojini Devi Road,</v>
          </cell>
          <cell r="J135" t="str">
            <v>Devjan Guha</v>
          </cell>
          <cell r="K135" t="str">
            <v>Open</v>
          </cell>
          <cell r="L135">
            <v>500003</v>
          </cell>
          <cell r="M135" t="str">
            <v>No. 36, SD Road, Begumpet, Secunderabad, Telangana 500003</v>
          </cell>
          <cell r="N135" t="str">
            <v>NA</v>
          </cell>
        </row>
        <row r="136">
          <cell r="H136" t="str">
            <v>0061B00001mWCvuQAG</v>
          </cell>
          <cell r="I136" t="str">
            <v>Vidyagiri, Moodubidire,</v>
          </cell>
          <cell r="J136" t="str">
            <v>Devjan Guha</v>
          </cell>
          <cell r="K136" t="str">
            <v>Trying to Contact</v>
          </cell>
          <cell r="L136">
            <v>574227</v>
          </cell>
          <cell r="M136" t="str">
            <v xml:space="preserve"> Alva’s College of Physiotherapy and research Centre, Alva’s Health centre Complex, Mudbidri, 574227</v>
          </cell>
          <cell r="N136" t="str">
            <v>NA</v>
          </cell>
        </row>
        <row r="137">
          <cell r="H137" t="str">
            <v>0064X00001p6839QAA</v>
          </cell>
          <cell r="I137" t="str">
            <v>D.No. 8-2-293/82/F/C/30, Road No.8, Film Nagar, Jubilee Hills</v>
          </cell>
          <cell r="J137" t="str">
            <v>Devjan Guha</v>
          </cell>
          <cell r="K137" t="str">
            <v>Trying to Contact</v>
          </cell>
          <cell r="L137">
            <v>500096</v>
          </cell>
          <cell r="M137" t="str">
            <v>D.No. 8-2-293/82/F/C/30, Road No.8, Film Nagar, Jubilee Hills, Hyderabad, TS - 500096</v>
          </cell>
          <cell r="N137" t="str">
            <v>NA</v>
          </cell>
        </row>
        <row r="138">
          <cell r="H138" t="str">
            <v>0064X00001uflw6QAA</v>
          </cell>
          <cell r="I138" t="str">
            <v>Vasireddy Venkatadri Institute of Technology Nambur (V) Peda Kakani (Md) Guntur (Dt)</v>
          </cell>
          <cell r="J138" t="str">
            <v>Devjan Guha</v>
          </cell>
          <cell r="K138" t="str">
            <v>Trying to Contact</v>
          </cell>
          <cell r="L138">
            <v>522508</v>
          </cell>
          <cell r="M138" t="str">
            <v xml:space="preserve">Vasireddy Venkatadri Institute of Technology, Nambur (V), Peda Kakani (Md), Guntur (Dt),   Andhra Pradesh, 522508 </v>
          </cell>
          <cell r="N138" t="str">
            <v>NA</v>
          </cell>
        </row>
        <row r="139">
          <cell r="H139" t="str">
            <v>0064X000022ffO2QAI</v>
          </cell>
          <cell r="I139"/>
          <cell r="J139" t="str">
            <v>Devjan Guha</v>
          </cell>
          <cell r="K139" t="str">
            <v>Trying to Contact</v>
          </cell>
          <cell r="L139" t="str">
            <v>NA</v>
          </cell>
          <cell r="M139" t="str">
            <v>NA</v>
          </cell>
          <cell r="N139" t="str">
            <v>No Mailing/Billing Details available</v>
          </cell>
        </row>
        <row r="140">
          <cell r="H140" t="str">
            <v>0061B00001TQzdOQAT</v>
          </cell>
          <cell r="I140" t="str">
            <v>Peringolam, Kunnamangalam (PO)</v>
          </cell>
          <cell r="J140" t="str">
            <v>Devjan Guha</v>
          </cell>
          <cell r="K140" t="str">
            <v>Trying to Contact</v>
          </cell>
          <cell r="L140" t="str">
            <v>673 571</v>
          </cell>
          <cell r="M140" t="str">
            <v>MILMA' - (MRCMPU Ltd.) Head Office, Peringolam, Kunnamangalam (PO), Kozhikode, Kerala State PIN 673 571</v>
          </cell>
          <cell r="N140" t="str">
            <v>NA</v>
          </cell>
        </row>
        <row r="141">
          <cell r="H141" t="str">
            <v>0061B00001TROlpQAH</v>
          </cell>
          <cell r="I141"/>
          <cell r="J141" t="str">
            <v>Devjan Guha</v>
          </cell>
          <cell r="K141" t="str">
            <v>Trying to Contact</v>
          </cell>
          <cell r="L141" t="str">
            <v>NA</v>
          </cell>
          <cell r="M141" t="str">
            <v>NA</v>
          </cell>
          <cell r="N141" t="str">
            <v>Unable to fetch the Company details</v>
          </cell>
        </row>
        <row r="142">
          <cell r="H142" t="str">
            <v>0061B00001Ux64GQAR</v>
          </cell>
          <cell r="I142"/>
          <cell r="J142" t="str">
            <v>Devjan Guha</v>
          </cell>
          <cell r="K142" t="str">
            <v>Trying to Contact</v>
          </cell>
          <cell r="L142" t="str">
            <v>NA</v>
          </cell>
          <cell r="M142" t="str">
            <v>NA</v>
          </cell>
          <cell r="N142" t="str">
            <v>No Mailing/Billing Details available</v>
          </cell>
        </row>
        <row r="143">
          <cell r="H143" t="str">
            <v>0061B00001acIPGQA2</v>
          </cell>
          <cell r="I143" t="str">
            <v>Jagatpur</v>
          </cell>
          <cell r="J143" t="str">
            <v>Devjan Guha</v>
          </cell>
          <cell r="K143" t="str">
            <v>Trying to Contact</v>
          </cell>
          <cell r="L143">
            <v>754200</v>
          </cell>
          <cell r="M143" t="str">
            <v>SH 9A, Jagatpur, Odisha 754200</v>
          </cell>
          <cell r="N143" t="str">
            <v>NA</v>
          </cell>
        </row>
        <row r="144">
          <cell r="H144" t="str">
            <v>0064X00001sEiclQAC</v>
          </cell>
          <cell r="I144" t="str">
            <v>445/A, Kamarajar Road Peelamedu,</v>
          </cell>
          <cell r="J144" t="str">
            <v>Devjan Guha</v>
          </cell>
          <cell r="K144" t="str">
            <v>Trying to Contact</v>
          </cell>
          <cell r="L144" t="str">
            <v xml:space="preserve">641 018 </v>
          </cell>
          <cell r="M144" t="str">
            <v>G.D.Naidu Towers, Post Bag No.3827, Huzur Road, Coimbatore - 641 018, TamilNadu, South India.</v>
          </cell>
          <cell r="N144" t="str">
            <v>NA</v>
          </cell>
        </row>
        <row r="145">
          <cell r="H145" t="str">
            <v>0064X00001sFnFmQAK</v>
          </cell>
          <cell r="I145" t="str">
            <v>Secunderabad, Secunderabad, India</v>
          </cell>
          <cell r="J145" t="str">
            <v>Devjan Guha</v>
          </cell>
          <cell r="K145" t="str">
            <v>Trying to Contact</v>
          </cell>
          <cell r="L145">
            <v>500003</v>
          </cell>
          <cell r="M145" t="str">
            <v>Gunrock Enclave, NCC Ground, General Choudhuri Road, Secunderabad, Hyderabad, Telangana 500003, India</v>
          </cell>
          <cell r="N145" t="str">
            <v>NA</v>
          </cell>
        </row>
        <row r="146">
          <cell r="H146" t="str">
            <v>0064X00001tinTQQAY</v>
          </cell>
          <cell r="I146" t="str">
            <v>#96, Dr. Rajkumar Road, Rajajinagar</v>
          </cell>
          <cell r="J146" t="str">
            <v>Devjan Guha</v>
          </cell>
          <cell r="K146" t="str">
            <v>Trying to Contact</v>
          </cell>
          <cell r="L146">
            <v>560010</v>
          </cell>
          <cell r="M146" t="str">
            <v>No.96, Dr Rajkumar Rd, 2nd Stage, 1st Stage, Okalipuram, Rajajinagar, Bengaluru, Karnataka 560010</v>
          </cell>
          <cell r="N146" t="str">
            <v>NA</v>
          </cell>
        </row>
        <row r="147">
          <cell r="H147" t="str">
            <v>0064X00001tinUFQAY</v>
          </cell>
          <cell r="I147" t="str">
            <v>100, Bommasandra Industrial Area, Anekal, Taluk</v>
          </cell>
          <cell r="J147" t="str">
            <v>Devjan Guha</v>
          </cell>
          <cell r="K147" t="str">
            <v>Trying to Contact</v>
          </cell>
          <cell r="L147">
            <v>560099</v>
          </cell>
          <cell r="M147" t="str">
            <v>Registered Office 100, Bommasandra Industrial Area, Anekal, Taluk, Bangalore – 560099, Karnataka, India</v>
          </cell>
          <cell r="N147" t="str">
            <v>NA</v>
          </cell>
        </row>
        <row r="148">
          <cell r="H148" t="str">
            <v>0064X00001uijuQQAQ</v>
          </cell>
          <cell r="I148" t="str">
            <v>No. 163, Palladam Road, Puliampatti, Pollachi</v>
          </cell>
          <cell r="J148" t="str">
            <v>Devjan Guha</v>
          </cell>
          <cell r="K148" t="str">
            <v>Trying to Contact</v>
          </cell>
          <cell r="L148">
            <v>642002</v>
          </cell>
          <cell r="M148" t="str">
            <v>No. 163, Palladam Road, Puliampatti, Pollachi, Coimbatore-642002, Tamil Nadu, India</v>
          </cell>
          <cell r="N148" t="str">
            <v>NA</v>
          </cell>
        </row>
        <row r="149">
          <cell r="H149" t="str">
            <v>0064X00001vLVGGQA4</v>
          </cell>
          <cell r="I149" t="str">
            <v>No.483, Jaguar Building, , Sadashivanagar,Near Starbucks Coffee Shop11th Cross Road, 8th Main Road,</v>
          </cell>
          <cell r="J149" t="str">
            <v>Devjan Guha</v>
          </cell>
          <cell r="K149" t="str">
            <v>Trying to Contact</v>
          </cell>
          <cell r="L149">
            <v>560080</v>
          </cell>
          <cell r="M149" t="str">
            <v>No.483, Jaguar Building, 11th Cross Road, 8th Main Road, Sadashivanagar, Bangalore - 560080 (Near Starbucks Coffee Shop)</v>
          </cell>
          <cell r="N149" t="str">
            <v>NA</v>
          </cell>
        </row>
        <row r="150">
          <cell r="H150" t="str">
            <v>0064X000022hb3aQAA</v>
          </cell>
          <cell r="I150"/>
          <cell r="J150" t="str">
            <v>Devjan Guha</v>
          </cell>
          <cell r="K150" t="str">
            <v>Trying to Contact</v>
          </cell>
          <cell r="L150" t="str">
            <v>NA</v>
          </cell>
          <cell r="M150" t="str">
            <v>NA</v>
          </cell>
          <cell r="N150" t="str">
            <v>No Mailing/Billing Details available</v>
          </cell>
        </row>
        <row r="151">
          <cell r="H151" t="str">
            <v>0064X000023fWgCQAU</v>
          </cell>
          <cell r="I151"/>
          <cell r="J151" t="str">
            <v>Devjan Guha</v>
          </cell>
          <cell r="K151" t="str">
            <v>Trying to Contact</v>
          </cell>
          <cell r="L151" t="str">
            <v>NA</v>
          </cell>
          <cell r="M151" t="str">
            <v>NA</v>
          </cell>
          <cell r="N151" t="str">
            <v>No Mailing/Billing Details available</v>
          </cell>
        </row>
        <row r="152">
          <cell r="H152" t="str">
            <v>0064X000023fXw6QAE</v>
          </cell>
          <cell r="I152" t="str">
            <v>2ND FLOOR, NTR ADMINISTRATIVE BLOCK, PNBS, VIJAYAWADA, ANDHRAPRADESH.</v>
          </cell>
          <cell r="J152" t="str">
            <v>Devjan Guha</v>
          </cell>
          <cell r="K152" t="str">
            <v>Trying to Contact</v>
          </cell>
          <cell r="L152">
            <v>520013</v>
          </cell>
          <cell r="M152" t="str">
            <v>2ND FLOOR, NTR ADMINISTRATIVE BLOCK,  PNBS, VIJAYAWADA, ANDHRAPRADESH,PIN CODE:520013</v>
          </cell>
          <cell r="N152" t="str">
            <v>NA</v>
          </cell>
        </row>
        <row r="153">
          <cell r="H153" t="str">
            <v>0064X000023fYDpQAM</v>
          </cell>
          <cell r="I153"/>
          <cell r="J153" t="str">
            <v>Devjan Guha</v>
          </cell>
          <cell r="K153" t="str">
            <v>Trying to Contact</v>
          </cell>
          <cell r="L153">
            <v>570006</v>
          </cell>
          <cell r="M153" t="str">
            <v>Naimisham Campus, Road No.3, T K Layout, Manasagangothri, Mysuru, Karnataka 570006</v>
          </cell>
          <cell r="N153" t="str">
            <v>NA</v>
          </cell>
        </row>
        <row r="154">
          <cell r="H154" t="str">
            <v>0064X00001vvBDdQAM</v>
          </cell>
          <cell r="I154" t="str">
            <v>Karottu Veettil, Shine Road, Kadavanthra</v>
          </cell>
          <cell r="J154" t="str">
            <v>Devjan Guha</v>
          </cell>
          <cell r="K154" t="str">
            <v>Contacted</v>
          </cell>
          <cell r="L154">
            <v>682017</v>
          </cell>
          <cell r="M154" t="str">
            <v>Mathewson Trade Centre,Kaloor Stadium, Banerji Rd, Kaloor, Ernakulam, Kerala 682017</v>
          </cell>
          <cell r="N154" t="str">
            <v>NA</v>
          </cell>
        </row>
        <row r="155">
          <cell r="H155" t="str">
            <v>0061B00001aRwABQA0</v>
          </cell>
          <cell r="I155"/>
          <cell r="J155" t="str">
            <v>Devjan Guha</v>
          </cell>
          <cell r="K155" t="str">
            <v>Contacted</v>
          </cell>
          <cell r="L155" t="str">
            <v>NA</v>
          </cell>
          <cell r="M155" t="str">
            <v>NA</v>
          </cell>
          <cell r="N155" t="str">
            <v>No Mailing/Billing Details available</v>
          </cell>
        </row>
        <row r="156">
          <cell r="H156" t="str">
            <v>0061B00001jJoxJQAS</v>
          </cell>
          <cell r="I156"/>
          <cell r="J156" t="str">
            <v>Devjan Guha</v>
          </cell>
          <cell r="K156" t="str">
            <v>Contacted</v>
          </cell>
          <cell r="L156">
            <v>560012</v>
          </cell>
          <cell r="M156" t="str">
            <v>IISc, CV Raman Road, Malleshwaram, Bangalore Karnataka India 560012</v>
          </cell>
          <cell r="N156" t="str">
            <v>NA</v>
          </cell>
        </row>
        <row r="157">
          <cell r="H157" t="str">
            <v>0064X000022grORQAY</v>
          </cell>
          <cell r="I157"/>
          <cell r="J157" t="str">
            <v>Devjan Guha</v>
          </cell>
          <cell r="K157" t="str">
            <v>Contacted</v>
          </cell>
          <cell r="L157">
            <v>560001</v>
          </cell>
          <cell r="M157" t="str">
            <v xml:space="preserve"> High Grounds, 150, Infantry Rd, Sampangi Rama Nagara, Vasanth Nagar, Bengaluru, Karnataka 560001</v>
          </cell>
          <cell r="N157" t="str">
            <v>NA</v>
          </cell>
        </row>
        <row r="158">
          <cell r="H158" t="str">
            <v>0064X000023fVuUQAU</v>
          </cell>
          <cell r="I158" t="str">
            <v>University House, Gnanagangothri Campus,, New BEL Road, M S R Nagar, Bengaluru, Karnataka 560054</v>
          </cell>
          <cell r="J158" t="str">
            <v>Devjan Guha</v>
          </cell>
          <cell r="K158" t="str">
            <v>Contacted</v>
          </cell>
          <cell r="L158">
            <v>560054</v>
          </cell>
          <cell r="M158" t="str">
            <v>M S Ramaiah Nagar, Mathikere, Mathikere, Bengaluru, Karnataka 560054</v>
          </cell>
          <cell r="N158" t="str">
            <v>NA</v>
          </cell>
        </row>
        <row r="159">
          <cell r="H159" t="str">
            <v>0061B00001k9SAxQAM</v>
          </cell>
          <cell r="I159" t="str">
            <v>Zion Bizworld, Subhash Road - 'A',</v>
          </cell>
          <cell r="J159" t="str">
            <v>Hardik Pandya</v>
          </cell>
          <cell r="K159" t="str">
            <v>Open</v>
          </cell>
          <cell r="L159" t="str">
            <v>NA</v>
          </cell>
          <cell r="M159" t="str">
            <v>NA</v>
          </cell>
          <cell r="N159" t="str">
            <v>Unable to fetch the Company details</v>
          </cell>
        </row>
        <row r="160">
          <cell r="H160" t="str">
            <v>0064X00001uhPo8QAE</v>
          </cell>
          <cell r="I160"/>
          <cell r="J160" t="str">
            <v>Shubham Kalra</v>
          </cell>
          <cell r="K160" t="str">
            <v>Trying to Contact</v>
          </cell>
          <cell r="L160">
            <v>400001</v>
          </cell>
          <cell r="M160" t="str">
            <v>12/14, Pilanmai Building, R. No. 26, Vaju Kotak Marg, Fort, Mumbai, Maharashtra</v>
          </cell>
          <cell r="N160" t="str">
            <v>NA</v>
          </cell>
        </row>
        <row r="161">
          <cell r="H161" t="str">
            <v>0064X00001uj3tjQAA</v>
          </cell>
          <cell r="I161" t="str">
            <v>Aurobindo Enclave, Pachpedi Naka, Dhamtari Road,</v>
          </cell>
          <cell r="J161" t="str">
            <v>Shubham Kalra</v>
          </cell>
          <cell r="K161" t="str">
            <v>Trying to Contact</v>
          </cell>
          <cell r="L161">
            <v>492001</v>
          </cell>
          <cell r="M161" t="str">
            <v>Aurobindo Enclave, Dhamtari Rd, Pachpedi Naka, Raipur, Chhattisgarh</v>
          </cell>
          <cell r="N161" t="str">
            <v>NA</v>
          </cell>
        </row>
        <row r="162">
          <cell r="H162" t="str">
            <v>0064X00001vNl9RQAS</v>
          </cell>
          <cell r="I162" t="str">
            <v>B-417, Shree NandDham Buidling,Near ICICI Bank, CBD</v>
          </cell>
          <cell r="J162" t="str">
            <v>Shubham Kalra</v>
          </cell>
          <cell r="K162" t="str">
            <v>Trying to Contact</v>
          </cell>
          <cell r="L162">
            <v>400614</v>
          </cell>
          <cell r="M162" t="str">
            <v>Homeland Realtors, B-417, Shree NandDham Buidling,Near ICICI Bank, CBD Belapur,Navi Mumbai</v>
          </cell>
          <cell r="N162" t="str">
            <v>NA</v>
          </cell>
        </row>
        <row r="163">
          <cell r="H163" t="str">
            <v>0064X000022fefYQAQ</v>
          </cell>
          <cell r="I163" t="str">
            <v>97, kundan nagar, pant nagar, mahalgaon, city center</v>
          </cell>
          <cell r="J163" t="str">
            <v>Shubham Kalra</v>
          </cell>
          <cell r="K163" t="str">
            <v>Trying to Contact</v>
          </cell>
          <cell r="L163">
            <v>474002</v>
          </cell>
          <cell r="M163" t="str">
            <v>Kundan Nagar, Pant Nagar, Mahalgaon, Gwalior, Madhya Pradesh</v>
          </cell>
          <cell r="N163" t="str">
            <v>NA</v>
          </cell>
        </row>
        <row r="164">
          <cell r="H164" t="str">
            <v>0064X000022ftaxQAA</v>
          </cell>
          <cell r="I164"/>
          <cell r="J164" t="str">
            <v>Shubham Kalra</v>
          </cell>
          <cell r="K164" t="str">
            <v>Trying to Contact</v>
          </cell>
          <cell r="L164" t="str">
            <v>NA</v>
          </cell>
          <cell r="M164" t="str">
            <v>NA</v>
          </cell>
          <cell r="N164" t="str">
            <v>Mailing/Billing City not available</v>
          </cell>
        </row>
        <row r="165">
          <cell r="H165" t="str">
            <v>0064X000022ftoBQAQ</v>
          </cell>
          <cell r="I165" t="str">
            <v>ear Agrasen Chowk,</v>
          </cell>
          <cell r="J165" t="str">
            <v>Shubham Kalra</v>
          </cell>
          <cell r="K165" t="str">
            <v>Trying to Contact</v>
          </cell>
          <cell r="L165">
            <v>495001</v>
          </cell>
          <cell r="M165" t="str">
            <v>Near Agrasen Chowk, Telephone Exchange Road, Bilaspur, Chhattisgarh</v>
          </cell>
          <cell r="N165" t="str">
            <v>NA</v>
          </cell>
        </row>
        <row r="166">
          <cell r="H166" t="str">
            <v>0064X000022g03IQAQ</v>
          </cell>
          <cell r="I166" t="str">
            <v>Survey No.117, Village - Vevoor, Manor Road, Near St. John College of Engineering &amp; Management, Palghar (East),</v>
          </cell>
          <cell r="J166" t="str">
            <v>Shubham Kalra</v>
          </cell>
          <cell r="K166" t="str">
            <v>Trying to Contact</v>
          </cell>
          <cell r="L166">
            <v>401404</v>
          </cell>
          <cell r="M166" t="str">
            <v>117, Palghar - Manor Road Near St.John College of Engineering &amp; Management, near Karnataka Bank, East, Palghar, Maharashtra</v>
          </cell>
          <cell r="N166" t="str">
            <v>NA</v>
          </cell>
        </row>
        <row r="167">
          <cell r="H167" t="str">
            <v>0064X000022gP5GQAU</v>
          </cell>
          <cell r="I167" t="str">
            <v>98-C, Sector-E, Sanwer Road</v>
          </cell>
          <cell r="J167" t="str">
            <v>Shubham Kalra</v>
          </cell>
          <cell r="K167" t="str">
            <v>Trying to Contact</v>
          </cell>
          <cell r="L167">
            <v>452015</v>
          </cell>
          <cell r="M167" t="str">
            <v>98-C, Sector-E, Sanwer Road, Indore</v>
          </cell>
          <cell r="N167" t="str">
            <v>NA</v>
          </cell>
        </row>
        <row r="168">
          <cell r="H168" t="str">
            <v>0064X000022gqkCQAQ</v>
          </cell>
          <cell r="I168" t="str">
            <v>G1-Ketan Apartment, Bh.Convent School, EME Rode, Mandir Marg, Fatehgunj,</v>
          </cell>
          <cell r="J168" t="str">
            <v>Shubham Kalra</v>
          </cell>
          <cell r="K168" t="str">
            <v>Trying to Contact</v>
          </cell>
          <cell r="L168">
            <v>390002</v>
          </cell>
          <cell r="M168" t="str">
            <v>G1-Ketan Apartment, Bh. Convent School, EME Road, Mandir Marg, Fatehgunj, Vadodara, Gujarat</v>
          </cell>
          <cell r="N168" t="str">
            <v>NA</v>
          </cell>
        </row>
        <row r="169">
          <cell r="H169" t="str">
            <v>0064X000022hbBhQAI</v>
          </cell>
          <cell r="I169" t="str">
            <v>Siddharth Lake City, Raisen Road</v>
          </cell>
          <cell r="J169" t="str">
            <v>Shubham Kalra</v>
          </cell>
          <cell r="K169" t="str">
            <v>Trying to Contact</v>
          </cell>
          <cell r="L169">
            <v>462021</v>
          </cell>
          <cell r="M169" t="str">
            <v>Siddharth Lake City, Raisen Rd, Bhopal, Madhya Pradesh</v>
          </cell>
          <cell r="N169" t="str">
            <v>NA</v>
          </cell>
        </row>
        <row r="170">
          <cell r="H170" t="str">
            <v>0064X000023fVe4QAE</v>
          </cell>
          <cell r="I170" t="str">
            <v>251, Nargis Dutt Rd, Pali Hill</v>
          </cell>
          <cell r="J170" t="str">
            <v>Shubham Kalra</v>
          </cell>
          <cell r="K170" t="str">
            <v>Trying to Contact</v>
          </cell>
          <cell r="L170">
            <v>400053</v>
          </cell>
          <cell r="M170" t="str">
            <v>702, 7th Floor, A Wing, Fortune Terraces, Opp. Citi Mall, New Link Rd, Andheri West, Mumbai, Maharashtra</v>
          </cell>
          <cell r="N170" t="str">
            <v>NA</v>
          </cell>
        </row>
        <row r="171">
          <cell r="H171" t="str">
            <v>0064X000023fVtvQAE</v>
          </cell>
          <cell r="I171" t="str">
            <v>Siddhala Garden, Near Axis Bank, New Mahadwar Road Kolhapur, Maharashtra 416012 India</v>
          </cell>
          <cell r="J171" t="str">
            <v>Shubham Kalra</v>
          </cell>
          <cell r="K171" t="str">
            <v>Trying to Contact</v>
          </cell>
          <cell r="L171">
            <v>416012</v>
          </cell>
          <cell r="M171" t="str">
            <v>C.S.No. 1004/16B A Ward, New Mahdwar Road, Mangalwar Peth, Kolhapur - 416012, Opposite Siddhala Garden Near Axis Bank</v>
          </cell>
          <cell r="N171" t="str">
            <v>NA</v>
          </cell>
        </row>
        <row r="172">
          <cell r="H172" t="str">
            <v>0064X000023fX0SQAU</v>
          </cell>
          <cell r="I172" t="str">
            <v>403 Mahasagar Corporate, 10/4 Manorama Ganj, Geeta Bhavan</v>
          </cell>
          <cell r="J172" t="str">
            <v>Shubham Kalra</v>
          </cell>
          <cell r="K172" t="str">
            <v>Trying to Contact</v>
          </cell>
          <cell r="L172">
            <v>452001</v>
          </cell>
          <cell r="M172" t="str">
            <v>Mahasagar Corporate, 403, 10/4, Manorama Ganj, Indore, Madhya Pradesh</v>
          </cell>
          <cell r="N172" t="str">
            <v>NA</v>
          </cell>
        </row>
        <row r="173">
          <cell r="H173" t="str">
            <v>0064X000023fXOYQA2</v>
          </cell>
          <cell r="I173" t="str">
            <v>At GNLU Campus, Attalika Avenue Knowledge Corridor, Koba</v>
          </cell>
          <cell r="J173" t="str">
            <v>Shubham Kalra</v>
          </cell>
          <cell r="K173" t="str">
            <v>Trying to Contact</v>
          </cell>
          <cell r="L173">
            <v>382421</v>
          </cell>
          <cell r="M173" t="str">
            <v>Attalika Avenue Knowledge Corridor, PDPU Rd, Koba, Gujarat</v>
          </cell>
          <cell r="N173" t="str">
            <v>NA</v>
          </cell>
        </row>
        <row r="174">
          <cell r="H174" t="str">
            <v>0064X000023fZ3hQAE</v>
          </cell>
          <cell r="I174"/>
          <cell r="J174" t="str">
            <v>Shubham Kalra</v>
          </cell>
          <cell r="K174" t="str">
            <v>Trying to Contact</v>
          </cell>
          <cell r="L174" t="str">
            <v>NA</v>
          </cell>
          <cell r="M174" t="str">
            <v>NA</v>
          </cell>
          <cell r="N174" t="str">
            <v>Mailing/Billing City not available</v>
          </cell>
        </row>
        <row r="175">
          <cell r="H175" t="str">
            <v>0061B00001irMtqQAE</v>
          </cell>
          <cell r="I175" t="str">
            <v>Guru Prasad Building, Pune Satara Road,</v>
          </cell>
          <cell r="J175" t="str">
            <v>Shubham Kalra</v>
          </cell>
          <cell r="K175" t="str">
            <v>Contacted</v>
          </cell>
          <cell r="L175">
            <v>411046</v>
          </cell>
          <cell r="M175" t="str">
            <v>Guruprasad Building, Opp. Hotel Ellora Palace, Balaji Nagar, Satara Rd, Katraj, Pune, Maharashtra</v>
          </cell>
          <cell r="N175" t="str">
            <v>NA</v>
          </cell>
        </row>
        <row r="176">
          <cell r="H176" t="str">
            <v>0061B00001UwsuRQAR</v>
          </cell>
          <cell r="I176" t="str">
            <v>Plot No 355, Ward-12/B, Tagore Road,</v>
          </cell>
          <cell r="J176" t="str">
            <v>Shubham Kalra</v>
          </cell>
          <cell r="K176" t="str">
            <v>Contacted</v>
          </cell>
          <cell r="L176">
            <v>360002</v>
          </cell>
          <cell r="M176" t="str">
            <v>PLOT NO 355, Tagore Rd, Kalyan Society, GIDC UdhyogNagar, Ward 12B, Gandhidham, Gujarat</v>
          </cell>
          <cell r="N176" t="str">
            <v>NA</v>
          </cell>
        </row>
        <row r="177">
          <cell r="H177" t="str">
            <v>0061B00001acelVQAQ</v>
          </cell>
          <cell r="I177" t="str">
            <v>87, Mistry Industrial Complex, MIDC Cross Road "A" Andheri (E)</v>
          </cell>
          <cell r="J177" t="str">
            <v>Shubham Kalra</v>
          </cell>
          <cell r="K177" t="str">
            <v>Contacted</v>
          </cell>
          <cell r="L177">
            <v>400093</v>
          </cell>
          <cell r="M177" t="str">
            <v>Mistry Industrial Complex, 87, Cross Rd A, near Tunga internation hotel, M.I.D.C, Andheri East, Mumbai, Maharashtra</v>
          </cell>
          <cell r="N177" t="str">
            <v>NA</v>
          </cell>
        </row>
        <row r="178">
          <cell r="H178" t="str">
            <v>0064X00001uErRlQAK</v>
          </cell>
          <cell r="I178"/>
          <cell r="J178" t="str">
            <v>Shubham Kalra</v>
          </cell>
          <cell r="K178" t="str">
            <v>Contacted</v>
          </cell>
          <cell r="L178" t="str">
            <v>NA</v>
          </cell>
          <cell r="M178" t="str">
            <v>NA</v>
          </cell>
          <cell r="N178" t="str">
            <v>Mailing/Billing City not available</v>
          </cell>
        </row>
        <row r="179">
          <cell r="H179" t="str">
            <v>0061B00001lEpLQQA0</v>
          </cell>
          <cell r="I179" t="str">
            <v>7 ? 9, Koregaon Park</v>
          </cell>
          <cell r="J179" t="str">
            <v>Shubham Kalra</v>
          </cell>
          <cell r="K179" t="str">
            <v>Contacted</v>
          </cell>
          <cell r="L179">
            <v>411001</v>
          </cell>
          <cell r="M179" t="str">
            <v>7-9, 1st Ln, Vasani Nagar, Koregaon Park, Pune, Maharashtra</v>
          </cell>
          <cell r="N179" t="str">
            <v>NA</v>
          </cell>
        </row>
        <row r="180">
          <cell r="H180" t="str">
            <v>0061B00001iJbAqQAK</v>
          </cell>
          <cell r="I180" t="str">
            <v>Neelkanth Corporate Park Kirol Road Vidyavihar (West)</v>
          </cell>
          <cell r="J180" t="str">
            <v>Shubham Kalra</v>
          </cell>
          <cell r="K180" t="str">
            <v>Contacted</v>
          </cell>
          <cell r="L180">
            <v>400086</v>
          </cell>
          <cell r="M180" t="str">
            <v>Neelkanth Corporate Park, Kirol Rd, Vidyavihar West, Mumbai, Maharashtra</v>
          </cell>
          <cell r="N180" t="str">
            <v>NA</v>
          </cell>
        </row>
        <row r="181">
          <cell r="H181" t="str">
            <v>0061B00001oq9x1QAA</v>
          </cell>
          <cell r="I181"/>
          <cell r="J181" t="str">
            <v>Shubham Kalra</v>
          </cell>
          <cell r="K181" t="str">
            <v>Contacted</v>
          </cell>
          <cell r="L181">
            <v>452003</v>
          </cell>
          <cell r="M181" t="str">
            <v>21, B/C, Dhenu Market Rd, NR. INDANE GAS AGENCY, Meera Path, Dhenu Market, Indore, Madhya Pradesh</v>
          </cell>
          <cell r="N181" t="str">
            <v>NA</v>
          </cell>
        </row>
        <row r="182">
          <cell r="H182" t="str">
            <v>0064X00001qTQNkQAO</v>
          </cell>
          <cell r="I182" t="str">
            <v>Geetai Sankul, 3rd Floor, Office No 1,</v>
          </cell>
          <cell r="J182" t="str">
            <v>Shubham Kalra</v>
          </cell>
          <cell r="K182" t="str">
            <v>Contacted</v>
          </cell>
          <cell r="L182">
            <v>411038</v>
          </cell>
          <cell r="M182" t="str">
            <v>1 3rd Floor, Geetai Sankul, Ideal Colony, Paud Road, Kothrud, Pune, Maharashtra</v>
          </cell>
          <cell r="N182" t="str">
            <v>NA</v>
          </cell>
        </row>
        <row r="183">
          <cell r="H183" t="str">
            <v>0064X00001rhdV8QAI</v>
          </cell>
          <cell r="I183" t="str">
            <v>S. No. 36/3c Katraj- Kondhwa Road, Katraj</v>
          </cell>
          <cell r="J183" t="str">
            <v>Shubham Kalra</v>
          </cell>
          <cell r="K183" t="str">
            <v>Contacted</v>
          </cell>
          <cell r="L183">
            <v>411048</v>
          </cell>
          <cell r="M183" t="str">
            <v>S No. 36/3C, Katraj-Kondhwa Road, Gokul Nagar, Pune, Maharashtra</v>
          </cell>
          <cell r="N183" t="str">
            <v>NA</v>
          </cell>
        </row>
        <row r="184">
          <cell r="H184" t="str">
            <v>0064X00001sFOsSQAW</v>
          </cell>
          <cell r="I184"/>
          <cell r="J184" t="str">
            <v>Shubham Kalra</v>
          </cell>
          <cell r="K184" t="str">
            <v>Contacted</v>
          </cell>
          <cell r="L184">
            <v>400026</v>
          </cell>
          <cell r="M184" t="str">
            <v>22, Paradise Compound, Bhulabhai Desai Road, Mahalaxmi, Mumbai, Maharashtra</v>
          </cell>
          <cell r="N184" t="str">
            <v>NA</v>
          </cell>
        </row>
        <row r="185">
          <cell r="H185" t="str">
            <v>0064X00001sFbx2QAC</v>
          </cell>
          <cell r="I185" t="str">
            <v>150 Feet Ring Road, Mavdi Chokdi, Opp. Radhika Restaurant</v>
          </cell>
          <cell r="J185" t="str">
            <v>Shubham Kalra</v>
          </cell>
          <cell r="K185" t="str">
            <v>Contacted</v>
          </cell>
          <cell r="L185">
            <v>360004</v>
          </cell>
          <cell r="M185" t="str">
            <v>150 Feet Ring Rd Mavdi, opposite Radhika Restaurant, Chowk, Rajkot, Gujarat</v>
          </cell>
          <cell r="N185" t="str">
            <v>NA</v>
          </cell>
        </row>
        <row r="186">
          <cell r="H186" t="str">
            <v>0064X00001sFnbgQAC</v>
          </cell>
          <cell r="I186" t="str">
            <v>28 Queens Garden, Near Old Circuit House,</v>
          </cell>
          <cell r="J186" t="str">
            <v>Shubham Kalra</v>
          </cell>
          <cell r="K186" t="str">
            <v>Contacted</v>
          </cell>
          <cell r="L186">
            <v>411001</v>
          </cell>
          <cell r="M186" t="str">
            <v>Queen's Garden, 28 VVIP Circuit House, Pune, Maharashtra</v>
          </cell>
          <cell r="N186" t="str">
            <v>NA</v>
          </cell>
        </row>
        <row r="187">
          <cell r="H187" t="str">
            <v>0064X00001sFoHpQAK</v>
          </cell>
          <cell r="I187" t="str">
            <v>Sr.No. 490/1, 490/2, Charholi-Airport Road</v>
          </cell>
          <cell r="J187" t="str">
            <v>Shubham Kalra</v>
          </cell>
          <cell r="K187" t="str">
            <v>Contacted</v>
          </cell>
          <cell r="L187">
            <v>412015</v>
          </cell>
          <cell r="M187" t="str">
            <v>Sr.No. 490/1, 490/2,
Charholi-Airport Road,
Pune</v>
          </cell>
          <cell r="N187" t="str">
            <v>NA</v>
          </cell>
        </row>
        <row r="188">
          <cell r="H188" t="str">
            <v>0064X00001sHpCYQA0</v>
          </cell>
          <cell r="I188" t="str">
            <v>Akashwani Chowk, Opposite Big Bazar, jalna road</v>
          </cell>
          <cell r="J188" t="str">
            <v>Shubham Kalra</v>
          </cell>
          <cell r="K188" t="str">
            <v>Contacted</v>
          </cell>
          <cell r="L188">
            <v>414001</v>
          </cell>
          <cell r="M188" t="str">
            <v>Akashwani Chowk, Mahesh Nagar, Aurangabad, Maharashtra</v>
          </cell>
          <cell r="N188" t="str">
            <v>NA</v>
          </cell>
        </row>
        <row r="189">
          <cell r="H189" t="str">
            <v>0064X00001timdyQAA</v>
          </cell>
          <cell r="I189" t="str">
            <v>1544/1545,Pinnacle pride Sadashiv Peth, Lokmanya Bal Gangadhar Tilak Road</v>
          </cell>
          <cell r="J189" t="str">
            <v>Shubham Kalra</v>
          </cell>
          <cell r="K189" t="str">
            <v>Contacted</v>
          </cell>
          <cell r="L189">
            <v>411030</v>
          </cell>
          <cell r="M189" t="str">
            <v>1544/1545,Pinnacle pride, Lokmanya Bal Gangadhar Tilak Rd, opp. Cosmos Bank, Sadashiv Peth, Pune, Maharashtra</v>
          </cell>
          <cell r="N189" t="str">
            <v>NA</v>
          </cell>
        </row>
        <row r="190">
          <cell r="H190" t="str">
            <v>0064X00001uErTlQAK</v>
          </cell>
          <cell r="I190" t="str">
            <v>60, G. H . DESHPANDE PATH, NEAR CHITRAMANDIR CINEMA, MAIN ROAD,</v>
          </cell>
          <cell r="J190" t="str">
            <v>Shubham Kalra</v>
          </cell>
          <cell r="K190" t="str">
            <v>Contacted</v>
          </cell>
          <cell r="L190">
            <v>422001</v>
          </cell>
          <cell r="M190" t="str">
            <v>60, G H Deshpande Path, Main Rd, near Chitra Mandir Cinema, Nashik, Maharashtra</v>
          </cell>
          <cell r="N190" t="str">
            <v>NA</v>
          </cell>
        </row>
        <row r="191">
          <cell r="H191" t="str">
            <v>0064X00001ufJchQAE</v>
          </cell>
          <cell r="I191" t="str">
            <v>11, Namjoshi Bhavan,Lal Bahadur Shastri Road,486 Sadashiv Peth,</v>
          </cell>
          <cell r="J191" t="str">
            <v>Shubham Kalra</v>
          </cell>
          <cell r="K191" t="str">
            <v>Contacted</v>
          </cell>
          <cell r="L191">
            <v>411030</v>
          </cell>
          <cell r="M191" t="str">
            <v>#11, Survey No 486, Namjoshi Bhavan, Lal Bahadur Shastri Rd, Sadashiv Peth, Pune, Maharashtra</v>
          </cell>
          <cell r="N191" t="str">
            <v>NA</v>
          </cell>
        </row>
        <row r="192">
          <cell r="H192" t="str">
            <v>0064X00001ugq9xQAA</v>
          </cell>
          <cell r="I192"/>
          <cell r="J192" t="str">
            <v>Shubham Kalra</v>
          </cell>
          <cell r="K192" t="str">
            <v>Contacted</v>
          </cell>
          <cell r="L192" t="str">
            <v>NA</v>
          </cell>
          <cell r="M192" t="str">
            <v>NA</v>
          </cell>
          <cell r="N192" t="str">
            <v>Mailing/Billing City not available</v>
          </cell>
        </row>
        <row r="193">
          <cell r="H193" t="str">
            <v>0064X00001vLuH0QAK</v>
          </cell>
          <cell r="I193" t="str">
            <v>1403, 14th Floor Dev Corpora Building, Opposite Cadbury Company, Eastern Express Highway Thane</v>
          </cell>
          <cell r="J193" t="str">
            <v>Shubham Kalra</v>
          </cell>
          <cell r="K193" t="str">
            <v>Contacted</v>
          </cell>
          <cell r="L193">
            <v>400601</v>
          </cell>
          <cell r="M193" t="str">
            <v>1403, 14th Floor
Dev Corpora Building,
Opposite Cadbury Company,
Eastern Express Highway,
Thane, Maharashtra, India</v>
          </cell>
          <cell r="N193" t="str">
            <v>NA</v>
          </cell>
        </row>
        <row r="194">
          <cell r="H194" t="str">
            <v>0064X00001x25PoQAI</v>
          </cell>
          <cell r="I194" t="str">
            <v>1 Suneet, Plot No 100 B 1/1, Near NFAI, Prabhat Road, Erandwane</v>
          </cell>
          <cell r="J194" t="str">
            <v>Shubham Kalra</v>
          </cell>
          <cell r="K194" t="str">
            <v>Contacted</v>
          </cell>
          <cell r="L194">
            <v>411004</v>
          </cell>
          <cell r="M194" t="str">
            <v>1 SUNEET, PLOT NO 100 B1/1, Prabhat Rd, near NATIONAL FILM ARCHIVE OF INDIA, Erandwane, Pune, Maharashtra</v>
          </cell>
          <cell r="N194" t="str">
            <v>NA</v>
          </cell>
        </row>
        <row r="195">
          <cell r="H195" t="str">
            <v>0064X000021hRCvQAM</v>
          </cell>
          <cell r="I195" t="str">
            <v>137, Saket Nagar</v>
          </cell>
          <cell r="J195" t="str">
            <v>Shubham Kalra</v>
          </cell>
          <cell r="K195" t="str">
            <v>Contacted</v>
          </cell>
          <cell r="L195">
            <v>452001</v>
          </cell>
          <cell r="M195" t="str">
            <v>137,Saket Nagar,Palasia, Indore, Madhya Pradesh</v>
          </cell>
          <cell r="N195" t="str">
            <v>NA</v>
          </cell>
        </row>
        <row r="196">
          <cell r="H196" t="str">
            <v>0064X000022fE6FQAU</v>
          </cell>
          <cell r="I196" t="str">
            <v>Gala No 4,S.No 17/1B,Pragati Industrial Complex, behind Joshi Railway Museum, Kothurd</v>
          </cell>
          <cell r="J196" t="str">
            <v>Shubham Kalra</v>
          </cell>
          <cell r="K196" t="str">
            <v>Contacted</v>
          </cell>
          <cell r="L196">
            <v>411038</v>
          </cell>
          <cell r="M196" t="str">
            <v>Sr. No. 17/1B, Pragati Ind. Complex, Gala No. 4, off, Late GA Kulkarni Path, behind Joshi Railway Museum, Kothrud, Pune, Maharashtra</v>
          </cell>
          <cell r="N196" t="str">
            <v>NA</v>
          </cell>
        </row>
        <row r="197">
          <cell r="H197" t="str">
            <v>0064X000022fmNuQAI</v>
          </cell>
          <cell r="I197" t="str">
            <v>1-A, Sarojini Sadan Extention, 414-B, Vitthalbhai Patel Road, Congress House Compound, Grant Road (E),</v>
          </cell>
          <cell r="J197" t="str">
            <v>Shubham Kalra</v>
          </cell>
          <cell r="K197" t="str">
            <v>Contacted</v>
          </cell>
          <cell r="L197">
            <v>400004</v>
          </cell>
          <cell r="M197" t="str">
            <v>Congress House, 1-A, Sarojini Sadan Extention, 414-B, Vithalbhai Patel Rd, Shapur Baug, Grant Road, Mumbai, Maharashtra</v>
          </cell>
          <cell r="N197" t="str">
            <v>NA</v>
          </cell>
        </row>
        <row r="198">
          <cell r="H198" t="str">
            <v>0064X000022ftPzQAI</v>
          </cell>
          <cell r="I198" t="str">
            <v>D-51 / 2, Additional MIDC</v>
          </cell>
          <cell r="J198" t="str">
            <v>Shubham Kalra</v>
          </cell>
          <cell r="K198" t="str">
            <v>Contacted</v>
          </cell>
          <cell r="L198">
            <v>431213</v>
          </cell>
          <cell r="M198" t="str">
            <v>Jalna Industrial Area MIDC, Jalna, Maharashtra</v>
          </cell>
          <cell r="N198" t="str">
            <v>NA</v>
          </cell>
        </row>
        <row r="199">
          <cell r="H199" t="str">
            <v>0064X000022fttLQAQ</v>
          </cell>
          <cell r="I199" t="str">
            <v>Plot No. 28-29, Shri Ram Estate, Anup Engineering Compound, Behind CMC, Odhav</v>
          </cell>
          <cell r="J199" t="str">
            <v>Shubham Kalra</v>
          </cell>
          <cell r="K199" t="str">
            <v>Contacted</v>
          </cell>
          <cell r="L199">
            <v>382415</v>
          </cell>
          <cell r="M199" t="str">
            <v>Plot No. 28-29, Shri Ram Estate, Anup Engineering Compound, Behind CMC, Odhav, Ahmedabad</v>
          </cell>
          <cell r="N199" t="str">
            <v>NA</v>
          </cell>
        </row>
        <row r="200">
          <cell r="H200" t="str">
            <v>0064X000022fu7iQAA</v>
          </cell>
          <cell r="I200" t="str">
            <v>262/263, M.G. Road, Camp India</v>
          </cell>
          <cell r="J200" t="str">
            <v>Shubham Kalra</v>
          </cell>
          <cell r="K200" t="str">
            <v>Contacted</v>
          </cell>
          <cell r="L200">
            <v>411001</v>
          </cell>
          <cell r="M200" t="str">
            <v>C.T. Pundole &amp; Sons Pvt. Ltd.
262/263, M.G. Road, Camp
India
Maharashtra
Pune</v>
          </cell>
          <cell r="N200" t="str">
            <v>NA</v>
          </cell>
        </row>
        <row r="201">
          <cell r="H201" t="str">
            <v>0064X000022g03rQAA</v>
          </cell>
          <cell r="I201" t="str">
            <v>Vip City, Saddu-Urkura Road, Ring Road No.3</v>
          </cell>
          <cell r="J201" t="str">
            <v>Shubham Kalra</v>
          </cell>
          <cell r="K201" t="str">
            <v>Contacted</v>
          </cell>
          <cell r="L201">
            <v>492014</v>
          </cell>
          <cell r="M201" t="str">
            <v>VIP CITY, SADDU, Urkura Rd, Raipur, Chhattisgarh</v>
          </cell>
          <cell r="N201" t="str">
            <v>NA</v>
          </cell>
        </row>
        <row r="202">
          <cell r="H202" t="str">
            <v>0064X000022g9rFQAQ</v>
          </cell>
          <cell r="I202" t="str">
            <v>SECTOR 16B RAJENDRA SPACE, PLOT NO 6, AWAS VIKAS YOJANA Agra, Uttar Pradesh, 282007 India</v>
          </cell>
          <cell r="J202" t="str">
            <v>Shubham Kalra</v>
          </cell>
          <cell r="K202" t="str">
            <v>Contacted</v>
          </cell>
          <cell r="L202">
            <v>282007</v>
          </cell>
          <cell r="M202" t="str">
            <v>Rajendra Space, Plot No. 6, Sector 16 B, Awas Vikas Yojana, Sikandara Agra, Uttar Pradesh</v>
          </cell>
          <cell r="N202" t="str">
            <v>NA</v>
          </cell>
        </row>
        <row r="203">
          <cell r="H203" t="str">
            <v>0064X000022gPJhQAM</v>
          </cell>
          <cell r="I203"/>
          <cell r="J203" t="str">
            <v>Shubham Kalra</v>
          </cell>
          <cell r="K203" t="str">
            <v>Contacted</v>
          </cell>
          <cell r="L203">
            <v>411057</v>
          </cell>
          <cell r="M203" t="str">
            <v>909, 9th Floor, Suratwala Mark Plazzo, Wakad-Hinjewadi Road, Hinjewadi, Pune</v>
          </cell>
          <cell r="N203" t="str">
            <v>NA</v>
          </cell>
        </row>
        <row r="204">
          <cell r="H204" t="str">
            <v>0064X000022gqTQQAY</v>
          </cell>
          <cell r="I204" t="str">
            <v>Anand Nagar Road, Tilak Nagar</v>
          </cell>
          <cell r="J204" t="str">
            <v>Shubham Kalra</v>
          </cell>
          <cell r="K204" t="str">
            <v>Contacted</v>
          </cell>
          <cell r="L204">
            <v>431602</v>
          </cell>
          <cell r="M204" t="str">
            <v>Yeshwant College Rd, Baba Nagar, Nanded, Maharashtra</v>
          </cell>
          <cell r="N204" t="str">
            <v>NA</v>
          </cell>
        </row>
        <row r="205">
          <cell r="H205" t="str">
            <v>0064X000022gqikQAA</v>
          </cell>
          <cell r="I205"/>
          <cell r="J205" t="str">
            <v>Shubham Kalra</v>
          </cell>
          <cell r="K205" t="str">
            <v>Contacted</v>
          </cell>
          <cell r="L205" t="str">
            <v>NA</v>
          </cell>
          <cell r="M205" t="str">
            <v>NA</v>
          </cell>
          <cell r="N205" t="str">
            <v>Mailing/Billing City not available</v>
          </cell>
        </row>
        <row r="206">
          <cell r="H206" t="str">
            <v>0064X000022iVPFQA2</v>
          </cell>
          <cell r="I206"/>
          <cell r="J206" t="str">
            <v>Shubham Kalra</v>
          </cell>
          <cell r="K206" t="str">
            <v>Contacted</v>
          </cell>
          <cell r="L206" t="str">
            <v>NA</v>
          </cell>
          <cell r="M206" t="str">
            <v>NA</v>
          </cell>
          <cell r="N206" t="str">
            <v>Mailing/Billing City not available</v>
          </cell>
        </row>
        <row r="207">
          <cell r="H207" t="str">
            <v>0064X000022iVp7QAE</v>
          </cell>
          <cell r="I207" t="str">
            <v>1202,12th floor aggarwal corporate heights, neta ji subash palace</v>
          </cell>
          <cell r="J207" t="str">
            <v>Shubham Kalra</v>
          </cell>
          <cell r="K207" t="str">
            <v>Contacted</v>
          </cell>
          <cell r="L207">
            <v>400076</v>
          </cell>
          <cell r="M207" t="str">
            <v>Office No. 11th Floor / 1101, Hiranandani Knowledge Park,
Technology Street, Hill Side Avenue,
Opp. Hiranandani Hospital,
Powai, Mumbai</v>
          </cell>
          <cell r="N207" t="str">
            <v>Billing Address is in Mumbai</v>
          </cell>
        </row>
        <row r="208">
          <cell r="H208" t="str">
            <v>0064X000023fWxIQAU</v>
          </cell>
          <cell r="I208"/>
          <cell r="J208" t="str">
            <v>Shubham Kalra</v>
          </cell>
          <cell r="K208" t="str">
            <v>Contacted</v>
          </cell>
          <cell r="L208" t="str">
            <v>NA</v>
          </cell>
          <cell r="M208" t="str">
            <v>NA</v>
          </cell>
          <cell r="N208" t="str">
            <v>Mailing/Billing City not available</v>
          </cell>
        </row>
        <row r="209">
          <cell r="H209" t="str">
            <v>0064X000023fX60QAE</v>
          </cell>
          <cell r="I209" t="str">
            <v>2, Dr. Bhajekar Lane</v>
          </cell>
          <cell r="J209" t="str">
            <v>Shubham Kalra</v>
          </cell>
          <cell r="K209" t="str">
            <v>Contacted</v>
          </cell>
          <cell r="L209">
            <v>400004</v>
          </cell>
          <cell r="M209" t="str">
            <v>SHREEPATI CASTLE, 2, Dr Bhajekar Ln, Khetwadi, Girgaon, Mumbai, Maharashtra</v>
          </cell>
          <cell r="N209" t="str">
            <v>NA</v>
          </cell>
        </row>
        <row r="210">
          <cell r="H210" t="str">
            <v>0061300001EcWVoAAN</v>
          </cell>
          <cell r="I210"/>
          <cell r="J210" t="str">
            <v>Shubham Kalra</v>
          </cell>
          <cell r="K210" t="str">
            <v>Unqualified</v>
          </cell>
          <cell r="L210">
            <v>400060</v>
          </cell>
          <cell r="M210" t="str">
            <v>Knowledge House, Shyam Nagar, Off JVLR, Jogeshwari (East), Mumbai, Maharashtra, India</v>
          </cell>
          <cell r="N210" t="str">
            <v>NA</v>
          </cell>
        </row>
        <row r="211">
          <cell r="H211" t="str">
            <v>0061300001IW7lfAAD</v>
          </cell>
          <cell r="I211"/>
          <cell r="J211" t="str">
            <v>Sonakshi Das</v>
          </cell>
          <cell r="K211" t="str">
            <v>Trying to Contact</v>
          </cell>
          <cell r="L211">
            <v>700001</v>
          </cell>
          <cell r="M211" t="str">
            <v>29 Strand Road, 2nd Floor, Kolkata, West Bengal, (India)</v>
          </cell>
          <cell r="N211" t="str">
            <v>NA</v>
          </cell>
        </row>
        <row r="212">
          <cell r="H212" t="str">
            <v>0061B00001SvamKQAR</v>
          </cell>
          <cell r="I212"/>
          <cell r="J212" t="str">
            <v>Sonakshi Das</v>
          </cell>
          <cell r="K212" t="str">
            <v>Trying to Contact</v>
          </cell>
          <cell r="L212">
            <v>282002</v>
          </cell>
          <cell r="M212" t="str">
            <v>Pushpanjali Palace, Delhi Gate, Agra, Uttar Pradesh</v>
          </cell>
          <cell r="N212" t="str">
            <v>NA</v>
          </cell>
        </row>
        <row r="213">
          <cell r="H213" t="str">
            <v>0061B00001YlAXpQAN</v>
          </cell>
          <cell r="I213" t="str">
            <v>7th Floor, Fortune Heights</v>
          </cell>
          <cell r="J213" t="str">
            <v>Sonakshi Das</v>
          </cell>
          <cell r="K213" t="str">
            <v>Trying to Contact</v>
          </cell>
          <cell r="L213">
            <v>302001</v>
          </cell>
          <cell r="M213" t="str">
            <v>7th Floor, Fortune Heights, Ahinsa Cir, C Scheme, Ashok Nagar, Jaipur, Rajasthan</v>
          </cell>
          <cell r="N213" t="str">
            <v>NA</v>
          </cell>
        </row>
        <row r="214">
          <cell r="H214" t="str">
            <v>0061B00001aRh0iQAC</v>
          </cell>
          <cell r="I214" t="str">
            <v>12 ,Sudder Street</v>
          </cell>
          <cell r="J214" t="str">
            <v>Sonakshi Das</v>
          </cell>
          <cell r="K214" t="str">
            <v>Trying to Contact</v>
          </cell>
          <cell r="L214">
            <v>700016</v>
          </cell>
          <cell r="M214" t="str">
            <v>12, Sudder St, Fire Brigade Head Quarter, New Market Area, Esplanade, Taltala, Kolkata, West Bengal</v>
          </cell>
          <cell r="N214" t="str">
            <v>NA</v>
          </cell>
        </row>
        <row r="215">
          <cell r="H215" t="str">
            <v>0061B00001YlxU9QAJ</v>
          </cell>
          <cell r="I215" t="str">
            <v>Jeevan Deep Building</v>
          </cell>
          <cell r="J215" t="str">
            <v>Sonakshi Das</v>
          </cell>
          <cell r="K215" t="str">
            <v>Trying to Contact</v>
          </cell>
          <cell r="L215">
            <v>700019</v>
          </cell>
          <cell r="M215" t="str">
            <v>Eveready Industries India Ltd.
2, Rainey Park
Kolkata, West Bengal, India</v>
          </cell>
          <cell r="N215" t="str">
            <v>NA</v>
          </cell>
        </row>
        <row r="216">
          <cell r="H216" t="str">
            <v>0061B00001YlMHoQAN</v>
          </cell>
          <cell r="I216" t="str">
            <v>Vill Khari Mauza, Ogli Sadhaura Road Distt Sirmour</v>
          </cell>
          <cell r="J216" t="str">
            <v>Sonakshi Das</v>
          </cell>
          <cell r="K216" t="str">
            <v>Trying to Contact</v>
          </cell>
          <cell r="L216">
            <v>173030</v>
          </cell>
          <cell r="M216" t="str">
            <v>Khari, Mauza Ogli, Sadhaura Road, Kala Amb, Himachal Pradesh</v>
          </cell>
          <cell r="N216" t="str">
            <v>NA</v>
          </cell>
        </row>
        <row r="217">
          <cell r="H217" t="str">
            <v>0061B00001hEbFrQAK</v>
          </cell>
          <cell r="I217" t="str">
            <v>J-20, Udyog Nagar Industrial Area, Near Peeragarhi metro station</v>
          </cell>
          <cell r="J217" t="str">
            <v>Sonakshi Das</v>
          </cell>
          <cell r="K217" t="str">
            <v>Trying to Contact</v>
          </cell>
          <cell r="L217">
            <v>110087</v>
          </cell>
          <cell r="M217" t="str">
            <v>J-20, Rohtak Rd, Udyog Nagar, Mangolpuri, Delhi,</v>
          </cell>
          <cell r="N217" t="str">
            <v>NA</v>
          </cell>
        </row>
        <row r="218">
          <cell r="H218" t="str">
            <v>0061B00001la572QAA</v>
          </cell>
          <cell r="I218" t="str">
            <v>B-36, Udyog Kunj,</v>
          </cell>
          <cell r="J218" t="str">
            <v>Sonakshi Das</v>
          </cell>
          <cell r="K218" t="str">
            <v>Trying to Contact</v>
          </cell>
          <cell r="L218">
            <v>208022</v>
          </cell>
          <cell r="M218" t="str">
            <v>B-36, Udyog Kunj, Site 5, Panki Industrial Estate, Kanpur, Uttar Pradesh, India</v>
          </cell>
          <cell r="N218" t="str">
            <v>NA</v>
          </cell>
        </row>
        <row r="219">
          <cell r="H219" t="str">
            <v>0061B00001kkELnQAM</v>
          </cell>
          <cell r="I219" t="str">
            <v>Shop No. 55/77, Birhana Rd, Ghantaghar, Naya Ganj</v>
          </cell>
          <cell r="J219" t="str">
            <v>Sonakshi Das</v>
          </cell>
          <cell r="K219" t="str">
            <v>Trying to Contact</v>
          </cell>
          <cell r="L219">
            <v>208001</v>
          </cell>
          <cell r="M219" t="str">
            <v>77, Birhana Rd, Ghantaghar, Kahoo Kothi, Kanpur Cantonment, Kanpur, Uttar Pradesh</v>
          </cell>
          <cell r="N219" t="str">
            <v>NA</v>
          </cell>
        </row>
        <row r="220">
          <cell r="H220" t="str">
            <v>0061B00001onmlOQAQ</v>
          </cell>
          <cell r="I220" t="str">
            <v>B-40, Shivalik, Malviya Nagar</v>
          </cell>
          <cell r="J220" t="str">
            <v>Sonakshi Das</v>
          </cell>
          <cell r="K220" t="str">
            <v>Trying to Contact</v>
          </cell>
          <cell r="L220">
            <v>110017</v>
          </cell>
          <cell r="M220" t="str">
            <v>Shivalik B-40, Malviya Nagar, New Delhi, Delhi</v>
          </cell>
          <cell r="N220" t="str">
            <v>NA</v>
          </cell>
        </row>
        <row r="221">
          <cell r="H221" t="str">
            <v>0064X00001tinYfQAI</v>
          </cell>
          <cell r="I221"/>
          <cell r="J221" t="str">
            <v>Sonakshi Das</v>
          </cell>
          <cell r="K221" t="str">
            <v>Trying to Contact</v>
          </cell>
          <cell r="L221" t="str">
            <v>NA</v>
          </cell>
          <cell r="M221" t="str">
            <v>NA</v>
          </cell>
          <cell r="N221" t="str">
            <v>Mailing/Billing City not available</v>
          </cell>
        </row>
        <row r="222">
          <cell r="H222" t="str">
            <v>0061B00001lYb3ZQAS</v>
          </cell>
          <cell r="I222"/>
          <cell r="J222" t="str">
            <v>Sonakshi Das</v>
          </cell>
          <cell r="K222" t="str">
            <v>Trying to Contact</v>
          </cell>
          <cell r="L222" t="str">
            <v>NA</v>
          </cell>
          <cell r="M222" t="str">
            <v>NA</v>
          </cell>
          <cell r="N222" t="str">
            <v>Mailing/Billing City not available</v>
          </cell>
        </row>
        <row r="223">
          <cell r="H223" t="str">
            <v>0061B00001lEmqOQAS</v>
          </cell>
          <cell r="I223" t="str">
            <v>B 71 (Second Floor of backside portion), Opp.- C block Market, Paschimi Marg, Vasant Vihar</v>
          </cell>
          <cell r="J223" t="str">
            <v>Sonakshi Das</v>
          </cell>
          <cell r="K223" t="str">
            <v>Trying to Contact</v>
          </cell>
          <cell r="L223">
            <v>110057</v>
          </cell>
          <cell r="M223" t="str">
            <v>B-71, 2nd Floor, market, Paschimi Marg, opp. C Block, Vasant Vihar, New Delhi, Delhi 110057</v>
          </cell>
          <cell r="N223" t="str">
            <v>NA</v>
          </cell>
        </row>
        <row r="224">
          <cell r="H224" t="str">
            <v>0064X00001tj1D6QAI</v>
          </cell>
          <cell r="I224" t="str">
            <v>B-95, Wazirpur Industrial Area, Wazirpur,</v>
          </cell>
          <cell r="J224" t="str">
            <v>Sonakshi Das</v>
          </cell>
          <cell r="K224" t="str">
            <v>Trying to Contact</v>
          </cell>
          <cell r="L224">
            <v>110052</v>
          </cell>
          <cell r="M224" t="str">
            <v>B-95, Wazirpur Industrial Area Rd, Block B, Phase 2, Ashok Vihar, Delhi, 110052</v>
          </cell>
          <cell r="N224" t="str">
            <v>NA</v>
          </cell>
        </row>
        <row r="225">
          <cell r="H225" t="str">
            <v>0061B00001lDUBkQAO</v>
          </cell>
          <cell r="I225" t="str">
            <v>A1/18, Sector H, Aliganj</v>
          </cell>
          <cell r="J225" t="str">
            <v>Sonakshi Das</v>
          </cell>
          <cell r="K225" t="str">
            <v>Trying to Contact</v>
          </cell>
          <cell r="L225">
            <v>226024</v>
          </cell>
          <cell r="M225" t="str">
            <v>A1, 18, Sector H, Sector-A, Aliganj, Lucknow, Uttar Pradesh 226024</v>
          </cell>
          <cell r="N225" t="str">
            <v>NA</v>
          </cell>
        </row>
        <row r="226">
          <cell r="H226" t="str">
            <v>0061B00001TRVE0QAP</v>
          </cell>
          <cell r="I226" t="str">
            <v>Plot No 12, Sector B-1, Local Shopping Complex, Vasant Kunj</v>
          </cell>
          <cell r="J226" t="str">
            <v>Sonakshi Das</v>
          </cell>
          <cell r="K226" t="str">
            <v>Trying to Contact</v>
          </cell>
          <cell r="L226">
            <v>110070</v>
          </cell>
          <cell r="M226" t="str">
            <v>Plot No.12 1 Local Shopping Complex, Sector B, Vasant Kunj, New Delhi, Delhi 110070</v>
          </cell>
          <cell r="N226" t="str">
            <v>NA</v>
          </cell>
        </row>
        <row r="227">
          <cell r="H227" t="str">
            <v>0061B00001WGJE0QAP</v>
          </cell>
          <cell r="I227"/>
          <cell r="J227" t="str">
            <v>Sonakshi Das</v>
          </cell>
          <cell r="K227" t="str">
            <v>Trying to Contact</v>
          </cell>
          <cell r="L227" t="str">
            <v>NA</v>
          </cell>
          <cell r="M227" t="str">
            <v>NA</v>
          </cell>
          <cell r="N227" t="str">
            <v>Mailing/Billing City not available</v>
          </cell>
        </row>
        <row r="228">
          <cell r="H228" t="str">
            <v>0061B00001YlfJxQAJ</v>
          </cell>
          <cell r="I228"/>
          <cell r="J228" t="str">
            <v>Sonakshi Das</v>
          </cell>
          <cell r="K228" t="str">
            <v>Trying to Contact</v>
          </cell>
          <cell r="L228">
            <v>110001</v>
          </cell>
          <cell r="M228" t="str">
            <v>Anusandhan Bhawan, 2 Rafi Ahmed Kidwai Marg, New Delhi-110001</v>
          </cell>
          <cell r="N228" t="str">
            <v>NA</v>
          </cell>
        </row>
        <row r="229">
          <cell r="H229" t="str">
            <v>0061B00001gQn5mQAC</v>
          </cell>
          <cell r="I229"/>
          <cell r="J229" t="str">
            <v>Sonakshi Das</v>
          </cell>
          <cell r="K229" t="str">
            <v>Trying to Contact</v>
          </cell>
          <cell r="L229" t="str">
            <v>NA</v>
          </cell>
          <cell r="M229" t="str">
            <v>NA</v>
          </cell>
          <cell r="N229" t="str">
            <v>Mailing/Billing City not available</v>
          </cell>
        </row>
        <row r="230">
          <cell r="H230" t="str">
            <v>0061B00001htBJAQA2</v>
          </cell>
          <cell r="I230" t="str">
            <v>NH-2, Agra Road,</v>
          </cell>
          <cell r="J230" t="str">
            <v>Sonakshi Das</v>
          </cell>
          <cell r="K230" t="str">
            <v>Trying to Contact</v>
          </cell>
          <cell r="L230">
            <v>283203</v>
          </cell>
          <cell r="M230" t="str">
            <v>Jain Complex, Agra Road, NH 2, Jain Nagar, Firozabad, Uttar Pradesh 283203</v>
          </cell>
          <cell r="N230" t="str">
            <v>NA</v>
          </cell>
        </row>
        <row r="231">
          <cell r="H231" t="str">
            <v>0061B00001lFyJMQA0</v>
          </cell>
          <cell r="I231" t="str">
            <v>2nd Floor State Laboratories, UPJN Compound,</v>
          </cell>
          <cell r="J231" t="str">
            <v>Sonakshi Das</v>
          </cell>
          <cell r="K231" t="str">
            <v>Trying to Contact</v>
          </cell>
          <cell r="L231">
            <v>226001</v>
          </cell>
          <cell r="M231" t="str">
            <v>13/1, First Floor, Moti Chamber, YMCA Compound, Rana Pratap Marg, Lucknow, Uttar Pradesh 226001</v>
          </cell>
          <cell r="N231" t="str">
            <v>NA</v>
          </cell>
        </row>
        <row r="232">
          <cell r="H232" t="str">
            <v>0061B00001mCC9eQAG</v>
          </cell>
          <cell r="I232"/>
          <cell r="J232" t="str">
            <v>Sonakshi Das</v>
          </cell>
          <cell r="K232" t="str">
            <v>Trying to Contact</v>
          </cell>
          <cell r="L232">
            <v>711103</v>
          </cell>
          <cell r="M232" t="str">
            <v>GKW Compound 97, Andul Road, Shed No.1
Howrah-711103</v>
          </cell>
          <cell r="N232" t="str">
            <v>NA</v>
          </cell>
        </row>
        <row r="233">
          <cell r="H233" t="str">
            <v>0061B00001mVpDjQAK</v>
          </cell>
          <cell r="I233"/>
          <cell r="J233" t="str">
            <v>Sonakshi Das</v>
          </cell>
          <cell r="K233" t="str">
            <v>Trying to Contact</v>
          </cell>
          <cell r="L233">
            <v>201306</v>
          </cell>
          <cell r="M233" t="str">
            <v>Plot No 2, Knowledge Park III, Greater Noida, Uttar Pradesh 201306</v>
          </cell>
          <cell r="N233" t="str">
            <v>NA</v>
          </cell>
        </row>
        <row r="234">
          <cell r="H234" t="str">
            <v>0061B00001mWBaBQAW</v>
          </cell>
          <cell r="I234" t="str">
            <v>C-122, Sector-1, Tala Nagri Ind Area, Ramghat Road</v>
          </cell>
          <cell r="J234" t="str">
            <v>Sonakshi Das</v>
          </cell>
          <cell r="K234" t="str">
            <v>Trying to Contact</v>
          </cell>
          <cell r="L234">
            <v>202001</v>
          </cell>
          <cell r="M234" t="str">
            <v>C-122, Ramghat Road, Aligarh - 202001 (Sector 1, Tala Nagri Industrial Area)</v>
          </cell>
          <cell r="N234" t="str">
            <v>NA</v>
          </cell>
        </row>
        <row r="235">
          <cell r="H235" t="str">
            <v>0064X00001pmDVRQA2</v>
          </cell>
          <cell r="I235" t="str">
            <v>Budh Marg, Fraser Road Area,</v>
          </cell>
          <cell r="J235" t="str">
            <v>Sonakshi Das</v>
          </cell>
          <cell r="K235" t="str">
            <v>Trying to Contact</v>
          </cell>
          <cell r="L235">
            <v>800001</v>
          </cell>
          <cell r="M235" t="str">
            <v>Budh Marg, Budh Vihar, Fraser Road Area, Patna, Bihar 800001</v>
          </cell>
          <cell r="N235" t="str">
            <v>NA</v>
          </cell>
        </row>
        <row r="236">
          <cell r="H236" t="str">
            <v>0064X00001pmddUQAQ</v>
          </cell>
          <cell r="I236" t="str">
            <v>62, Rama Road</v>
          </cell>
          <cell r="J236" t="str">
            <v>Sonakshi Das</v>
          </cell>
          <cell r="K236" t="str">
            <v>Trying to Contact</v>
          </cell>
          <cell r="L236">
            <v>110008</v>
          </cell>
          <cell r="M236" t="str">
            <v>62, Rama Rd, Block B, Najafgarh Road Industrial Area, New Delhi, Delhi</v>
          </cell>
          <cell r="N236" t="str">
            <v>NA</v>
          </cell>
        </row>
        <row r="237">
          <cell r="H237" t="str">
            <v>0064X00001rk4RqQAI</v>
          </cell>
          <cell r="I237" t="str">
            <v>Chitrakoot 10th Floor 230A AJC Bose Road</v>
          </cell>
          <cell r="J237" t="str">
            <v>Sonakshi Das</v>
          </cell>
          <cell r="K237" t="str">
            <v>Trying to Contact</v>
          </cell>
          <cell r="L237">
            <v>700020</v>
          </cell>
          <cell r="M237" t="str">
            <v>10th Floor, Chitrakoot, 230A, Acharya Jagadish Chandra Bose Rd, Kolkata, West Bengal 700020</v>
          </cell>
          <cell r="N237" t="str">
            <v>NA</v>
          </cell>
        </row>
        <row r="238">
          <cell r="H238" t="str">
            <v>0064X00001rkpU4QAI</v>
          </cell>
          <cell r="I238" t="str">
            <v>V.P.O CHHAWLA</v>
          </cell>
          <cell r="J238" t="str">
            <v>Sonakshi Das</v>
          </cell>
          <cell r="K238" t="str">
            <v>Trying to Contact</v>
          </cell>
          <cell r="L238">
            <v>110071</v>
          </cell>
          <cell r="M238" t="str">
            <v>V.P.O, Chhawla, New Delhi, 110071</v>
          </cell>
          <cell r="N238" t="str">
            <v>NA</v>
          </cell>
        </row>
        <row r="239">
          <cell r="H239" t="str">
            <v>0064X00001sEW6QQAW</v>
          </cell>
          <cell r="I239" t="str">
            <v>Station Road, Sodepur</v>
          </cell>
          <cell r="J239" t="str">
            <v>Sonakshi Das</v>
          </cell>
          <cell r="K239" t="str">
            <v>Trying to Contact</v>
          </cell>
          <cell r="L239">
            <v>700110</v>
          </cell>
          <cell r="M239" t="str">
            <v>Sriniketan Fashions Limited. Station Road, Sodepur, Kolkata-700110, West Bengal. India</v>
          </cell>
          <cell r="N239" t="str">
            <v>NA</v>
          </cell>
        </row>
        <row r="240">
          <cell r="H240" t="str">
            <v>0064X00001sFnkPQAS</v>
          </cell>
          <cell r="I240" t="str">
            <v>S-216, Near M-Block Market, GK-II</v>
          </cell>
          <cell r="J240" t="str">
            <v>Sonakshi Das</v>
          </cell>
          <cell r="K240" t="str">
            <v>Trying to Contact</v>
          </cell>
          <cell r="L240">
            <v>110048</v>
          </cell>
          <cell r="M240" t="str">
            <v>S 214, Block S, Greater Kailash II, Greater Kailash, New Delhi, Delhi 110048</v>
          </cell>
          <cell r="N240" t="str">
            <v>NA</v>
          </cell>
        </row>
        <row r="241">
          <cell r="H241" t="str">
            <v>0064X00001sFoHiQAK</v>
          </cell>
          <cell r="I241" t="str">
            <v>Suresh sharma Nagar,Pillibhit bypass road , , India</v>
          </cell>
          <cell r="J241" t="str">
            <v>Sonakshi Das</v>
          </cell>
          <cell r="K241" t="str">
            <v>Trying to Contact</v>
          </cell>
          <cell r="L241">
            <v>243122</v>
          </cell>
          <cell r="M241" t="str">
            <v>Pilibhit Bypass Rd, Suresh Sharma Nagar, Bareilly, Uttar Pradesh 243122</v>
          </cell>
          <cell r="N241" t="str">
            <v>NA</v>
          </cell>
        </row>
        <row r="242">
          <cell r="H242" t="str">
            <v>0064X00001sG1kvQAC</v>
          </cell>
          <cell r="I242" t="str">
            <v>23-B, EKTA NAGAR STADIUM ROAD</v>
          </cell>
          <cell r="J242" t="str">
            <v>Sonakshi Das</v>
          </cell>
          <cell r="K242" t="str">
            <v>Trying to Contact</v>
          </cell>
          <cell r="L242">
            <v>243122</v>
          </cell>
          <cell r="M242" t="str">
            <v>23-B, Stadium Rd, Ekta Nagar, Bareilly, Uttar Pradesh 243122</v>
          </cell>
          <cell r="N242" t="str">
            <v>NA</v>
          </cell>
        </row>
        <row r="243">
          <cell r="H243" t="str">
            <v>0064X00001sGDeFQAW</v>
          </cell>
          <cell r="I243" t="str">
            <v>30 NAWAB YUSUF ROAD, CIVIL LINES PRAYAGRAJ, (NEAR HIGHCOURT PANI TANKI)</v>
          </cell>
          <cell r="J243" t="str">
            <v>Sonakshi Das</v>
          </cell>
          <cell r="K243" t="str">
            <v>Trying to Contact</v>
          </cell>
          <cell r="L243">
            <v>211001</v>
          </cell>
          <cell r="M243" t="str">
            <v>30, Nawab Yusuf Road, Pani Ki Tanki Rd, near High court, Canton, Civil Lines, Prayagraj, Uttar Pradesh Pincode- 211001</v>
          </cell>
          <cell r="N243" t="str">
            <v>NA</v>
          </cell>
        </row>
        <row r="244">
          <cell r="H244" t="str">
            <v>0064X00001sGDsSQAW</v>
          </cell>
          <cell r="I244" t="str">
            <v>ICSI House? 22, Institutional Area, Lodi Road,</v>
          </cell>
          <cell r="J244" t="str">
            <v>Sonakshi Das</v>
          </cell>
          <cell r="K244" t="str">
            <v>Trying to Contact</v>
          </cell>
          <cell r="L244">
            <v>110003</v>
          </cell>
          <cell r="M244" t="str">
            <v>22, ICSI HOUSE, Lodhi Rd, Institutional Area, Lodi Colony, New Delhi, Delhi 110003</v>
          </cell>
          <cell r="N244" t="str">
            <v>NA</v>
          </cell>
        </row>
        <row r="245">
          <cell r="H245" t="str">
            <v>0064X00001tinsCQAQ</v>
          </cell>
          <cell r="I245" t="str">
            <v>Khasra No-187, Mauja Navalpur, Etmadpur</v>
          </cell>
          <cell r="J245" t="str">
            <v>Sonakshi Das</v>
          </cell>
          <cell r="K245" t="str">
            <v>Trying to Contact</v>
          </cell>
          <cell r="L245">
            <v>283202</v>
          </cell>
          <cell r="M245" t="str">
            <v>KHASRA NO-187,MAUJA NAWALPUR, Etmadpur, 283202</v>
          </cell>
          <cell r="N245" t="str">
            <v>NA</v>
          </cell>
        </row>
        <row r="246">
          <cell r="H246" t="str">
            <v>0064X00001tioZyQAI</v>
          </cell>
          <cell r="I246" t="str">
            <v>V.P.O Chhawla</v>
          </cell>
          <cell r="J246" t="str">
            <v>Sonakshi Das</v>
          </cell>
          <cell r="K246" t="str">
            <v>Trying to Contact</v>
          </cell>
          <cell r="L246">
            <v>110071</v>
          </cell>
          <cell r="M246" t="str">
            <v>V.P.O, Chhawla, New Delhi, 110071</v>
          </cell>
          <cell r="N246" t="str">
            <v>NA</v>
          </cell>
        </row>
        <row r="247">
          <cell r="H247" t="str">
            <v>0064X00001uBwMiQAK</v>
          </cell>
          <cell r="I247" t="str">
            <v>34, Industrial Colony,</v>
          </cell>
          <cell r="J247" t="str">
            <v>Sonakshi Das</v>
          </cell>
          <cell r="K247" t="str">
            <v>Trying to Contact</v>
          </cell>
          <cell r="L247">
            <v>211008</v>
          </cell>
          <cell r="M247" t="str">
            <v>34, Industrial Colony, Naini - Allahabad (U.P.)</v>
          </cell>
          <cell r="N247" t="str">
            <v>NA</v>
          </cell>
        </row>
        <row r="248">
          <cell r="H248" t="str">
            <v>0064X00001uBxYQQA0</v>
          </cell>
          <cell r="I248" t="str">
            <v>Near SBI Bank, Railway Road</v>
          </cell>
          <cell r="J248" t="str">
            <v>Sonakshi Das</v>
          </cell>
          <cell r="K248" t="str">
            <v>Trying to Contact</v>
          </cell>
          <cell r="L248">
            <v>131001</v>
          </cell>
          <cell r="M248" t="str">
            <v>Near SBI Bank, Railway Road, Sonipat, Haryana-131001</v>
          </cell>
          <cell r="N248" t="str">
            <v>NA</v>
          </cell>
        </row>
        <row r="249">
          <cell r="H249" t="str">
            <v>0064X00001uEeMGQA0</v>
          </cell>
          <cell r="I249" t="str">
            <v>4th Floor, Tower A, Deendayal Urja Bhawan, No.5, Nelson Mandela Marg, Vasant Kunj</v>
          </cell>
          <cell r="J249" t="str">
            <v>Sonakshi Das</v>
          </cell>
          <cell r="K249" t="str">
            <v>Trying to Contact</v>
          </cell>
          <cell r="L249">
            <v>110070</v>
          </cell>
          <cell r="M249" t="str">
            <v>ONGC, 4th Floor, Tower A,
Pandit Deendayal Upadhyay Urja Bhavan,
Plot No 5, Vasant Kunj, Nelson Mandela Marg,
New Delhi 110070</v>
          </cell>
          <cell r="N249" t="str">
            <v>NA</v>
          </cell>
        </row>
        <row r="250">
          <cell r="H250" t="str">
            <v>0064X00001uEr9PQAS</v>
          </cell>
          <cell r="I250" t="str">
            <v>74, Mohkampur, Industrial Area, Phase 2, Near Subhash Hotel</v>
          </cell>
          <cell r="J250" t="str">
            <v>Sonakshi Das</v>
          </cell>
          <cell r="K250" t="str">
            <v>Trying to Contact</v>
          </cell>
          <cell r="L250">
            <v>250103</v>
          </cell>
          <cell r="M250" t="str">
            <v>513, Mohkampur Industrial Area, Phase-ll, Delhi Road, Meerut-250103</v>
          </cell>
          <cell r="N250" t="str">
            <v>NA</v>
          </cell>
        </row>
        <row r="251">
          <cell r="H251" t="str">
            <v>0064X00001ugZ6EQAU</v>
          </cell>
          <cell r="I251" t="str">
            <v>No. 305, Vardhman City- 2 Plaza, Commercial Centre, Asaf Ali Road</v>
          </cell>
          <cell r="J251" t="str">
            <v>Sonakshi Das</v>
          </cell>
          <cell r="K251" t="str">
            <v>Trying to Contact</v>
          </cell>
          <cell r="L251">
            <v>110002</v>
          </cell>
          <cell r="M251" t="str">
            <v>305, 3rd Floor, Asaf Ali Road, Delhi - 110002 (Vardhman City-2 Plaza, Commerical Center) Area Ajmeri Gate, area Kalan Masjid</v>
          </cell>
          <cell r="N251" t="str">
            <v>NA</v>
          </cell>
        </row>
        <row r="252">
          <cell r="H252" t="str">
            <v>0064X000022fe35QAA</v>
          </cell>
          <cell r="I252" t="str">
            <v>B1/2,1st Floor, Commercial Complex, 103, Mukherjee Nagar, ,</v>
          </cell>
          <cell r="J252" t="str">
            <v>Sonakshi Das</v>
          </cell>
          <cell r="K252" t="str">
            <v>Trying to Contact</v>
          </cell>
          <cell r="L252">
            <v>110009</v>
          </cell>
          <cell r="M252" t="str">
            <v>B1/2,1st Floor, Commercial Complex, 103, Mukherjee Nagar, Delhi, 110009</v>
          </cell>
          <cell r="N252" t="str">
            <v>NA</v>
          </cell>
        </row>
        <row r="253">
          <cell r="H253" t="str">
            <v>0064X000022fkraQAA</v>
          </cell>
          <cell r="I253"/>
          <cell r="J253" t="str">
            <v>Sonakshi Das</v>
          </cell>
          <cell r="K253" t="str">
            <v>Trying to Contact</v>
          </cell>
          <cell r="L253" t="str">
            <v>NA</v>
          </cell>
          <cell r="M253" t="str">
            <v>NA</v>
          </cell>
          <cell r="N253" t="str">
            <v>Mailing/Billing City not available</v>
          </cell>
        </row>
        <row r="254">
          <cell r="H254" t="str">
            <v>0064X000022fs4wQAA</v>
          </cell>
          <cell r="I254" t="str">
            <v>D-74 Panchsheel Enclave</v>
          </cell>
          <cell r="J254" t="str">
            <v>Sonakshi Das</v>
          </cell>
          <cell r="K254" t="str">
            <v>Trying to Contact</v>
          </cell>
          <cell r="L254">
            <v>110085</v>
          </cell>
          <cell r="M254" t="str">
            <v>Crown Plaza, Swarn Jayanti Park, Sector 10, Rohini, Delhi, 110085</v>
          </cell>
          <cell r="N254" t="str">
            <v>NA</v>
          </cell>
        </row>
        <row r="255">
          <cell r="H255" t="str">
            <v>0064X000022fszpQAA</v>
          </cell>
          <cell r="I255" t="str">
            <v>23C, Ground Floor, Prince Bakhtiar Shah Road</v>
          </cell>
          <cell r="J255" t="str">
            <v>Sonakshi Das</v>
          </cell>
          <cell r="K255" t="str">
            <v>Trying to Contact</v>
          </cell>
          <cell r="L255">
            <v>700033</v>
          </cell>
          <cell r="M255" t="str">
            <v>23C, Ground Floor, Prince Bakhtiar Shah Road Near Swiss Park Nursing Home, Kolkata- 700033</v>
          </cell>
          <cell r="N255" t="str">
            <v>NA</v>
          </cell>
        </row>
        <row r="256">
          <cell r="H256" t="str">
            <v>0064X000022ftH9QAI</v>
          </cell>
          <cell r="I256"/>
          <cell r="J256" t="str">
            <v>Sonakshi Das</v>
          </cell>
          <cell r="K256" t="str">
            <v>Trying to Contact</v>
          </cell>
          <cell r="L256" t="str">
            <v>NA</v>
          </cell>
          <cell r="M256" t="str">
            <v>NA</v>
          </cell>
          <cell r="N256" t="str">
            <v>Mailing/Billing City not available</v>
          </cell>
        </row>
        <row r="257">
          <cell r="H257" t="str">
            <v>0064X000022ftmUQAQ</v>
          </cell>
          <cell r="I257" t="str">
            <v>A-27 B, Gali No. 4, Anand Parbat Industrial Area, New Rohtak Road,</v>
          </cell>
          <cell r="J257" t="str">
            <v>Sonakshi Das</v>
          </cell>
          <cell r="K257" t="str">
            <v>Trying to Contact</v>
          </cell>
          <cell r="L257">
            <v>110005</v>
          </cell>
          <cell r="M257" t="str">
            <v>A-27, B, Gali Number 4, Anand Parbat Industrial Area, Anand Parbat, New Delhi, Delhi 110005</v>
          </cell>
          <cell r="N257" t="str">
            <v>NA</v>
          </cell>
        </row>
        <row r="258">
          <cell r="H258" t="str">
            <v>0064X000022ftnwQAA</v>
          </cell>
          <cell r="I258"/>
          <cell r="J258" t="str">
            <v>Sonakshi Das</v>
          </cell>
          <cell r="K258" t="str">
            <v>Trying to Contact</v>
          </cell>
          <cell r="L258" t="str">
            <v>NA</v>
          </cell>
          <cell r="M258" t="str">
            <v>NA</v>
          </cell>
          <cell r="N258" t="str">
            <v>Mailing/Billing City not available</v>
          </cell>
        </row>
        <row r="259">
          <cell r="H259" t="str">
            <v>0064X000022ftqHQAQ</v>
          </cell>
          <cell r="I259" t="str">
            <v>Okay PLUS House, Kiran Path, Suraj Nagar (West), Civil Lines</v>
          </cell>
          <cell r="J259" t="str">
            <v>Sonakshi Das</v>
          </cell>
          <cell r="K259" t="str">
            <v>Trying to Contact</v>
          </cell>
          <cell r="L259">
            <v>302007</v>
          </cell>
          <cell r="M259" t="str">
            <v>Okay PLUS House, Kiran Path, Suraj Nagar West, Civil Lines, Jaipur, Rajasthan 302007</v>
          </cell>
          <cell r="N259" t="str">
            <v>NA</v>
          </cell>
        </row>
        <row r="260">
          <cell r="H260" t="str">
            <v>0064X000022g025QAA</v>
          </cell>
          <cell r="I260"/>
          <cell r="J260" t="str">
            <v>Sonakshi Das</v>
          </cell>
          <cell r="K260" t="str">
            <v>Trying to Contact</v>
          </cell>
          <cell r="L260" t="str">
            <v>NA</v>
          </cell>
          <cell r="M260" t="str">
            <v>NA</v>
          </cell>
          <cell r="N260" t="str">
            <v>Mailing/Billing City not available</v>
          </cell>
        </row>
        <row r="261">
          <cell r="H261" t="str">
            <v>0064X000022g9rPQAQ</v>
          </cell>
          <cell r="I261"/>
          <cell r="J261" t="str">
            <v>Sonakshi Das</v>
          </cell>
          <cell r="K261" t="str">
            <v>Trying to Contact</v>
          </cell>
          <cell r="L261">
            <v>110001</v>
          </cell>
          <cell r="M261" t="str">
            <v>Rail Bhavan, Ministry Of Railway, FROA, Raisina Road, New Delhi, Delhi 110001</v>
          </cell>
          <cell r="N261" t="str">
            <v>NA</v>
          </cell>
        </row>
        <row r="262">
          <cell r="H262" t="str">
            <v>0064X000022gH0aQAE</v>
          </cell>
          <cell r="I262" t="str">
            <v>Wz-78, Todapur, Near Inderpuri</v>
          </cell>
          <cell r="J262" t="str">
            <v>Sonakshi Das</v>
          </cell>
          <cell r="K262" t="str">
            <v>Trying to Contact</v>
          </cell>
          <cell r="L262">
            <v>110012</v>
          </cell>
          <cell r="M262" t="str">
            <v>WZ-78, Todapur, Inderpuri, Delhi - 110012</v>
          </cell>
          <cell r="N262" t="str">
            <v>NA</v>
          </cell>
        </row>
        <row r="263">
          <cell r="H263" t="str">
            <v>0064X000022gHHLQA2</v>
          </cell>
          <cell r="I263"/>
          <cell r="J263" t="str">
            <v>Sonakshi Das</v>
          </cell>
          <cell r="K263" t="str">
            <v>Trying to Contact</v>
          </cell>
          <cell r="L263" t="str">
            <v>NA</v>
          </cell>
          <cell r="M263" t="str">
            <v>NA</v>
          </cell>
          <cell r="N263" t="str">
            <v>Mailing/Billing City not available</v>
          </cell>
        </row>
        <row r="264">
          <cell r="H264" t="str">
            <v>0064X000022gHNEQA2</v>
          </cell>
          <cell r="I264"/>
          <cell r="J264" t="str">
            <v>Sonakshi Das</v>
          </cell>
          <cell r="K264" t="str">
            <v>Trying to Contact</v>
          </cell>
          <cell r="L264" t="str">
            <v>NA</v>
          </cell>
          <cell r="M264" t="str">
            <v>NA</v>
          </cell>
          <cell r="N264" t="str">
            <v>Mailing/Billing City not available</v>
          </cell>
        </row>
        <row r="265">
          <cell r="H265" t="str">
            <v>0064X000022gOYWQA2</v>
          </cell>
          <cell r="I265" t="str">
            <v>Nadi Ka Phatak, Murlipura, Sikar Road,</v>
          </cell>
          <cell r="J265" t="str">
            <v>Sonakshi Das</v>
          </cell>
          <cell r="K265" t="str">
            <v>Trying to Contact</v>
          </cell>
          <cell r="L265">
            <v>302013</v>
          </cell>
          <cell r="M265" t="str">
            <v>Near, Nadi ka Phatak Benar Rd, Shankar Vihar Extension, Murlipura, Jaipur, Rajasthan 302013</v>
          </cell>
          <cell r="N265" t="str">
            <v>NA</v>
          </cell>
        </row>
        <row r="266">
          <cell r="H266" t="str">
            <v>0064X000022gP8UQAU</v>
          </cell>
          <cell r="I266" t="str">
            <v>32, Civil Lines,</v>
          </cell>
          <cell r="J266" t="str">
            <v>Sonakshi Das</v>
          </cell>
          <cell r="K266" t="str">
            <v>Trying to Contact</v>
          </cell>
          <cell r="L266">
            <v>281001</v>
          </cell>
          <cell r="M266" t="str">
            <v>Civil Lines, Mathura Cantonment, Mathura, Uttar Pradesh 281001</v>
          </cell>
          <cell r="N266" t="str">
            <v>NA</v>
          </cell>
        </row>
        <row r="267">
          <cell r="H267" t="str">
            <v>0064X000022gqn6QAA</v>
          </cell>
          <cell r="I267" t="str">
            <v>76/132, M.B. Road, Birati Near Birati Mini Bus Stand</v>
          </cell>
          <cell r="J267" t="str">
            <v>Sonakshi Das</v>
          </cell>
          <cell r="K267" t="str">
            <v>Trying to Contact</v>
          </cell>
          <cell r="L267">
            <v>700051</v>
          </cell>
          <cell r="M267" t="str">
            <v>76/132, M.B. Road, Birati Near Birati Mini Bus Stand, Kolkata, West Bengal 700051</v>
          </cell>
          <cell r="N267" t="str">
            <v>NA</v>
          </cell>
        </row>
        <row r="268">
          <cell r="H268" t="str">
            <v>0064X000022gqsBQAQ</v>
          </cell>
          <cell r="I268" t="str">
            <v>3rd Floor, Corporate Towers, HCL Technology Hub, Plot No 3A ,Sector 126</v>
          </cell>
          <cell r="J268" t="str">
            <v>Sonakshi Das</v>
          </cell>
          <cell r="K268" t="str">
            <v>Trying to Contact</v>
          </cell>
          <cell r="L268">
            <v>201303</v>
          </cell>
          <cell r="M268" t="str">
            <v>HCL Technologies PVT LTD, Corporate Towers, Plot No.3A, SEZ, Sector 126, Noida, Uttar Pradesh 201303</v>
          </cell>
          <cell r="N268" t="str">
            <v>NA</v>
          </cell>
        </row>
        <row r="269">
          <cell r="H269" t="str">
            <v>0064X000022gqskQAA</v>
          </cell>
          <cell r="I269"/>
          <cell r="J269" t="str">
            <v>Sonakshi Das</v>
          </cell>
          <cell r="K269" t="str">
            <v>Trying to Contact</v>
          </cell>
          <cell r="L269" t="str">
            <v>NA</v>
          </cell>
          <cell r="M269" t="str">
            <v>NA</v>
          </cell>
          <cell r="N269" t="str">
            <v>Mailing/Billing City not available</v>
          </cell>
        </row>
        <row r="270">
          <cell r="H270" t="str">
            <v>0064X000023fWALQA2</v>
          </cell>
          <cell r="I270" t="str">
            <v>Malandighi, Kanksa</v>
          </cell>
          <cell r="J270" t="str">
            <v>Sonakshi Das</v>
          </cell>
          <cell r="K270" t="str">
            <v>Trying to Contact</v>
          </cell>
          <cell r="L270">
            <v>713212</v>
          </cell>
          <cell r="M270" t="str">
            <v>Malandighi, Durgapur, West Bengal 713212</v>
          </cell>
          <cell r="N270" t="str">
            <v>NA</v>
          </cell>
        </row>
        <row r="271">
          <cell r="H271" t="str">
            <v>0064X000023fWzZQAU</v>
          </cell>
          <cell r="I271" t="str">
            <v>1106, New Delhi House, Barakhamba Road, Connaught Place</v>
          </cell>
          <cell r="J271" t="str">
            <v>Sonakshi Das</v>
          </cell>
          <cell r="K271" t="str">
            <v>Trying to Contact</v>
          </cell>
          <cell r="L271">
            <v>110001</v>
          </cell>
          <cell r="M271" t="str">
            <v>New Delhi House, Barakhamba Rd, Todermal Road Area, Barakhamba, New Delhi, Delhi 110001</v>
          </cell>
          <cell r="N271" t="str">
            <v>NA</v>
          </cell>
        </row>
        <row r="272">
          <cell r="H272" t="str">
            <v>0064X000023fXjCQAU</v>
          </cell>
          <cell r="I272" t="str">
            <v>A26/5, A Block, Maruti Housing Colony, Sector 28, Gurugram</v>
          </cell>
          <cell r="J272" t="str">
            <v>Sonakshi Das</v>
          </cell>
          <cell r="K272" t="str">
            <v>Trying to Contact</v>
          </cell>
          <cell r="L272">
            <v>122002</v>
          </cell>
          <cell r="M272" t="str">
            <v>A-26/5, DLF City Phase-1, Gurgaon, Haryana - 122002</v>
          </cell>
          <cell r="N272" t="str">
            <v>NA</v>
          </cell>
        </row>
        <row r="273">
          <cell r="H273" t="str">
            <v>0064X000023fXjHQAU</v>
          </cell>
          <cell r="I273" t="str">
            <v>First Floor Times Annexe, 9-10 Bahadur Shah Zafar Marg,</v>
          </cell>
          <cell r="J273" t="str">
            <v>Sonakshi Das</v>
          </cell>
          <cell r="K273" t="str">
            <v>Trying to Contact</v>
          </cell>
          <cell r="L273">
            <v>110002</v>
          </cell>
          <cell r="M273" t="str">
            <v>First Floor Times Annexe, 9-10 Bahadur Shah Zafar Marg, New Delhi-110002</v>
          </cell>
          <cell r="N273" t="str">
            <v>NA</v>
          </cell>
        </row>
        <row r="274">
          <cell r="H274" t="str">
            <v>0064X000023fXnYQAU</v>
          </cell>
          <cell r="I274" t="str">
            <v>B-20,21,C-14,15, Industrial Estate, Sahajalpur,</v>
          </cell>
          <cell r="J274" t="str">
            <v>Sonakshi Das</v>
          </cell>
          <cell r="K274" t="str">
            <v>Trying to Contact</v>
          </cell>
          <cell r="L274">
            <v>283135</v>
          </cell>
          <cell r="M274" t="str">
            <v>B-20,21 &amp; C-14,15 Industrial estate, Agra Rd, Sahajalpur, Shikohabad, Uttar Pradesh 283135</v>
          </cell>
          <cell r="N274" t="str">
            <v>NA</v>
          </cell>
        </row>
        <row r="275">
          <cell r="H275" t="str">
            <v>0064X000023fXpBQAU</v>
          </cell>
          <cell r="I275" t="str">
            <v>309-310,3rd Floor,Okay Plus tower, Big Benn Swej Farm,Sodala,</v>
          </cell>
          <cell r="J275" t="str">
            <v>Sonakshi Das</v>
          </cell>
          <cell r="K275" t="str">
            <v>Trying to Contact</v>
          </cell>
          <cell r="L275">
            <v>302019</v>
          </cell>
          <cell r="M275" t="str">
            <v>309-310, 3rd Floor, Okay Plus Big Benn Swej Farm, New, New Sanganer Rd, Jaipur, Rajasthan 302019</v>
          </cell>
          <cell r="N275" t="str">
            <v>NA</v>
          </cell>
        </row>
        <row r="276">
          <cell r="H276" t="str">
            <v>0064X000023fXpoQAE</v>
          </cell>
          <cell r="I276"/>
          <cell r="J276" t="str">
            <v>Sonakshi Das</v>
          </cell>
          <cell r="K276" t="str">
            <v>Trying to Contact</v>
          </cell>
          <cell r="L276" t="str">
            <v>NA</v>
          </cell>
          <cell r="M276" t="str">
            <v>NA</v>
          </cell>
          <cell r="N276" t="str">
            <v>Mailing/Billing City not available</v>
          </cell>
        </row>
        <row r="277">
          <cell r="H277" t="str">
            <v>0064X000023fXyWQAU</v>
          </cell>
          <cell r="I277"/>
          <cell r="J277" t="str">
            <v>Sonakshi Das</v>
          </cell>
          <cell r="K277" t="str">
            <v>Trying to Contact</v>
          </cell>
          <cell r="L277" t="str">
            <v>NA</v>
          </cell>
          <cell r="M277" t="str">
            <v>NA</v>
          </cell>
          <cell r="N277" t="str">
            <v>Mailing/Billing City not available</v>
          </cell>
        </row>
        <row r="278">
          <cell r="H278" t="str">
            <v>0064X000023fYxJQAU</v>
          </cell>
          <cell r="I278" t="str">
            <v>Near Mahadev Ghat, In Front of Wallfort Vihar Sankra (Amleshwar), Greater,</v>
          </cell>
          <cell r="J278" t="str">
            <v>Sonakshi Das</v>
          </cell>
          <cell r="K278" t="str">
            <v>Trying to Contact</v>
          </cell>
          <cell r="L278">
            <v>491111</v>
          </cell>
          <cell r="M278" t="str">
            <v>Locally ) Known as Greater Raipur, Near Mahadev Ghat , Before Wall Fort Vihar Sankra (Amleshwar, Patan Rd, C.G, Durg, Chhattisgarh 491111</v>
          </cell>
          <cell r="N278" t="str">
            <v>NA</v>
          </cell>
        </row>
        <row r="279">
          <cell r="H279" t="str">
            <v>0064X000023fpE8QAI</v>
          </cell>
          <cell r="I279" t="str">
            <v>Old Minto Road, Jawahar Lal Nehru Marg, New Delhi, Delhi 110002, IN</v>
          </cell>
          <cell r="J279" t="str">
            <v>Sonakshi Das</v>
          </cell>
          <cell r="K279" t="str">
            <v>Trying to Contact</v>
          </cell>
          <cell r="L279">
            <v>110002</v>
          </cell>
          <cell r="M279" t="str">
            <v>Mahanagar Doorsanchar Bhawan, Jawaharlal Nehru Marg, next to Zakir Hussain College, New Delhi, Delhi 110002</v>
          </cell>
          <cell r="N279" t="str">
            <v>NA</v>
          </cell>
        </row>
        <row r="280">
          <cell r="H280" t="str">
            <v>0061B00001hFp4eQAC</v>
          </cell>
          <cell r="I280" t="str">
            <v>Marvel House</v>
          </cell>
          <cell r="J280" t="str">
            <v>Sonakshi Das</v>
          </cell>
          <cell r="K280" t="str">
            <v>Contacted</v>
          </cell>
          <cell r="L280">
            <v>122003</v>
          </cell>
          <cell r="M280" t="str">
            <v>Plot no-19 | Sector-44,
Gurgaon - 122003 Haryana, INDIA</v>
          </cell>
          <cell r="N280" t="str">
            <v>NA</v>
          </cell>
        </row>
        <row r="281">
          <cell r="H281" t="str">
            <v>0064X00001uj0sSQAQ</v>
          </cell>
          <cell r="I281"/>
          <cell r="J281" t="str">
            <v>Sonakshi Das</v>
          </cell>
          <cell r="K281" t="str">
            <v>Contacted</v>
          </cell>
          <cell r="L281">
            <v>110003</v>
          </cell>
          <cell r="M281" t="str">
            <v>MAIN BUILDING, Core 4-B, 5th, Lodhi Rd, New Delhi, Delhi 110003</v>
          </cell>
          <cell r="N281" t="str">
            <v>NA</v>
          </cell>
        </row>
        <row r="282">
          <cell r="H282" t="str">
            <v>0064X000022fcGqQAI</v>
          </cell>
          <cell r="I282" t="str">
            <v>A-29, Sector-63</v>
          </cell>
          <cell r="J282" t="str">
            <v>Sonakshi Das</v>
          </cell>
          <cell r="K282" t="str">
            <v>Contacted</v>
          </cell>
          <cell r="L282">
            <v>201301</v>
          </cell>
          <cell r="M282" t="str">
            <v>J93H+WWF, Mamura, Sector 63, Noida, Uttar Pradesh 201301</v>
          </cell>
          <cell r="N282" t="str">
            <v>NA</v>
          </cell>
        </row>
        <row r="283">
          <cell r="H283" t="str">
            <v>0064X000022fsR9QAI</v>
          </cell>
          <cell r="I283"/>
          <cell r="J283" t="str">
            <v>Sonakshi Das</v>
          </cell>
          <cell r="K283" t="str">
            <v>Contacted</v>
          </cell>
          <cell r="L283" t="str">
            <v>NA</v>
          </cell>
          <cell r="M283" t="str">
            <v>NA</v>
          </cell>
          <cell r="N283" t="str">
            <v>Mailing/Billing City not available</v>
          </cell>
        </row>
        <row r="284">
          <cell r="H284" t="str">
            <v>0064X000021enu3QAA</v>
          </cell>
          <cell r="I284" t="str">
            <v>9th Level 'B'-WingDelhi Secretariat</v>
          </cell>
          <cell r="J284" t="str">
            <v>Sonakshi Das</v>
          </cell>
          <cell r="K284" t="str">
            <v>Unqualified</v>
          </cell>
          <cell r="L284">
            <v>110113</v>
          </cell>
          <cell r="M284" t="str">
            <v>9th Level 'B'-Wing Delhi Secretariat, New Delhi-110113</v>
          </cell>
          <cell r="N284" t="str">
            <v>NA</v>
          </cell>
        </row>
        <row r="285">
          <cell r="H285" t="str">
            <v>0064X00001sG24qQAC</v>
          </cell>
          <cell r="I285" t="str">
            <v>Swasthya Bhawan GN-29, Sector-V, Salt Lake</v>
          </cell>
          <cell r="J285" t="str">
            <v>Sorubh Mittal</v>
          </cell>
          <cell r="K285" t="str">
            <v>Open</v>
          </cell>
          <cell r="L285">
            <v>700091</v>
          </cell>
          <cell r="M285" t="str">
            <v>Swasthya Bhawan, GN-29, Sector-V, Salt Lake City, - 700091</v>
          </cell>
          <cell r="N285" t="str">
            <v>NA</v>
          </cell>
        </row>
        <row r="286">
          <cell r="H286" t="str">
            <v>0064X00001uDBqNQAW</v>
          </cell>
          <cell r="I286" t="str">
            <v>Soochna Bhawan, Bailey Road Patna, Bihar, India 800015</v>
          </cell>
          <cell r="J286" t="str">
            <v>Sorubh Mittal</v>
          </cell>
          <cell r="K286" t="str">
            <v>Open</v>
          </cell>
          <cell r="L286">
            <v>800015</v>
          </cell>
          <cell r="M286" t="str">
            <v>Vishwesaraiya Bhawan, Bailey Rd, Patna, Bihar 800015</v>
          </cell>
          <cell r="N286" t="str">
            <v>NA</v>
          </cell>
        </row>
        <row r="287">
          <cell r="H287" t="str">
            <v>0064X00001ujKHyQAM</v>
          </cell>
          <cell r="I287" t="str">
            <v>Bikash Bhawan, 2nd Floor, South Block, Sector-I, Salt Lake City</v>
          </cell>
          <cell r="J287" t="str">
            <v>Sorubh Mittal</v>
          </cell>
          <cell r="K287" t="str">
            <v>Open</v>
          </cell>
          <cell r="L287">
            <v>700091</v>
          </cell>
          <cell r="M287" t="str">
            <v>Bikash Bhawan, 2 nd Floor, South Block, Salt Lake City, Kolkata–700091</v>
          </cell>
          <cell r="N287" t="str">
            <v>NA</v>
          </cell>
        </row>
        <row r="288">
          <cell r="H288" t="str">
            <v>0064X000022feicQAA</v>
          </cell>
          <cell r="I288"/>
          <cell r="J288" t="str">
            <v>Sorubh Mittal</v>
          </cell>
          <cell r="K288" t="str">
            <v>Open</v>
          </cell>
          <cell r="L288" t="str">
            <v>NA</v>
          </cell>
          <cell r="M288" t="str">
            <v>NA</v>
          </cell>
          <cell r="N288" t="str">
            <v>Mailing/Billing City not available</v>
          </cell>
        </row>
        <row r="289">
          <cell r="H289" t="str">
            <v>0064X000022fen3QAA</v>
          </cell>
          <cell r="I289"/>
          <cell r="J289" t="str">
            <v>Sorubh Mittal</v>
          </cell>
          <cell r="K289" t="str">
            <v>Open</v>
          </cell>
          <cell r="L289" t="str">
            <v>NA</v>
          </cell>
          <cell r="M289" t="str">
            <v>NA</v>
          </cell>
          <cell r="N289" t="str">
            <v>Mailing/Billing City not available</v>
          </cell>
        </row>
        <row r="290">
          <cell r="H290" t="str">
            <v>0064X000022flF1QAI</v>
          </cell>
          <cell r="I290"/>
          <cell r="J290" t="str">
            <v>Sorubh Mittal</v>
          </cell>
          <cell r="K290" t="str">
            <v>Open</v>
          </cell>
          <cell r="L290">
            <v>226004</v>
          </cell>
          <cell r="M290" t="str">
            <v>QWMJ+929, Ruchi Khand 1, Qaisar Bagh, Lucknow, Uttar Pradesh 226004</v>
          </cell>
          <cell r="N290" t="str">
            <v>NA</v>
          </cell>
        </row>
        <row r="291">
          <cell r="H291" t="str">
            <v>0064X000022flReQAI</v>
          </cell>
          <cell r="I291" t="str">
            <v>Monibhandar", 6th Floor, Webel Bhavan Complex , Block ? EP &amp; GP, Sector- V, saltlake</v>
          </cell>
          <cell r="J291" t="str">
            <v>Sorubh Mittal</v>
          </cell>
          <cell r="K291" t="str">
            <v>Open</v>
          </cell>
          <cell r="L291">
            <v>700087</v>
          </cell>
          <cell r="M291" t="str">
            <v>Khadya Bhavan, 11A, Mirza Ghalib Street Kolkata-700087</v>
          </cell>
          <cell r="N291" t="str">
            <v>NA</v>
          </cell>
        </row>
        <row r="292">
          <cell r="H292" t="str">
            <v>0064X000022fmAXQAY</v>
          </cell>
          <cell r="I292" t="str">
            <v>17, Rana Pratap Marg,</v>
          </cell>
          <cell r="J292" t="str">
            <v>Sorubh Mittal</v>
          </cell>
          <cell r="K292" t="str">
            <v>Open</v>
          </cell>
          <cell r="L292">
            <v>226001</v>
          </cell>
          <cell r="M292" t="str">
            <v>17, Rana Pratap Marg, Narhi, Civil Lines, Lucknow, Uttar Pradesh 226001</v>
          </cell>
          <cell r="N292" t="str">
            <v>NA</v>
          </cell>
        </row>
        <row r="293">
          <cell r="H293" t="str">
            <v>0064X000022fn9yQAA</v>
          </cell>
          <cell r="I293" t="str">
            <v>Vikas Bhawan, Bailey Road</v>
          </cell>
          <cell r="J293" t="str">
            <v>Sorubh Mittal</v>
          </cell>
          <cell r="K293" t="str">
            <v>Open</v>
          </cell>
          <cell r="L293">
            <v>800015</v>
          </cell>
          <cell r="M293" t="str">
            <v>Commissioner &amp; Secretary, Vikas Bhawan, Bailey Road, Patna - 800015</v>
          </cell>
          <cell r="N293" t="str">
            <v>NA</v>
          </cell>
        </row>
        <row r="294">
          <cell r="H294" t="str">
            <v>0064X000022ftNFQAY</v>
          </cell>
          <cell r="I294" t="str">
            <v>Tehri Kothi, MG Marg</v>
          </cell>
          <cell r="J294" t="str">
            <v>Sorubh Mittal</v>
          </cell>
          <cell r="K294" t="str">
            <v>Open</v>
          </cell>
          <cell r="L294">
            <v>226001</v>
          </cell>
          <cell r="M294" t="str">
            <v>HQ, Tehri Kothi, MG Marg
Lucknow - 226001</v>
          </cell>
          <cell r="N294" t="str">
            <v>NA</v>
          </cell>
        </row>
        <row r="295">
          <cell r="H295" t="str">
            <v>0064X000022ftOIQAY</v>
          </cell>
          <cell r="I295"/>
          <cell r="J295" t="str">
            <v>Sorubh Mittal</v>
          </cell>
          <cell r="K295" t="str">
            <v>Open</v>
          </cell>
          <cell r="L295" t="str">
            <v>NA</v>
          </cell>
          <cell r="M295" t="str">
            <v>NA</v>
          </cell>
          <cell r="N295" t="str">
            <v>Mailing/Billing City not available</v>
          </cell>
        </row>
        <row r="296">
          <cell r="H296" t="str">
            <v>0064X000022ftihQAA</v>
          </cell>
          <cell r="I296" t="str">
            <v>Base Floor, Sanskriti Bhawan, Banganga</v>
          </cell>
          <cell r="J296" t="str">
            <v>Sorubh Mittal</v>
          </cell>
          <cell r="K296" t="str">
            <v>Open</v>
          </cell>
          <cell r="L296">
            <v>462003</v>
          </cell>
          <cell r="M296" t="str">
            <v>Sanskriti Bhavan, Bhopal - 462003, Banganga Aadhar Tal Mulla Ramuji</v>
          </cell>
          <cell r="N296" t="str">
            <v>NA</v>
          </cell>
        </row>
        <row r="297">
          <cell r="H297" t="str">
            <v>0064X000022ftqMQAQ</v>
          </cell>
          <cell r="I297" t="str">
            <v>Fire Brigade Head Quarter 13D, Mirza Ghalib Street,</v>
          </cell>
          <cell r="J297" t="str">
            <v>Sorubh Mittal</v>
          </cell>
          <cell r="K297" t="str">
            <v>Open</v>
          </cell>
          <cell r="L297">
            <v>700016</v>
          </cell>
          <cell r="M297" t="str">
            <v>13D, Mirza Ghalib St, Esplanade, Janbazar, Taltala, Kolkata, West Bengal 700016</v>
          </cell>
          <cell r="N297" t="str">
            <v>NA</v>
          </cell>
        </row>
        <row r="298">
          <cell r="H298" t="str">
            <v>0064X000022ftyLQAQ</v>
          </cell>
          <cell r="I298"/>
          <cell r="J298" t="str">
            <v>Sorubh Mittal</v>
          </cell>
          <cell r="K298" t="str">
            <v>Open</v>
          </cell>
          <cell r="L298" t="str">
            <v>NA</v>
          </cell>
          <cell r="M298" t="str">
            <v>NA</v>
          </cell>
          <cell r="N298" t="str">
            <v>Mailing/Billing City not available</v>
          </cell>
        </row>
        <row r="299">
          <cell r="H299" t="str">
            <v>0064X000022g9lRQAQ</v>
          </cell>
          <cell r="I299"/>
          <cell r="J299" t="str">
            <v>Sorubh Mittal</v>
          </cell>
          <cell r="K299" t="str">
            <v>Open</v>
          </cell>
          <cell r="L299" t="str">
            <v>NA</v>
          </cell>
          <cell r="M299" t="str">
            <v>NA</v>
          </cell>
          <cell r="N299" t="str">
            <v>Mailing/Billing City not available</v>
          </cell>
        </row>
        <row r="300">
          <cell r="H300" t="str">
            <v>0064X000022gqJDQAY</v>
          </cell>
          <cell r="I300" t="str">
            <v>Engineering Cell, 2nd Floor, Palika Bhawan, Shivaji Nagar,</v>
          </cell>
          <cell r="J300" t="str">
            <v>Sorubh Mittal</v>
          </cell>
          <cell r="K300" t="str">
            <v>Open</v>
          </cell>
          <cell r="L300">
            <v>462016</v>
          </cell>
          <cell r="M300" t="str">
            <v>Main Rd 1, Opp Chirtraali, No 6 Locality, Shivaji Nagar, Bhopal, Madhya Pradesh 462016</v>
          </cell>
          <cell r="N300" t="str">
            <v>NA</v>
          </cell>
        </row>
        <row r="301">
          <cell r="H301" t="str">
            <v>0064X000022grNdQAI</v>
          </cell>
          <cell r="I301"/>
          <cell r="J301" t="str">
            <v>Sorubh Mittal</v>
          </cell>
          <cell r="K301" t="str">
            <v>Open</v>
          </cell>
          <cell r="L301" t="str">
            <v>NA</v>
          </cell>
          <cell r="M301" t="str">
            <v>NA</v>
          </cell>
          <cell r="N301" t="str">
            <v>Mailing/Billing City not available</v>
          </cell>
        </row>
        <row r="302">
          <cell r="H302" t="str">
            <v>0064X000022hafvQAA</v>
          </cell>
          <cell r="I302" t="str">
            <v>4th Floor, Bihar State Building Construction Corporation Limited, Hospital Road, Shastri Nagar,</v>
          </cell>
          <cell r="J302" t="str">
            <v>Sorubh Mittal</v>
          </cell>
          <cell r="K302" t="str">
            <v>Open</v>
          </cell>
          <cell r="L302">
            <v>800023</v>
          </cell>
          <cell r="M302" t="str">
            <v>4th Floor, Bihar State Building Construction Corporation Limited, Hospital Road, Shastri Nagar, Patna, Bihar 800023</v>
          </cell>
          <cell r="N302" t="str">
            <v>NA</v>
          </cell>
        </row>
        <row r="303">
          <cell r="H303" t="str">
            <v>0064X000022iFyzQAE</v>
          </cell>
          <cell r="I303" t="str">
            <v>Tagore Marg, Banganga Bhopal, Madhya Pradesh - 462003</v>
          </cell>
          <cell r="J303" t="str">
            <v>Sorubh Mittal</v>
          </cell>
          <cell r="K303" t="str">
            <v>Open</v>
          </cell>
          <cell r="L303">
            <v>462003</v>
          </cell>
          <cell r="M303" t="str">
            <v>Banganga Rd, near TT Nagar, Roshanpura Square, Professors Colony, Bhopal, Madhya Pradesh 462003</v>
          </cell>
          <cell r="N303" t="str">
            <v>NA</v>
          </cell>
        </row>
        <row r="304">
          <cell r="H304" t="str">
            <v>0064X000022iGRrQAM</v>
          </cell>
          <cell r="I304"/>
          <cell r="J304" t="str">
            <v>Sorubh Mittal</v>
          </cell>
          <cell r="K304" t="str">
            <v>Open</v>
          </cell>
          <cell r="L304" t="str">
            <v>NA</v>
          </cell>
          <cell r="M304" t="str">
            <v>NA</v>
          </cell>
          <cell r="N304" t="str">
            <v>Mailing/Billing City not available</v>
          </cell>
        </row>
        <row r="305">
          <cell r="H305" t="str">
            <v>0064X000022iH9MQAU</v>
          </cell>
          <cell r="I305" t="str">
            <v>Kaiserbagh Circle, Dm Compound Colony, Near Dm Office, Kaiserbagh Officer'S Colony, Qaiserbagh</v>
          </cell>
          <cell r="J305" t="str">
            <v>Sorubh Mittal</v>
          </cell>
          <cell r="K305" t="str">
            <v>Open</v>
          </cell>
          <cell r="L305">
            <v>226004</v>
          </cell>
          <cell r="M305" t="str">
            <v>Kaiserbagh Cir, Near DM Office, DM Compound Colony, Kaiserbagh Officer's Colony, Qaisar Bagh, Lucknow, Uttar Pradesh 226004</v>
          </cell>
          <cell r="N305" t="str">
            <v>NA</v>
          </cell>
        </row>
        <row r="306">
          <cell r="H306" t="str">
            <v>0064X000023fW9hQAE</v>
          </cell>
          <cell r="I306" t="str">
            <v>656/5/200 seemant nagar, kalyanpur</v>
          </cell>
          <cell r="J306" t="str">
            <v>Sorubh Mittal</v>
          </cell>
          <cell r="K306" t="str">
            <v>Open</v>
          </cell>
          <cell r="L306">
            <v>226001</v>
          </cell>
          <cell r="M306" t="str">
            <v>UP Jal Nigam Premises 6, Rana Pratap Marg, Lucknow, Uttar Pradesh 226001</v>
          </cell>
          <cell r="N306" t="str">
            <v>NA</v>
          </cell>
        </row>
        <row r="307">
          <cell r="H307" t="str">
            <v>0064X000023fXTTQA2</v>
          </cell>
          <cell r="I307"/>
          <cell r="J307" t="str">
            <v>Sorubh Mittal</v>
          </cell>
          <cell r="K307" t="str">
            <v>Open</v>
          </cell>
          <cell r="L307" t="str">
            <v>NA</v>
          </cell>
          <cell r="M307" t="str">
            <v>NA</v>
          </cell>
          <cell r="N307" t="str">
            <v>Mailing/Billing City not available</v>
          </cell>
        </row>
        <row r="308">
          <cell r="H308" t="str">
            <v>0064X000023fYf5QAE</v>
          </cell>
          <cell r="I308"/>
          <cell r="J308" t="str">
            <v>Sorubh Mittal</v>
          </cell>
          <cell r="K308" t="str">
            <v>Open</v>
          </cell>
          <cell r="L308" t="str">
            <v>NA</v>
          </cell>
          <cell r="M308" t="str">
            <v>NA</v>
          </cell>
          <cell r="N308" t="str">
            <v>Mailing/Billing City not available</v>
          </cell>
        </row>
        <row r="309">
          <cell r="H309" t="str">
            <v>0061300001Fdi7jAAB</v>
          </cell>
          <cell r="I309"/>
          <cell r="J309" t="str">
            <v>Sorubh Mittal</v>
          </cell>
          <cell r="K309" t="str">
            <v>Trying to Contact</v>
          </cell>
          <cell r="L309">
            <v>492001</v>
          </cell>
          <cell r="M309" t="str">
            <v>Ch. Devilal Vyapar Udyog Bhawan 2nd Floor, New Bombay Market Rd, Raipur, Chhattisgarh 492001</v>
          </cell>
          <cell r="N309" t="str">
            <v>NA</v>
          </cell>
        </row>
        <row r="310">
          <cell r="H310" t="str">
            <v>0061B00001lEqXjQAK</v>
          </cell>
          <cell r="I310" t="str">
            <v>3rd Floor, Kharvel Bhavan, West Wing, Room No.- 302,</v>
          </cell>
          <cell r="J310" t="str">
            <v>Sorubh Mittal</v>
          </cell>
          <cell r="K310" t="str">
            <v>Trying to Contact</v>
          </cell>
          <cell r="L310">
            <v>751001</v>
          </cell>
          <cell r="M310" t="str">
            <v>3rd Floor, Kharvel Bhavan, West Wing, Room No.- 302, Bhubaneswar - 751001</v>
          </cell>
          <cell r="N310" t="str">
            <v>NA</v>
          </cell>
        </row>
        <row r="311">
          <cell r="H311" t="str">
            <v>0061B00001lEq3VQAS</v>
          </cell>
          <cell r="I311"/>
          <cell r="J311" t="str">
            <v>Sorubh Mittal</v>
          </cell>
          <cell r="K311" t="str">
            <v>Trying to Contact</v>
          </cell>
          <cell r="L311" t="str">
            <v>NA</v>
          </cell>
          <cell r="M311" t="str">
            <v>NA</v>
          </cell>
          <cell r="N311" t="str">
            <v>Mailing/Billing City not available</v>
          </cell>
        </row>
        <row r="312">
          <cell r="H312" t="str">
            <v>00613000019nyeAAAQ</v>
          </cell>
          <cell r="I312"/>
          <cell r="J312" t="str">
            <v>Sorubh Mittal</v>
          </cell>
          <cell r="K312" t="str">
            <v>Trying to Contact</v>
          </cell>
          <cell r="L312">
            <v>834004</v>
          </cell>
          <cell r="M312" t="str">
            <v>Ground Floor, Engineers Hostel-I, Near Golchakkar, Dhurwa, Ranchi, Jharkhand-834004</v>
          </cell>
          <cell r="N312" t="str">
            <v>NA</v>
          </cell>
        </row>
        <row r="313">
          <cell r="H313" t="str">
            <v>0061B00001aRw9IQAS</v>
          </cell>
          <cell r="I313"/>
          <cell r="J313" t="str">
            <v>Sorubh Mittal</v>
          </cell>
          <cell r="K313" t="str">
            <v>Trying to Contact</v>
          </cell>
          <cell r="L313">
            <v>800001</v>
          </cell>
          <cell r="M313" t="str">
            <v>2nd Floor, Pant Bhavan, Bailey Road, Patna, Bihar-800001</v>
          </cell>
          <cell r="N313" t="str">
            <v>NA</v>
          </cell>
        </row>
        <row r="314">
          <cell r="H314" t="str">
            <v>0061B00001lFzERQA0</v>
          </cell>
          <cell r="I314" t="str">
            <v>2nd Floor, Vikas Bhawan, Bailey Road</v>
          </cell>
          <cell r="J314" t="str">
            <v>Sorubh Mittal</v>
          </cell>
          <cell r="K314" t="str">
            <v>Trying to Contact</v>
          </cell>
          <cell r="L314">
            <v>800015</v>
          </cell>
          <cell r="M314" t="str">
            <v>2nd Floor, Vikas Bhawan, Bailey Road, Jawaharlal Nehru Marg, Patna, Bihar 800015</v>
          </cell>
          <cell r="N314" t="str">
            <v>NA</v>
          </cell>
        </row>
        <row r="315">
          <cell r="H315" t="str">
            <v>0064X00001pm1tGQAQ</v>
          </cell>
          <cell r="I315"/>
          <cell r="J315" t="str">
            <v>Sorubh Mittal</v>
          </cell>
          <cell r="K315" t="str">
            <v>Trying to Contact</v>
          </cell>
          <cell r="L315">
            <v>800015</v>
          </cell>
          <cell r="M315" t="str">
            <v>Strand Rd, Veerchand Patel Road Area, Patna, Bihar 800015</v>
          </cell>
          <cell r="N315" t="str">
            <v>NA</v>
          </cell>
        </row>
        <row r="316">
          <cell r="H316" t="str">
            <v>0064X00001rh0QAQAY</v>
          </cell>
          <cell r="I316" t="str">
            <v>Block No 14, Ground and 1st Floor,Dr. Jivraj Mehta Bhavan</v>
          </cell>
          <cell r="J316" t="str">
            <v>Sorubh Mittal</v>
          </cell>
          <cell r="K316" t="str">
            <v>Trying to Contact</v>
          </cell>
          <cell r="L316">
            <v>382010</v>
          </cell>
          <cell r="M316" t="str">
            <v>BLOCK NO.14, 1ST FLOOR, DR.JIVRAJ MEHTA BHAVAN, OLD SACHIVALAY, SECTOR 10 GANDHINAGAR GJ 382010 IN</v>
          </cell>
          <cell r="N316" t="str">
            <v>NA</v>
          </cell>
        </row>
        <row r="317">
          <cell r="H317" t="str">
            <v>0064X00001t4m7qQAA</v>
          </cell>
          <cell r="I317" t="str">
            <v>7, Sardar Patel Marg</v>
          </cell>
          <cell r="J317" t="str">
            <v>Sorubh Mittal</v>
          </cell>
          <cell r="K317" t="str">
            <v>Trying to Contact</v>
          </cell>
          <cell r="L317" t="str">
            <v>NA</v>
          </cell>
          <cell r="M317" t="str">
            <v>NA</v>
          </cell>
          <cell r="N317" t="str">
            <v>Unable to fetch the Company details</v>
          </cell>
        </row>
        <row r="318">
          <cell r="H318" t="str">
            <v>0064X00001ufJQ4QAM</v>
          </cell>
          <cell r="I318" t="str">
            <v>6th-Floor,Jawahar Bhawan,Ashok Marg</v>
          </cell>
          <cell r="J318" t="str">
            <v>Sorubh Mittal</v>
          </cell>
          <cell r="K318" t="str">
            <v>Trying to Contact</v>
          </cell>
          <cell r="L318">
            <v>226001</v>
          </cell>
          <cell r="M318" t="str">
            <v>Jawahar Bhawan, 6th Floor, Ashok Marg, Lucknow, Uttar Pradesh 226001</v>
          </cell>
          <cell r="N318" t="str">
            <v>NA</v>
          </cell>
        </row>
        <row r="319">
          <cell r="H319" t="str">
            <v>0064X00001ufJwrQAE</v>
          </cell>
          <cell r="I319"/>
          <cell r="J319" t="str">
            <v>Sorubh Mittal</v>
          </cell>
          <cell r="K319" t="str">
            <v>Trying to Contact</v>
          </cell>
          <cell r="L319" t="str">
            <v>NA</v>
          </cell>
          <cell r="M319" t="str">
            <v>NA</v>
          </cell>
          <cell r="N319" t="str">
            <v>Mailing/Billing City not available</v>
          </cell>
        </row>
        <row r="320">
          <cell r="H320" t="str">
            <v>0064X00001zudUrQAI</v>
          </cell>
          <cell r="I320" t="str">
            <v>1/A, Mangesh Industrial Estate, S. Samuel Marg, Mulund - Goregoan Link Road, Nahur (West), INDIA</v>
          </cell>
          <cell r="J320" t="str">
            <v>Sorubh Mittal</v>
          </cell>
          <cell r="K320" t="str">
            <v>Trying to Contact</v>
          </cell>
          <cell r="L320" t="str">
            <v>NA</v>
          </cell>
          <cell r="M320" t="str">
            <v>NA</v>
          </cell>
          <cell r="N320" t="str">
            <v>Unable to fetch the Company details</v>
          </cell>
        </row>
        <row r="321">
          <cell r="H321" t="str">
            <v>0064X000022fQtQQAU</v>
          </cell>
          <cell r="I321"/>
          <cell r="J321" t="str">
            <v>Sorubh Mittal</v>
          </cell>
          <cell r="K321" t="str">
            <v>Trying to Contact</v>
          </cell>
          <cell r="L321" t="str">
            <v>NA</v>
          </cell>
          <cell r="M321" t="str">
            <v>NA</v>
          </cell>
          <cell r="N321" t="str">
            <v>Mailing/Billing City not available</v>
          </cell>
        </row>
        <row r="322">
          <cell r="H322" t="str">
            <v>0061B00001lFyICQA0</v>
          </cell>
          <cell r="I322" t="str">
            <v>P.R.Hill Junction</v>
          </cell>
          <cell r="J322" t="str">
            <v>Sorubh Mittal</v>
          </cell>
          <cell r="K322" t="str">
            <v>Contacted</v>
          </cell>
          <cell r="L322">
            <v>797001</v>
          </cell>
          <cell r="M322" t="str">
            <v>Junction, B.O.C, P.R. Hill, Kohima, Nagaland 797001</v>
          </cell>
          <cell r="N322" t="str">
            <v>NA</v>
          </cell>
        </row>
        <row r="323">
          <cell r="H323" t="str">
            <v>0064X00001sHpmIQAS</v>
          </cell>
          <cell r="I323" t="str">
            <v>32/1, B.B.D. Bag (South), Standard Building, 2nd floor, - .</v>
          </cell>
          <cell r="J323" t="str">
            <v>Sorubh Mittal</v>
          </cell>
          <cell r="K323" t="str">
            <v>Contacted</v>
          </cell>
          <cell r="L323">
            <v>700001</v>
          </cell>
          <cell r="M323" t="str">
            <v>Standard Building(2nd floor)
32/1, B.B.D. Bag (South), Kolkata- 700001</v>
          </cell>
          <cell r="N323" t="str">
            <v>NA</v>
          </cell>
        </row>
        <row r="324">
          <cell r="H324" t="str">
            <v>0064X00001t40DMQAY</v>
          </cell>
          <cell r="I324"/>
          <cell r="J324" t="str">
            <v>Sorubh Mittal</v>
          </cell>
          <cell r="K324" t="str">
            <v>Contacted</v>
          </cell>
          <cell r="L324">
            <v>110001</v>
          </cell>
          <cell r="M324" t="str">
            <v>12, Gurudwara Rakabganj Road, North Block, Rakab Ganj, New Delhi, Delhi 110001</v>
          </cell>
          <cell r="N324" t="str">
            <v>NA</v>
          </cell>
        </row>
        <row r="325">
          <cell r="H325" t="str">
            <v>0064X00001tigAVQAY</v>
          </cell>
          <cell r="I325"/>
          <cell r="J325" t="str">
            <v>Sorubh Mittal</v>
          </cell>
          <cell r="K325" t="str">
            <v>Contacted</v>
          </cell>
          <cell r="L325" t="str">
            <v>NA</v>
          </cell>
          <cell r="M325" t="str">
            <v>NA</v>
          </cell>
          <cell r="N325" t="str">
            <v>Mailing/Billing City not available</v>
          </cell>
        </row>
        <row r="326">
          <cell r="H326" t="str">
            <v>0064X000022gqoxQAA</v>
          </cell>
          <cell r="I326"/>
          <cell r="J326" t="str">
            <v>Sorubh Mittal</v>
          </cell>
          <cell r="K326" t="str">
            <v>Contacted</v>
          </cell>
          <cell r="L326">
            <v>600009</v>
          </cell>
          <cell r="M326" t="str">
            <v>37JP+3VR, Fort St George, Chennai, Tamil Nadu 600009</v>
          </cell>
          <cell r="N326" t="str">
            <v>NA</v>
          </cell>
        </row>
        <row r="327">
          <cell r="H327" t="str">
            <v>0061B00001YmDxyQAF</v>
          </cell>
          <cell r="I327"/>
          <cell r="J327" t="str">
            <v>Sorubh Mittal</v>
          </cell>
          <cell r="K327" t="str">
            <v>Future Sales Outreach</v>
          </cell>
          <cell r="L327" t="str">
            <v>NA</v>
          </cell>
          <cell r="M327" t="str">
            <v>NA</v>
          </cell>
          <cell r="N327" t="str">
            <v>Mailing/Billing City not available</v>
          </cell>
        </row>
        <row r="328">
          <cell r="H328" t="str">
            <v>0061B00001doaTcQAI</v>
          </cell>
          <cell r="I328" t="str">
            <v>38-8-53A, Beside Swagruha Foods, Bander Road</v>
          </cell>
          <cell r="J328" t="str">
            <v>Sorubh Mittal</v>
          </cell>
          <cell r="K328" t="str">
            <v>Future Sales Outreach</v>
          </cell>
          <cell r="L328">
            <v>520010</v>
          </cell>
          <cell r="M328" t="str">
            <v>Plot No-38/8/53A, Beside Swagruha Foods, Bandar Road, Vijayawada - 520010, Andhra Pradesh, India</v>
          </cell>
          <cell r="N328" t="str">
            <v>NA</v>
          </cell>
        </row>
        <row r="329">
          <cell r="H329" t="str">
            <v>0061B00001iprKaQAI</v>
          </cell>
          <cell r="I329"/>
          <cell r="J329" t="str">
            <v>Sorubh Mittal</v>
          </cell>
          <cell r="K329" t="str">
            <v>Future Sales Outreach</v>
          </cell>
          <cell r="L329">
            <v>110054</v>
          </cell>
          <cell r="M329" t="str">
            <v>Room No-12, Old Secretariat, New Delhi-110054</v>
          </cell>
          <cell r="N329" t="str">
            <v>NA</v>
          </cell>
        </row>
        <row r="330">
          <cell r="H330" t="str">
            <v>0061B00001lFzVkQAK</v>
          </cell>
          <cell r="I330" t="str">
            <v>Dugdha Bhavan, Habibganj</v>
          </cell>
          <cell r="J330" t="str">
            <v>Sorubh Mittal</v>
          </cell>
          <cell r="K330" t="str">
            <v>Future Sales Outreach</v>
          </cell>
          <cell r="L330">
            <v>462016</v>
          </cell>
          <cell r="M330" t="str">
            <v>Habibganj, Madhya Pradesh 462016</v>
          </cell>
          <cell r="N330" t="str">
            <v>NA</v>
          </cell>
        </row>
        <row r="331">
          <cell r="H331" t="str">
            <v>0064X00001pmbL9QAI</v>
          </cell>
          <cell r="I331"/>
          <cell r="J331" t="str">
            <v>Sorubh Mittal</v>
          </cell>
          <cell r="K331" t="str">
            <v>Future Sales Outreach</v>
          </cell>
          <cell r="L331">
            <v>302001</v>
          </cell>
          <cell r="M331" t="str">
            <v>4 Tilak Marg, C Scheme, Jaipur 302005, Jaipur, 302001</v>
          </cell>
          <cell r="N331" t="str">
            <v>NA</v>
          </cell>
        </row>
        <row r="332">
          <cell r="H332" t="str">
            <v>0064X00001sEVJWQA4</v>
          </cell>
          <cell r="I332" t="str">
            <v>11A, Mirza Ghalib Street</v>
          </cell>
          <cell r="J332" t="str">
            <v>Sorubh Mittal</v>
          </cell>
          <cell r="K332" t="str">
            <v>Future Sales Outreach</v>
          </cell>
          <cell r="L332">
            <v>700016</v>
          </cell>
          <cell r="M332" t="str">
            <v>Mirza Ghalib Street, Fire Brigade Head Quarter, Dharmatala, Taltala, Kolkata, West Bengal 700016</v>
          </cell>
          <cell r="N332" t="str">
            <v>NA</v>
          </cell>
        </row>
        <row r="333">
          <cell r="H333" t="str">
            <v>0064X00001uDBnOQAW</v>
          </cell>
          <cell r="I333"/>
          <cell r="J333" t="str">
            <v>Sorubh Mittal</v>
          </cell>
          <cell r="K333" t="str">
            <v>Future Sales Outreach</v>
          </cell>
          <cell r="L333">
            <v>800001</v>
          </cell>
          <cell r="M333" t="str">
            <v>New Market, G.P.O. Golomber, New Market Station Rd, Patna, Bihar 800001</v>
          </cell>
          <cell r="N333" t="str">
            <v>NA</v>
          </cell>
        </row>
        <row r="334">
          <cell r="H334" t="str">
            <v>0064X00001uDpKVQA0</v>
          </cell>
          <cell r="I334"/>
          <cell r="J334" t="str">
            <v>Sorubh Mittal</v>
          </cell>
          <cell r="K334" t="str">
            <v>Future Sales Outreach</v>
          </cell>
          <cell r="L334">
            <v>800014</v>
          </cell>
          <cell r="M334" t="str">
            <v>I.A.S. Association Building
NEAR PATNA AIRPORT,
PATNA - 800014,
BIHAR (INDIA)</v>
          </cell>
          <cell r="N334" t="str">
            <v>NA</v>
          </cell>
        </row>
        <row r="335">
          <cell r="H335" t="str">
            <v>0064X00001r1tU5QAI</v>
          </cell>
          <cell r="I335"/>
          <cell r="J335" t="str">
            <v>Sorubh Mittal</v>
          </cell>
          <cell r="K335" t="str">
            <v>Unqualified</v>
          </cell>
          <cell r="L335">
            <v>400028</v>
          </cell>
          <cell r="M335" t="str">
            <v>Shivsena Bhavan, Ram Ganesh Gadkari Chowk, Dadar, Mumbai, 400028</v>
          </cell>
          <cell r="N335" t="str">
            <v>NA</v>
          </cell>
        </row>
        <row r="336">
          <cell r="H336" t="str">
            <v>0061B00001aRhISQA0</v>
          </cell>
          <cell r="I336" t="str">
            <v>11 A, Mirza Ghalib Street</v>
          </cell>
          <cell r="J336" t="str">
            <v>Sorubh Mittal</v>
          </cell>
          <cell r="K336" t="str">
            <v>Unqualified</v>
          </cell>
          <cell r="L336">
            <v>700087</v>
          </cell>
          <cell r="M336" t="str">
            <v>11A, Mirza Ghalib Street, Kolkata - 700087, West Bengal</v>
          </cell>
          <cell r="N336" t="str">
            <v>NA</v>
          </cell>
        </row>
        <row r="337">
          <cell r="H337" t="str">
            <v>0061B00001abiBZQAY</v>
          </cell>
          <cell r="I337" t="str">
            <v>Post Box No: 34 ,</v>
          </cell>
          <cell r="J337" t="str">
            <v>Sorubh Mittal</v>
          </cell>
          <cell r="K337" t="str">
            <v>Unqualified</v>
          </cell>
          <cell r="L337">
            <v>685584</v>
          </cell>
          <cell r="M337" t="str">
            <v>Matha Shopping Arcade, Thodupuzha, Kerala 685584</v>
          </cell>
          <cell r="N337" t="str">
            <v>Opportunity Name is Lunars Rubbers Pvt Ltd</v>
          </cell>
        </row>
        <row r="338">
          <cell r="H338" t="str">
            <v>0061B00001cqnwWQAQ</v>
          </cell>
          <cell r="I338" t="str">
            <v>18-19, Bhai Veer Singh Marg</v>
          </cell>
          <cell r="J338" t="str">
            <v>Sorubh Mittal</v>
          </cell>
          <cell r="K338" t="str">
            <v>Unqualified</v>
          </cell>
          <cell r="L338">
            <v>110001</v>
          </cell>
          <cell r="M338" t="str">
            <v>Muktadhara, Plot No. 18-19, Bhai Veer Singh Marg, Gole Market, New Delhi, Delhi 110001</v>
          </cell>
          <cell r="N338" t="str">
            <v>NA</v>
          </cell>
        </row>
        <row r="339">
          <cell r="H339" t="str">
            <v>0061B00001hsHLrQAM</v>
          </cell>
          <cell r="I339" t="str">
            <v>/o Telangana Bhavan,</v>
          </cell>
          <cell r="J339" t="str">
            <v>Sorubh Mittal</v>
          </cell>
          <cell r="K339" t="str">
            <v>Unqualified</v>
          </cell>
          <cell r="L339">
            <v>500034</v>
          </cell>
          <cell r="M339" t="str">
            <v>c/o Telangana Bhavan, Bhavani Nagar, Banjara Hills Hyderabad, Telangana 500034</v>
          </cell>
          <cell r="N339" t="str">
            <v>NA</v>
          </cell>
        </row>
        <row r="340">
          <cell r="H340" t="str">
            <v>0061B00001lFyxVQAS</v>
          </cell>
          <cell r="I340" t="str">
            <v>Information &amp; Public Relations Department,</v>
          </cell>
          <cell r="J340" t="str">
            <v>Sorubh Mittal</v>
          </cell>
          <cell r="K340" t="str">
            <v>Unqualified</v>
          </cell>
          <cell r="L340">
            <v>834004</v>
          </cell>
          <cell r="M340" t="str">
            <v>Ground Floor, Engineers Hostel-I, Near Golchakkar, Dhurwa, Ranchi, Jharkhand-834004</v>
          </cell>
          <cell r="N340" t="str">
            <v>NA</v>
          </cell>
        </row>
        <row r="341">
          <cell r="H341" t="str">
            <v>0061B00001oHTAhQAO</v>
          </cell>
          <cell r="I341" t="str">
            <v>Samyak Tower 39 Pusa Road, In front of Metro Pillar No.121, New, Block 9A, WEA, Karol Bagh</v>
          </cell>
          <cell r="J341" t="str">
            <v>Sorubh Mittal</v>
          </cell>
          <cell r="K341" t="str">
            <v>Unqualified</v>
          </cell>
          <cell r="L341">
            <v>110005</v>
          </cell>
          <cell r="M341" t="str">
            <v>Samyak Tower 39, Pusa Road, In Front Of Metro Pillar No.121, New, Block 9A, WEA, Karol Bagh, Delhi-110005, India</v>
          </cell>
          <cell r="N341" t="str">
            <v>NA</v>
          </cell>
        </row>
        <row r="342">
          <cell r="H342" t="str">
            <v>0064X00001sHfWuQAK</v>
          </cell>
          <cell r="I342"/>
          <cell r="J342" t="str">
            <v>Sorubh Mittal</v>
          </cell>
          <cell r="K342" t="str">
            <v>Unqualified</v>
          </cell>
          <cell r="L342">
            <v>800015</v>
          </cell>
          <cell r="M342" t="str">
            <v>Soochna Bhavan, Sardar Patel Marg, Rajbansi Nagar, Patna, Bihar 800015</v>
          </cell>
          <cell r="N342" t="str">
            <v>NA</v>
          </cell>
        </row>
        <row r="343">
          <cell r="H343" t="str">
            <v>0064X00001sHfb1QAC</v>
          </cell>
          <cell r="I343" t="str">
            <v>2nd Floor, Vikas Bhawan, New Secretariat</v>
          </cell>
          <cell r="J343" t="str">
            <v>Sorubh Mittal</v>
          </cell>
          <cell r="K343" t="str">
            <v>Unqualified</v>
          </cell>
          <cell r="L343">
            <v>800015</v>
          </cell>
          <cell r="M343" t="str">
            <v>2nd Floor, Vikas Bhawan New Secretariat, Bihar 800015</v>
          </cell>
          <cell r="N343" t="str">
            <v>NA</v>
          </cell>
        </row>
        <row r="344">
          <cell r="H344" t="str">
            <v>0064X00001tinCPQAY</v>
          </cell>
          <cell r="I344" t="str">
            <v>A-Block, CGO Complex, Lodhi Road, New Delhi - Lodhi Road, , Delhi</v>
          </cell>
          <cell r="J344" t="str">
            <v>Sorubh Mittal</v>
          </cell>
          <cell r="K344" t="str">
            <v>Unqualified</v>
          </cell>
          <cell r="L344" t="str">
            <v>NA</v>
          </cell>
          <cell r="M344" t="str">
            <v>NA</v>
          </cell>
          <cell r="N344" t="str">
            <v>Unable to fetch the Company details</v>
          </cell>
        </row>
        <row r="345">
          <cell r="H345" t="str">
            <v>0064X00001ufkthQAA</v>
          </cell>
          <cell r="I345" t="str">
            <v>Banglow No. 28 Near Akashwani</v>
          </cell>
          <cell r="J345" t="str">
            <v>Sorubh Mittal</v>
          </cell>
          <cell r="K345" t="str">
            <v>Unqualified</v>
          </cell>
          <cell r="L345">
            <v>442401</v>
          </cell>
          <cell r="M345" t="str">
            <v>Banglow No. 28 Near Akashwani Chandrapur 442401</v>
          </cell>
          <cell r="N345" t="str">
            <v>NA</v>
          </cell>
        </row>
        <row r="346">
          <cell r="H346" t="str">
            <v>0061B00001hvYEnQAM</v>
          </cell>
          <cell r="I346"/>
          <cell r="J346" t="str">
            <v>Hardik Pandya</v>
          </cell>
          <cell r="K346" t="str">
            <v>Trying to Contact</v>
          </cell>
          <cell r="L346" t="str">
            <v>NA</v>
          </cell>
          <cell r="M346" t="str">
            <v>NA</v>
          </cell>
          <cell r="N346" t="str">
            <v>No Mailing/Billing Details available</v>
          </cell>
        </row>
        <row r="347">
          <cell r="H347" t="str">
            <v>0061B00001YkqgRQAR</v>
          </cell>
          <cell r="I347"/>
          <cell r="J347" t="str">
            <v>Hardik Pandya</v>
          </cell>
          <cell r="K347" t="str">
            <v>Trying to Contact</v>
          </cell>
          <cell r="L347" t="str">
            <v>NA</v>
          </cell>
          <cell r="M347" t="str">
            <v>NA</v>
          </cell>
          <cell r="N347" t="str">
            <v>No Mailing/Billing Details available</v>
          </cell>
        </row>
        <row r="348">
          <cell r="H348" t="str">
            <v>0064X00001pkE2DQAU</v>
          </cell>
          <cell r="I348" t="str">
            <v>24/1624, Bristow Road,</v>
          </cell>
          <cell r="J348" t="str">
            <v>Hardik Pandya</v>
          </cell>
          <cell r="K348" t="str">
            <v>Trying to Contact</v>
          </cell>
          <cell r="L348">
            <v>682003</v>
          </cell>
          <cell r="M348" t="str">
            <v>Bristow Rd, Willingdon Island, Kochi, Kerala 682003</v>
          </cell>
          <cell r="N348" t="str">
            <v>NA</v>
          </cell>
        </row>
        <row r="349">
          <cell r="H349" t="str">
            <v>0064X00001tiovVQAQ</v>
          </cell>
          <cell r="I349" t="str">
            <v>4th Floor, Satpura Bhawan</v>
          </cell>
          <cell r="J349" t="str">
            <v>Hardik Pandya</v>
          </cell>
          <cell r="K349" t="str">
            <v>Trying to Contact</v>
          </cell>
          <cell r="L349">
            <v>462004</v>
          </cell>
          <cell r="M349" t="str">
            <v>6CPC+8F4, Bhim Nagar Slums, Arera Hills, Bhopal, Madhya Pradesh 462004</v>
          </cell>
          <cell r="N349" t="str">
            <v>NA</v>
          </cell>
        </row>
        <row r="350">
          <cell r="H350" t="str">
            <v>0064X00001uEdyYQAS</v>
          </cell>
          <cell r="I350" t="str">
            <v>401 Centre Point, 4th Floor, Dr.B.Ambed Parel</v>
          </cell>
          <cell r="J350" t="str">
            <v>Hardik Pandya</v>
          </cell>
          <cell r="K350" t="str">
            <v>Trying to Contact</v>
          </cell>
          <cell r="L350">
            <v>400012</v>
          </cell>
          <cell r="M350" t="str">
            <v>401, Centre Point Building, Dr. B. R. Ambedkar Road, Opp. Bharatmata Cinema, Parel, Mumbai, Maharashtra 400012</v>
          </cell>
          <cell r="N350" t="str">
            <v>NA</v>
          </cell>
        </row>
        <row r="351">
          <cell r="H351" t="str">
            <v>0064X00001ufkftQAA</v>
          </cell>
          <cell r="I351" t="str">
            <v>Plot No: 226, Ferndale Annex, 12th Road, Khar West</v>
          </cell>
          <cell r="J351" t="str">
            <v>Hardik Pandya</v>
          </cell>
          <cell r="K351" t="str">
            <v>Trying to Contact</v>
          </cell>
          <cell r="L351">
            <v>400052</v>
          </cell>
          <cell r="M351" t="str">
            <v>Plot No: 226, Ferndale Annex, 12th Road, Khar West, Mumbai, Maharashtra 400052</v>
          </cell>
          <cell r="N351" t="str">
            <v>NA</v>
          </cell>
        </row>
        <row r="352">
          <cell r="H352" t="str">
            <v>0064X00001vLIrGQAW</v>
          </cell>
          <cell r="I352" t="str">
            <v>Aram Nagar Part II Andheri west</v>
          </cell>
          <cell r="J352" t="str">
            <v>Hardik Pandya</v>
          </cell>
          <cell r="K352" t="str">
            <v>Trying to Contact</v>
          </cell>
          <cell r="L352">
            <v>400104</v>
          </cell>
          <cell r="M352" t="str">
            <v>110/875 Motilal Nagar, no. 1, Best Colony Rd, near Pioneer Automobiles, Goregaon West, Mumbai, Maharashtra 400104</v>
          </cell>
          <cell r="N352" t="str">
            <v>NA</v>
          </cell>
        </row>
        <row r="353">
          <cell r="H353" t="str">
            <v>0064X00001vO09LQAS</v>
          </cell>
          <cell r="I353" t="str">
            <v>7th Floor, Block 7, Sardar Patel Bhavan, Sachivalaya</v>
          </cell>
          <cell r="J353" t="str">
            <v>Hardik Pandya</v>
          </cell>
          <cell r="K353" t="str">
            <v>Trying to Contact</v>
          </cell>
          <cell r="L353" t="str">
            <v>NA</v>
          </cell>
          <cell r="M353" t="str">
            <v>NA</v>
          </cell>
          <cell r="N353" t="str">
            <v>Unable to fetch the Company details</v>
          </cell>
        </row>
        <row r="354">
          <cell r="H354" t="str">
            <v>0064X00001xb1cgQAA</v>
          </cell>
          <cell r="I354" t="str">
            <v>Block No. 2, 2nd Floor, C &amp; D Wing, Karmayogi Bhavan, Sector 10A</v>
          </cell>
          <cell r="J354" t="str">
            <v>Hardik Pandya</v>
          </cell>
          <cell r="K354" t="str">
            <v>Trying to Contact</v>
          </cell>
          <cell r="L354">
            <v>382010</v>
          </cell>
          <cell r="M354" t="str">
            <v>2nd floor, block 2, Karmayogi Bhawan, Sector 10A, Sector 10, Gandhinagar, Gujarat 382010</v>
          </cell>
          <cell r="N354" t="str">
            <v>NA</v>
          </cell>
        </row>
        <row r="355">
          <cell r="H355" t="str">
            <v>0064X000022g0DtQAI</v>
          </cell>
          <cell r="I355" t="str">
            <v>1001, ATMA House, Near Times Of India, Ashram Road, Vishalpur, Muslim Society, Ellisbridge</v>
          </cell>
          <cell r="J355" t="str">
            <v>Hardik Pandya</v>
          </cell>
          <cell r="K355" t="str">
            <v>Trying to Contact</v>
          </cell>
          <cell r="L355">
            <v>380009</v>
          </cell>
          <cell r="M355" t="str">
            <v>1001, ATMA House, Near Times Of India, Ashram Road, Vishalpur, Muslim Society, Ellisbridge, Ahmedabad, Gujarat 380009</v>
          </cell>
          <cell r="N355" t="str">
            <v>NA</v>
          </cell>
        </row>
        <row r="356">
          <cell r="H356" t="str">
            <v>0064X000023fX31QAE</v>
          </cell>
          <cell r="I356" t="str">
            <v>CHH Rd, Sector 18</v>
          </cell>
          <cell r="J356" t="str">
            <v>Hardik Pandya</v>
          </cell>
          <cell r="K356" t="str">
            <v>Trying to Contact</v>
          </cell>
          <cell r="L356">
            <v>382018</v>
          </cell>
          <cell r="M356" t="str">
            <v>CHH Rd, Sector 18, Gandhinagar, Gujarat 382018</v>
          </cell>
          <cell r="N356" t="str">
            <v>NA</v>
          </cell>
        </row>
        <row r="357">
          <cell r="H357" t="str">
            <v>0061300001F7ShOAAV</v>
          </cell>
          <cell r="I357"/>
          <cell r="J357" t="str">
            <v>Hardik Pandya</v>
          </cell>
          <cell r="K357" t="str">
            <v>Contacted</v>
          </cell>
          <cell r="L357">
            <v>400020</v>
          </cell>
          <cell r="M357" t="str">
            <v>Mumbai regional office III,3rd Floor, National Insurance Building, 14, Jamshedji Tata Road, Churchgate, Mumbai, Maharashtra 400020</v>
          </cell>
          <cell r="N357" t="str">
            <v>NA</v>
          </cell>
        </row>
        <row r="358">
          <cell r="H358" t="str">
            <v>0061B00001la482QAA</v>
          </cell>
          <cell r="I358" t="str">
            <v>1603, LODHA SUPREMUS,</v>
          </cell>
          <cell r="J358" t="str">
            <v>Hardik Pandya</v>
          </cell>
          <cell r="K358" t="str">
            <v>Contacted</v>
          </cell>
          <cell r="L358" t="str">
            <v>NA</v>
          </cell>
          <cell r="M358" t="str">
            <v>NA</v>
          </cell>
          <cell r="N358" t="str">
            <v>Unable to fetch the Company details</v>
          </cell>
        </row>
        <row r="359">
          <cell r="H359" t="str">
            <v>0061300001KlokUAAR</v>
          </cell>
          <cell r="I359"/>
          <cell r="J359" t="str">
            <v>Hardik Pandya</v>
          </cell>
          <cell r="K359" t="str">
            <v>Contacted</v>
          </cell>
          <cell r="L359" t="str">
            <v>NA</v>
          </cell>
          <cell r="M359" t="str">
            <v>NA</v>
          </cell>
          <cell r="N359" t="str">
            <v>No Mailing/Billing Details available</v>
          </cell>
        </row>
        <row r="360">
          <cell r="H360" t="str">
            <v>0061B00001f1nagQAA</v>
          </cell>
          <cell r="I360" t="str">
            <v>1102, Hallmark Business Plaza, 11th Floor, Gurunanak Hospital Road, Near Gurunanak Hospital, Bandra (East)</v>
          </cell>
          <cell r="J360" t="str">
            <v>Hardik Pandya</v>
          </cell>
          <cell r="K360" t="str">
            <v>Contacted</v>
          </cell>
          <cell r="L360">
            <v>400051</v>
          </cell>
          <cell r="M360" t="str">
            <v>1102, Hallmark Business Plaza, 11th Floor, Gurunanak Hospital Road, near Gurunanak Hospital, Bandra East, Mumbai, Maharashtra 400051</v>
          </cell>
          <cell r="N360" t="str">
            <v>NA</v>
          </cell>
        </row>
        <row r="361">
          <cell r="H361" t="str">
            <v>0061B00001lEt7cQAC</v>
          </cell>
          <cell r="I361"/>
          <cell r="J361" t="str">
            <v>Hardik Pandya</v>
          </cell>
          <cell r="K361" t="str">
            <v>Contacted</v>
          </cell>
          <cell r="L361" t="str">
            <v>NA</v>
          </cell>
          <cell r="M361" t="str">
            <v>NA</v>
          </cell>
          <cell r="N361" t="str">
            <v>Unable to fetch the Company details</v>
          </cell>
        </row>
        <row r="362">
          <cell r="H362" t="str">
            <v>0064X00001sFNhAQAW</v>
          </cell>
          <cell r="I362" t="str">
            <v>Automotive House, 108, Bazaar Ward, Next to Fauziya Hospital, Kurla (West)</v>
          </cell>
          <cell r="J362" t="str">
            <v>Hardik Pandya</v>
          </cell>
          <cell r="K362" t="str">
            <v>Contacted</v>
          </cell>
          <cell r="L362">
            <v>400070</v>
          </cell>
          <cell r="M362" t="str">
            <v xml:space="preserve"> 108, Bazar Ward Rd, near fouziya hospital, Kurla West, Kurla, Mumbai, Maharashtra 400070</v>
          </cell>
          <cell r="N362" t="str">
            <v>NA</v>
          </cell>
        </row>
        <row r="363">
          <cell r="H363" t="str">
            <v>0064X00001ufK13QAE</v>
          </cell>
          <cell r="I363" t="str">
            <v>Jhang Colony Near Bajrang Bhawan</v>
          </cell>
          <cell r="J363" t="str">
            <v>Hardik Pandya</v>
          </cell>
          <cell r="K363" t="str">
            <v>Contacted</v>
          </cell>
          <cell r="L363">
            <v>124001</v>
          </cell>
          <cell r="M363" t="str">
            <v>Rohtak - Sonipat Rd, Jhang Colony, Mansarover Colony, Rohtak, Haryana 124001</v>
          </cell>
          <cell r="N363" t="str">
            <v>NA</v>
          </cell>
        </row>
        <row r="364">
          <cell r="H364" t="str">
            <v>0064X000022ftbgQAA</v>
          </cell>
          <cell r="I364" t="str">
            <v>4th Floor, Elphinstone House, 17 Murzban Road, Mumbai 400001</v>
          </cell>
          <cell r="J364" t="str">
            <v>Hardik Pandya</v>
          </cell>
          <cell r="K364" t="str">
            <v>Contacted</v>
          </cell>
          <cell r="L364">
            <v>400001</v>
          </cell>
          <cell r="M364" t="str">
            <v xml:space="preserve"> 4th Floor, Elphinstone House, 17, Murzban Rd, Mumbai, Maharashtra 400001</v>
          </cell>
          <cell r="N364" t="str">
            <v>NA</v>
          </cell>
        </row>
        <row r="365">
          <cell r="H365" t="str">
            <v>0064X000022fu7sQAA</v>
          </cell>
          <cell r="I365"/>
          <cell r="J365" t="str">
            <v>Hardik Pandya</v>
          </cell>
          <cell r="K365" t="str">
            <v>Contacted</v>
          </cell>
          <cell r="L365" t="str">
            <v>NA</v>
          </cell>
          <cell r="M365" t="str">
            <v>NA</v>
          </cell>
          <cell r="N365" t="str">
            <v>No Mailing/Billing Details available</v>
          </cell>
        </row>
        <row r="366">
          <cell r="H366" t="str">
            <v>0064X000022g0F6QAI</v>
          </cell>
          <cell r="I366" t="str">
            <v>Munji Jetha Cloth Market, Zaveri Bazaar</v>
          </cell>
          <cell r="J366" t="str">
            <v>Hardik Pandya</v>
          </cell>
          <cell r="K366" t="str">
            <v>Contacted</v>
          </cell>
          <cell r="L366">
            <v>400003</v>
          </cell>
          <cell r="M366" t="str">
            <v>Ajmer, Null Bazar, Bhuleshwar, Mumbai, Maharashtra 400003</v>
          </cell>
          <cell r="N366" t="str">
            <v>NA</v>
          </cell>
        </row>
        <row r="367">
          <cell r="H367" t="str">
            <v>0064X000022g8iQQAQ</v>
          </cell>
          <cell r="I367"/>
          <cell r="J367" t="str">
            <v>Hardik Pandya</v>
          </cell>
          <cell r="K367" t="str">
            <v>Contacted</v>
          </cell>
          <cell r="L367" t="str">
            <v>NA</v>
          </cell>
          <cell r="M367" t="str">
            <v>NA</v>
          </cell>
          <cell r="N367" t="str">
            <v>No Mailing/Billing Details available</v>
          </cell>
        </row>
        <row r="368">
          <cell r="H368" t="str">
            <v>0064X000022gHIJQA2</v>
          </cell>
          <cell r="I368" t="str">
            <v>67, M.E. Sarang Marg, Dongri</v>
          </cell>
          <cell r="J368" t="str">
            <v>Hardik Pandya</v>
          </cell>
          <cell r="K368" t="str">
            <v>Contacted</v>
          </cell>
          <cell r="L368">
            <v>400003</v>
          </cell>
          <cell r="M368" t="str">
            <v>ME Sarang Marg, Mandvi, Mumbai, Maharashtra 400003</v>
          </cell>
          <cell r="N368" t="str">
            <v>NA</v>
          </cell>
        </row>
        <row r="369">
          <cell r="H369" t="str">
            <v>0061B00001lEqCzQAK</v>
          </cell>
          <cell r="I369" t="str">
            <v>Plot No. F-5A/7, Vadalgaon, MIDC, Ambernath - ( E )421501. Dist.</v>
          </cell>
          <cell r="J369" t="str">
            <v>Kunal Ambekar</v>
          </cell>
          <cell r="K369" t="str">
            <v>Open</v>
          </cell>
          <cell r="L369">
            <v>421501</v>
          </cell>
          <cell r="M369" t="str">
            <v>Plot No. F5A/7 MIDC,VADALGAON, AMBERNATH(W)-421501, Loknagari, Ambernath, Maharashtra 421501</v>
          </cell>
          <cell r="N369" t="str">
            <v>NA</v>
          </cell>
        </row>
        <row r="370">
          <cell r="H370" t="str">
            <v>0061B00001nWwN4QAK</v>
          </cell>
          <cell r="I370" t="str">
            <v>Gut No. 48, Adjacent to MIDC, Phase II,</v>
          </cell>
          <cell r="J370" t="str">
            <v>Kunal Ambekar</v>
          </cell>
          <cell r="K370" t="str">
            <v>Trying to Contact</v>
          </cell>
          <cell r="L370">
            <v>431213</v>
          </cell>
          <cell r="M370" t="str">
            <v>GUT NO. 48, ADJACENT TO MIDC, PHASE II, DAREGAON JLN, MHRSHTR 431213</v>
          </cell>
          <cell r="N370" t="str">
            <v>NA</v>
          </cell>
        </row>
        <row r="371">
          <cell r="H371" t="str">
            <v>0064X00001pkWcuQAE</v>
          </cell>
          <cell r="I371"/>
          <cell r="J371" t="str">
            <v>Kunal Ambekar</v>
          </cell>
          <cell r="K371" t="str">
            <v>Trying to Contact</v>
          </cell>
          <cell r="L371">
            <v>400030</v>
          </cell>
          <cell r="M371" t="str">
            <v>Seagull Villa, Sir Abdul Gaffar Khan Road, Worli Sea Face (North), opp. Indian Coast Guard, Mumbai, Maharashtra 400030</v>
          </cell>
          <cell r="N371" t="str">
            <v>NA</v>
          </cell>
        </row>
        <row r="372">
          <cell r="H372" t="str">
            <v>0064X00001sEhfJQAS</v>
          </cell>
          <cell r="I372" t="str">
            <v>Subhash Chandra Marg</v>
          </cell>
          <cell r="J372" t="str">
            <v>Kunal Ambekar</v>
          </cell>
          <cell r="K372" t="str">
            <v>Trying to Contact</v>
          </cell>
          <cell r="L372">
            <v>440018</v>
          </cell>
          <cell r="M372" t="str">
            <v>15, Subhash Road, Gandhi Sagar Rd, near Datta Temple, Nagpur, Maharashtra 440018</v>
          </cell>
          <cell r="N372" t="str">
            <v>NA</v>
          </cell>
        </row>
        <row r="373">
          <cell r="H373" t="str">
            <v>0061B00001f1vP7QAI</v>
          </cell>
          <cell r="I373" t="str">
            <v>33-A, New Kantwadi Perry Cross Road, Bhamla House, Bandra West</v>
          </cell>
          <cell r="J373" t="str">
            <v>Kunal Ambekar</v>
          </cell>
          <cell r="K373" t="str">
            <v>Trying to Contact</v>
          </cell>
          <cell r="L373">
            <v>400050</v>
          </cell>
          <cell r="M373" t="str">
            <v>33-A, Perry Rd, Pali Hill, Mumbai, Maharashtra 400050</v>
          </cell>
          <cell r="N373" t="str">
            <v>NA</v>
          </cell>
        </row>
        <row r="374">
          <cell r="H374" t="str">
            <v>0061B00001lFzmIQAS</v>
          </cell>
          <cell r="I374" t="str">
            <v>Rajratan House, 11/2, Meera Path, Dhenu Market</v>
          </cell>
          <cell r="J374" t="str">
            <v>Kunal Ambekar</v>
          </cell>
          <cell r="K374" t="str">
            <v>Trying to Contact</v>
          </cell>
          <cell r="L374">
            <v>452003</v>
          </cell>
          <cell r="M374" t="str">
            <v>11/2, Meera Path, Dhenu Market, Indore, Madhya Pradesh 452003</v>
          </cell>
          <cell r="N374" t="str">
            <v>NA</v>
          </cell>
        </row>
        <row r="375">
          <cell r="H375" t="str">
            <v>0061B00001la165QAA</v>
          </cell>
          <cell r="I375" t="str">
            <v>3. Western Market</v>
          </cell>
          <cell r="J375" t="str">
            <v>Kunal Ambekar</v>
          </cell>
          <cell r="K375" t="str">
            <v>Trying to Contact</v>
          </cell>
          <cell r="L375">
            <v>751009</v>
          </cell>
          <cell r="M375" t="str">
            <v>Western Market, Market Building, Bhubaneswar, Odisha 751009</v>
          </cell>
          <cell r="N375" t="str">
            <v>NA</v>
          </cell>
        </row>
        <row r="376">
          <cell r="H376" t="str">
            <v>0064X00001sFbc4QAC</v>
          </cell>
          <cell r="I376" t="str">
            <v>Hari Bhaban, Dolamundai</v>
          </cell>
          <cell r="J376" t="str">
            <v>Kunal Ambekar</v>
          </cell>
          <cell r="K376" t="str">
            <v>Trying to Contact</v>
          </cell>
          <cell r="L376">
            <v>753001</v>
          </cell>
          <cell r="M376" t="str">
            <v xml:space="preserve"> Hari Bhaban, Dolamundai Rd, Cuttack, Odisha 753001</v>
          </cell>
          <cell r="N376" t="str">
            <v>NA</v>
          </cell>
        </row>
        <row r="377">
          <cell r="H377" t="str">
            <v>0064X00001ufJenQAE</v>
          </cell>
          <cell r="I377" t="str">
            <v>3 rd floor, Chaitanya Buliding Kunjlal Street, Gandhi Chowk, Uppar Bazar,</v>
          </cell>
          <cell r="J377" t="str">
            <v>Kunal Ambekar</v>
          </cell>
          <cell r="K377" t="str">
            <v>Trying to Contact</v>
          </cell>
          <cell r="L377" t="str">
            <v>NA</v>
          </cell>
          <cell r="M377" t="str">
            <v>NA</v>
          </cell>
          <cell r="N377" t="str">
            <v>Unable to fetch the Company details</v>
          </cell>
        </row>
        <row r="378">
          <cell r="H378" t="str">
            <v>0064X00001ufiHwQAI</v>
          </cell>
          <cell r="I378" t="str">
            <v>374, Hukumchand Colony, Panchkuiya Road,</v>
          </cell>
          <cell r="J378" t="str">
            <v>Kunal Ambekar</v>
          </cell>
          <cell r="K378" t="str">
            <v>Trying to Contact</v>
          </cell>
          <cell r="L378">
            <v>452002</v>
          </cell>
          <cell r="M378" t="str">
            <v>374, Hukumchand Colony, Indore, Madhya Pradesh 452002</v>
          </cell>
          <cell r="N378"/>
        </row>
        <row r="379">
          <cell r="H379" t="str">
            <v>0064X000022feYOQAY</v>
          </cell>
          <cell r="I379" t="str">
            <v>21-23 G F, Scheme No. 54, Opp. Meghdoot Garden</v>
          </cell>
          <cell r="J379" t="str">
            <v>Kunal Ambekar</v>
          </cell>
          <cell r="K379" t="str">
            <v>Trying to Contact</v>
          </cell>
          <cell r="L379">
            <v>452010</v>
          </cell>
          <cell r="M379" t="str">
            <v>21-23 G F, Scheme No. 54 Opp. Meghdoot Garden, Madhya Pradesh 452010</v>
          </cell>
          <cell r="N379"/>
        </row>
        <row r="380">
          <cell r="H380" t="str">
            <v>0064X000022gqeKQAQ</v>
          </cell>
          <cell r="I380"/>
          <cell r="J380" t="str">
            <v>Kunal Ambekar</v>
          </cell>
          <cell r="K380" t="str">
            <v>Trying to Contact</v>
          </cell>
          <cell r="L380" t="str">
            <v>NA</v>
          </cell>
          <cell r="M380" t="str">
            <v>NA</v>
          </cell>
          <cell r="N380" t="str">
            <v>No Mailing/Billing Details available</v>
          </cell>
        </row>
        <row r="381">
          <cell r="H381" t="str">
            <v>0061B00001SwJ1TQAV</v>
          </cell>
          <cell r="I381" t="str">
            <v>604, Corporate House,</v>
          </cell>
          <cell r="J381" t="str">
            <v>Kunal Ambekar</v>
          </cell>
          <cell r="K381" t="str">
            <v>Contacted</v>
          </cell>
          <cell r="L381" t="str">
            <v>NA</v>
          </cell>
          <cell r="M381" t="str">
            <v>NA</v>
          </cell>
          <cell r="N381" t="str">
            <v>No Mailing/Billing Details available</v>
          </cell>
        </row>
        <row r="382">
          <cell r="H382" t="str">
            <v>0064X00001ujMXFQA2</v>
          </cell>
          <cell r="I382" t="str">
            <v>H-WING, UNIT NO. 127, ANSA INDUSTRIAL ESTATE, SAKI VIHAR ROAD, SAKI NAKA, ANDHERI (EAST)</v>
          </cell>
          <cell r="J382" t="str">
            <v>Kunal Ambekar</v>
          </cell>
          <cell r="K382" t="str">
            <v>Contacted</v>
          </cell>
          <cell r="L382">
            <v>400072</v>
          </cell>
          <cell r="M382" t="str">
            <v>127, H-Wing Ansa Industrial Estate, Saki Vihar Road,, Ansa Industrial Estate, Chandivali, Andheri (East), Mumbai, Maharashtra 400072</v>
          </cell>
          <cell r="N382" t="str">
            <v>NA</v>
          </cell>
        </row>
        <row r="383">
          <cell r="H383" t="str">
            <v>0064X00001uEPRmQAO</v>
          </cell>
          <cell r="I383" t="str">
            <v>5th Floor, National Insurance Building, 14, Jamshedji Tata Road, Churchgate</v>
          </cell>
          <cell r="J383" t="str">
            <v>Kunal Ambekar</v>
          </cell>
          <cell r="K383" t="str">
            <v>Contacted</v>
          </cell>
          <cell r="L383">
            <v>400020</v>
          </cell>
          <cell r="M383" t="str">
            <v>5th Floor, National Insurance Building, 14, Jamshedji Tata Road, Churchgate, Mumbai, Maharashtra 400020</v>
          </cell>
          <cell r="N383" t="str">
            <v>NA</v>
          </cell>
        </row>
        <row r="384">
          <cell r="H384" t="str">
            <v>0064X00001ugaaaQAA</v>
          </cell>
          <cell r="I384" t="str">
            <v>World Trade Centre Complex,</v>
          </cell>
          <cell r="J384" t="str">
            <v>Kunal Ambekar</v>
          </cell>
          <cell r="K384" t="str">
            <v>Contacted</v>
          </cell>
          <cell r="L384">
            <v>400005</v>
          </cell>
          <cell r="M384" t="str">
            <v xml:space="preserve"> 6th Floor, World Trade Center, Center-1, Cuffe Parade, Mumbai, Maharashtra 400005</v>
          </cell>
          <cell r="N384" t="str">
            <v>NA</v>
          </cell>
        </row>
        <row r="385">
          <cell r="H385" t="str">
            <v>0064X000022g9RvQAI</v>
          </cell>
          <cell r="I385"/>
          <cell r="J385" t="str">
            <v>Kunal Ambekar</v>
          </cell>
          <cell r="K385" t="str">
            <v>Contacted</v>
          </cell>
          <cell r="L385" t="str">
            <v>NA</v>
          </cell>
          <cell r="M385" t="str">
            <v>NA</v>
          </cell>
          <cell r="N385" t="str">
            <v>No Mailing/Billing Details available</v>
          </cell>
        </row>
        <row r="386">
          <cell r="H386" t="str">
            <v>0064X000022gOoUQAU</v>
          </cell>
          <cell r="I386" t="str">
            <v>A178, MIDC, Phase 1, Dombivali</v>
          </cell>
          <cell r="J386" t="str">
            <v>Kunal Ambekar</v>
          </cell>
          <cell r="K386" t="str">
            <v>Contacted</v>
          </cell>
          <cell r="L386">
            <v>421203</v>
          </cell>
          <cell r="M386" t="str">
            <v>6495+74P, Tata Power Company Limited, Dombivli East, Dombivli, Maharashtra 421203</v>
          </cell>
          <cell r="N386" t="str">
            <v>NA</v>
          </cell>
        </row>
        <row r="387">
          <cell r="H387" t="str">
            <v>0061B00001lYcGjQAK</v>
          </cell>
          <cell r="I387" t="str">
            <v>Round South</v>
          </cell>
          <cell r="J387" t="str">
            <v>Shiekh Sabari</v>
          </cell>
          <cell r="K387" t="str">
            <v>Open</v>
          </cell>
          <cell r="L387">
            <v>680001</v>
          </cell>
          <cell r="M387" t="str">
            <v>Mangalodayam Building, Swaraj Round South, Near Jos Theater, Thrissur, Kerala 680001</v>
          </cell>
          <cell r="N387" t="str">
            <v>NA</v>
          </cell>
        </row>
        <row r="388">
          <cell r="H388" t="str">
            <v>0061B00001iKTGbQAO</v>
          </cell>
          <cell r="I388" t="str">
            <v>Kosamattam Mathew K.Cherian Buildings, Market Junction, Kottayam</v>
          </cell>
          <cell r="J388" t="str">
            <v>Shiekh Sabari</v>
          </cell>
          <cell r="K388" t="str">
            <v>Open</v>
          </cell>
          <cell r="L388">
            <v>686001</v>
          </cell>
          <cell r="M388" t="str">
            <v>Kollam - Theni Hwy, Market, Kottayam, Kerala 686001</v>
          </cell>
          <cell r="N388" t="str">
            <v>NA</v>
          </cell>
        </row>
        <row r="389">
          <cell r="H389" t="str">
            <v>0061B00001irK3bQAE</v>
          </cell>
          <cell r="I389" t="str">
            <v>#12-7-20/65, Railwaygoods Shed Road Opp: Eenadu Printing Press, Moosapet</v>
          </cell>
          <cell r="J389" t="str">
            <v>Shiekh Sabari</v>
          </cell>
          <cell r="K389" t="str">
            <v>Open</v>
          </cell>
          <cell r="L389">
            <v>500018</v>
          </cell>
          <cell r="M389" t="str">
            <v xml:space="preserve"> # 12-7-20/65,, RAILWAY GOODS SHED ROAD,, OPP: EENADU PRINTING PRESS,, MOOSAPET,, Hyderabad, IN-TG, 500018, IN</v>
          </cell>
          <cell r="N389" t="str">
            <v>NA</v>
          </cell>
        </row>
        <row r="390">
          <cell r="H390" t="str">
            <v>0061B00001nKdiOQAS</v>
          </cell>
          <cell r="I390" t="str">
            <v>MATHRUBHUMI BLDGSK P KESAVA MENON ROAD</v>
          </cell>
          <cell r="J390" t="str">
            <v>Shiekh Sabari</v>
          </cell>
          <cell r="K390" t="str">
            <v>Open</v>
          </cell>
          <cell r="L390" t="str">
            <v>NA</v>
          </cell>
          <cell r="M390" t="str">
            <v>NA</v>
          </cell>
          <cell r="N390" t="str">
            <v>Unable to fetch the Company details</v>
          </cell>
        </row>
        <row r="391">
          <cell r="H391" t="str">
            <v>0064X00001sEiGDQA0</v>
          </cell>
          <cell r="I391" t="str">
            <v>NH-47, Mannuthy Bye Pass, Kuttanellur</v>
          </cell>
          <cell r="J391" t="str">
            <v>Shiekh Sabari</v>
          </cell>
          <cell r="K391" t="str">
            <v>Open</v>
          </cell>
          <cell r="L391">
            <v>680014</v>
          </cell>
          <cell r="M391" t="str">
            <v>Pinnacle Motor Works Pvt Ltd NH 47, Mannuthy Byepass, Kuttanellur, Thrissur, Kerala 680014</v>
          </cell>
          <cell r="N391" t="str">
            <v>NA</v>
          </cell>
        </row>
        <row r="392">
          <cell r="H392" t="str">
            <v>0064X00001uhewqQAA</v>
          </cell>
          <cell r="I392"/>
          <cell r="J392" t="str">
            <v>Shiekh Sabari</v>
          </cell>
          <cell r="K392" t="str">
            <v>Open</v>
          </cell>
          <cell r="L392">
            <v>682025</v>
          </cell>
          <cell r="M392" t="str">
            <v>Veerath Complex, civil Lane Road, Palarivattom, Cochin, Palarivattom, Ernakulam - 682025</v>
          </cell>
          <cell r="N392" t="str">
            <v>NA</v>
          </cell>
        </row>
        <row r="393">
          <cell r="H393" t="str">
            <v>0064X00001vLMzlQAG</v>
          </cell>
          <cell r="I393"/>
          <cell r="J393" t="str">
            <v>Shiekh Sabari</v>
          </cell>
          <cell r="K393" t="str">
            <v>Open</v>
          </cell>
          <cell r="L393">
            <v>520013</v>
          </cell>
          <cell r="M393" t="str">
            <v>D NO.61-12-3/10,2ND FLOOR, RAMALINGESWARA NAGAR GAYATHRI ROAD,1ST CROSS, KRISHNALANKA VIJAYAWADA Krishna AP 520013 IN</v>
          </cell>
          <cell r="N393" t="str">
            <v>NA</v>
          </cell>
        </row>
        <row r="394">
          <cell r="H394" t="str">
            <v>0061B00001aS8xbQAC</v>
          </cell>
          <cell r="I394"/>
          <cell r="J394" t="str">
            <v>Shiekh Sabari</v>
          </cell>
          <cell r="K394" t="str">
            <v>Trying to Contact</v>
          </cell>
          <cell r="L394" t="str">
            <v>NA</v>
          </cell>
          <cell r="M394" t="str">
            <v>Unable to fetch the Company details</v>
          </cell>
          <cell r="N394" t="str">
            <v>NA</v>
          </cell>
        </row>
        <row r="395">
          <cell r="H395" t="str">
            <v>0061300001GoBjNAAV</v>
          </cell>
          <cell r="I395"/>
          <cell r="J395" t="str">
            <v>Shiekh Sabari</v>
          </cell>
          <cell r="K395" t="str">
            <v>Trying to Contact</v>
          </cell>
          <cell r="L395" t="str">
            <v>NA</v>
          </cell>
          <cell r="M395" t="str">
            <v>Unable to fetch the Company details</v>
          </cell>
          <cell r="N395" t="str">
            <v>NA</v>
          </cell>
        </row>
        <row r="396">
          <cell r="H396" t="str">
            <v>0061B00001lEruAQAS</v>
          </cell>
          <cell r="I396" t="str">
            <v>P.B No. 1708, Silver Hills,</v>
          </cell>
          <cell r="J396" t="str">
            <v>Shiekh Sabari</v>
          </cell>
          <cell r="K396" t="str">
            <v>Trying to Contact</v>
          </cell>
          <cell r="L396">
            <v>673012</v>
          </cell>
          <cell r="M396" t="str">
            <v>P.B No. 1708, Silver Hills, Kozhikode,  Kozhikode Kerala , 673012</v>
          </cell>
          <cell r="N396" t="str">
            <v>NA</v>
          </cell>
        </row>
        <row r="397">
          <cell r="H397" t="str">
            <v>0061B00001aS6eOQAS</v>
          </cell>
          <cell r="I397" t="str">
            <v>KAUMUDI BUILDINGS</v>
          </cell>
          <cell r="J397" t="str">
            <v>Shiekh Sabari</v>
          </cell>
          <cell r="K397" t="str">
            <v>Trying to Contact</v>
          </cell>
          <cell r="L397">
            <v>695024</v>
          </cell>
          <cell r="M397" t="str">
            <v>Kaumudi Nagar, Pettah, Trivandrum, Pettah, Trivandrum - 695024</v>
          </cell>
          <cell r="N397" t="str">
            <v>NA</v>
          </cell>
        </row>
        <row r="398">
          <cell r="H398" t="str">
            <v>0064X000021C7bFQAS</v>
          </cell>
          <cell r="I398" t="str">
            <v>1443/1, India House, Trichy Road</v>
          </cell>
          <cell r="J398" t="str">
            <v>Shiekh Sabari</v>
          </cell>
          <cell r="K398" t="str">
            <v>Trying to Contact</v>
          </cell>
          <cell r="L398">
            <v>641018</v>
          </cell>
          <cell r="M398" t="str">
            <v>House 1443, 1, Trichy Rd, Nadar Colony, Coimbatore, Tamil Nadu 641018</v>
          </cell>
          <cell r="N398" t="str">
            <v>NA</v>
          </cell>
        </row>
        <row r="399">
          <cell r="H399" t="str">
            <v>0061B00001kEoqNQAS</v>
          </cell>
          <cell r="I399" t="str">
            <v>Regd. Office: S - 2,</v>
          </cell>
          <cell r="J399" t="str">
            <v>Shiekh Sabari</v>
          </cell>
          <cell r="K399" t="str">
            <v>Trying to Contact</v>
          </cell>
          <cell r="L399">
            <v>500037</v>
          </cell>
          <cell r="M399" t="str">
            <v xml:space="preserve"> S-2, Technocrats Industrial Estate, Rd Number 1, Balanagar, Hyderabad, Telangana 500037</v>
          </cell>
          <cell r="N399" t="str">
            <v>NA</v>
          </cell>
        </row>
        <row r="400">
          <cell r="H400" t="str">
            <v>0061B00001oWlMrQAK</v>
          </cell>
          <cell r="I400" t="str">
            <v>505 BAVINASHI ROAD TIRUPUR TAMIL NADU</v>
          </cell>
          <cell r="J400" t="str">
            <v>Shiekh Sabari</v>
          </cell>
          <cell r="K400" t="str">
            <v>Trying to Contact</v>
          </cell>
          <cell r="L400">
            <v>641602</v>
          </cell>
          <cell r="M400" t="str">
            <v>505, Avinashi - Tiruppur Rd, Ram Nagar, Tiruppur, Tamil Nadu 641602</v>
          </cell>
          <cell r="N400" t="str">
            <v>NA</v>
          </cell>
        </row>
        <row r="401">
          <cell r="H401" t="str">
            <v>0064X00001r4kf2QAA</v>
          </cell>
          <cell r="I401" t="str">
            <v>F1, First Floor, Srivari Kikani Center,</v>
          </cell>
          <cell r="J401" t="str">
            <v>Shiekh Sabari</v>
          </cell>
          <cell r="K401" t="str">
            <v>Trying to Contact</v>
          </cell>
          <cell r="L401" t="str">
            <v>641 002</v>
          </cell>
          <cell r="M401" t="str">
            <v>F1, First Floor, Srivari Kikani Center, No. 2 Krishnaswamy Road, R S Puram, Coimbatore - 641 002.</v>
          </cell>
          <cell r="N401" t="str">
            <v>NA</v>
          </cell>
        </row>
        <row r="402">
          <cell r="H402" t="str">
            <v>0064X00001sFc7HQAS</v>
          </cell>
          <cell r="I402" t="str">
            <v>Esquire, 55/142-B, 4th Cross Road, Thoundayil Lane, Panampilly Nagar</v>
          </cell>
          <cell r="J402" t="str">
            <v>Shiekh Sabari</v>
          </cell>
          <cell r="K402" t="str">
            <v>Trying to Contact</v>
          </cell>
          <cell r="L402">
            <v>682036</v>
          </cell>
          <cell r="M402" t="str">
            <v>Esquire, 55/142-B, 4th Cross Road, Thoundayil Rd, Panampilly Nagar, Kochi, Kerala 682036</v>
          </cell>
          <cell r="N402" t="str">
            <v>NA</v>
          </cell>
        </row>
        <row r="403">
          <cell r="H403" t="str">
            <v>0064X00001sFcFLQA0</v>
          </cell>
          <cell r="I403" t="str">
            <v>House No: 8-2- 293/A/281-L, II Floor, Road No: 10C, Jubilee Hills</v>
          </cell>
          <cell r="J403" t="str">
            <v>Shiekh Sabari</v>
          </cell>
          <cell r="K403" t="str">
            <v>Trying to Contact</v>
          </cell>
          <cell r="L403">
            <v>500033</v>
          </cell>
          <cell r="M403" t="str">
            <v>Sai Pragathi Residency, 8-2-293/82/A/281-L/1, Rd Number 10C, Jubilee Hills, Hyderabad, Telangana 500033</v>
          </cell>
          <cell r="N403" t="str">
            <v>NA</v>
          </cell>
        </row>
        <row r="404">
          <cell r="H404" t="str">
            <v>0064X00001sFoXWQA0</v>
          </cell>
          <cell r="I404" t="str">
            <v>701-A, Poonam Chambers, Dr. Annie Besant Road, Worli</v>
          </cell>
          <cell r="J404" t="str">
            <v>Shiekh Sabari</v>
          </cell>
          <cell r="K404" t="str">
            <v>Trying to Contact</v>
          </cell>
          <cell r="L404">
            <v>410218</v>
          </cell>
          <cell r="M404" t="str">
            <v>Plot No, 29, Sector 1 Rd, Sector 3, Kalamboli, Panvel, Navi Mumbai, Maharashtra 410218</v>
          </cell>
          <cell r="N404" t="str">
            <v>NA</v>
          </cell>
        </row>
        <row r="405">
          <cell r="H405" t="str">
            <v>0064X00001sG2PsQAK</v>
          </cell>
          <cell r="I405" t="str">
            <v>D.No.149, Agatavarappadu, Mangalagiri Road, Auto Nagar</v>
          </cell>
          <cell r="J405" t="str">
            <v>Shiekh Sabari</v>
          </cell>
          <cell r="K405" t="str">
            <v>Trying to Contact</v>
          </cell>
          <cell r="L405">
            <v>522001</v>
          </cell>
          <cell r="M405" t="str">
            <v># 149, Mangalagiri, Road, Agatha Varappadu, Guntur, Andhra Pradesh 522001</v>
          </cell>
          <cell r="N405" t="str">
            <v>NA</v>
          </cell>
        </row>
        <row r="406">
          <cell r="H406" t="str">
            <v>0064X00001sGF7vQAG</v>
          </cell>
          <cell r="I406" t="str">
            <v>436A, Muthu Nagar, J J Nagar</v>
          </cell>
          <cell r="J406" t="str">
            <v>Shiekh Sabari</v>
          </cell>
          <cell r="K406" t="str">
            <v>Trying to Contact</v>
          </cell>
          <cell r="L406">
            <v>648687</v>
          </cell>
          <cell r="M406" t="str">
            <v>436A, Muthu Nagar, J J Nagar, Iduvai, Tamil Nadu 648687</v>
          </cell>
          <cell r="N406" t="str">
            <v>NA</v>
          </cell>
        </row>
        <row r="407">
          <cell r="H407" t="str">
            <v>0064X00001tl5NwQAI</v>
          </cell>
          <cell r="I407" t="str">
            <v>#158-A, Vysial Street, Siruvani Main Road</v>
          </cell>
          <cell r="J407" t="str">
            <v>Shiekh Sabari</v>
          </cell>
          <cell r="K407" t="str">
            <v>Trying to Contact</v>
          </cell>
          <cell r="L407">
            <v>641001</v>
          </cell>
          <cell r="M407" t="str">
            <v>A,, 158, Vysial St, Town Hall, Coimbatore, Tamil Nadu 641001</v>
          </cell>
          <cell r="N407" t="str">
            <v>NA</v>
          </cell>
        </row>
        <row r="408">
          <cell r="H408" t="str">
            <v>0064X00001uErjGQAS</v>
          </cell>
          <cell r="I408" t="str">
            <v>RAMS ARCADE,Opp.BSNL Office, Dabagardens,Visakhapatnam-20.</v>
          </cell>
          <cell r="J408" t="str">
            <v>Shiekh Sabari</v>
          </cell>
          <cell r="K408" t="str">
            <v>Trying to Contact</v>
          </cell>
          <cell r="L408">
            <v>53000</v>
          </cell>
          <cell r="M408" t="str">
            <v>Alliporam Karnala Street, Nerella Koneru Street, Nerella Koneru, Allipuram, Visakhapatnam, Andhra Pradesh 53000</v>
          </cell>
          <cell r="N408" t="str">
            <v>NA</v>
          </cell>
        </row>
        <row r="409">
          <cell r="H409" t="str">
            <v>0064X00001ufJBSQA2</v>
          </cell>
          <cell r="I409" t="str">
            <v>Plot No.198, Auto Nagar, 5th town police station</v>
          </cell>
          <cell r="J409" t="str">
            <v>Shiekh Sabari</v>
          </cell>
          <cell r="K409" t="str">
            <v>Trying to Contact</v>
          </cell>
          <cell r="L409">
            <v>524004</v>
          </cell>
          <cell r="M409" t="str">
            <v>Plot No.198, Auto Nagar, Nellore, Andhra Pradesh 524004</v>
          </cell>
          <cell r="N409" t="str">
            <v>NA</v>
          </cell>
        </row>
        <row r="410">
          <cell r="H410" t="str">
            <v>0064X00001ufJLlQAM</v>
          </cell>
          <cell r="I410"/>
          <cell r="J410" t="str">
            <v>Shiekh Sabari</v>
          </cell>
          <cell r="K410" t="str">
            <v>Trying to Contact</v>
          </cell>
          <cell r="L410">
            <v>520007</v>
          </cell>
          <cell r="M410" t="str">
            <v xml:space="preserve"> Main St, Nagarjuna Nagar, currency nagar, Vijayawada, Andhra Pradesh 520007</v>
          </cell>
          <cell r="N410" t="str">
            <v>NA</v>
          </cell>
        </row>
        <row r="411">
          <cell r="H411" t="str">
            <v>0064X00001ufJZEQA2</v>
          </cell>
          <cell r="I411" t="str">
            <v>No 54, Richmond Road</v>
          </cell>
          <cell r="J411" t="str">
            <v>Shiekh Sabari</v>
          </cell>
          <cell r="K411" t="str">
            <v>Trying to Contact</v>
          </cell>
          <cell r="L411">
            <v>560025</v>
          </cell>
          <cell r="M411" t="str">
            <v>No 54, Richmond Rd, Craig Park Layout, Ashok Nagar, Bengaluru, Karnataka 560025</v>
          </cell>
          <cell r="N411" t="str">
            <v>NA</v>
          </cell>
        </row>
        <row r="412">
          <cell r="H412" t="str">
            <v>0064X00001ufkUfQAI</v>
          </cell>
          <cell r="I412" t="str">
            <v>Waltair Junction,</v>
          </cell>
          <cell r="J412" t="str">
            <v>Shiekh Sabari</v>
          </cell>
          <cell r="K412" t="str">
            <v>Trying to Contact</v>
          </cell>
          <cell r="L412" t="str">
            <v>NA</v>
          </cell>
          <cell r="M412" t="str">
            <v>NA</v>
          </cell>
          <cell r="N412" t="str">
            <v>Unable to fetch the Company details</v>
          </cell>
        </row>
        <row r="413">
          <cell r="H413" t="str">
            <v>0064X00001uh3gQQAQ</v>
          </cell>
          <cell r="I413"/>
          <cell r="J413" t="str">
            <v>Shiekh Sabari</v>
          </cell>
          <cell r="K413" t="str">
            <v>Trying to Contact</v>
          </cell>
          <cell r="L413" t="str">
            <v>NA</v>
          </cell>
          <cell r="M413" t="str">
            <v>NA</v>
          </cell>
          <cell r="N413" t="str">
            <v>Unable to fetch the Company details</v>
          </cell>
        </row>
        <row r="414">
          <cell r="H414" t="str">
            <v>0064X00001vLZS9QAO</v>
          </cell>
          <cell r="I414" t="str">
            <v>Mahatma Gandhi Inner Ring Road</v>
          </cell>
          <cell r="J414" t="str">
            <v>Shiekh Sabari</v>
          </cell>
          <cell r="K414" t="str">
            <v>Trying to Contact</v>
          </cell>
          <cell r="L414" t="str">
            <v>NA</v>
          </cell>
          <cell r="M414" t="str">
            <v>NA</v>
          </cell>
          <cell r="N414" t="str">
            <v>Unable to fetch the Company details</v>
          </cell>
        </row>
        <row r="415">
          <cell r="H415" t="str">
            <v>0064X000022fR9hQAE</v>
          </cell>
          <cell r="I415" t="str">
            <v>Shop No 3, Annapuna Sadan, Malad(W)</v>
          </cell>
          <cell r="J415" t="str">
            <v>Shiekh Sabari</v>
          </cell>
          <cell r="K415" t="str">
            <v>Trying to Contact</v>
          </cell>
          <cell r="L415">
            <v>400009</v>
          </cell>
          <cell r="M415" t="str">
            <v>"Navratan" 2, Mezzanine Floor, 69, P.D' Mellow Road , Carnace Bunder,Masjid Band, Mumbai, Maharashtra 400009</v>
          </cell>
          <cell r="N415" t="str">
            <v>NA</v>
          </cell>
        </row>
        <row r="416">
          <cell r="H416" t="str">
            <v>0064X000022fUHdQAM</v>
          </cell>
          <cell r="I416"/>
          <cell r="J416" t="str">
            <v>Shiekh Sabari</v>
          </cell>
          <cell r="K416" t="str">
            <v>Trying to Contact</v>
          </cell>
          <cell r="L416" t="str">
            <v>NA</v>
          </cell>
          <cell r="M416" t="str">
            <v>NA</v>
          </cell>
          <cell r="N416" t="str">
            <v>Unable to fetch the Company details</v>
          </cell>
        </row>
        <row r="417">
          <cell r="H417" t="str">
            <v>0064X000022fdsSQAQ</v>
          </cell>
          <cell r="I417" t="str">
            <v>Venkatarayapuram Tanuku -</v>
          </cell>
          <cell r="J417" t="str">
            <v>Shiekh Sabari</v>
          </cell>
          <cell r="K417" t="str">
            <v>Trying to Contact</v>
          </cell>
          <cell r="L417">
            <v>534215</v>
          </cell>
          <cell r="M417" t="str">
            <v>Venkatarayapuram, Tanuku, West Godavari, Andhra Pradesh 534215</v>
          </cell>
          <cell r="N417" t="str">
            <v>NA</v>
          </cell>
        </row>
        <row r="418">
          <cell r="H418" t="str">
            <v>0064X000022fkhLQAQ</v>
          </cell>
          <cell r="I418" t="str">
            <v>56A Sai Serenity Seegehalli, Virgonagar Post</v>
          </cell>
          <cell r="J418" t="str">
            <v>Shiekh Sabari</v>
          </cell>
          <cell r="K418" t="str">
            <v>Trying to Contact</v>
          </cell>
          <cell r="L418" t="str">
            <v>NA</v>
          </cell>
          <cell r="M418" t="str">
            <v>NA</v>
          </cell>
          <cell r="N418" t="str">
            <v>Unable to fetch the Company details</v>
          </cell>
        </row>
        <row r="419">
          <cell r="H419" t="str">
            <v>0064X000022ftezQAA</v>
          </cell>
          <cell r="I419" t="str">
            <v>vadavannur, Palakkad, 2/261, Palakkad, Kerala 678504, IN</v>
          </cell>
          <cell r="J419" t="str">
            <v>Shiekh Sabari</v>
          </cell>
          <cell r="K419" t="str">
            <v>Trying to Contact</v>
          </cell>
          <cell r="L419">
            <v>678504</v>
          </cell>
          <cell r="M419" t="str">
            <v xml:space="preserve"> 2/261, ponnarampallam, Vadavannur, Kerala 678504</v>
          </cell>
          <cell r="N419" t="str">
            <v>NA</v>
          </cell>
        </row>
        <row r="420">
          <cell r="H420" t="str">
            <v>0064X000022ftfOQAQ</v>
          </cell>
          <cell r="I420" t="str">
            <v>Lake Area, melur Road</v>
          </cell>
          <cell r="J420" t="str">
            <v>Shiekh Sabari</v>
          </cell>
          <cell r="K420" t="str">
            <v>Trying to Contact</v>
          </cell>
          <cell r="L420">
            <v>625107</v>
          </cell>
          <cell r="M420" t="str">
            <v>Meenakshi Mission Hospital and Research Centre, Lake Area, melur Road, Madurai, Tamil Nadu 625107</v>
          </cell>
          <cell r="N420" t="str">
            <v>NA</v>
          </cell>
        </row>
        <row r="421">
          <cell r="H421" t="str">
            <v>0064X000022ftheQAA</v>
          </cell>
          <cell r="I421"/>
          <cell r="J421" t="str">
            <v>Shiekh Sabari</v>
          </cell>
          <cell r="K421" t="str">
            <v>Trying to Contact</v>
          </cell>
          <cell r="L421" t="str">
            <v>NA</v>
          </cell>
          <cell r="M421" t="str">
            <v>NA</v>
          </cell>
          <cell r="N421" t="str">
            <v>No Mailing/Billing Details available</v>
          </cell>
        </row>
        <row r="422">
          <cell r="H422" t="str">
            <v>0064X000022g03hQAA</v>
          </cell>
          <cell r="I422"/>
          <cell r="J422" t="str">
            <v>Shiekh Sabari</v>
          </cell>
          <cell r="K422" t="str">
            <v>Trying to Contact</v>
          </cell>
          <cell r="L422" t="str">
            <v>NA</v>
          </cell>
          <cell r="M422" t="str">
            <v>NA</v>
          </cell>
          <cell r="N422" t="str">
            <v>No Mailing/Billing Details available</v>
          </cell>
        </row>
        <row r="423">
          <cell r="H423" t="str">
            <v>0064X000022g0KAQAY</v>
          </cell>
          <cell r="I423" t="str">
            <v>Unit:2, Plot #74C, Anrich Industrial Estate, IDA Bollaram,</v>
          </cell>
          <cell r="J423" t="str">
            <v>Shiekh Sabari</v>
          </cell>
          <cell r="K423" t="str">
            <v>Trying to Contact</v>
          </cell>
          <cell r="L423">
            <v>502325</v>
          </cell>
          <cell r="M423" t="str">
            <v>Unit 2, Plot 74C, Anrich, Industrial Estate, Industrial Development Area Bollaram, Hyderabad, Telangana 502325</v>
          </cell>
          <cell r="N423" t="str">
            <v>NA</v>
          </cell>
        </row>
        <row r="424">
          <cell r="H424" t="str">
            <v>0064X000023fX6jQAE</v>
          </cell>
          <cell r="I424" t="str">
            <v>22/166, Indira Nagar Rd, Sector 21, Indira Nagar</v>
          </cell>
          <cell r="J424" t="str">
            <v>Shiekh Sabari</v>
          </cell>
          <cell r="K424" t="str">
            <v>Trying to Contact</v>
          </cell>
          <cell r="L424">
            <v>226016</v>
          </cell>
          <cell r="M424" t="str">
            <v xml:space="preserve"> 22/166, Indira Nagar Rd, Sector 25, Sector 21, Indira Nagar, Lucknow, Uttar Pradesh 226016</v>
          </cell>
          <cell r="N424" t="str">
            <v>NA</v>
          </cell>
        </row>
        <row r="425">
          <cell r="H425" t="str">
            <v>0064X000023fXkeQAE</v>
          </cell>
          <cell r="I425"/>
          <cell r="J425" t="str">
            <v>Shiekh Sabari</v>
          </cell>
          <cell r="K425" t="str">
            <v>Trying to Contact</v>
          </cell>
          <cell r="L425" t="str">
            <v>NA</v>
          </cell>
          <cell r="M425" t="str">
            <v>NA</v>
          </cell>
          <cell r="N425" t="str">
            <v>No Mailing/Billing Details available</v>
          </cell>
        </row>
        <row r="426">
          <cell r="H426" t="str">
            <v>0061B00001QmCDjQAN</v>
          </cell>
          <cell r="I426"/>
          <cell r="J426" t="str">
            <v>Shiekh Sabari</v>
          </cell>
          <cell r="K426" t="str">
            <v>Contacted</v>
          </cell>
          <cell r="L426">
            <v>500084</v>
          </cell>
          <cell r="M426" t="str">
            <v>2-40/5, Gachibowli - Miyapur Rd, Land Mark Residency, Gachibowli, Hyderabad, Telangana 500084</v>
          </cell>
          <cell r="N426" t="str">
            <v>NA</v>
          </cell>
        </row>
        <row r="427">
          <cell r="H427" t="str">
            <v>0064X00001t3Ss1QAE</v>
          </cell>
          <cell r="I427" t="str">
            <v>D-18 Wellington Road, Vikrampuri, Karkhana,</v>
          </cell>
          <cell r="J427" t="str">
            <v>Shiekh Sabari</v>
          </cell>
          <cell r="K427" t="str">
            <v>Contacted</v>
          </cell>
          <cell r="L427">
            <v>500009</v>
          </cell>
          <cell r="M427" t="str">
            <v>D-18, Wellington Road, Vikrampuri, Karkhana, Secunderabad, Hyderabad, Telangana 500009</v>
          </cell>
          <cell r="N427" t="str">
            <v>NA</v>
          </cell>
        </row>
        <row r="428">
          <cell r="H428" t="str">
            <v>0061B00001pjgG6QAI</v>
          </cell>
          <cell r="I428"/>
          <cell r="J428" t="str">
            <v>Shiekh Sabari</v>
          </cell>
          <cell r="K428" t="str">
            <v>Contacted</v>
          </cell>
          <cell r="L428" t="str">
            <v>NA</v>
          </cell>
          <cell r="M428" t="str">
            <v>NA</v>
          </cell>
          <cell r="N428" t="str">
            <v>Unable to fetch the Company details</v>
          </cell>
        </row>
        <row r="429">
          <cell r="H429" t="str">
            <v>0064X00001pkzHdQAI</v>
          </cell>
          <cell r="I429" t="str">
            <v>Plot No 8-3-191/67,Teja Residency,2nd Floor, Khanapur, Beside South Indian Bank, Gachibowli</v>
          </cell>
          <cell r="J429" t="str">
            <v>Shiekh Sabari</v>
          </cell>
          <cell r="K429" t="str">
            <v>Contacted</v>
          </cell>
          <cell r="L429">
            <v>500032</v>
          </cell>
          <cell r="M429" t="str">
            <v>Plot No 8-3-191/67,Teja Residency,2nd Floor, Khanapur, Beside South Indian Bank, Gachibowli, Hyderabad - 500032, Telangana, India</v>
          </cell>
          <cell r="N429" t="str">
            <v>NA</v>
          </cell>
        </row>
        <row r="430">
          <cell r="H430" t="str">
            <v>0064X00001tinFJQAY</v>
          </cell>
          <cell r="I430"/>
          <cell r="J430" t="str">
            <v>Shiekh Sabari</v>
          </cell>
          <cell r="K430" t="str">
            <v>Contacted</v>
          </cell>
          <cell r="L430" t="str">
            <v>NA</v>
          </cell>
          <cell r="M430" t="str">
            <v>NA</v>
          </cell>
          <cell r="N430" t="str">
            <v>Unable to fetch the Company details</v>
          </cell>
        </row>
        <row r="431">
          <cell r="H431" t="str">
            <v>0064X00001uhtLEQAY</v>
          </cell>
          <cell r="I431" t="str">
            <v>8-2-684/P/23, DURGA ENCLAVE PLOT 1583, ROAD 12, BANJARA HILLS</v>
          </cell>
          <cell r="J431" t="str">
            <v>Shiekh Sabari</v>
          </cell>
          <cell r="K431" t="str">
            <v>Contacted</v>
          </cell>
          <cell r="L431">
            <v>500034</v>
          </cell>
          <cell r="M431" t="str">
            <v>8-2-684/P/23, DURGA ENCLAVE PLOT 1583, ROAD 12, BANJARA HILLS HYDERABAD TG IN 500034</v>
          </cell>
          <cell r="N431" t="str">
            <v>NA</v>
          </cell>
        </row>
        <row r="432">
          <cell r="H432" t="str">
            <v>0064X00001vNWsYQAW</v>
          </cell>
          <cell r="I432" t="str">
            <v>16-11-477/45, Dilsukh Nagar,</v>
          </cell>
          <cell r="J432" t="str">
            <v>Shiekh Sabari</v>
          </cell>
          <cell r="K432" t="str">
            <v>Contacted</v>
          </cell>
          <cell r="L432" t="str">
            <v>NA</v>
          </cell>
          <cell r="M432" t="str">
            <v>NA</v>
          </cell>
          <cell r="N432" t="str">
            <v>Unable to fetch the Company details</v>
          </cell>
        </row>
        <row r="433">
          <cell r="H433" t="str">
            <v>0064X000022fSmkQAE</v>
          </cell>
          <cell r="I433"/>
          <cell r="J433" t="str">
            <v>Shiekh Sabari</v>
          </cell>
          <cell r="K433" t="str">
            <v>Contacted</v>
          </cell>
          <cell r="L433" t="str">
            <v>NA</v>
          </cell>
          <cell r="M433" t="str">
            <v>NA</v>
          </cell>
          <cell r="N433" t="str">
            <v>No Mailing/Billing Details available</v>
          </cell>
        </row>
        <row r="434">
          <cell r="H434" t="str">
            <v>0064X000022fkzPQAQ</v>
          </cell>
          <cell r="I434"/>
          <cell r="J434" t="str">
            <v>Shiekh Sabari</v>
          </cell>
          <cell r="K434" t="str">
            <v>Contacted</v>
          </cell>
          <cell r="L434">
            <v>500073</v>
          </cell>
          <cell r="M434" t="str">
            <v>8-3-977/8/6A, Subhash Nagar, Yella Reddy Guda, Hyderabad, Telangana 500073</v>
          </cell>
          <cell r="N434" t="str">
            <v>NA</v>
          </cell>
        </row>
        <row r="435">
          <cell r="H435" t="str">
            <v>0064X000022fl0rQAA</v>
          </cell>
          <cell r="I435" t="str">
            <v>MSN House, Sy No: 10 &amp; 11, Whitefields, HITEC City,</v>
          </cell>
          <cell r="J435" t="str">
            <v>Shiekh Sabari</v>
          </cell>
          <cell r="K435" t="str">
            <v>Contacted</v>
          </cell>
          <cell r="L435" t="str">
            <v>NA</v>
          </cell>
          <cell r="M435" t="str">
            <v>NA</v>
          </cell>
          <cell r="N435" t="str">
            <v>Unable to fetch the Company details</v>
          </cell>
        </row>
        <row r="436">
          <cell r="H436" t="str">
            <v>0064X000022g0GJQAY</v>
          </cell>
          <cell r="I436" t="str">
            <v>#7/5, Chakravarthy Layout,</v>
          </cell>
          <cell r="J436" t="str">
            <v>Shiekh Sabari</v>
          </cell>
          <cell r="K436" t="str">
            <v>Contacted</v>
          </cell>
          <cell r="L436">
            <v>560058</v>
          </cell>
          <cell r="M436" t="str">
            <v xml:space="preserve"> B-48, 3rd Stage, Maruthi Nagar, Peenya, Bengaluru, Karnataka 560058</v>
          </cell>
          <cell r="N436" t="str">
            <v>NA</v>
          </cell>
        </row>
        <row r="437">
          <cell r="H437" t="str">
            <v>0064X000022g9ekQAA</v>
          </cell>
          <cell r="I437" t="str">
            <v>Plot No. 15-17, Hebbal Industrial Area</v>
          </cell>
          <cell r="J437" t="str">
            <v>Shiekh Sabari</v>
          </cell>
          <cell r="K437" t="str">
            <v>Contacted</v>
          </cell>
          <cell r="L437">
            <v>570016</v>
          </cell>
          <cell r="M437" t="str">
            <v>Corporate Office, Plot No. 15 - 17, Hebbal Industrial Area, Mysuru, Karnataka 570016</v>
          </cell>
          <cell r="N437" t="str">
            <v>NA</v>
          </cell>
        </row>
        <row r="438">
          <cell r="H438" t="str">
            <v>0064X000022g9qvQAA</v>
          </cell>
          <cell r="I438" t="str">
            <v>P.O. KANCHANBAGH, DMRL ?X? ROAD , SANTHOSH NAGAR,</v>
          </cell>
          <cell r="J438" t="str">
            <v>Shiekh Sabari</v>
          </cell>
          <cell r="K438" t="str">
            <v>Contacted</v>
          </cell>
          <cell r="L438">
            <v>500058</v>
          </cell>
          <cell r="M438" t="str">
            <v>DMRL Cross Rd, Santosh Nagar, Hyderabad, Telangana 500058</v>
          </cell>
          <cell r="N438" t="str">
            <v>NA</v>
          </cell>
        </row>
        <row r="439">
          <cell r="H439" t="str">
            <v>0064X000022gqQCQAY</v>
          </cell>
          <cell r="I439" t="str">
            <v>Plot No.1, Whitefields, Hitech City Road, Kondapur, Hitech City, -</v>
          </cell>
          <cell r="J439" t="str">
            <v>Shiekh Sabari</v>
          </cell>
          <cell r="K439" t="str">
            <v>Contacted</v>
          </cell>
          <cell r="L439">
            <v>500084</v>
          </cell>
          <cell r="M439" t="str">
            <v>Plot No.1, Whitefields, Hitech City Road, Kondapur, HITEC City, Hyderabad, Telangana 500084</v>
          </cell>
          <cell r="N439" t="str">
            <v>NA</v>
          </cell>
        </row>
        <row r="440">
          <cell r="H440" t="str">
            <v>0064X000023fX4nQAE</v>
          </cell>
          <cell r="I440"/>
          <cell r="J440" t="str">
            <v>Shiekh Sabari</v>
          </cell>
          <cell r="K440" t="str">
            <v>Contacted</v>
          </cell>
          <cell r="L440" t="str">
            <v>NA</v>
          </cell>
          <cell r="M440" t="str">
            <v>NA</v>
          </cell>
          <cell r="N440" t="str">
            <v>No Mailing/Billing Details available</v>
          </cell>
        </row>
        <row r="441">
          <cell r="H441" t="str">
            <v>0064X00001uDBoWQAW</v>
          </cell>
          <cell r="I441"/>
          <cell r="J441" t="str">
            <v>Shivang Labroo</v>
          </cell>
          <cell r="K441" t="str">
            <v>Open</v>
          </cell>
          <cell r="L441" t="str">
            <v>NA</v>
          </cell>
          <cell r="M441" t="str">
            <v>NA</v>
          </cell>
          <cell r="N441" t="str">
            <v>No Mailing/Billing Details available</v>
          </cell>
        </row>
        <row r="442">
          <cell r="H442" t="str">
            <v>0064X000022fSh2QAE</v>
          </cell>
          <cell r="I442"/>
          <cell r="J442" t="str">
            <v>Shivang Labroo</v>
          </cell>
          <cell r="K442" t="str">
            <v>Open</v>
          </cell>
          <cell r="L442" t="str">
            <v>NA</v>
          </cell>
          <cell r="M442" t="str">
            <v>NA</v>
          </cell>
          <cell r="N442" t="str">
            <v>No Mailing/Billing Details available</v>
          </cell>
        </row>
        <row r="443">
          <cell r="H443" t="str">
            <v>0061B00001aSVL8QAO</v>
          </cell>
          <cell r="I443" t="str">
            <v>Rajarshi Purushottam Das Tandon Paryatan Bhavan</v>
          </cell>
          <cell r="J443" t="str">
            <v>Shivang Labroo</v>
          </cell>
          <cell r="K443" t="str">
            <v>Trying to Contact</v>
          </cell>
          <cell r="L443">
            <v>226010</v>
          </cell>
          <cell r="M443" t="str">
            <v>Rajarshi Purushottam Das Tandon Paryatan Bhavan, C-13, Vipin Khand,, Gomti Nagar, Lucknow, Uttar Pradesh 226010</v>
          </cell>
          <cell r="N443" t="str">
            <v>NA</v>
          </cell>
        </row>
        <row r="444">
          <cell r="H444" t="str">
            <v>0061B00001QogAWQAZ</v>
          </cell>
          <cell r="I444" t="str">
            <v>H-193, SECTOR 63,</v>
          </cell>
          <cell r="J444" t="str">
            <v>Shivang Labroo</v>
          </cell>
          <cell r="K444" t="str">
            <v>Trying to Contact</v>
          </cell>
          <cell r="L444">
            <v>201301</v>
          </cell>
          <cell r="M444" t="str">
            <v xml:space="preserve"> h-193 sec, 63, Noida, Uttar Pradesh 201301</v>
          </cell>
          <cell r="N444" t="str">
            <v>NA</v>
          </cell>
        </row>
        <row r="445">
          <cell r="H445" t="str">
            <v>0061B00001pjbS4QAI</v>
          </cell>
          <cell r="I445" t="str">
            <v>B-XXXII, 753/4, G.T.Road, Near Jalandhar Bye Pass Chowk,</v>
          </cell>
          <cell r="J445" t="str">
            <v>Shivang Labroo</v>
          </cell>
          <cell r="K445" t="str">
            <v>Trying to Contact</v>
          </cell>
          <cell r="L445">
            <v>141101</v>
          </cell>
          <cell r="M445" t="str">
            <v>B-XXXII, 753/4, G.T.Road, Near Jalandhar Bye Pass Chowk, Ludhiana-141101 Pb. India</v>
          </cell>
          <cell r="N445" t="str">
            <v>NA</v>
          </cell>
        </row>
        <row r="446">
          <cell r="H446" t="str">
            <v>0061B00001gQ3ZCQA0</v>
          </cell>
          <cell r="I446" t="str">
            <v>1503 ? 1505, Remi Commercio, Veera Desai Cross Road, opposite Yash raj studio(back gate)Shaha Industrial estate, Andheri (West)</v>
          </cell>
          <cell r="J446" t="str">
            <v>Shivang Labroo</v>
          </cell>
          <cell r="K446" t="str">
            <v>Trying to Contact</v>
          </cell>
          <cell r="L446">
            <v>400102</v>
          </cell>
          <cell r="M446" t="str">
            <v xml:space="preserve"> Remi Commercio, 1503, 15th Floor, 14, Shaha Industrial Rd, Industrial Area, Andheri West, Mumbai, Maharashtra 400102</v>
          </cell>
          <cell r="N446" t="str">
            <v>NA</v>
          </cell>
        </row>
        <row r="447">
          <cell r="H447" t="str">
            <v>0064X00001sGFncQAG</v>
          </cell>
          <cell r="I447" t="str">
            <v>Block 38/4B, Beside Kotak Mahindra Bank</v>
          </cell>
          <cell r="J447" t="str">
            <v>Shivang Labroo</v>
          </cell>
          <cell r="K447" t="str">
            <v>Trying to Contact</v>
          </cell>
          <cell r="L447">
            <v>282002</v>
          </cell>
          <cell r="M447" t="str">
            <v>Block No: 38, 4B, beside Kotak Mahindra Bank, Sanjay Place, Agra, Uttar Pradesh 282002</v>
          </cell>
          <cell r="N447"/>
        </row>
        <row r="448">
          <cell r="H448" t="str">
            <v>0061B00001UxA1KQAV</v>
          </cell>
          <cell r="I448"/>
          <cell r="J448" t="str">
            <v>Shivang Labroo</v>
          </cell>
          <cell r="K448" t="str">
            <v>Trying to Contact</v>
          </cell>
          <cell r="L448" t="str">
            <v>NA</v>
          </cell>
          <cell r="M448" t="str">
            <v>NA</v>
          </cell>
          <cell r="N448" t="str">
            <v>No Mailing/Billing Details available</v>
          </cell>
        </row>
        <row r="449">
          <cell r="H449" t="str">
            <v>0061B00001YmDrqQAF</v>
          </cell>
          <cell r="I449" t="str">
            <v>NH 2, Rooma Industrial Area Allahabad Road</v>
          </cell>
          <cell r="J449" t="str">
            <v>Shivang Labroo</v>
          </cell>
          <cell r="K449" t="str">
            <v>Trying to Contact</v>
          </cell>
          <cell r="L449">
            <v>208001</v>
          </cell>
          <cell r="M449" t="str">
            <v>Rooma Industrial Area, NH2 Allahbad, Road, Kanpur, Uttar Pradesh 208001</v>
          </cell>
          <cell r="N449" t="str">
            <v>NA</v>
          </cell>
        </row>
        <row r="450">
          <cell r="H450" t="str">
            <v>0061B00001aS9LEQA0</v>
          </cell>
          <cell r="I450"/>
          <cell r="J450" t="str">
            <v>Shivang Labroo</v>
          </cell>
          <cell r="K450" t="str">
            <v>Trying to Contact</v>
          </cell>
          <cell r="L450" t="str">
            <v>110 001</v>
          </cell>
          <cell r="M450" t="str">
            <v>1, Barakhamba Lane, Connaught Place, New Delhi-110 001</v>
          </cell>
          <cell r="N450" t="str">
            <v>NA</v>
          </cell>
        </row>
        <row r="451">
          <cell r="H451" t="str">
            <v>0061B00001hCL8jQAG</v>
          </cell>
          <cell r="I451" t="str">
            <v>Bengal Intelligent Park Building-Omega, 16th Floor, Block ? EP &amp; GP Sector ? V Saltlake</v>
          </cell>
          <cell r="J451" t="str">
            <v>Shivang Labroo</v>
          </cell>
          <cell r="K451" t="str">
            <v>Trying to Contact</v>
          </cell>
          <cell r="L451">
            <v>700097</v>
          </cell>
          <cell r="M451" t="str">
            <v xml:space="preserve"> 3, HA Block, Sector III, Salt Lake City, Kolkata, West Bengal 700097</v>
          </cell>
          <cell r="N451" t="str">
            <v>NA</v>
          </cell>
        </row>
        <row r="452">
          <cell r="H452" t="str">
            <v>0061B00001hDMNkQAO</v>
          </cell>
          <cell r="I452" t="str">
            <v>2nd Floor, Block- III, Engineering Complex, Raj Bagh</v>
          </cell>
          <cell r="J452" t="str">
            <v>Shivang Labroo</v>
          </cell>
          <cell r="K452" t="str">
            <v>Trying to Contact</v>
          </cell>
          <cell r="L452">
            <v>190004</v>
          </cell>
          <cell r="M452" t="str">
            <v>Sohravardi House, K-Villa, Shiv Pora, Srinagar, Jammu and Kashmir 190004</v>
          </cell>
          <cell r="N452" t="str">
            <v>NA</v>
          </cell>
        </row>
        <row r="453">
          <cell r="H453" t="str">
            <v>0061B00001hyv0nQAA</v>
          </cell>
          <cell r="I453" t="str">
            <v>Sudharas Food Park, Jaladhulagori, Sankrail</v>
          </cell>
          <cell r="J453" t="str">
            <v>Shivang Labroo</v>
          </cell>
          <cell r="K453" t="str">
            <v>Trying to Contact</v>
          </cell>
          <cell r="L453">
            <v>711302</v>
          </cell>
          <cell r="M453" t="str">
            <v>Jaladhulagori Toll Plaza, Sudharas Food Park, Sankrail, Howrah, West Bengal 711302</v>
          </cell>
          <cell r="N453" t="str">
            <v>NA</v>
          </cell>
        </row>
        <row r="454">
          <cell r="H454" t="str">
            <v>0061B00001lEq2mQAC</v>
          </cell>
          <cell r="I454" t="str">
            <v>41/44 Minoo Desai Marg,</v>
          </cell>
          <cell r="J454" t="str">
            <v>Shivang Labroo</v>
          </cell>
          <cell r="K454" t="str">
            <v>Trying to Contact</v>
          </cell>
          <cell r="L454">
            <v>400005</v>
          </cell>
          <cell r="M454" t="str">
            <v>SP Centre, 41/44 , Minoo Desai Marg, Colaba, Mumbai - 400005</v>
          </cell>
          <cell r="N454" t="str">
            <v>NA</v>
          </cell>
        </row>
        <row r="455">
          <cell r="H455" t="str">
            <v>0061B00001lEqVOQA0</v>
          </cell>
          <cell r="I455" t="str">
            <v>Income Tax circle, Jawaharlal Nehru Marg, Kidwaipuri,</v>
          </cell>
          <cell r="J455" t="str">
            <v>Shivang Labroo</v>
          </cell>
          <cell r="K455" t="str">
            <v>Trying to Contact</v>
          </cell>
          <cell r="L455" t="str">
            <v>NA</v>
          </cell>
          <cell r="M455" t="str">
            <v>NA</v>
          </cell>
          <cell r="N455" t="str">
            <v>Unable to fetch the Company details</v>
          </cell>
        </row>
        <row r="456">
          <cell r="H456" t="str">
            <v>0061B00001lEsHvQAK</v>
          </cell>
          <cell r="I456" t="str">
            <v>A-51/1 G.T. Karnal Road, Industrial Area Delhi</v>
          </cell>
          <cell r="J456" t="str">
            <v>Shivang Labroo</v>
          </cell>
          <cell r="K456" t="str">
            <v>Trying to Contact</v>
          </cell>
          <cell r="L456">
            <v>110033</v>
          </cell>
          <cell r="M456" t="str">
            <v>A 51/1, Industrial Area, GT Karnal Road, New Delhi, Delhi 110033</v>
          </cell>
          <cell r="N456" t="str">
            <v>NA</v>
          </cell>
        </row>
        <row r="457">
          <cell r="H457" t="str">
            <v>0061B00001lEsa2QAC</v>
          </cell>
          <cell r="I457" t="str">
            <v>Infront of Rajkumar college gate,</v>
          </cell>
          <cell r="J457" t="str">
            <v>Shivang Labroo</v>
          </cell>
          <cell r="K457" t="str">
            <v>Trying to Contact</v>
          </cell>
          <cell r="L457">
            <v>492001</v>
          </cell>
          <cell r="M457" t="str">
            <v>Infront of Rajkumar college gate, GE Road, Choubey Colony, Raipur, Chhattisgarh 492001</v>
          </cell>
          <cell r="N457" t="str">
            <v>NA</v>
          </cell>
        </row>
        <row r="458">
          <cell r="H458" t="str">
            <v>0061B00001mVnjGQAS</v>
          </cell>
          <cell r="I458" t="str">
            <v>near, laxmi talkies, Kutchery Rd, Old Katra, Allahabad, Uttar Pradesh 211002</v>
          </cell>
          <cell r="J458" t="str">
            <v>Shivang Labroo</v>
          </cell>
          <cell r="K458" t="str">
            <v>Trying to Contact</v>
          </cell>
          <cell r="L458">
            <v>211002</v>
          </cell>
          <cell r="M458" t="str">
            <v>Kutchery Rd, near laxmi talkies, Dwarika Puri, Old Katra, Prayagraj, Uttar Pradesh 211002</v>
          </cell>
          <cell r="N458" t="str">
            <v>NA</v>
          </cell>
        </row>
        <row r="459">
          <cell r="H459" t="str">
            <v>0061B00001my2PgQAI</v>
          </cell>
          <cell r="I459" t="str">
            <v>Apeejay Apts Sect- 17 -703</v>
          </cell>
          <cell r="J459" t="str">
            <v>Shivang Labroo</v>
          </cell>
          <cell r="K459" t="str">
            <v>Trying to Contact</v>
          </cell>
          <cell r="L459" t="str">
            <v>NA</v>
          </cell>
          <cell r="M459" t="str">
            <v>NA</v>
          </cell>
          <cell r="N459" t="str">
            <v>Unable to fetch the Company details</v>
          </cell>
        </row>
        <row r="460">
          <cell r="H460" t="str">
            <v>0061B00001odvKpQAI</v>
          </cell>
          <cell r="I460" t="str">
            <v>12th Floor Naurang House | 21, Kasturba | Gandhi Marg</v>
          </cell>
          <cell r="J460" t="str">
            <v>Shivang Labroo</v>
          </cell>
          <cell r="K460" t="str">
            <v>Trying to Contact</v>
          </cell>
          <cell r="L460" t="str">
            <v>NA</v>
          </cell>
          <cell r="M460" t="str">
            <v>NA</v>
          </cell>
          <cell r="N460" t="str">
            <v>Unable to fetch the Company details</v>
          </cell>
        </row>
        <row r="461">
          <cell r="H461" t="str">
            <v>0064X00001pmHM5QAM</v>
          </cell>
          <cell r="I461" t="str">
            <v>18, Institutional Area Shaheed Jeet Singh Marg</v>
          </cell>
          <cell r="J461" t="str">
            <v>Shivang Labroo</v>
          </cell>
          <cell r="K461" t="str">
            <v>Trying to Contact</v>
          </cell>
          <cell r="L461">
            <v>110016</v>
          </cell>
          <cell r="M461" t="str">
            <v>18, Shaheed Jeet Singh Marg, NRPC Colony, Block B, Qutab Institutional Area, New Delhi, Delhi 110016</v>
          </cell>
          <cell r="N461" t="str">
            <v>NA</v>
          </cell>
        </row>
        <row r="462">
          <cell r="H462" t="str">
            <v>0064X00001sEhJDQA0</v>
          </cell>
          <cell r="I462"/>
          <cell r="J462" t="str">
            <v>Shivang Labroo</v>
          </cell>
          <cell r="K462" t="str">
            <v>Trying to Contact</v>
          </cell>
          <cell r="L462" t="str">
            <v>NA</v>
          </cell>
          <cell r="M462" t="str">
            <v>NA</v>
          </cell>
          <cell r="N462" t="str">
            <v>No Mailing/Billing Details available</v>
          </cell>
        </row>
        <row r="463">
          <cell r="H463" t="str">
            <v>0064X00001sEi63QAC</v>
          </cell>
          <cell r="I463" t="str">
            <v>232, Mahish Bathan, Salt Lake City, Sec-V, Kolkata</v>
          </cell>
          <cell r="J463" t="str">
            <v>Shivang Labroo</v>
          </cell>
          <cell r="K463" t="str">
            <v>Trying to Contact</v>
          </cell>
          <cell r="L463">
            <v>700102</v>
          </cell>
          <cell r="M463" t="str">
            <v>232, Mahish Bathan, Salt Lake City, Sec-V, Kolkata 700102</v>
          </cell>
          <cell r="N463" t="str">
            <v>NA</v>
          </cell>
        </row>
        <row r="464">
          <cell r="H464" t="str">
            <v>0064X00001sEuLCQA0</v>
          </cell>
          <cell r="I464" t="str">
            <v>7A, JHALANA INSTITUTIONAL AREA, BEHIND R.T.O,</v>
          </cell>
          <cell r="J464" t="str">
            <v>Shivang Labroo</v>
          </cell>
          <cell r="K464" t="str">
            <v>Trying to Contact</v>
          </cell>
          <cell r="L464">
            <v>302004</v>
          </cell>
          <cell r="M464" t="str">
            <v>7-A, behind R.T.O, Jhalana Institutional Area, Jaipur, Rajasthan 302004</v>
          </cell>
          <cell r="N464" t="str">
            <v>NA</v>
          </cell>
        </row>
        <row r="465">
          <cell r="H465" t="str">
            <v>0064X00001sFNUpQAO</v>
          </cell>
          <cell r="I465" t="str">
            <v>College Square West, Behind Calcutta University</v>
          </cell>
          <cell r="J465" t="str">
            <v>Shivang Labroo</v>
          </cell>
          <cell r="K465" t="str">
            <v>Trying to Contact</v>
          </cell>
          <cell r="L465">
            <v>700073</v>
          </cell>
          <cell r="M465" t="str">
            <v>Madan Mohan Sen St, Behind Ph.D Section, Calcutta University, College Square West, Calcutta University, College Square, Kolkata, West Bengal 700073</v>
          </cell>
          <cell r="N465" t="str">
            <v>NA</v>
          </cell>
        </row>
        <row r="466">
          <cell r="H466" t="str">
            <v>0064X00001sFOjuQAG</v>
          </cell>
          <cell r="I466" t="str">
            <v>12/11, Jamnagar House, Shahjahan Road</v>
          </cell>
          <cell r="J466" t="str">
            <v>Shivang Labroo</v>
          </cell>
          <cell r="K466" t="str">
            <v>Trying to Contact</v>
          </cell>
          <cell r="L466">
            <v>110011</v>
          </cell>
          <cell r="M466" t="str">
            <v>No. 12/11, Jam Nagar House, Shahjahan Rd, UPSC, Man Singh Road Area, New Delhi, Delhi 110011</v>
          </cell>
          <cell r="N466" t="str">
            <v>NA</v>
          </cell>
        </row>
        <row r="467">
          <cell r="H467" t="str">
            <v>0064X00001sFOqRQAW</v>
          </cell>
          <cell r="I467" t="str">
            <v>20 Fern Place, Ballygunge, Ground Floor</v>
          </cell>
          <cell r="J467" t="str">
            <v>Shivang Labroo</v>
          </cell>
          <cell r="K467" t="str">
            <v>Trying to Contact</v>
          </cell>
          <cell r="L467">
            <v>700019</v>
          </cell>
          <cell r="M467" t="str">
            <v>20, Golpark, Fern Place, Ballygunge, Kolkata, West Bengal 700019</v>
          </cell>
          <cell r="N467" t="str">
            <v>NA</v>
          </cell>
        </row>
        <row r="468">
          <cell r="H468" t="str">
            <v>0064X00001sFOzsQAG</v>
          </cell>
          <cell r="I468" t="str">
            <v>SCO 202, 4th Floor Rampaa Center Point, Above KFC, Model Town</v>
          </cell>
          <cell r="J468" t="str">
            <v>Shivang Labroo</v>
          </cell>
          <cell r="K468" t="str">
            <v>Trying to Contact</v>
          </cell>
          <cell r="L468">
            <v>144003</v>
          </cell>
          <cell r="M468" t="str">
            <v xml:space="preserve"> 4th Floor, Rampaa Centre Point, Above KFC Restaurant, Model Town, Jalandhar, Punjab 144003, Jalandhar, Punjab 144003</v>
          </cell>
          <cell r="N468" t="str">
            <v>NA</v>
          </cell>
        </row>
        <row r="469">
          <cell r="H469" t="str">
            <v>0064X00001sFoNJQA0</v>
          </cell>
          <cell r="I469"/>
          <cell r="J469" t="str">
            <v>Shivang Labroo</v>
          </cell>
          <cell r="K469" t="str">
            <v>Trying to Contact</v>
          </cell>
          <cell r="L469" t="str">
            <v>NA</v>
          </cell>
          <cell r="M469" t="str">
            <v>NA</v>
          </cell>
          <cell r="N469" t="str">
            <v>No Mailing/Billing Details available</v>
          </cell>
        </row>
        <row r="470">
          <cell r="H470" t="str">
            <v>0064X00001sFonnQAC</v>
          </cell>
          <cell r="I470" t="str">
            <v>Industrial Area, Patel Nagar</v>
          </cell>
          <cell r="J470" t="str">
            <v>Shivang Labroo</v>
          </cell>
          <cell r="K470" t="str">
            <v>Trying to Contact</v>
          </cell>
          <cell r="L470">
            <v>248001</v>
          </cell>
          <cell r="M470" t="str">
            <v>8249+8M6, Industrial Area, Govt.Industrial Estate, Patel Nagar, Dehradun, Uttarakhand 248001</v>
          </cell>
          <cell r="N470" t="str">
            <v>NA</v>
          </cell>
        </row>
        <row r="471">
          <cell r="H471" t="str">
            <v>0064X00001sFp3HQAS</v>
          </cell>
          <cell r="I471"/>
          <cell r="J471" t="str">
            <v>Shivang Labroo</v>
          </cell>
          <cell r="K471" t="str">
            <v>Trying to Contact</v>
          </cell>
          <cell r="L471">
            <v>334001</v>
          </cell>
          <cell r="M471" t="str">
            <v>11, Jaipur Rd, Surajpura Colony, Tilak Nagar, Bikaner, Rajasthan 334001</v>
          </cell>
          <cell r="N471" t="str">
            <v>NA</v>
          </cell>
        </row>
        <row r="472">
          <cell r="H472" t="str">
            <v>0064X00001sFz6qQAC</v>
          </cell>
          <cell r="I472" t="str">
            <v>Udayavani Building, Udayavani Road,</v>
          </cell>
          <cell r="J472" t="str">
            <v>Shivang Labroo</v>
          </cell>
          <cell r="K472" t="str">
            <v>Trying to Contact</v>
          </cell>
          <cell r="L472">
            <v>576104</v>
          </cell>
          <cell r="M472" t="str">
            <v>New Udayavani Building, Manipal, Karnataka 576104</v>
          </cell>
          <cell r="N472" t="str">
            <v>NA</v>
          </cell>
        </row>
        <row r="473">
          <cell r="H473" t="str">
            <v>0064X00001tieVlQAI</v>
          </cell>
          <cell r="I473" t="str">
            <v>2nd Floor, A&amp;D Block, Kishan Mandi Bhawan, Vibhuti Khand, Gomti Nagar</v>
          </cell>
          <cell r="J473" t="str">
            <v>Shivang Labroo</v>
          </cell>
          <cell r="K473" t="str">
            <v>Trying to Contact</v>
          </cell>
          <cell r="L473">
            <v>226015</v>
          </cell>
          <cell r="M473" t="str">
            <v>VX9X+48X, Block A, Indira Nagar, Lucknow, Uttar Pradesh 226015</v>
          </cell>
          <cell r="N473" t="str">
            <v>NA</v>
          </cell>
        </row>
        <row r="474">
          <cell r="H474" t="str">
            <v>0064X00001ufJHKQA2</v>
          </cell>
          <cell r="I474" t="str">
            <v>23, Abanindranath Thakur Sarani, (Camac Street), Ground Floor</v>
          </cell>
          <cell r="J474" t="str">
            <v>Shivang Labroo</v>
          </cell>
          <cell r="K474" t="str">
            <v>Trying to Contact</v>
          </cell>
          <cell r="L474">
            <v>700016</v>
          </cell>
          <cell r="M474" t="str">
            <v xml:space="preserve"> 23, Camac St, PROTITI, Park Street area, Kolkata, West Bengal 700016</v>
          </cell>
          <cell r="N474" t="str">
            <v>NA</v>
          </cell>
        </row>
        <row r="475">
          <cell r="H475" t="str">
            <v>0064X00001uh27zQAA</v>
          </cell>
          <cell r="I475" t="str">
            <v>Kaushalpura</v>
          </cell>
          <cell r="J475" t="str">
            <v>Shivang Labroo</v>
          </cell>
          <cell r="K475" t="str">
            <v>Trying to Contact</v>
          </cell>
          <cell r="L475">
            <v>282005</v>
          </cell>
          <cell r="M475" t="str">
            <v>Prakash Enclave, No 4, Bypass, Agra, Uttar Pradesh 282005</v>
          </cell>
          <cell r="N475" t="str">
            <v>Permanently closed</v>
          </cell>
        </row>
        <row r="476">
          <cell r="H476" t="str">
            <v>0064X00001uh2tnQAA</v>
          </cell>
          <cell r="I476" t="str">
            <v>Jobner Baag, Station Road</v>
          </cell>
          <cell r="J476" t="str">
            <v>Shivang Labroo</v>
          </cell>
          <cell r="K476" t="str">
            <v>Trying to Contact</v>
          </cell>
          <cell r="L476" t="str">
            <v>NA</v>
          </cell>
          <cell r="M476" t="str">
            <v>NA</v>
          </cell>
          <cell r="N476" t="str">
            <v>Unable to fetch the Company details</v>
          </cell>
        </row>
        <row r="477">
          <cell r="H477" t="str">
            <v>0064X00001uheelQAA</v>
          </cell>
          <cell r="I477"/>
          <cell r="J477" t="str">
            <v>Shivang Labroo</v>
          </cell>
          <cell r="K477" t="str">
            <v>Trying to Contact</v>
          </cell>
          <cell r="L477" t="str">
            <v>NA</v>
          </cell>
          <cell r="M477" t="str">
            <v>NA</v>
          </cell>
          <cell r="N477" t="str">
            <v>Unable to fetch the Company details</v>
          </cell>
        </row>
        <row r="478">
          <cell r="H478" t="str">
            <v>0064X00001vMPnvQAG</v>
          </cell>
          <cell r="I478" t="str">
            <v>Triveni Bhawan, Veni Bandh Daraganj, Prayag</v>
          </cell>
          <cell r="J478" t="str">
            <v>Shivang Labroo</v>
          </cell>
          <cell r="K478" t="str">
            <v>Trying to Contact</v>
          </cell>
          <cell r="L478">
            <v>211006</v>
          </cell>
          <cell r="M478" t="str">
            <v>CVVJ+3F7, Daraganj, Prayagraj, Uttar Pradesh 211006</v>
          </cell>
          <cell r="N478" t="str">
            <v>NA</v>
          </cell>
        </row>
        <row r="479">
          <cell r="H479" t="str">
            <v>0064X000022fDvHQAU</v>
          </cell>
          <cell r="I479" t="str">
            <v>Sambad Bhawan, B-27 Industrial Estate, Rasulgarh ,</v>
          </cell>
          <cell r="J479" t="str">
            <v>Shivang Labroo</v>
          </cell>
          <cell r="K479" t="str">
            <v>Trying to Contact</v>
          </cell>
          <cell r="L479">
            <v>751007</v>
          </cell>
          <cell r="M479" t="str">
            <v>Station Rd, Rasulgarh Industrial Estate, Industrial Area Estate, Rasulgarh, Khordha, Bhubaneswar, Odisha 751007</v>
          </cell>
          <cell r="N479" t="str">
            <v>NA</v>
          </cell>
        </row>
        <row r="480">
          <cell r="H480" t="str">
            <v>0064X000022fdvzQAA</v>
          </cell>
          <cell r="I480" t="str">
            <v>DJ - 11, Scc - II, Salt Lake</v>
          </cell>
          <cell r="J480" t="str">
            <v>Shivang Labroo</v>
          </cell>
          <cell r="K480" t="str">
            <v>Trying to Contact</v>
          </cell>
          <cell r="L480">
            <v>700091</v>
          </cell>
          <cell r="M480" t="str">
            <v>DJ - 11, Sec - II, Salt Lake, Kolkata – 700091</v>
          </cell>
          <cell r="N480" t="str">
            <v>NA</v>
          </cell>
        </row>
        <row r="481">
          <cell r="H481" t="str">
            <v>0064X000022fe3eQAA</v>
          </cell>
          <cell r="I481"/>
          <cell r="J481" t="str">
            <v>Shivang Labroo</v>
          </cell>
          <cell r="K481" t="str">
            <v>Trying to Contact</v>
          </cell>
          <cell r="L481" t="str">
            <v>NA</v>
          </cell>
          <cell r="M481" t="str">
            <v>NA</v>
          </cell>
          <cell r="N481" t="str">
            <v>No Mailing/Billing Details available</v>
          </cell>
        </row>
        <row r="482">
          <cell r="H482" t="str">
            <v>0064X000022fm5JQAQ</v>
          </cell>
          <cell r="I482" t="str">
            <v>Plot 17, First Floor, Phase 1, Industrial Area Phase I,</v>
          </cell>
          <cell r="J482" t="str">
            <v>Shivang Labroo</v>
          </cell>
          <cell r="K482" t="str">
            <v>Trying to Contact</v>
          </cell>
          <cell r="L482" t="str">
            <v>NA</v>
          </cell>
          <cell r="M482" t="str">
            <v>NA</v>
          </cell>
          <cell r="N482" t="str">
            <v>Unable to fetch the Company details</v>
          </cell>
        </row>
        <row r="483">
          <cell r="H483" t="str">
            <v>0064X000022ftGMQAY</v>
          </cell>
          <cell r="I483" t="str">
            <v>B-304, Ansal Plaza,Third Floor, Khelgaon Marg</v>
          </cell>
          <cell r="J483" t="str">
            <v>Shivang Labroo</v>
          </cell>
          <cell r="K483" t="str">
            <v>Trying to Contact</v>
          </cell>
          <cell r="L483">
            <v>110049</v>
          </cell>
          <cell r="M483" t="str">
            <v>B-304, Third Floor, Ansal Plaza, Khelgaon Marg, New Delhi, Delhi 110049</v>
          </cell>
          <cell r="N483" t="str">
            <v>NA</v>
          </cell>
        </row>
        <row r="484">
          <cell r="H484" t="str">
            <v>0064X000022ftRMQAY</v>
          </cell>
          <cell r="I484"/>
          <cell r="J484" t="str">
            <v>Shivang Labroo</v>
          </cell>
          <cell r="K484" t="str">
            <v>Trying to Contact</v>
          </cell>
          <cell r="L484" t="str">
            <v>NA</v>
          </cell>
          <cell r="M484" t="str">
            <v>NA</v>
          </cell>
          <cell r="N484" t="str">
            <v>No Mailing/Billing Details available</v>
          </cell>
        </row>
        <row r="485">
          <cell r="H485" t="str">
            <v>0064X000022ftd8QAA</v>
          </cell>
          <cell r="I485"/>
          <cell r="J485" t="str">
            <v>Shivang Labroo</v>
          </cell>
          <cell r="K485" t="str">
            <v>Trying to Contact</v>
          </cell>
          <cell r="L485" t="str">
            <v>NA</v>
          </cell>
          <cell r="M485" t="str">
            <v>NA</v>
          </cell>
          <cell r="N485" t="str">
            <v>No Mailing/Billing Details available</v>
          </cell>
        </row>
        <row r="486">
          <cell r="H486" t="str">
            <v>0064X000022fu0wQAA</v>
          </cell>
          <cell r="I486"/>
          <cell r="J486" t="str">
            <v>Shivang Labroo</v>
          </cell>
          <cell r="K486" t="str">
            <v>Trying to Contact</v>
          </cell>
          <cell r="L486" t="str">
            <v>NA</v>
          </cell>
          <cell r="M486" t="str">
            <v>NA</v>
          </cell>
          <cell r="N486" t="str">
            <v>No Mailing/Billing Details available</v>
          </cell>
        </row>
        <row r="487">
          <cell r="H487" t="str">
            <v>0064X000022g8feQAA</v>
          </cell>
          <cell r="I487"/>
          <cell r="J487" t="str">
            <v>Shivang Labroo</v>
          </cell>
          <cell r="K487" t="str">
            <v>Trying to Contact</v>
          </cell>
          <cell r="L487" t="str">
            <v>NA</v>
          </cell>
          <cell r="M487" t="str">
            <v>NA</v>
          </cell>
          <cell r="N487" t="str">
            <v>No Mailing/Billing Details available</v>
          </cell>
        </row>
        <row r="488">
          <cell r="H488" t="str">
            <v>0064X000022g8k2QAA</v>
          </cell>
          <cell r="I488" t="str">
            <v>Burhiadih, Tundi Road, Giridih, Jharkhand</v>
          </cell>
          <cell r="J488" t="str">
            <v>Shivang Labroo</v>
          </cell>
          <cell r="K488" t="str">
            <v>Trying to Contact</v>
          </cell>
          <cell r="L488">
            <v>815302</v>
          </cell>
          <cell r="M488" t="str">
            <v xml:space="preserve"> MONGIA STEEL LIMITED Burhiadih, Tundi Rd, Giridih, Jharkhand 815302</v>
          </cell>
          <cell r="N488" t="str">
            <v>NA</v>
          </cell>
        </row>
        <row r="489">
          <cell r="H489" t="str">
            <v>0064X000022gBwgQAE</v>
          </cell>
          <cell r="I489"/>
          <cell r="J489" t="str">
            <v>Shivang Labroo</v>
          </cell>
          <cell r="K489" t="str">
            <v>Trying to Contact</v>
          </cell>
          <cell r="L489" t="str">
            <v>NA</v>
          </cell>
          <cell r="M489" t="str">
            <v>NA</v>
          </cell>
          <cell r="N489" t="str">
            <v>Unable to fetch the Company details</v>
          </cell>
        </row>
        <row r="490">
          <cell r="H490" t="str">
            <v>0064X000022gH2HQAU</v>
          </cell>
          <cell r="I490" t="str">
            <v>NTPC Bhawan, SCOPE Complex, Institutional Area, Lodhi Road</v>
          </cell>
          <cell r="J490" t="str">
            <v>Shivang Labroo</v>
          </cell>
          <cell r="K490" t="str">
            <v>Trying to Contact</v>
          </cell>
          <cell r="L490">
            <v>110003</v>
          </cell>
          <cell r="M490" t="str">
            <v>NTPC Bhawan, SCOPE Complex, Institutional Area, Lodhi Road, New Delhi - 110003</v>
          </cell>
          <cell r="N490" t="str">
            <v>NA</v>
          </cell>
        </row>
        <row r="491">
          <cell r="H491" t="str">
            <v>0064X000022gqx7QAA</v>
          </cell>
          <cell r="I491"/>
          <cell r="J491" t="str">
            <v>Shivang Labroo</v>
          </cell>
          <cell r="K491" t="str">
            <v>Trying to Contact</v>
          </cell>
          <cell r="L491">
            <v>781011</v>
          </cell>
          <cell r="M491" t="str">
            <v xml:space="preserve"> T.N. Tower, 114, Assam Trunk Rd, Maligaon Gate No.4, Maligaon, Guwahati, Assam 781011</v>
          </cell>
          <cell r="N491" t="str">
            <v>NA</v>
          </cell>
        </row>
        <row r="492">
          <cell r="H492" t="str">
            <v>0064X000022i3qTQAQ</v>
          </cell>
          <cell r="I492" t="str">
            <v>QV93+MPC, Ricco Industrial Area, Sitapura</v>
          </cell>
          <cell r="J492" t="str">
            <v>Shivang Labroo</v>
          </cell>
          <cell r="K492" t="str">
            <v>Trying to Contact</v>
          </cell>
          <cell r="L492" t="str">
            <v>NA</v>
          </cell>
          <cell r="M492" t="str">
            <v>NA</v>
          </cell>
          <cell r="N492" t="str">
            <v>Unable to fetch the Company details</v>
          </cell>
        </row>
        <row r="493">
          <cell r="H493" t="str">
            <v>0064X000022iV8ZQAU</v>
          </cell>
          <cell r="I493"/>
          <cell r="J493" t="str">
            <v>Shivang Labroo</v>
          </cell>
          <cell r="K493" t="str">
            <v>Trying to Contact</v>
          </cell>
          <cell r="L493" t="str">
            <v>NA</v>
          </cell>
          <cell r="M493" t="str">
            <v>NA</v>
          </cell>
          <cell r="N493" t="str">
            <v>No Mailing/Billing Details available</v>
          </cell>
        </row>
        <row r="494">
          <cell r="H494" t="str">
            <v>0064X000023fW4HQAU</v>
          </cell>
          <cell r="I494" t="str">
            <v>Nelson Mandela Marg, Vasant Kunj, New Delhi-110070</v>
          </cell>
          <cell r="J494" t="str">
            <v>Shivang Labroo</v>
          </cell>
          <cell r="K494" t="str">
            <v>Trying to Contact</v>
          </cell>
          <cell r="L494">
            <v>110070</v>
          </cell>
          <cell r="M494" t="str">
            <v>Nelson Mandela Marg, Vasant Kunj, New Delhi, Delhi 110070</v>
          </cell>
          <cell r="N494" t="str">
            <v>NA</v>
          </cell>
        </row>
        <row r="495">
          <cell r="H495" t="str">
            <v>0064X000023fX8fQAE</v>
          </cell>
          <cell r="I495" t="str">
            <v>314, L.J. Road, Mahim,</v>
          </cell>
          <cell r="J495" t="str">
            <v>Shivang Labroo</v>
          </cell>
          <cell r="K495" t="str">
            <v>Trying to Contact</v>
          </cell>
          <cell r="L495">
            <v>400016</v>
          </cell>
          <cell r="M495" t="str">
            <v>Kesari Tours Pvt. Ltd.
314, L.J. Road, Mahim, Mumbai - 400016 India.</v>
          </cell>
          <cell r="N495" t="str">
            <v>NA</v>
          </cell>
        </row>
        <row r="496">
          <cell r="H496" t="str">
            <v>0064X000023fYKgQAM</v>
          </cell>
          <cell r="I496"/>
          <cell r="J496" t="str">
            <v>Shivang Labroo</v>
          </cell>
          <cell r="K496" t="str">
            <v>Trying to Contact</v>
          </cell>
          <cell r="L496">
            <v>134109</v>
          </cell>
          <cell r="M496" t="str">
            <v>C-11, Sector-6, Panchkula, Haryana 134109</v>
          </cell>
          <cell r="N496" t="str">
            <v>NA</v>
          </cell>
        </row>
        <row r="497">
          <cell r="H497" t="str">
            <v>0064X000023fb8JQAQ</v>
          </cell>
          <cell r="I497"/>
          <cell r="J497" t="str">
            <v>Shivang Labroo</v>
          </cell>
          <cell r="K497" t="str">
            <v>Trying to Contact</v>
          </cell>
          <cell r="L497" t="str">
            <v>NA</v>
          </cell>
          <cell r="M497" t="str">
            <v>NA</v>
          </cell>
          <cell r="N497" t="str">
            <v>Unable to fetch the Company details</v>
          </cell>
        </row>
        <row r="498">
          <cell r="H498" t="str">
            <v>0061B00001aRFd3QAG</v>
          </cell>
          <cell r="I498" t="str">
            <v>Sector-3,Shipra Path,</v>
          </cell>
          <cell r="J498" t="str">
            <v>Shivang Labroo</v>
          </cell>
          <cell r="K498" t="str">
            <v>Contacted</v>
          </cell>
          <cell r="L498">
            <v>302020</v>
          </cell>
          <cell r="M498" t="str">
            <v>Sector-5, Near Technology Park Vashishtha Marg, Shipra Path, Mansarovar, Jaipur, Rajasthan 302020</v>
          </cell>
          <cell r="N498" t="str">
            <v>NA</v>
          </cell>
        </row>
        <row r="499">
          <cell r="H499" t="str">
            <v>0061300001A8HnQAAV</v>
          </cell>
          <cell r="I499"/>
          <cell r="J499" t="str">
            <v>Shivang Labroo</v>
          </cell>
          <cell r="K499" t="str">
            <v>Contacted</v>
          </cell>
          <cell r="L499">
            <v>500059</v>
          </cell>
          <cell r="M499" t="str">
            <v>Shop.No.8,D, No.17-1-391/T/273/B, Indraprastha Colony, Saraswathi Nagar, Saroor Nagar West, Saidabad, Hyderabad, Telangana 500059</v>
          </cell>
          <cell r="N499" t="str">
            <v>NA</v>
          </cell>
        </row>
        <row r="500">
          <cell r="H500" t="str">
            <v>0061B00001is1ryQAA</v>
          </cell>
          <cell r="I500" t="str">
            <v>3A, AUCKLAND PLACE, 5TH FLOOR</v>
          </cell>
          <cell r="J500" t="str">
            <v>Shivang Labroo</v>
          </cell>
          <cell r="K500" t="str">
            <v>Contacted</v>
          </cell>
          <cell r="L500">
            <v>700029</v>
          </cell>
          <cell r="M500" t="str">
            <v>121, Rash Behari Ave, Triangular Park, Dover Terrace, Kalighat, Kolkata, West Bengal 700029</v>
          </cell>
          <cell r="N500" t="str">
            <v>NA</v>
          </cell>
        </row>
        <row r="501">
          <cell r="H501" t="str">
            <v>0064X00001r4RsSQAU</v>
          </cell>
          <cell r="I501" t="str">
            <v>Purohit Pada, Brahmpuri</v>
          </cell>
          <cell r="J501" t="str">
            <v>Shivang Labroo</v>
          </cell>
          <cell r="K501" t="str">
            <v>Contacted</v>
          </cell>
          <cell r="L501">
            <v>302002</v>
          </cell>
          <cell r="M501" t="str">
            <v>Purohit Pada, Brahampuri, Jaipur, Rajasthan 302002</v>
          </cell>
          <cell r="N501" t="str">
            <v>NA</v>
          </cell>
        </row>
        <row r="502">
          <cell r="H502" t="str">
            <v>0061B00001pSV2NQAW</v>
          </cell>
          <cell r="I502" t="str">
            <v>L-311, Street no. 7, Mahipalpur Extension</v>
          </cell>
          <cell r="J502" t="str">
            <v>Shivang Labroo</v>
          </cell>
          <cell r="K502" t="str">
            <v>Contacted</v>
          </cell>
          <cell r="L502">
            <v>110037</v>
          </cell>
          <cell r="M502" t="str">
            <v>L-311, Street no. 7, Mahipalpur Extension, New Delhi-110037, Delhi, India</v>
          </cell>
          <cell r="N502" t="str">
            <v>NA</v>
          </cell>
        </row>
        <row r="503">
          <cell r="H503" t="str">
            <v>0064X00001rkQ1dQAE</v>
          </cell>
          <cell r="I503" t="str">
            <v>Shakespeare Sarani (2nd Floor),</v>
          </cell>
          <cell r="J503" t="str">
            <v>Shivang Labroo</v>
          </cell>
          <cell r="K503" t="str">
            <v>Contacted</v>
          </cell>
          <cell r="L503">
            <v>700071</v>
          </cell>
          <cell r="M503" t="str">
            <v>Birla Corporation Limited 1, Shakespeare Sarani (2nd Floor), Kolkata - 700071, India.</v>
          </cell>
          <cell r="N503" t="str">
            <v>NA</v>
          </cell>
        </row>
        <row r="504">
          <cell r="H504" t="str">
            <v>0061B00001isFo5QAE</v>
          </cell>
          <cell r="I504" t="str">
            <v>168, Udyog Vihar, Phase - 1</v>
          </cell>
          <cell r="J504" t="str">
            <v>Shivang Labroo</v>
          </cell>
          <cell r="K504" t="str">
            <v>Contacted</v>
          </cell>
          <cell r="L504">
            <v>122016</v>
          </cell>
          <cell r="M504" t="str">
            <v>140, Phase 1, Udyog Vihar Phase 1, Udyog Vihar, Industrial Area, Gurugram, Haryana 122016</v>
          </cell>
          <cell r="N504" t="str">
            <v>NA</v>
          </cell>
        </row>
        <row r="505">
          <cell r="H505" t="str">
            <v>0061B00001mWK0zQAG</v>
          </cell>
          <cell r="I505" t="str">
            <v>D-44, Sushant Lok 2, OYO ? 23332 basement Nr. Pillar no. 261-262, Rapid Metro sector 56</v>
          </cell>
          <cell r="J505" t="str">
            <v>Shivang Labroo</v>
          </cell>
          <cell r="K505" t="str">
            <v>Contacted</v>
          </cell>
          <cell r="L505">
            <v>122002</v>
          </cell>
          <cell r="M505" t="str">
            <v xml:space="preserve"> 1st Floor Global Foyer Mall Unit 001, Golf Course Rd, Sector 43, Gurugram, Haryana 122002</v>
          </cell>
          <cell r="N505" t="str">
            <v>NA</v>
          </cell>
        </row>
        <row r="506">
          <cell r="H506" t="str">
            <v>0061B00001oonhxQAA</v>
          </cell>
          <cell r="I506" t="str">
            <v>Plot 31, Phase II</v>
          </cell>
          <cell r="J506" t="str">
            <v>Shivang Labroo</v>
          </cell>
          <cell r="K506" t="str">
            <v>Contacted</v>
          </cell>
          <cell r="L506">
            <v>700107</v>
          </cell>
          <cell r="M506" t="str">
            <v>Plot 31, Phase II, Kasba Industrial Estate, Sector J, East Kolkata Twp, Kolkata, West Bengal 700107</v>
          </cell>
          <cell r="N506" t="str">
            <v>NA</v>
          </cell>
        </row>
        <row r="507">
          <cell r="H507" t="str">
            <v>0064X00001sFaE8QAK</v>
          </cell>
          <cell r="I507" t="str">
            <v>Plot No.139, EPIP, Phase II</v>
          </cell>
          <cell r="J507" t="str">
            <v>Shivang Labroo</v>
          </cell>
          <cell r="K507" t="str">
            <v>Contacted</v>
          </cell>
          <cell r="L507">
            <v>173205</v>
          </cell>
          <cell r="M507" t="str">
            <v>Unit -II, Plot No. 139, EPIP Phase-II, Thana Baddi District, Solan-173205, Himachal Pradesh, India</v>
          </cell>
          <cell r="N507" t="str">
            <v>NA</v>
          </cell>
        </row>
        <row r="508">
          <cell r="H508" t="str">
            <v>0064X00001sFcTwQAK</v>
          </cell>
          <cell r="I508"/>
          <cell r="J508" t="str">
            <v>Shivang Labroo</v>
          </cell>
          <cell r="K508" t="str">
            <v>Contacted</v>
          </cell>
          <cell r="L508">
            <v>700017</v>
          </cell>
          <cell r="M508" t="str">
            <v>10th floor, NEELAMBER Unit- 10A, 28B, Shakespeare Sarani Rd, Elgin, Kolkata, West Bengal 700017</v>
          </cell>
          <cell r="N508" t="str">
            <v>NA</v>
          </cell>
        </row>
        <row r="509">
          <cell r="H509" t="str">
            <v>0064X00001ufJKdQAM</v>
          </cell>
          <cell r="I509" t="str">
            <v>Plot no. 85, Institutional Area, Sector 32</v>
          </cell>
          <cell r="J509" t="str">
            <v>Shivang Labroo</v>
          </cell>
          <cell r="K509" t="str">
            <v>Contacted</v>
          </cell>
          <cell r="L509" t="str">
            <v>NA</v>
          </cell>
          <cell r="M509" t="str">
            <v>NA</v>
          </cell>
          <cell r="N509" t="str">
            <v>Unable to fetch the Company details</v>
          </cell>
        </row>
        <row r="510">
          <cell r="H510" t="str">
            <v>0064X00001ufKGYQA2</v>
          </cell>
          <cell r="I510" t="str">
            <v>49, Industrial Estate, Kalpi road</v>
          </cell>
          <cell r="J510" t="str">
            <v>Shivang Labroo</v>
          </cell>
          <cell r="K510" t="str">
            <v>Contacted</v>
          </cell>
          <cell r="L510">
            <v>208012</v>
          </cell>
          <cell r="M510" t="str">
            <v>49, Industrial Estate, Kalpi Rd, Kanpur, 208012</v>
          </cell>
          <cell r="N510" t="str">
            <v>NA</v>
          </cell>
        </row>
        <row r="511">
          <cell r="H511" t="str">
            <v>0064X00001uho8eQAA</v>
          </cell>
          <cell r="I511" t="str">
            <v>23/C, Wards Institution Street</v>
          </cell>
          <cell r="J511" t="str">
            <v>Shivang Labroo</v>
          </cell>
          <cell r="K511" t="str">
            <v>Contacted</v>
          </cell>
          <cell r="L511">
            <v>700006</v>
          </cell>
          <cell r="M511" t="str">
            <v>23/ C, Wards Institution St, Garpar, Machuabazar, Kolkata, West Bengal 700006</v>
          </cell>
          <cell r="N511" t="str">
            <v>NA</v>
          </cell>
        </row>
        <row r="512">
          <cell r="H512" t="str">
            <v>0064X00001wVad2QAC</v>
          </cell>
          <cell r="I512"/>
          <cell r="J512" t="str">
            <v>Shivang Labroo</v>
          </cell>
          <cell r="K512" t="str">
            <v>Contacted</v>
          </cell>
          <cell r="L512">
            <v>211002</v>
          </cell>
          <cell r="M512" t="str">
            <v>134/135/1, Stanley Rd, Juhi Colony, Dwarika Puri, Old Katra, Prayagraj, Uttar Pradesh 211002</v>
          </cell>
          <cell r="N512" t="str">
            <v>NA</v>
          </cell>
        </row>
        <row r="513">
          <cell r="H513" t="str">
            <v>0064X00001wVawdQAC</v>
          </cell>
          <cell r="I513" t="str">
            <v>138 Rashbehari Avenue Opposite to Deshpriya Park, 5th Floor</v>
          </cell>
          <cell r="J513" t="str">
            <v>Shivang Labroo</v>
          </cell>
          <cell r="K513" t="str">
            <v>Contacted</v>
          </cell>
          <cell r="L513">
            <v>700029</v>
          </cell>
          <cell r="M513" t="str">
            <v>Shreehari, 138, Rash Behari Ave, opposite Deshapriya Park, Kolkata, West Bengal 700029</v>
          </cell>
          <cell r="N513" t="str">
            <v>NA</v>
          </cell>
        </row>
        <row r="514">
          <cell r="H514" t="str">
            <v>0064X00001wzAnCQAU</v>
          </cell>
          <cell r="I514"/>
          <cell r="J514" t="str">
            <v>Shivang Labroo</v>
          </cell>
          <cell r="K514" t="str">
            <v>Contacted</v>
          </cell>
          <cell r="L514" t="str">
            <v>NA</v>
          </cell>
          <cell r="M514" t="str">
            <v>NA</v>
          </cell>
          <cell r="N514" t="str">
            <v>No Mailing/Billing Details available</v>
          </cell>
        </row>
        <row r="515">
          <cell r="H515" t="str">
            <v>0064X000020WA60QAG</v>
          </cell>
          <cell r="I515" t="str">
            <v>SCO No. 3, Sector 22 D</v>
          </cell>
          <cell r="J515" t="str">
            <v>Shivang Labroo</v>
          </cell>
          <cell r="K515" t="str">
            <v>Contacted</v>
          </cell>
          <cell r="L515">
            <v>160022</v>
          </cell>
          <cell r="M515" t="str">
            <v>Aren jewellers, Sco 3, Sector 22-D, Sector 22, Chandigarh, 160022</v>
          </cell>
          <cell r="N515" t="str">
            <v>NA</v>
          </cell>
        </row>
        <row r="516">
          <cell r="H516" t="str">
            <v>0064X000021fPuQQAU</v>
          </cell>
          <cell r="I516" t="str">
            <v>Bara Bazaar, City - Guwahati, P.O ? Pandu, State-, Country-India,</v>
          </cell>
          <cell r="J516" t="str">
            <v>Shivang Labroo</v>
          </cell>
          <cell r="K516" t="str">
            <v>Contacted</v>
          </cell>
          <cell r="L516">
            <v>781012</v>
          </cell>
          <cell r="M516" t="str">
            <v>Kamakhya Colony, Bara Bazar, Pandu, Guwahati, Assam 781012</v>
          </cell>
          <cell r="N516" t="str">
            <v>NA</v>
          </cell>
        </row>
        <row r="517">
          <cell r="H517" t="str">
            <v>0064X000022fn3vQAA</v>
          </cell>
          <cell r="I517"/>
          <cell r="J517" t="str">
            <v>Shivang Labroo</v>
          </cell>
          <cell r="K517" t="str">
            <v>Contacted</v>
          </cell>
          <cell r="L517">
            <v>700074</v>
          </cell>
          <cell r="M517" t="str">
            <v>285/5, Dum Dum Rd, Daga Colony, Bahiragath Colony, Jawpur, South Dumdum, West Bengal 700074</v>
          </cell>
          <cell r="N517" t="str">
            <v>NA</v>
          </cell>
        </row>
        <row r="518">
          <cell r="H518" t="str">
            <v>0064X000022ftIlQAI</v>
          </cell>
          <cell r="I518" t="str">
            <v>5, Prafulla Sarkar Street</v>
          </cell>
          <cell r="J518" t="str">
            <v>Shivang Labroo</v>
          </cell>
          <cell r="K518" t="str">
            <v>Contacted</v>
          </cell>
          <cell r="L518">
            <v>700001</v>
          </cell>
          <cell r="M518" t="str">
            <v>23A, Netaji Subhas Rd, Fairley Place, B.B.D. Bagh, Kolkata, West Bengal 700001</v>
          </cell>
          <cell r="N518" t="str">
            <v>NA</v>
          </cell>
        </row>
        <row r="519">
          <cell r="H519" t="str">
            <v>0064X000022ftuiQAA</v>
          </cell>
          <cell r="I519"/>
          <cell r="J519" t="str">
            <v>Shivang Labroo</v>
          </cell>
          <cell r="K519" t="str">
            <v>Contacted</v>
          </cell>
          <cell r="L519" t="str">
            <v>NA</v>
          </cell>
          <cell r="M519" t="str">
            <v>NA</v>
          </cell>
          <cell r="N519" t="str">
            <v>No Mailing/Billing Details available</v>
          </cell>
        </row>
        <row r="520">
          <cell r="H520" t="str">
            <v>0064X000022ftx8QAA</v>
          </cell>
          <cell r="I520" t="str">
            <v>Purvanchal House N-4 Sector 18,</v>
          </cell>
          <cell r="J520" t="str">
            <v>Shivang Labroo</v>
          </cell>
          <cell r="K520" t="str">
            <v>Contacted</v>
          </cell>
          <cell r="L520">
            <v>110091</v>
          </cell>
          <cell r="M520" t="str">
            <v>A7, 2nd Floor, Purvanchal Plaza, LSC, Neelam Mata Rd, Mayur Vihar Phase II, Mayur Vihar, Delhi, 110091</v>
          </cell>
          <cell r="N520" t="str">
            <v>NA</v>
          </cell>
        </row>
        <row r="521">
          <cell r="H521" t="str">
            <v>0064X000022g9NOQAY</v>
          </cell>
          <cell r="I521" t="str">
            <v>65, Shivaji Nagar Civil Lines</v>
          </cell>
          <cell r="J521" t="str">
            <v>Shivang Labroo</v>
          </cell>
          <cell r="K521" t="str">
            <v>Contacted</v>
          </cell>
          <cell r="L521">
            <v>302002</v>
          </cell>
          <cell r="M521" t="str">
            <v>150, Tripoliya Market, Main Market, Tripolia Bazar, Jaipur, Rajasthan 302002</v>
          </cell>
          <cell r="N521" t="str">
            <v>NA</v>
          </cell>
        </row>
        <row r="522">
          <cell r="H522" t="str">
            <v>0064X000022g9qlQAA</v>
          </cell>
          <cell r="I522" t="str">
            <v>5, Bentinck Street</v>
          </cell>
          <cell r="J522" t="str">
            <v>Shivang Labroo</v>
          </cell>
          <cell r="K522" t="str">
            <v>Contacted</v>
          </cell>
          <cell r="L522" t="str">
            <v>NA</v>
          </cell>
          <cell r="M522" t="str">
            <v>NA</v>
          </cell>
          <cell r="N522" t="str">
            <v>Unable to fetch the Company details</v>
          </cell>
        </row>
        <row r="523">
          <cell r="H523" t="str">
            <v>0064X000022gH1dQAE</v>
          </cell>
          <cell r="I523" t="str">
            <v>NBCC Bhawan, Lodhi Road</v>
          </cell>
          <cell r="J523" t="str">
            <v>Shivang Labroo</v>
          </cell>
          <cell r="K523" t="str">
            <v>Contacted</v>
          </cell>
          <cell r="L523">
            <v>110003</v>
          </cell>
          <cell r="M523" t="str">
            <v>NBCC Bhawan, Lodhi Rd, New Delhi, Delhi 110003</v>
          </cell>
          <cell r="N523" t="str">
            <v>NA</v>
          </cell>
        </row>
        <row r="524">
          <cell r="H524" t="str">
            <v>0064X000022gHGXQA2</v>
          </cell>
          <cell r="I524"/>
          <cell r="J524" t="str">
            <v>Shivang Labroo</v>
          </cell>
          <cell r="K524" t="str">
            <v>Contacted</v>
          </cell>
          <cell r="L524" t="str">
            <v>NA</v>
          </cell>
          <cell r="M524" t="str">
            <v>NA</v>
          </cell>
          <cell r="N524" t="str">
            <v>No Mailing/Billing Details available</v>
          </cell>
        </row>
        <row r="525">
          <cell r="H525" t="str">
            <v>0064X000022hQkvQAE</v>
          </cell>
          <cell r="I525" t="str">
            <v>EN-27 Block, Sector V, Bidhannagar,</v>
          </cell>
          <cell r="J525" t="str">
            <v>Shivang Labroo</v>
          </cell>
          <cell r="K525" t="str">
            <v>Contacted</v>
          </cell>
          <cell r="L525" t="str">
            <v>NA</v>
          </cell>
          <cell r="M525" t="str">
            <v>NA</v>
          </cell>
          <cell r="N525" t="str">
            <v>Unable to fetch the Company details</v>
          </cell>
        </row>
        <row r="526">
          <cell r="H526" t="str">
            <v>0064X000023fX99QAE</v>
          </cell>
          <cell r="I526" t="str">
            <v>2-C, Swaroop Colony, DCM, Ajmer Road</v>
          </cell>
          <cell r="J526" t="str">
            <v>Shivang Labroo</v>
          </cell>
          <cell r="K526" t="str">
            <v>Contacted</v>
          </cell>
          <cell r="L526">
            <v>302019</v>
          </cell>
          <cell r="M526" t="str">
            <v>2-C, Ajmer Rd, Swaroop Colony, DCM, Jaipur, Rajasthan 302019</v>
          </cell>
          <cell r="N526" t="str">
            <v>NA</v>
          </cell>
        </row>
      </sheetData>
      <sheetData sheetId="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Cost"/>
      <sheetName val="Additional Cities"/>
      <sheetName val="Additional_Base_distance"/>
      <sheetName val="Distance_addn_city"/>
      <sheetName val="Grid"/>
      <sheetName val="Distance_Base_Spoke"/>
    </sheetNames>
    <sheetDataSet>
      <sheetData sheetId="0">
        <row r="3">
          <cell r="B3" t="str">
            <v>Kolkata</v>
          </cell>
          <cell r="C3">
            <v>37</v>
          </cell>
          <cell r="D3">
            <v>41</v>
          </cell>
          <cell r="E3">
            <v>21</v>
          </cell>
          <cell r="F3" t="str">
            <v>Hyderabad</v>
          </cell>
        </row>
        <row r="4">
          <cell r="B4" t="str">
            <v>Jaipur</v>
          </cell>
          <cell r="C4">
            <v>17</v>
          </cell>
          <cell r="D4">
            <v>17</v>
          </cell>
          <cell r="E4">
            <v>9</v>
          </cell>
          <cell r="F4" t="str">
            <v>Delhi</v>
          </cell>
        </row>
        <row r="5">
          <cell r="B5" t="str">
            <v>Kanpur</v>
          </cell>
          <cell r="C5">
            <v>11</v>
          </cell>
          <cell r="D5">
            <v>11</v>
          </cell>
          <cell r="E5">
            <v>6</v>
          </cell>
          <cell r="F5" t="str">
            <v>Delhi</v>
          </cell>
        </row>
        <row r="6">
          <cell r="B6" t="str">
            <v>Indore</v>
          </cell>
          <cell r="C6">
            <v>10</v>
          </cell>
          <cell r="D6">
            <v>11</v>
          </cell>
          <cell r="E6">
            <v>6</v>
          </cell>
          <cell r="F6" t="str">
            <v>Mumbai</v>
          </cell>
        </row>
        <row r="7">
          <cell r="B7" t="str">
            <v>Patna</v>
          </cell>
          <cell r="C7">
            <v>8</v>
          </cell>
          <cell r="D7">
            <v>8</v>
          </cell>
          <cell r="E7">
            <v>4</v>
          </cell>
          <cell r="F7" t="str">
            <v>Delhi</v>
          </cell>
        </row>
        <row r="8">
          <cell r="B8" t="str">
            <v>Ahmedabad</v>
          </cell>
          <cell r="C8">
            <v>7</v>
          </cell>
          <cell r="D8">
            <v>8</v>
          </cell>
          <cell r="E8">
            <v>4</v>
          </cell>
          <cell r="F8" t="str">
            <v>Mumbai</v>
          </cell>
        </row>
        <row r="9">
          <cell r="B9" t="str">
            <v>Lucknow</v>
          </cell>
          <cell r="C9">
            <v>7</v>
          </cell>
          <cell r="D9">
            <v>8</v>
          </cell>
          <cell r="E9">
            <v>4</v>
          </cell>
          <cell r="F9" t="str">
            <v>Delhi</v>
          </cell>
        </row>
        <row r="10">
          <cell r="B10" t="str">
            <v>Coimbatore</v>
          </cell>
          <cell r="C10">
            <v>6</v>
          </cell>
          <cell r="D10">
            <v>8</v>
          </cell>
          <cell r="E10">
            <v>4</v>
          </cell>
          <cell r="F10" t="str">
            <v>Bangalore</v>
          </cell>
        </row>
        <row r="11">
          <cell r="B11" t="str">
            <v>Prayagraj</v>
          </cell>
          <cell r="C11">
            <v>5</v>
          </cell>
          <cell r="D11">
            <v>6</v>
          </cell>
          <cell r="E11">
            <v>3</v>
          </cell>
          <cell r="F11" t="str">
            <v>Delhi</v>
          </cell>
        </row>
        <row r="12">
          <cell r="B12" t="str">
            <v>Gandhinagar</v>
          </cell>
          <cell r="C12">
            <v>5</v>
          </cell>
          <cell r="D12">
            <v>5</v>
          </cell>
          <cell r="E12">
            <v>3</v>
          </cell>
          <cell r="F12" t="str">
            <v>Mumbai</v>
          </cell>
        </row>
        <row r="13">
          <cell r="B13" t="str">
            <v>Chandigarh</v>
          </cell>
          <cell r="C13">
            <v>5</v>
          </cell>
          <cell r="D13">
            <v>10</v>
          </cell>
          <cell r="E13">
            <v>5</v>
          </cell>
          <cell r="F13" t="str">
            <v>Delhi</v>
          </cell>
        </row>
        <row r="14">
          <cell r="B14" t="str">
            <v>Raipur</v>
          </cell>
          <cell r="C14">
            <v>5</v>
          </cell>
          <cell r="D14">
            <v>5</v>
          </cell>
          <cell r="E14">
            <v>3</v>
          </cell>
          <cell r="F14" t="str">
            <v>Hyderabad</v>
          </cell>
        </row>
        <row r="15">
          <cell r="B15" t="str">
            <v>Bhopal</v>
          </cell>
          <cell r="C15">
            <v>5</v>
          </cell>
          <cell r="D15">
            <v>5</v>
          </cell>
          <cell r="E15">
            <v>3</v>
          </cell>
          <cell r="F15" t="str">
            <v>Delhi</v>
          </cell>
        </row>
        <row r="16">
          <cell r="B16" t="str">
            <v>Kozhikode</v>
          </cell>
          <cell r="C16">
            <v>4</v>
          </cell>
          <cell r="D16">
            <v>5</v>
          </cell>
          <cell r="E16">
            <v>3</v>
          </cell>
          <cell r="F16" t="str">
            <v>Bangalore</v>
          </cell>
        </row>
        <row r="17">
          <cell r="B17" t="str">
            <v>Agra</v>
          </cell>
          <cell r="C17">
            <v>4</v>
          </cell>
          <cell r="D17">
            <v>7</v>
          </cell>
          <cell r="E17">
            <v>4</v>
          </cell>
          <cell r="F17" t="str">
            <v>Delhi</v>
          </cell>
        </row>
        <row r="18">
          <cell r="B18" t="str">
            <v>Guntur</v>
          </cell>
          <cell r="C18">
            <v>4</v>
          </cell>
          <cell r="D18">
            <v>7</v>
          </cell>
          <cell r="E18">
            <v>4</v>
          </cell>
          <cell r="F18" t="str">
            <v>Hyderabad</v>
          </cell>
        </row>
        <row r="19">
          <cell r="B19" t="str">
            <v>Sikar</v>
          </cell>
          <cell r="C19">
            <v>4</v>
          </cell>
          <cell r="D19">
            <v>4</v>
          </cell>
          <cell r="E19">
            <v>2</v>
          </cell>
          <cell r="F19" t="str">
            <v>Delhi</v>
          </cell>
        </row>
        <row r="20">
          <cell r="B20" t="str">
            <v>Bareilly</v>
          </cell>
          <cell r="C20">
            <v>4</v>
          </cell>
          <cell r="D20">
            <v>5</v>
          </cell>
          <cell r="E20">
            <v>3</v>
          </cell>
          <cell r="F20" t="str">
            <v>Delhi</v>
          </cell>
        </row>
        <row r="21">
          <cell r="B21" t="str">
            <v>Jalandhar</v>
          </cell>
          <cell r="C21">
            <v>3</v>
          </cell>
          <cell r="D21">
            <v>4</v>
          </cell>
          <cell r="E21">
            <v>2</v>
          </cell>
          <cell r="F21" t="str">
            <v>Delhi</v>
          </cell>
        </row>
        <row r="22">
          <cell r="B22" t="str">
            <v>Jalna</v>
          </cell>
          <cell r="C22">
            <v>3</v>
          </cell>
          <cell r="D22">
            <v>5</v>
          </cell>
          <cell r="E22">
            <v>3</v>
          </cell>
          <cell r="F22" t="str">
            <v>Pune</v>
          </cell>
        </row>
        <row r="23">
          <cell r="B23" t="str">
            <v>Thiruvananthapuram</v>
          </cell>
          <cell r="C23">
            <v>3</v>
          </cell>
          <cell r="D23">
            <v>3</v>
          </cell>
          <cell r="E23">
            <v>2</v>
          </cell>
          <cell r="F23" t="str">
            <v>Bangalore</v>
          </cell>
        </row>
        <row r="24">
          <cell r="B24" t="str">
            <v>Guwahati</v>
          </cell>
          <cell r="C24">
            <v>3</v>
          </cell>
          <cell r="D24">
            <v>3</v>
          </cell>
          <cell r="E24">
            <v>2</v>
          </cell>
          <cell r="F24" t="str">
            <v>Delhi</v>
          </cell>
        </row>
        <row r="25">
          <cell r="B25" t="str">
            <v>Dehradun</v>
          </cell>
          <cell r="C25">
            <v>3</v>
          </cell>
          <cell r="D25">
            <v>3</v>
          </cell>
          <cell r="E25">
            <v>2</v>
          </cell>
          <cell r="F25" t="str">
            <v>Delhi</v>
          </cell>
        </row>
        <row r="26">
          <cell r="B26" t="str">
            <v>Mathura</v>
          </cell>
          <cell r="C26">
            <v>3</v>
          </cell>
          <cell r="D26">
            <v>4</v>
          </cell>
          <cell r="E26">
            <v>2</v>
          </cell>
          <cell r="F26" t="str">
            <v>Delhi</v>
          </cell>
        </row>
        <row r="27">
          <cell r="B27" t="str">
            <v>Thane</v>
          </cell>
          <cell r="C27">
            <v>3</v>
          </cell>
          <cell r="D27">
            <v>5</v>
          </cell>
          <cell r="E27">
            <v>3</v>
          </cell>
          <cell r="F27" t="str">
            <v>Mumbai</v>
          </cell>
        </row>
        <row r="28">
          <cell r="B28" t="str">
            <v>Udaipur</v>
          </cell>
          <cell r="C28">
            <v>3</v>
          </cell>
          <cell r="D28">
            <v>3</v>
          </cell>
          <cell r="E28">
            <v>2</v>
          </cell>
          <cell r="F28" t="str">
            <v>Delhi</v>
          </cell>
        </row>
        <row r="29">
          <cell r="B29" t="str">
            <v>Thrissur</v>
          </cell>
          <cell r="C29">
            <v>3</v>
          </cell>
          <cell r="D29">
            <v>3</v>
          </cell>
          <cell r="E29">
            <v>2</v>
          </cell>
          <cell r="F29" t="str">
            <v>Bangalore</v>
          </cell>
        </row>
        <row r="30">
          <cell r="B30" t="str">
            <v>Visakhapatnam</v>
          </cell>
          <cell r="C30">
            <v>3</v>
          </cell>
          <cell r="D30">
            <v>3</v>
          </cell>
          <cell r="E30">
            <v>2</v>
          </cell>
          <cell r="F30" t="str">
            <v>Hyderabad</v>
          </cell>
        </row>
        <row r="31">
          <cell r="B31" t="str">
            <v>Bhubaneswar</v>
          </cell>
          <cell r="C31">
            <v>3</v>
          </cell>
          <cell r="D31">
            <v>5</v>
          </cell>
          <cell r="E31">
            <v>3</v>
          </cell>
          <cell r="F31" t="str">
            <v>Hyderabad</v>
          </cell>
        </row>
        <row r="32">
          <cell r="B32" t="str">
            <v>kochi</v>
          </cell>
          <cell r="C32">
            <v>3</v>
          </cell>
          <cell r="D32">
            <v>6</v>
          </cell>
          <cell r="E32">
            <v>3</v>
          </cell>
          <cell r="F32" t="str">
            <v>Bangalore</v>
          </cell>
        </row>
        <row r="33">
          <cell r="B33" t="str">
            <v>Ludhiana</v>
          </cell>
          <cell r="C33">
            <v>3</v>
          </cell>
          <cell r="D33">
            <v>3</v>
          </cell>
          <cell r="E33">
            <v>2</v>
          </cell>
          <cell r="F33" t="str">
            <v>Delhi</v>
          </cell>
        </row>
        <row r="34">
          <cell r="B34" t="str">
            <v>Mumbai</v>
          </cell>
          <cell r="C34">
            <v>24</v>
          </cell>
          <cell r="D34">
            <v>24</v>
          </cell>
          <cell r="E34">
            <v>12</v>
          </cell>
          <cell r="F34" t="str">
            <v>Mumbai</v>
          </cell>
        </row>
        <row r="35">
          <cell r="B35" t="str">
            <v>Pune</v>
          </cell>
          <cell r="C35">
            <v>45</v>
          </cell>
          <cell r="D35">
            <v>45</v>
          </cell>
          <cell r="E35">
            <v>23</v>
          </cell>
          <cell r="F35" t="str">
            <v>Pune</v>
          </cell>
        </row>
        <row r="36">
          <cell r="B36" t="str">
            <v>Delhi</v>
          </cell>
          <cell r="C36">
            <v>89</v>
          </cell>
          <cell r="D36">
            <v>94</v>
          </cell>
          <cell r="E36">
            <v>47</v>
          </cell>
          <cell r="F36" t="str">
            <v>Delhi</v>
          </cell>
        </row>
        <row r="37">
          <cell r="B37" t="str">
            <v>Bangalore</v>
          </cell>
          <cell r="C37">
            <v>13</v>
          </cell>
          <cell r="D37">
            <v>15</v>
          </cell>
          <cell r="E37">
            <v>8</v>
          </cell>
          <cell r="F37" t="str">
            <v>Bangalore</v>
          </cell>
        </row>
        <row r="38">
          <cell r="B38" t="str">
            <v>Chennai</v>
          </cell>
          <cell r="C38">
            <v>18</v>
          </cell>
          <cell r="D38">
            <v>18</v>
          </cell>
          <cell r="E38">
            <v>9</v>
          </cell>
          <cell r="F38" t="str">
            <v>Chennai</v>
          </cell>
        </row>
        <row r="39">
          <cell r="B39" t="str">
            <v>Hyderabad</v>
          </cell>
          <cell r="C39">
            <v>27</v>
          </cell>
          <cell r="D39">
            <v>27</v>
          </cell>
          <cell r="E39">
            <v>14</v>
          </cell>
          <cell r="F39" t="str">
            <v>Hyderabad</v>
          </cell>
        </row>
      </sheetData>
      <sheetData sheetId="1">
        <row r="3">
          <cell r="B3" t="str">
            <v>Ranchi</v>
          </cell>
          <cell r="C3">
            <v>2</v>
          </cell>
          <cell r="D3" t="str">
            <v>Patna</v>
          </cell>
          <cell r="E3">
            <v>248.87360975904031</v>
          </cell>
        </row>
        <row r="4">
          <cell r="B4" t="str">
            <v>Zirakpur</v>
          </cell>
          <cell r="C4">
            <v>2</v>
          </cell>
          <cell r="D4" t="str">
            <v>Chandigarh</v>
          </cell>
          <cell r="E4">
            <v>9.4435099656977357</v>
          </cell>
        </row>
        <row r="5">
          <cell r="B5" t="str">
            <v>Meerut</v>
          </cell>
          <cell r="C5">
            <v>2</v>
          </cell>
          <cell r="D5" t="str">
            <v>Dehradun</v>
          </cell>
          <cell r="E5">
            <v>149.2634508007196</v>
          </cell>
        </row>
        <row r="6">
          <cell r="B6" t="str">
            <v>Cuttack</v>
          </cell>
          <cell r="C6">
            <v>2</v>
          </cell>
          <cell r="D6" t="str">
            <v>Bhubaneswar</v>
          </cell>
          <cell r="E6">
            <v>21.93587471557337</v>
          </cell>
        </row>
        <row r="7">
          <cell r="B7" t="str">
            <v>Howrah</v>
          </cell>
          <cell r="C7">
            <v>2</v>
          </cell>
          <cell r="D7" t="str">
            <v>Kolkata</v>
          </cell>
          <cell r="E7">
            <v>4.8945959978660039</v>
          </cell>
        </row>
        <row r="8">
          <cell r="B8" t="str">
            <v>Durgapur</v>
          </cell>
          <cell r="C8">
            <v>2</v>
          </cell>
          <cell r="D8" t="str">
            <v>Kolkata</v>
          </cell>
          <cell r="E8">
            <v>151.75617806455679</v>
          </cell>
        </row>
        <row r="9">
          <cell r="B9" t="str">
            <v>Ernakulam</v>
          </cell>
          <cell r="C9">
            <v>2</v>
          </cell>
          <cell r="D9" t="str">
            <v>kochi</v>
          </cell>
          <cell r="E9">
            <v>5.8834727414876236</v>
          </cell>
        </row>
        <row r="10">
          <cell r="B10" t="str">
            <v>Mysore</v>
          </cell>
          <cell r="C10">
            <v>2</v>
          </cell>
          <cell r="D10" t="str">
            <v>Coimbatore</v>
          </cell>
          <cell r="E10">
            <v>148.02527618296051</v>
          </cell>
        </row>
        <row r="11">
          <cell r="B11" t="str">
            <v>Varanasi</v>
          </cell>
          <cell r="C11">
            <v>1</v>
          </cell>
          <cell r="D11" t="str">
            <v>Prayagraj</v>
          </cell>
          <cell r="E11">
            <v>118.6682405032268</v>
          </cell>
        </row>
        <row r="12">
          <cell r="B12" t="str">
            <v>Rajkot</v>
          </cell>
          <cell r="C12">
            <v>1</v>
          </cell>
          <cell r="D12" t="str">
            <v>Ahmedabad</v>
          </cell>
          <cell r="E12">
            <v>199.09835318372379</v>
          </cell>
        </row>
        <row r="13">
          <cell r="B13" t="str">
            <v>BIKANER</v>
          </cell>
          <cell r="C13">
            <v>1</v>
          </cell>
          <cell r="D13" t="str">
            <v>Sikar</v>
          </cell>
          <cell r="E13">
            <v>173.0066276143848</v>
          </cell>
        </row>
        <row r="14">
          <cell r="B14" t="str">
            <v>Firozabad</v>
          </cell>
          <cell r="C14">
            <v>1</v>
          </cell>
          <cell r="D14" t="str">
            <v>Agra</v>
          </cell>
          <cell r="E14">
            <v>37.668071391400588</v>
          </cell>
        </row>
        <row r="15">
          <cell r="B15" t="str">
            <v>Shikohabad</v>
          </cell>
          <cell r="C15">
            <v>1</v>
          </cell>
          <cell r="D15" t="str">
            <v>Agra</v>
          </cell>
          <cell r="E15">
            <v>65.45266697369</v>
          </cell>
        </row>
        <row r="16">
          <cell r="B16" t="str">
            <v>Gandhidham</v>
          </cell>
          <cell r="C16">
            <v>1</v>
          </cell>
          <cell r="D16" t="str">
            <v>Ahmedabad</v>
          </cell>
          <cell r="E16">
            <v>250.94658936052511</v>
          </cell>
        </row>
        <row r="17">
          <cell r="B17" t="str">
            <v>Vyara</v>
          </cell>
          <cell r="C17">
            <v>1</v>
          </cell>
          <cell r="D17" t="str">
            <v>Thane</v>
          </cell>
          <cell r="E17">
            <v>217.31339283867479</v>
          </cell>
        </row>
        <row r="18">
          <cell r="B18" t="str">
            <v>Madurai</v>
          </cell>
          <cell r="C18">
            <v>1</v>
          </cell>
          <cell r="D18" t="str">
            <v>Coimbatore</v>
          </cell>
          <cell r="E18">
            <v>173.3281150774481</v>
          </cell>
        </row>
        <row r="19">
          <cell r="B19" t="str">
            <v>Gwalior</v>
          </cell>
          <cell r="C19">
            <v>1</v>
          </cell>
          <cell r="D19" t="str">
            <v>Agra</v>
          </cell>
          <cell r="E19">
            <v>108.6412906028834</v>
          </cell>
        </row>
        <row r="20">
          <cell r="B20" t="str">
            <v>Baraut</v>
          </cell>
          <cell r="C20">
            <v>1</v>
          </cell>
          <cell r="D20" t="str">
            <v>Dehradun</v>
          </cell>
          <cell r="E20">
            <v>148.16719535028051</v>
          </cell>
        </row>
        <row r="21">
          <cell r="B21" t="str">
            <v>Rohtak</v>
          </cell>
          <cell r="C21">
            <v>1</v>
          </cell>
          <cell r="D21" t="str">
            <v>Mathura</v>
          </cell>
          <cell r="E21">
            <v>171.54156918464309</v>
          </cell>
        </row>
        <row r="22">
          <cell r="B22" t="str">
            <v>Manipal</v>
          </cell>
          <cell r="C22">
            <v>1</v>
          </cell>
          <cell r="D22" t="str">
            <v>Kozhikode</v>
          </cell>
          <cell r="E22">
            <v>256.68049357974519</v>
          </cell>
        </row>
        <row r="23">
          <cell r="B23" t="str">
            <v>Vadavannur</v>
          </cell>
          <cell r="C23">
            <v>1</v>
          </cell>
          <cell r="D23" t="str">
            <v>Coimbatore</v>
          </cell>
          <cell r="E23">
            <v>49.566591069645803</v>
          </cell>
        </row>
        <row r="24">
          <cell r="B24" t="str">
            <v>Giridih</v>
          </cell>
          <cell r="C24">
            <v>1</v>
          </cell>
          <cell r="D24" t="str">
            <v>Patna</v>
          </cell>
          <cell r="E24">
            <v>196.78207194268811</v>
          </cell>
        </row>
        <row r="25">
          <cell r="B25" t="str">
            <v>Vijaywada</v>
          </cell>
          <cell r="C25">
            <v>1</v>
          </cell>
          <cell r="D25" t="str">
            <v>Guntur</v>
          </cell>
          <cell r="E25">
            <v>31.034107170110609</v>
          </cell>
        </row>
        <row r="26">
          <cell r="B26" t="str">
            <v>Kolhapur</v>
          </cell>
          <cell r="C26">
            <v>1</v>
          </cell>
          <cell r="D26" t="str">
            <v>Thane</v>
          </cell>
          <cell r="E26">
            <v>306.83742071895608</v>
          </cell>
        </row>
        <row r="27">
          <cell r="B27" t="str">
            <v>Kala Amb</v>
          </cell>
          <cell r="C27">
            <v>1</v>
          </cell>
          <cell r="D27" t="str">
            <v>Jalandhar</v>
          </cell>
          <cell r="E27">
            <v>128.6034903414623</v>
          </cell>
        </row>
        <row r="28">
          <cell r="B28" t="str">
            <v>Musafirkhana</v>
          </cell>
          <cell r="C28">
            <v>1</v>
          </cell>
          <cell r="D28" t="str">
            <v>Lucknow</v>
          </cell>
          <cell r="E28">
            <v>88.576369376465834</v>
          </cell>
        </row>
        <row r="29">
          <cell r="B29" t="str">
            <v>Perambalur</v>
          </cell>
          <cell r="C29">
            <v>1</v>
          </cell>
          <cell r="D29" t="str">
            <v>Coimbatore</v>
          </cell>
          <cell r="E29">
            <v>204.2427088298725</v>
          </cell>
        </row>
        <row r="30">
          <cell r="B30" t="str">
            <v>Iduvai</v>
          </cell>
          <cell r="C30">
            <v>1</v>
          </cell>
          <cell r="D30" t="str">
            <v>Coimbatore</v>
          </cell>
          <cell r="E30">
            <v>39.676846559171537</v>
          </cell>
        </row>
        <row r="31">
          <cell r="B31" t="str">
            <v>Kota</v>
          </cell>
          <cell r="C31">
            <v>1</v>
          </cell>
          <cell r="D31" t="str">
            <v>Jaipur</v>
          </cell>
          <cell r="E31">
            <v>193.00523535415201</v>
          </cell>
        </row>
        <row r="32">
          <cell r="B32" t="str">
            <v>Sonipat</v>
          </cell>
          <cell r="C32">
            <v>1</v>
          </cell>
          <cell r="D32" t="str">
            <v>Mathura</v>
          </cell>
          <cell r="E32">
            <v>160.62711932223041</v>
          </cell>
        </row>
        <row r="33">
          <cell r="B33" t="str">
            <v>Kottayam</v>
          </cell>
          <cell r="C33">
            <v>1</v>
          </cell>
          <cell r="D33" t="str">
            <v>kochi</v>
          </cell>
          <cell r="E33">
            <v>53.300321061904732</v>
          </cell>
        </row>
        <row r="34">
          <cell r="B34" t="str">
            <v>Srinagar</v>
          </cell>
          <cell r="C34">
            <v>1</v>
          </cell>
          <cell r="D34" t="str">
            <v>Jalandhar</v>
          </cell>
          <cell r="E34">
            <v>312.95893663773683</v>
          </cell>
        </row>
        <row r="35">
          <cell r="B35" t="str">
            <v>sangali</v>
          </cell>
          <cell r="C35">
            <v>1</v>
          </cell>
          <cell r="D35" t="str">
            <v>Thane</v>
          </cell>
          <cell r="E35">
            <v>310.31480500498043</v>
          </cell>
        </row>
        <row r="36">
          <cell r="B36" t="str">
            <v>Bilaspur</v>
          </cell>
          <cell r="C36">
            <v>1</v>
          </cell>
          <cell r="D36" t="str">
            <v>Bareilly</v>
          </cell>
          <cell r="E36">
            <v>52.345682299635449</v>
          </cell>
        </row>
        <row r="37">
          <cell r="B37" t="str">
            <v>Aurangabad</v>
          </cell>
          <cell r="C37">
            <v>1</v>
          </cell>
          <cell r="D37" t="str">
            <v>Jalna</v>
          </cell>
          <cell r="E37">
            <v>55.641987994510913</v>
          </cell>
        </row>
        <row r="38">
          <cell r="B38" t="str">
            <v>Aligarh</v>
          </cell>
          <cell r="C38">
            <v>1</v>
          </cell>
          <cell r="D38" t="str">
            <v>Mathura</v>
          </cell>
          <cell r="E38">
            <v>61.640570019538323</v>
          </cell>
        </row>
        <row r="39">
          <cell r="B39" t="str">
            <v>Sriganganagar</v>
          </cell>
          <cell r="C39">
            <v>1</v>
          </cell>
          <cell r="D39" t="str">
            <v>Ludhiana</v>
          </cell>
          <cell r="E39">
            <v>218.83939281944691</v>
          </cell>
        </row>
        <row r="40">
          <cell r="B40" t="str">
            <v>Nagda</v>
          </cell>
          <cell r="C40">
            <v>1</v>
          </cell>
          <cell r="D40" t="str">
            <v>Indore</v>
          </cell>
          <cell r="E40">
            <v>98.040282880336221</v>
          </cell>
        </row>
        <row r="41">
          <cell r="B41" t="str">
            <v>Thana Baddi</v>
          </cell>
          <cell r="C41">
            <v>1</v>
          </cell>
          <cell r="D41" t="str">
            <v>Chandigarh</v>
          </cell>
          <cell r="E41">
            <v>24.430717142287129</v>
          </cell>
        </row>
        <row r="42">
          <cell r="B42" t="str">
            <v>Nagpur</v>
          </cell>
          <cell r="C42">
            <v>1</v>
          </cell>
          <cell r="D42" t="str">
            <v>Raipur</v>
          </cell>
          <cell r="E42">
            <v>265.12639155622162</v>
          </cell>
        </row>
        <row r="43">
          <cell r="B43" t="str">
            <v>CALICUT</v>
          </cell>
          <cell r="C43">
            <v>1</v>
          </cell>
          <cell r="D43" t="str">
            <v>Kozhikode</v>
          </cell>
          <cell r="E43">
            <v>0</v>
          </cell>
        </row>
        <row r="44">
          <cell r="B44" t="str">
            <v>Nanded</v>
          </cell>
          <cell r="C44">
            <v>1</v>
          </cell>
          <cell r="D44" t="str">
            <v>Jalna</v>
          </cell>
          <cell r="E44">
            <v>192.47726581624889</v>
          </cell>
        </row>
        <row r="45">
          <cell r="B45" t="str">
            <v>Jalgaon</v>
          </cell>
          <cell r="C45">
            <v>1</v>
          </cell>
          <cell r="D45" t="str">
            <v>Jalna</v>
          </cell>
          <cell r="E45">
            <v>108.50407000713329</v>
          </cell>
        </row>
        <row r="46">
          <cell r="B46" t="str">
            <v>NASHIK</v>
          </cell>
          <cell r="C46">
            <v>1</v>
          </cell>
          <cell r="D46" t="str">
            <v>Thane</v>
          </cell>
          <cell r="E46">
            <v>124.8157423965707</v>
          </cell>
        </row>
        <row r="47">
          <cell r="B47" t="str">
            <v>Vadodara</v>
          </cell>
          <cell r="C47">
            <v>1</v>
          </cell>
          <cell r="D47" t="str">
            <v>Ahmedabad</v>
          </cell>
          <cell r="E47">
            <v>102.0927986996772</v>
          </cell>
        </row>
        <row r="48">
          <cell r="B48" t="str">
            <v>Nellore</v>
          </cell>
          <cell r="C48">
            <v>1</v>
          </cell>
          <cell r="D48" t="str">
            <v>Guntur</v>
          </cell>
          <cell r="E48">
            <v>209.90762837099109</v>
          </cell>
        </row>
        <row r="49">
          <cell r="B49" t="str">
            <v>Vijayawada</v>
          </cell>
          <cell r="C49">
            <v>1</v>
          </cell>
          <cell r="D49" t="str">
            <v>Guntur</v>
          </cell>
          <cell r="E49">
            <v>29.768192365612979</v>
          </cell>
        </row>
        <row r="50">
          <cell r="B50" t="str">
            <v>Gorakhpur</v>
          </cell>
          <cell r="C50">
            <v>1</v>
          </cell>
          <cell r="D50" t="str">
            <v>Prayagraj</v>
          </cell>
          <cell r="E50">
            <v>205.2436142334617</v>
          </cell>
        </row>
        <row r="51">
          <cell r="B51" t="str">
            <v>Belgavi</v>
          </cell>
          <cell r="C51">
            <v>1</v>
          </cell>
          <cell r="D51" t="str">
            <v>Thane</v>
          </cell>
          <cell r="E51">
            <v>404.6781037719511</v>
          </cell>
        </row>
        <row r="52">
          <cell r="B52" t="str">
            <v>Palghar</v>
          </cell>
          <cell r="C52">
            <v>1</v>
          </cell>
          <cell r="D52" t="str">
            <v>Thane</v>
          </cell>
          <cell r="E52">
            <v>55.963621252629579</v>
          </cell>
        </row>
        <row r="53">
          <cell r="B53" t="str">
            <v>West Godavari</v>
          </cell>
          <cell r="C53">
            <v>1</v>
          </cell>
          <cell r="D53" t="str">
            <v>Guntur</v>
          </cell>
          <cell r="E53">
            <v>109.20230380258241</v>
          </cell>
        </row>
        <row r="54">
          <cell r="B54" t="str">
            <v>Panchkulla</v>
          </cell>
          <cell r="C54">
            <v>1</v>
          </cell>
          <cell r="D54" t="str">
            <v>Chandigarh</v>
          </cell>
          <cell r="E54">
            <v>8.8857940416592633</v>
          </cell>
        </row>
        <row r="55">
          <cell r="B55" t="str">
            <v>jodhpur</v>
          </cell>
          <cell r="C55">
            <v>1</v>
          </cell>
          <cell r="D55" t="str">
            <v>Udaipur</v>
          </cell>
          <cell r="E55">
            <v>201.27744565392169</v>
          </cell>
        </row>
        <row r="56">
          <cell r="B56" t="str">
            <v>Patiala</v>
          </cell>
          <cell r="C56">
            <v>1</v>
          </cell>
          <cell r="D56" t="str">
            <v>Chandigarh</v>
          </cell>
          <cell r="E56">
            <v>71.854276497395347</v>
          </cell>
        </row>
      </sheetData>
      <sheetData sheetId="2"/>
      <sheetData sheetId="3"/>
      <sheetData sheetId="4"/>
      <sheetData sheetId="5"/>
    </sheetDataSet>
  </externalBook>
</externalLink>
</file>

<file path=xl/persons/person.xml><?xml version="1.0" encoding="utf-8"?>
<personList xmlns="http://schemas.microsoft.com/office/spreadsheetml/2018/threadedcomments" xmlns:x="http://schemas.openxmlformats.org/spreadsheetml/2006/main">
  <person displayName="Mittal, Sorubh" id="{9C8241A3-670A-47AE-A6C8-5C143513530E}" userId="sorubh.mittal@accenture.com" providerId="PeoplePicker"/>
  <person displayName="Chaudhary, Nikhil" id="{B3776BF2-7FC8-4091-A06C-74840048AF06}" userId="S::nikhil.chaudhary@accenture.com::181f6b0f-bb96-44bf-b857-a47531069b94"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 dT="2022-03-20T07:45:37.19" personId="{B3776BF2-7FC8-4091-A06C-74840048AF06}" id="{52B43497-D704-4AE9-9794-B22F06A4A9A4}">
    <text>@Mittal, Sorubh  Please update outcome of all DM and Non DM meetings</text>
    <mentions>
      <mention mentionpersonId="{9C8241A3-670A-47AE-A6C8-5C143513530E}" mentionId="{29F561C5-E929-44F9-A519-58A8976263E5}" startIndex="0" length="15"/>
    </mentions>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F7AE0-56D6-420A-9EC9-EDDB8681C929}">
  <dimension ref="A1:AI477"/>
  <sheetViews>
    <sheetView topLeftCell="V1" zoomScale="80" zoomScaleNormal="85" workbookViewId="0">
      <pane ySplit="1" topLeftCell="A453" activePane="bottomLeft" state="frozen"/>
      <selection pane="bottomLeft" activeCell="H1" sqref="H1"/>
    </sheetView>
  </sheetViews>
  <sheetFormatPr defaultRowHeight="14.5" x14ac:dyDescent="0.35"/>
  <cols>
    <col min="1" max="1" width="60.81640625" style="50" bestFit="1" customWidth="1"/>
    <col min="2" max="2" width="20.54296875" style="50" bestFit="1" customWidth="1"/>
    <col min="3" max="3" width="11" style="50" bestFit="1" customWidth="1"/>
    <col min="4" max="4" width="18.1796875" style="50" bestFit="1" customWidth="1"/>
    <col min="5" max="5" width="13" style="50" customWidth="1"/>
    <col min="6" max="6" width="11.453125" style="50" bestFit="1" customWidth="1"/>
    <col min="7" max="7" width="12.7265625" style="50" bestFit="1" customWidth="1"/>
    <col min="8" max="8" width="15.7265625" style="50" bestFit="1" customWidth="1"/>
    <col min="9" max="9" width="12.6328125" style="50" customWidth="1"/>
    <col min="10" max="10" width="13.81640625" style="50" bestFit="1" customWidth="1"/>
    <col min="11" max="11" width="17.81640625" style="50" bestFit="1" customWidth="1"/>
    <col min="12" max="12" width="30.26953125" style="50" bestFit="1" customWidth="1"/>
    <col min="13" max="13" width="13.7265625" style="50" bestFit="1" customWidth="1"/>
    <col min="14" max="14" width="9" style="50" bestFit="1" customWidth="1"/>
    <col min="15" max="15" width="9.453125" style="50" bestFit="1" customWidth="1"/>
    <col min="16" max="16" width="13.81640625" style="50" bestFit="1" customWidth="1"/>
    <col min="17" max="17" width="53.1796875" style="50" bestFit="1" customWidth="1"/>
    <col min="18" max="18" width="58.7265625" style="50" bestFit="1" customWidth="1"/>
    <col min="19" max="19" width="23.453125" style="50" bestFit="1" customWidth="1"/>
    <col min="20" max="20" width="100.7265625" style="50" customWidth="1"/>
    <col min="21" max="21" width="79.54296875" style="50" bestFit="1" customWidth="1"/>
    <col min="22" max="22" width="32.54296875" style="50" customWidth="1"/>
    <col min="23" max="23" width="81" style="50" customWidth="1"/>
    <col min="24" max="24" width="7.81640625" style="50" customWidth="1"/>
    <col min="25" max="25" width="10.81640625" style="50" bestFit="1" customWidth="1"/>
    <col min="26" max="26" width="10.81640625" style="50" customWidth="1"/>
    <col min="27" max="27" width="11.453125" style="50" bestFit="1" customWidth="1"/>
    <col min="28" max="28" width="8.7265625" style="50"/>
    <col min="29" max="29" width="10.26953125" style="50" bestFit="1" customWidth="1"/>
    <col min="30" max="30" width="9.7265625" style="50" bestFit="1" customWidth="1"/>
    <col min="31" max="32" width="15.54296875" style="50" bestFit="1" customWidth="1"/>
    <col min="33" max="33" width="18.453125" style="50" bestFit="1" customWidth="1"/>
    <col min="34" max="34" width="21.26953125" style="50" bestFit="1" customWidth="1"/>
    <col min="35" max="16384" width="8.7265625" style="50"/>
  </cols>
  <sheetData>
    <row r="1" spans="1:35" x14ac:dyDescent="0.35">
      <c r="A1" s="60" t="s">
        <v>0</v>
      </c>
      <c r="B1" s="60" t="s">
        <v>1558</v>
      </c>
      <c r="C1" s="60" t="s">
        <v>1559</v>
      </c>
      <c r="D1" s="60" t="s">
        <v>1</v>
      </c>
      <c r="E1" s="60" t="s">
        <v>3</v>
      </c>
      <c r="F1" s="61" t="s">
        <v>14</v>
      </c>
      <c r="G1" s="60" t="s">
        <v>15</v>
      </c>
      <c r="H1" s="60" t="s">
        <v>16</v>
      </c>
      <c r="I1" s="60" t="s">
        <v>3</v>
      </c>
      <c r="J1" s="61" t="s">
        <v>2</v>
      </c>
      <c r="K1" s="61" t="s">
        <v>21</v>
      </c>
      <c r="L1" s="61" t="s">
        <v>22</v>
      </c>
      <c r="M1" s="61" t="s">
        <v>24</v>
      </c>
      <c r="N1" s="61" t="s">
        <v>25</v>
      </c>
      <c r="O1" s="61" t="s">
        <v>26</v>
      </c>
      <c r="P1" s="60" t="s">
        <v>27</v>
      </c>
      <c r="Q1" s="60" t="s">
        <v>7</v>
      </c>
      <c r="R1" s="60" t="s">
        <v>10</v>
      </c>
      <c r="S1" s="61" t="s">
        <v>28</v>
      </c>
      <c r="T1" s="60" t="s">
        <v>29</v>
      </c>
      <c r="U1" s="60" t="s">
        <v>30</v>
      </c>
      <c r="V1" s="62" t="s">
        <v>1560</v>
      </c>
      <c r="W1" s="62" t="s">
        <v>1561</v>
      </c>
      <c r="X1" s="62" t="s">
        <v>1562</v>
      </c>
      <c r="Y1" s="62" t="s">
        <v>3</v>
      </c>
      <c r="Z1" s="62" t="s">
        <v>1563</v>
      </c>
      <c r="AA1" s="62" t="s">
        <v>1564</v>
      </c>
      <c r="AB1" s="62" t="s">
        <v>1565</v>
      </c>
      <c r="AC1" s="62" t="s">
        <v>1566</v>
      </c>
      <c r="AD1" s="62" t="s">
        <v>1565</v>
      </c>
      <c r="AE1" s="62" t="s">
        <v>1567</v>
      </c>
      <c r="AF1" s="62" t="s">
        <v>1567</v>
      </c>
      <c r="AG1" s="62" t="s">
        <v>1568</v>
      </c>
      <c r="AH1" s="62" t="s">
        <v>1569</v>
      </c>
      <c r="AI1" s="62" t="s">
        <v>1570</v>
      </c>
    </row>
    <row r="2" spans="1:35" x14ac:dyDescent="0.35">
      <c r="A2" s="63" t="s">
        <v>1100</v>
      </c>
      <c r="B2" s="63" t="s">
        <v>1571</v>
      </c>
      <c r="C2" s="64">
        <v>44145</v>
      </c>
      <c r="D2" s="63" t="s">
        <v>101</v>
      </c>
      <c r="E2" s="63" t="s">
        <v>246</v>
      </c>
      <c r="F2" s="63" t="s">
        <v>39</v>
      </c>
      <c r="G2" s="63" t="s">
        <v>1101</v>
      </c>
      <c r="H2" s="63" t="s">
        <v>1102</v>
      </c>
      <c r="I2" s="63" t="s">
        <v>246</v>
      </c>
      <c r="J2" s="63" t="s">
        <v>49</v>
      </c>
      <c r="K2" s="63" t="s">
        <v>55</v>
      </c>
      <c r="L2" s="63" t="s">
        <v>106</v>
      </c>
      <c r="M2" s="63" t="s">
        <v>44</v>
      </c>
      <c r="N2" s="64">
        <v>44644</v>
      </c>
      <c r="O2" s="65">
        <v>44641</v>
      </c>
      <c r="P2" s="66"/>
      <c r="Q2" s="66"/>
      <c r="R2" s="66"/>
      <c r="S2" s="66"/>
      <c r="T2" s="66"/>
      <c r="U2" s="66"/>
      <c r="V2" s="50">
        <f>VLOOKUP(H2,[1]Sheet1!$H$2:$N$526,5,0)</f>
        <v>208001</v>
      </c>
      <c r="W2" s="50" t="str">
        <f>VLOOKUP(H2,[1]Sheet1!$H$2:$M$526,6,0)</f>
        <v>MANTORA OIL PRODUCTS 49, Birhana Rd, Naughara, General Ganj, Kanpur, Uttar Pradesh 208001</v>
      </c>
      <c r="X2" s="50" t="str">
        <f>VLOOKUP(H2,[1]Sheet1!$H$1:$N$526,7,0)</f>
        <v>NA</v>
      </c>
      <c r="Y2" s="50" t="str">
        <f>E2</f>
        <v>Kanpur</v>
      </c>
      <c r="Z2" s="50" t="str">
        <f>IFERROR(VLOOKUP(Y2,'[2]Final Cost'!$B$3:$B$39,1,0),"NA")</f>
        <v>Kanpur</v>
      </c>
      <c r="AA2" s="50" t="str">
        <f>IF(Z2="NA",VLOOKUP(Y2,'[2]Additional Cities'!$B$3:$D$56,3,0),"")</f>
        <v/>
      </c>
      <c r="AB2" s="50">
        <f>IF(Z2="NA",VLOOKUP(Y2,'[2]Additional Cities'!$B$3:$E$56,4,0),0)</f>
        <v>0</v>
      </c>
      <c r="AC2" s="50" t="str">
        <f>IF(Z2=Y2,VLOOKUP(Y2,'[2]Final Cost'!$B$3:$F$39,5,0),0)</f>
        <v>Delhi</v>
      </c>
    </row>
    <row r="3" spans="1:35" x14ac:dyDescent="0.35">
      <c r="A3" s="63" t="s">
        <v>1103</v>
      </c>
      <c r="B3" s="63" t="s">
        <v>1572</v>
      </c>
      <c r="C3" s="64">
        <v>44354</v>
      </c>
      <c r="D3" s="63" t="s">
        <v>206</v>
      </c>
      <c r="E3" s="63" t="s">
        <v>819</v>
      </c>
      <c r="F3" s="63" t="s">
        <v>39</v>
      </c>
      <c r="G3" s="63" t="s">
        <v>1104</v>
      </c>
      <c r="H3" s="63" t="s">
        <v>1105</v>
      </c>
      <c r="I3" s="63" t="s">
        <v>819</v>
      </c>
      <c r="J3" s="63" t="s">
        <v>49</v>
      </c>
      <c r="K3" s="63" t="s">
        <v>55</v>
      </c>
      <c r="L3" s="63" t="s">
        <v>106</v>
      </c>
      <c r="M3" s="63" t="s">
        <v>44</v>
      </c>
      <c r="N3" s="64">
        <v>44641</v>
      </c>
      <c r="O3" s="65">
        <v>44641</v>
      </c>
      <c r="P3" s="66"/>
      <c r="Q3" s="66"/>
      <c r="R3" s="66"/>
      <c r="S3" s="66"/>
      <c r="T3" s="66"/>
      <c r="U3" s="66"/>
      <c r="V3" s="50">
        <f>VLOOKUP(H3,[1]Sheet1!$H$2:$N$526,5,0)</f>
        <v>160022</v>
      </c>
      <c r="W3" s="50" t="str">
        <f>VLOOKUP(H3,[1]Sheet1!$H$2:$M$526,6,0)</f>
        <v>NA</v>
      </c>
      <c r="X3" s="50" t="str">
        <f>VLOOKUP(H3,[1]Sheet1!$H$1:$N$526,7,0)</f>
        <v>Company details not found, Pin code info fetched through the Billing address given.</v>
      </c>
      <c r="Y3" s="50" t="str">
        <f t="shared" ref="Y3:Y66" si="0">E3</f>
        <v>Chandigarh</v>
      </c>
      <c r="Z3" s="50" t="str">
        <f>IFERROR(VLOOKUP(Y3,'[2]Final Cost'!$B$3:$B$39,1,0),"NA")</f>
        <v>Chandigarh</v>
      </c>
      <c r="AA3" s="50" t="str">
        <f>IF(Z3="NA",VLOOKUP(Y3,'[2]Additional Cities'!$B$3:$D$56,3,0),"")</f>
        <v/>
      </c>
      <c r="AB3" s="50">
        <f>IF(Z3="NA",VLOOKUP(Y3,'[2]Additional Cities'!$B$3:$E$56,4,0),0)</f>
        <v>0</v>
      </c>
      <c r="AC3" s="50" t="str">
        <f>IF(Z3=Y3,VLOOKUP(Y3,'[2]Final Cost'!$B$3:$F$39,5,0),0)</f>
        <v>Delhi</v>
      </c>
    </row>
    <row r="4" spans="1:35" x14ac:dyDescent="0.35">
      <c r="A4" s="63" t="s">
        <v>1106</v>
      </c>
      <c r="B4" s="63" t="s">
        <v>1573</v>
      </c>
      <c r="C4" s="64">
        <v>43320</v>
      </c>
      <c r="D4" s="63" t="s">
        <v>101</v>
      </c>
      <c r="E4" s="63" t="s">
        <v>246</v>
      </c>
      <c r="F4" s="63" t="s">
        <v>39</v>
      </c>
      <c r="G4" s="63" t="s">
        <v>1107</v>
      </c>
      <c r="H4" s="63" t="s">
        <v>1108</v>
      </c>
      <c r="I4" s="63" t="s">
        <v>246</v>
      </c>
      <c r="J4" s="63" t="s">
        <v>49</v>
      </c>
      <c r="K4" s="63" t="s">
        <v>55</v>
      </c>
      <c r="L4" s="63" t="s">
        <v>106</v>
      </c>
      <c r="M4" s="63" t="s">
        <v>44</v>
      </c>
      <c r="N4" s="64">
        <v>44644</v>
      </c>
      <c r="O4" s="65">
        <v>44641</v>
      </c>
      <c r="P4" s="66" t="s">
        <v>61</v>
      </c>
      <c r="Q4" s="66" t="s">
        <v>97</v>
      </c>
      <c r="R4" s="66" t="s">
        <v>867</v>
      </c>
      <c r="S4" s="66" t="s">
        <v>1574</v>
      </c>
      <c r="T4" s="67" t="s">
        <v>1575</v>
      </c>
      <c r="U4" s="67" t="s">
        <v>1576</v>
      </c>
      <c r="V4" s="50" t="str">
        <f>VLOOKUP(H4,[1]Sheet1!$H$2:$N$526,5,0)</f>
        <v>NA</v>
      </c>
      <c r="W4" s="50" t="str">
        <f>VLOOKUP(H4,[1]Sheet1!$H$2:$M$526,6,0)</f>
        <v>NA</v>
      </c>
      <c r="X4" s="50" t="str">
        <f>VLOOKUP(H4,[1]Sheet1!$H$1:$N$526,7,0)</f>
        <v>No Mailing/Billing Details available</v>
      </c>
      <c r="Y4" s="50" t="str">
        <f t="shared" si="0"/>
        <v>Kanpur</v>
      </c>
      <c r="Z4" s="50" t="str">
        <f>IFERROR(VLOOKUP(Y4,'[2]Final Cost'!$B$3:$B$39,1,0),"NA")</f>
        <v>Kanpur</v>
      </c>
      <c r="AA4" s="50" t="str">
        <f>IF(Z4="NA",VLOOKUP(Y4,'[2]Additional Cities'!$B$3:$D$56,3,0),"")</f>
        <v/>
      </c>
      <c r="AB4" s="50">
        <f>IF(Z4="NA",VLOOKUP(Y4,'[2]Additional Cities'!$B$3:$E$56,4,0),0)</f>
        <v>0</v>
      </c>
      <c r="AC4" s="50" t="str">
        <f>IF(Z4=Y4,VLOOKUP(Y4,'[2]Final Cost'!$B$3:$F$39,5,0),0)</f>
        <v>Delhi</v>
      </c>
    </row>
    <row r="5" spans="1:35" x14ac:dyDescent="0.35">
      <c r="A5" s="63" t="s">
        <v>1109</v>
      </c>
      <c r="B5" s="63" t="s">
        <v>1577</v>
      </c>
      <c r="C5" s="63"/>
      <c r="D5" s="63" t="s">
        <v>156</v>
      </c>
      <c r="E5" s="63" t="s">
        <v>1110</v>
      </c>
      <c r="F5" s="63" t="s">
        <v>39</v>
      </c>
      <c r="G5" s="63" t="s">
        <v>1111</v>
      </c>
      <c r="H5" s="63" t="s">
        <v>1112</v>
      </c>
      <c r="I5" s="63" t="s">
        <v>1110</v>
      </c>
      <c r="J5" s="63" t="s">
        <v>114</v>
      </c>
      <c r="K5" s="63" t="s">
        <v>55</v>
      </c>
      <c r="L5" s="63" t="s">
        <v>106</v>
      </c>
      <c r="M5" s="63" t="s">
        <v>44</v>
      </c>
      <c r="N5" s="64">
        <v>44645</v>
      </c>
      <c r="O5" s="65">
        <v>44641</v>
      </c>
      <c r="P5" s="66"/>
      <c r="Q5" s="66"/>
      <c r="R5" s="66"/>
      <c r="S5" s="66"/>
      <c r="T5" s="66"/>
      <c r="U5" s="66"/>
      <c r="V5" s="50">
        <f>VLOOKUP(H5,[1]Sheet1!$H$2:$N$526,5,0)</f>
        <v>313001</v>
      </c>
      <c r="W5" s="50" t="str">
        <f>VLOOKUP(H5,[1]Sheet1!$H$2:$M$526,6,0)</f>
        <v>5A Opp. RSEB, Madhuban, Udaipur, Rajasthan 313001</v>
      </c>
      <c r="X5" s="50" t="str">
        <f>VLOOKUP(H5,[1]Sheet1!$H$1:$N$526,7,0)</f>
        <v>NA</v>
      </c>
      <c r="Y5" s="50" t="str">
        <f t="shared" si="0"/>
        <v>Udaipur</v>
      </c>
      <c r="Z5" s="50" t="str">
        <f>IFERROR(VLOOKUP(Y5,'[2]Final Cost'!$B$3:$B$39,1,0),"NA")</f>
        <v>Udaipur</v>
      </c>
      <c r="AA5" s="50" t="str">
        <f>IF(Z5="NA",VLOOKUP(Y5,'[2]Additional Cities'!$B$3:$D$56,3,0),"")</f>
        <v/>
      </c>
      <c r="AB5" s="50">
        <f>IF(Z5="NA",VLOOKUP(Y5,'[2]Additional Cities'!$B$3:$E$56,4,0),0)</f>
        <v>0</v>
      </c>
      <c r="AC5" s="50" t="str">
        <f>IF(Z5=Y5,VLOOKUP(Y5,'[2]Final Cost'!$B$3:$F$39,5,0),0)</f>
        <v>Delhi</v>
      </c>
    </row>
    <row r="6" spans="1:35" x14ac:dyDescent="0.35">
      <c r="A6" s="63" t="s">
        <v>481</v>
      </c>
      <c r="B6" s="63"/>
      <c r="C6" s="63"/>
      <c r="D6" s="63" t="s">
        <v>48</v>
      </c>
      <c r="E6" s="63" t="s">
        <v>386</v>
      </c>
      <c r="F6" s="63" t="s">
        <v>39</v>
      </c>
      <c r="G6" s="63" t="s">
        <v>482</v>
      </c>
      <c r="H6" s="63" t="s">
        <v>483</v>
      </c>
      <c r="I6" s="63" t="s">
        <v>386</v>
      </c>
      <c r="J6" s="63" t="s">
        <v>151</v>
      </c>
      <c r="K6" s="63" t="s">
        <v>286</v>
      </c>
      <c r="L6" s="63" t="s">
        <v>106</v>
      </c>
      <c r="M6" s="63" t="s">
        <v>44</v>
      </c>
      <c r="N6" s="64">
        <v>44643</v>
      </c>
      <c r="O6" s="65">
        <v>44641</v>
      </c>
      <c r="P6" s="66"/>
      <c r="Q6" s="66"/>
      <c r="R6" s="66"/>
      <c r="S6" s="66"/>
      <c r="T6" s="66"/>
      <c r="U6" s="66"/>
      <c r="V6" s="50">
        <f>VLOOKUP(H6,[1]Sheet1!$H$2:$N$526,5,0)</f>
        <v>781037</v>
      </c>
      <c r="W6" s="50" t="str">
        <f>VLOOKUP(H6,[1]Sheet1!$H$2:$M$526,6,0)</f>
        <v>Siva Nath Gogoi Path, Panjabari, Guwahati-781037</v>
      </c>
      <c r="X6" s="50" t="str">
        <f>VLOOKUP(H6,[1]Sheet1!$H$1:$N$526,7,0)</f>
        <v>NA</v>
      </c>
      <c r="Y6" s="50" t="str">
        <f t="shared" si="0"/>
        <v>Guwahati</v>
      </c>
      <c r="Z6" s="50" t="str">
        <f>IFERROR(VLOOKUP(Y6,'[2]Final Cost'!$B$3:$B$39,1,0),"NA")</f>
        <v>Guwahati</v>
      </c>
      <c r="AA6" s="50" t="str">
        <f>IF(Z6="NA",VLOOKUP(Y6,'[2]Additional Cities'!$B$3:$D$56,3,0),"")</f>
        <v/>
      </c>
      <c r="AB6" s="50">
        <f>IF(Z6="NA",VLOOKUP(Y6,'[2]Additional Cities'!$B$3:$E$56,4,0),0)</f>
        <v>0</v>
      </c>
      <c r="AC6" s="50" t="str">
        <f>IF(Z6=Y6,VLOOKUP(Y6,'[2]Final Cost'!$B$3:$F$39,5,0),0)</f>
        <v>Delhi</v>
      </c>
    </row>
    <row r="7" spans="1:35" x14ac:dyDescent="0.35">
      <c r="A7" s="63" t="s">
        <v>996</v>
      </c>
      <c r="B7" s="63"/>
      <c r="C7" s="63"/>
      <c r="D7" s="63" t="s">
        <v>306</v>
      </c>
      <c r="E7" s="63" t="s">
        <v>55</v>
      </c>
      <c r="F7" s="63" t="s">
        <v>61</v>
      </c>
      <c r="G7" s="63" t="s">
        <v>997</v>
      </c>
      <c r="H7" s="63" t="s">
        <v>998</v>
      </c>
      <c r="I7" s="63" t="s">
        <v>55</v>
      </c>
      <c r="J7" s="63" t="s">
        <v>49</v>
      </c>
      <c r="K7" s="63" t="s">
        <v>55</v>
      </c>
      <c r="L7" s="63" t="s">
        <v>106</v>
      </c>
      <c r="M7" s="63" t="s">
        <v>44</v>
      </c>
      <c r="N7" s="64">
        <v>44627</v>
      </c>
      <c r="O7" s="65">
        <v>44627</v>
      </c>
      <c r="P7" s="66" t="s">
        <v>39</v>
      </c>
      <c r="Q7" s="66" t="s">
        <v>375</v>
      </c>
      <c r="R7" s="66" t="s">
        <v>375</v>
      </c>
      <c r="S7" s="66" t="s">
        <v>81</v>
      </c>
      <c r="T7" s="67" t="s">
        <v>999</v>
      </c>
      <c r="U7" s="67" t="s">
        <v>647</v>
      </c>
      <c r="V7" s="50">
        <f>VLOOKUP(H7,[1]Sheet1!$H$2:$N$526,5,0)</f>
        <v>110001</v>
      </c>
      <c r="W7" s="50" t="str">
        <f>VLOOKUP(H7,[1]Sheet1!$H$2:$M$526,6,0)</f>
        <v>NA</v>
      </c>
      <c r="X7" s="50" t="str">
        <f>VLOOKUP(H7,[1]Sheet1!$H$1:$N$526,7,0)</f>
        <v>Company details not found, Pin code info fetched through the Billing address given.</v>
      </c>
      <c r="Y7" s="50" t="str">
        <f t="shared" si="0"/>
        <v>Delhi</v>
      </c>
      <c r="Z7" s="50" t="str">
        <f>IFERROR(VLOOKUP(Y7,'[2]Final Cost'!$B$3:$B$39,1,0),"NA")</f>
        <v>Delhi</v>
      </c>
      <c r="AA7" s="50" t="str">
        <f>IF(Z7="NA",VLOOKUP(Y7,'[2]Additional Cities'!$B$3:$D$56,3,0),"")</f>
        <v/>
      </c>
      <c r="AB7" s="50">
        <f>IF(Z7="NA",VLOOKUP(Y7,'[2]Additional Cities'!$B$3:$E$56,4,0),0)</f>
        <v>0</v>
      </c>
      <c r="AC7" s="50" t="str">
        <f>IF(Z7=Y7,VLOOKUP(Y7,'[2]Final Cost'!$B$3:$F$39,5,0),0)</f>
        <v>Delhi</v>
      </c>
    </row>
    <row r="8" spans="1:35" x14ac:dyDescent="0.35">
      <c r="A8" s="63" t="s">
        <v>666</v>
      </c>
      <c r="B8" s="63" t="s">
        <v>1572</v>
      </c>
      <c r="C8" s="64">
        <v>44523</v>
      </c>
      <c r="D8" s="63" t="s">
        <v>101</v>
      </c>
      <c r="E8" s="63" t="s">
        <v>667</v>
      </c>
      <c r="F8" s="63" t="s">
        <v>39</v>
      </c>
      <c r="G8" s="63" t="s">
        <v>668</v>
      </c>
      <c r="H8" s="63" t="s">
        <v>669</v>
      </c>
      <c r="I8" s="63" t="s">
        <v>667</v>
      </c>
      <c r="J8" s="63" t="s">
        <v>58</v>
      </c>
      <c r="K8" s="63" t="s">
        <v>65</v>
      </c>
      <c r="L8" s="63" t="s">
        <v>106</v>
      </c>
      <c r="M8" s="63" t="s">
        <v>44</v>
      </c>
      <c r="N8" s="64">
        <v>44651</v>
      </c>
      <c r="O8" s="65">
        <v>44648</v>
      </c>
      <c r="P8" s="66"/>
      <c r="Q8" s="66"/>
      <c r="R8" s="66"/>
      <c r="S8" s="66"/>
      <c r="T8" s="66"/>
      <c r="U8" s="66"/>
      <c r="V8" s="50">
        <f>VLOOKUP(H8,[1]Sheet1!$H$2:$N$526,5,0)</f>
        <v>421501</v>
      </c>
      <c r="W8" s="50" t="str">
        <f>VLOOKUP(H8,[1]Sheet1!$H$2:$M$526,6,0)</f>
        <v>Plot No. F5A/7 MIDC,VADALGAON, AMBERNATH(W)-421501, Loknagari, Ambernath, Maharashtra 421501</v>
      </c>
      <c r="X8" s="50" t="str">
        <f>VLOOKUP(H8,[1]Sheet1!$H$1:$N$526,7,0)</f>
        <v>NA</v>
      </c>
      <c r="Y8" s="50" t="str">
        <f t="shared" si="0"/>
        <v>Thane</v>
      </c>
      <c r="Z8" s="50" t="str">
        <f>IFERROR(VLOOKUP(Y8,'[2]Final Cost'!$B$3:$B$39,1,0),"NA")</f>
        <v>Thane</v>
      </c>
      <c r="AA8" s="50" t="str">
        <f>IF(Z8="NA",VLOOKUP(Y8,'[2]Additional Cities'!$B$3:$D$56,3,0),"")</f>
        <v/>
      </c>
      <c r="AB8" s="50">
        <f>IF(Z8="NA",VLOOKUP(Y8,'[2]Additional Cities'!$B$3:$E$56,4,0),0)</f>
        <v>0</v>
      </c>
      <c r="AC8" s="50" t="str">
        <f>IF(Z8=Y8,VLOOKUP(Y8,'[2]Final Cost'!$B$3:$F$39,5,0),0)</f>
        <v>Mumbai</v>
      </c>
    </row>
    <row r="9" spans="1:35" x14ac:dyDescent="0.35">
      <c r="A9" s="63" t="s">
        <v>1542</v>
      </c>
      <c r="B9" s="63" t="s">
        <v>1578</v>
      </c>
      <c r="C9" s="64">
        <v>44267</v>
      </c>
      <c r="D9" s="63" t="s">
        <v>156</v>
      </c>
      <c r="E9" s="63" t="s">
        <v>985</v>
      </c>
      <c r="F9" s="63" t="s">
        <v>39</v>
      </c>
      <c r="G9" s="63" t="s">
        <v>1543</v>
      </c>
      <c r="H9" s="63" t="s">
        <v>1544</v>
      </c>
      <c r="I9" s="63" t="s">
        <v>985</v>
      </c>
      <c r="J9" s="63" t="s">
        <v>1579</v>
      </c>
      <c r="K9" s="63" t="s">
        <v>65</v>
      </c>
      <c r="L9" s="63" t="s">
        <v>106</v>
      </c>
      <c r="M9" s="63" t="s">
        <v>44</v>
      </c>
      <c r="N9" s="64">
        <v>44641</v>
      </c>
      <c r="O9" s="65">
        <v>44641</v>
      </c>
      <c r="P9" s="66"/>
      <c r="Q9" s="66"/>
      <c r="R9" s="66"/>
      <c r="S9" s="66"/>
      <c r="T9" s="66"/>
      <c r="U9" s="66"/>
      <c r="V9" s="50">
        <f>VLOOKUP(H9,[1]Sheet1!$H$2:$N$526,5,0)</f>
        <v>380024</v>
      </c>
      <c r="W9" s="50" t="str">
        <f>VLOOKUP(H9,[1]Sheet1!$H$2:$M$526,6,0)</f>
        <v xml:space="preserve">104,shreeji complex, opp. vidhyanagar school, odhav GIDC Estate, Odhav, Ahmedabad, Gujarat </v>
      </c>
      <c r="X9" s="50" t="str">
        <f>VLOOKUP(H9,[1]Sheet1!$H$1:$N$526,7,0)</f>
        <v>Temporarily closed</v>
      </c>
      <c r="Y9" s="50" t="str">
        <f t="shared" si="0"/>
        <v>Ahmedabad</v>
      </c>
      <c r="Z9" s="50" t="str">
        <f>IFERROR(VLOOKUP(Y9,'[2]Final Cost'!$B$3:$B$39,1,0),"NA")</f>
        <v>Ahmedabad</v>
      </c>
      <c r="AA9" s="50" t="str">
        <f>IF(Z9="NA",VLOOKUP(Y9,'[2]Additional Cities'!$B$3:$D$56,3,0),"")</f>
        <v/>
      </c>
      <c r="AB9" s="50">
        <f>IF(Z9="NA",VLOOKUP(Y9,'[2]Additional Cities'!$B$3:$E$56,4,0),0)</f>
        <v>0</v>
      </c>
      <c r="AC9" s="50" t="str">
        <f>IF(Z9=Y9,VLOOKUP(Y9,'[2]Final Cost'!$B$3:$F$39,5,0),0)</f>
        <v>Mumbai</v>
      </c>
    </row>
    <row r="10" spans="1:35" x14ac:dyDescent="0.35">
      <c r="A10" s="63" t="s">
        <v>281</v>
      </c>
      <c r="B10" s="63"/>
      <c r="C10" s="63"/>
      <c r="D10" s="63" t="s">
        <v>206</v>
      </c>
      <c r="E10" s="63" t="s">
        <v>282</v>
      </c>
      <c r="F10" s="63" t="s">
        <v>39</v>
      </c>
      <c r="G10" s="63" t="s">
        <v>283</v>
      </c>
      <c r="H10" s="63" t="s">
        <v>284</v>
      </c>
      <c r="I10" s="63" t="s">
        <v>282</v>
      </c>
      <c r="J10" s="63" t="s">
        <v>151</v>
      </c>
      <c r="K10" s="63" t="s">
        <v>286</v>
      </c>
      <c r="L10" s="63" t="s">
        <v>106</v>
      </c>
      <c r="M10" s="63" t="s">
        <v>44</v>
      </c>
      <c r="N10" s="64">
        <v>44650</v>
      </c>
      <c r="O10" s="65">
        <v>44648</v>
      </c>
      <c r="P10" s="66"/>
      <c r="Q10" s="66"/>
      <c r="R10" s="66"/>
      <c r="S10" s="66"/>
      <c r="T10" s="66"/>
      <c r="U10" s="66"/>
      <c r="V10" s="50" t="str">
        <f>VLOOKUP(H10,[1]Sheet1!$H$2:$N$526,5,0)</f>
        <v>751 010</v>
      </c>
      <c r="W10" s="50" t="str">
        <f>VLOOKUP(H10,[1]Sheet1!$H$2:$M$526,6,0)</f>
        <v xml:space="preserve">CORPORATE OFFICE: EASTERN MEDIA LIMITED, SAMBAD BHAWAN, B-27, Industrial Estate, Rasulgarh, Bhubaneswar, Odisha </v>
      </c>
      <c r="X10" s="50" t="str">
        <f>VLOOKUP(H10,[1]Sheet1!$H$1:$N$526,7,0)</f>
        <v>NA</v>
      </c>
      <c r="Y10" s="50" t="str">
        <f t="shared" si="0"/>
        <v>Bhubaneswar</v>
      </c>
      <c r="Z10" s="50" t="str">
        <f>IFERROR(VLOOKUP(Y10,'[2]Final Cost'!$B$3:$B$39,1,0),"NA")</f>
        <v>Bhubaneswar</v>
      </c>
      <c r="AA10" s="50" t="str">
        <f>IF(Z10="NA",VLOOKUP(Y10,'[2]Additional Cities'!$B$3:$D$56,3,0),"")</f>
        <v/>
      </c>
      <c r="AB10" s="50">
        <f>IF(Z10="NA",VLOOKUP(Y10,'[2]Additional Cities'!$B$3:$E$56,4,0),0)</f>
        <v>0</v>
      </c>
      <c r="AC10" s="50" t="str">
        <f>IF(Z10=Y10,VLOOKUP(Y10,'[2]Final Cost'!$B$3:$F$39,5,0),0)</f>
        <v>Hyderabad</v>
      </c>
    </row>
    <row r="11" spans="1:35" x14ac:dyDescent="0.35">
      <c r="A11" s="63" t="s">
        <v>361</v>
      </c>
      <c r="B11" s="63" t="s">
        <v>1580</v>
      </c>
      <c r="C11" s="64">
        <v>44575</v>
      </c>
      <c r="D11" s="63" t="s">
        <v>206</v>
      </c>
      <c r="E11" s="63" t="s">
        <v>362</v>
      </c>
      <c r="F11" s="63" t="s">
        <v>39</v>
      </c>
      <c r="G11" s="63" t="s">
        <v>363</v>
      </c>
      <c r="H11" s="63" t="s">
        <v>364</v>
      </c>
      <c r="I11" s="63" t="s">
        <v>362</v>
      </c>
      <c r="J11" s="63" t="s">
        <v>128</v>
      </c>
      <c r="K11" s="63" t="s">
        <v>59</v>
      </c>
      <c r="L11" s="63" t="s">
        <v>106</v>
      </c>
      <c r="M11" s="63" t="s">
        <v>44</v>
      </c>
      <c r="N11" s="64">
        <v>44635</v>
      </c>
      <c r="O11" s="65">
        <v>44634</v>
      </c>
      <c r="P11" s="66"/>
      <c r="Q11" s="66"/>
      <c r="R11" s="66"/>
      <c r="S11" s="66"/>
      <c r="T11" s="66"/>
      <c r="U11" s="66"/>
      <c r="V11" s="50">
        <f>VLOOKUP(H11,[1]Sheet1!$H$2:$N$526,5,0)</f>
        <v>834001</v>
      </c>
      <c r="W11" s="50" t="str">
        <f>VLOOKUP(H11,[1]Sheet1!$H$2:$M$526,6,0)</f>
        <v>5-P, Kokar Industrial Area, Kokar, Ranchi, Jharkhand</v>
      </c>
      <c r="X11" s="50" t="str">
        <f>VLOOKUP(H11,[1]Sheet1!$H$1:$N$526,7,0)</f>
        <v>NA</v>
      </c>
      <c r="Y11" s="50" t="str">
        <f t="shared" si="0"/>
        <v>Ranchi</v>
      </c>
      <c r="Z11" s="50" t="str">
        <f>IFERROR(VLOOKUP(Y11,'[2]Final Cost'!$B$3:$B$39,1,0),"NA")</f>
        <v>NA</v>
      </c>
      <c r="AA11" s="50" t="str">
        <f>IF(Z11="NA",VLOOKUP(Y11,'[2]Additional Cities'!$B$3:$D$56,3,0),"")</f>
        <v>Patna</v>
      </c>
      <c r="AB11" s="50">
        <f>IF(Z11="NA",VLOOKUP(Y11,'[2]Additional Cities'!$B$3:$E$56,4,0),0)</f>
        <v>248.87360975904031</v>
      </c>
      <c r="AC11" s="50">
        <f>IF(Z11=Y11,VLOOKUP(Y11,'[2]Final Cost'!$B$3:$F$39,5,0),0)</f>
        <v>0</v>
      </c>
    </row>
    <row r="12" spans="1:35" x14ac:dyDescent="0.35">
      <c r="A12" s="63" t="s">
        <v>1581</v>
      </c>
      <c r="B12" s="63" t="s">
        <v>1582</v>
      </c>
      <c r="C12" s="64">
        <v>43994</v>
      </c>
      <c r="D12" s="63" t="s">
        <v>156</v>
      </c>
      <c r="E12" s="63" t="s">
        <v>1583</v>
      </c>
      <c r="F12" s="63" t="s">
        <v>39</v>
      </c>
      <c r="G12" s="63" t="s">
        <v>1584</v>
      </c>
      <c r="H12" s="63" t="s">
        <v>1585</v>
      </c>
      <c r="I12" s="63" t="s">
        <v>1583</v>
      </c>
      <c r="J12" s="63" t="s">
        <v>49</v>
      </c>
      <c r="K12" s="63" t="s">
        <v>55</v>
      </c>
      <c r="L12" s="63" t="s">
        <v>106</v>
      </c>
      <c r="M12" s="63" t="s">
        <v>44</v>
      </c>
      <c r="N12" s="64">
        <v>44643</v>
      </c>
      <c r="O12" s="65">
        <v>44641</v>
      </c>
      <c r="P12" s="66"/>
      <c r="Q12" s="66"/>
      <c r="R12" s="66"/>
      <c r="S12" s="66"/>
      <c r="T12" s="66"/>
      <c r="U12" s="66"/>
      <c r="V12" s="50" t="str">
        <f>VLOOKUP(H12,[1]Sheet1!$H$2:$N$526,5,0)</f>
        <v>NA</v>
      </c>
      <c r="W12" s="50" t="str">
        <f>VLOOKUP(H12,[1]Sheet1!$H$2:$M$526,6,0)</f>
        <v>NA</v>
      </c>
      <c r="X12" s="50" t="str">
        <f>VLOOKUP(H12,[1]Sheet1!$H$1:$N$526,7,0)</f>
        <v>Unable to fetch the Company details</v>
      </c>
      <c r="Y12" s="50" t="str">
        <f t="shared" si="0"/>
        <v>Ludhiana</v>
      </c>
      <c r="Z12" s="50" t="str">
        <f>IFERROR(VLOOKUP(Y12,'[2]Final Cost'!$B$3:$B$39,1,0),"NA")</f>
        <v>Ludhiana</v>
      </c>
      <c r="AA12" s="50" t="str">
        <f>IF(Z12="NA",VLOOKUP(Y12,'[2]Additional Cities'!$B$3:$D$56,3,0),"")</f>
        <v/>
      </c>
      <c r="AB12" s="50">
        <f>IF(Z12="NA",VLOOKUP(Y12,'[2]Additional Cities'!$B$3:$E$56,4,0),0)</f>
        <v>0</v>
      </c>
      <c r="AC12" s="50" t="str">
        <f>IF(Z12=Y12,VLOOKUP(Y12,'[2]Final Cost'!$B$3:$F$39,5,0),0)</f>
        <v>Delhi</v>
      </c>
    </row>
    <row r="13" spans="1:35" x14ac:dyDescent="0.35">
      <c r="A13" s="63" t="s">
        <v>1586</v>
      </c>
      <c r="B13" s="63" t="s">
        <v>1587</v>
      </c>
      <c r="C13" s="64">
        <v>44242</v>
      </c>
      <c r="D13" s="63" t="s">
        <v>553</v>
      </c>
      <c r="E13" s="63" t="s">
        <v>286</v>
      </c>
      <c r="F13" s="63" t="s">
        <v>61</v>
      </c>
      <c r="G13" s="63" t="s">
        <v>1588</v>
      </c>
      <c r="H13" s="63" t="s">
        <v>1589</v>
      </c>
      <c r="I13" s="63" t="s">
        <v>286</v>
      </c>
      <c r="J13" s="63" t="s">
        <v>151</v>
      </c>
      <c r="K13" s="63" t="s">
        <v>286</v>
      </c>
      <c r="L13" s="63" t="s">
        <v>106</v>
      </c>
      <c r="M13" s="63" t="s">
        <v>44</v>
      </c>
      <c r="N13" s="64">
        <v>44627</v>
      </c>
      <c r="O13" s="65">
        <v>44627</v>
      </c>
      <c r="P13" s="66" t="s">
        <v>61</v>
      </c>
      <c r="Q13" s="66" t="s">
        <v>80</v>
      </c>
      <c r="R13" s="66" t="s">
        <v>76</v>
      </c>
      <c r="S13" s="66" t="s">
        <v>81</v>
      </c>
      <c r="T13" s="67" t="s">
        <v>195</v>
      </c>
      <c r="U13" s="68" t="s">
        <v>396</v>
      </c>
      <c r="V13" s="50">
        <f>VLOOKUP(H13,[1]Sheet1!$H$2:$N$526,5,0)</f>
        <v>560099</v>
      </c>
      <c r="W13" s="50" t="str">
        <f>VLOOKUP(H13,[1]Sheet1!$H$2:$M$526,6,0)</f>
        <v>Registered Office 100, Bommasandra Industrial Area, Anekal, Taluk, Bangalore – 560099, Karnataka, India</v>
      </c>
      <c r="X13" s="50" t="str">
        <f>VLOOKUP(H13,[1]Sheet1!$H$1:$N$526,7,0)</f>
        <v>NA</v>
      </c>
      <c r="Y13" s="50" t="str">
        <f t="shared" si="0"/>
        <v>Bangalore</v>
      </c>
      <c r="Z13" s="50" t="str">
        <f>IFERROR(VLOOKUP(Y13,'[2]Final Cost'!$B$3:$B$39,1,0),"NA")</f>
        <v>Bangalore</v>
      </c>
      <c r="AA13" s="50" t="str">
        <f>IF(Z13="NA",VLOOKUP(Y13,'[2]Additional Cities'!$B$3:$D$56,3,0),"")</f>
        <v/>
      </c>
      <c r="AB13" s="50">
        <f>IF(Z13="NA",VLOOKUP(Y13,'[2]Additional Cities'!$B$3:$E$56,4,0),0)</f>
        <v>0</v>
      </c>
      <c r="AC13" s="50" t="str">
        <f>IF(Z13=Y13,VLOOKUP(Y13,'[2]Final Cost'!$B$3:$F$39,5,0),0)</f>
        <v>Bangalore</v>
      </c>
    </row>
    <row r="14" spans="1:35" x14ac:dyDescent="0.35">
      <c r="A14" s="63" t="s">
        <v>1000</v>
      </c>
      <c r="B14" s="63"/>
      <c r="C14" s="63"/>
      <c r="D14" s="63" t="s">
        <v>57</v>
      </c>
      <c r="E14" s="63" t="s">
        <v>55</v>
      </c>
      <c r="F14" s="63" t="s">
        <v>61</v>
      </c>
      <c r="G14" s="63" t="s">
        <v>1001</v>
      </c>
      <c r="H14" s="63" t="s">
        <v>1002</v>
      </c>
      <c r="I14" s="63" t="s">
        <v>55</v>
      </c>
      <c r="J14" s="63" t="s">
        <v>49</v>
      </c>
      <c r="K14" s="63" t="s">
        <v>55</v>
      </c>
      <c r="L14" s="63" t="s">
        <v>106</v>
      </c>
      <c r="M14" s="63" t="s">
        <v>44</v>
      </c>
      <c r="N14" s="64">
        <v>44628</v>
      </c>
      <c r="O14" s="65">
        <v>44627</v>
      </c>
      <c r="P14" s="67" t="s">
        <v>39</v>
      </c>
      <c r="Q14" s="67" t="s">
        <v>375</v>
      </c>
      <c r="R14" s="67" t="s">
        <v>375</v>
      </c>
      <c r="S14" s="67" t="s">
        <v>81</v>
      </c>
      <c r="T14" s="67" t="s">
        <v>1003</v>
      </c>
      <c r="U14" s="67" t="s">
        <v>647</v>
      </c>
      <c r="V14" s="50">
        <f>VLOOKUP(H14,[1]Sheet1!$H$2:$N$526,5,0)</f>
        <v>110008</v>
      </c>
      <c r="W14" s="50" t="str">
        <f>VLOOKUP(H14,[1]Sheet1!$H$2:$M$526,6,0)</f>
        <v>Vikram Towers, 1301, Rajendra Place, New Delhi, Delhi</v>
      </c>
      <c r="X14" s="50" t="str">
        <f>VLOOKUP(H14,[1]Sheet1!$H$1:$N$526,7,0)</f>
        <v>NA</v>
      </c>
      <c r="Y14" s="50" t="str">
        <f t="shared" si="0"/>
        <v>Delhi</v>
      </c>
      <c r="Z14" s="50" t="str">
        <f>IFERROR(VLOOKUP(Y14,'[2]Final Cost'!$B$3:$B$39,1,0),"NA")</f>
        <v>Delhi</v>
      </c>
      <c r="AA14" s="50" t="str">
        <f>IF(Z14="NA",VLOOKUP(Y14,'[2]Additional Cities'!$B$3:$D$56,3,0),"")</f>
        <v/>
      </c>
      <c r="AB14" s="50">
        <f>IF(Z14="NA",VLOOKUP(Y14,'[2]Additional Cities'!$B$3:$E$56,4,0),0)</f>
        <v>0</v>
      </c>
      <c r="AC14" s="50" t="str">
        <f>IF(Z14=Y14,VLOOKUP(Y14,'[2]Final Cost'!$B$3:$F$39,5,0),0)</f>
        <v>Delhi</v>
      </c>
    </row>
    <row r="15" spans="1:35" x14ac:dyDescent="0.35">
      <c r="A15" s="63" t="s">
        <v>1590</v>
      </c>
      <c r="B15" s="63"/>
      <c r="C15" s="63"/>
      <c r="D15" s="63" t="s">
        <v>48</v>
      </c>
      <c r="E15" s="63" t="s">
        <v>55</v>
      </c>
      <c r="F15" s="63" t="s">
        <v>61</v>
      </c>
      <c r="G15" s="63" t="s">
        <v>1591</v>
      </c>
      <c r="H15" s="63" t="s">
        <v>1592</v>
      </c>
      <c r="I15" s="63" t="s">
        <v>55</v>
      </c>
      <c r="J15" s="63" t="s">
        <v>49</v>
      </c>
      <c r="K15" s="63" t="s">
        <v>55</v>
      </c>
      <c r="L15" s="63" t="s">
        <v>106</v>
      </c>
      <c r="M15" s="63" t="s">
        <v>44</v>
      </c>
      <c r="N15" s="64">
        <v>44627</v>
      </c>
      <c r="O15" s="65">
        <v>44627</v>
      </c>
      <c r="P15" s="66" t="s">
        <v>61</v>
      </c>
      <c r="Q15" s="66" t="s">
        <v>97</v>
      </c>
      <c r="R15" s="66" t="s">
        <v>877</v>
      </c>
      <c r="S15" s="66" t="s">
        <v>81</v>
      </c>
      <c r="T15" s="67" t="s">
        <v>1593</v>
      </c>
      <c r="U15" s="67" t="s">
        <v>879</v>
      </c>
      <c r="V15" s="50" t="str">
        <f>VLOOKUP(H15,[1]Sheet1!$H$2:$N$526,5,0)</f>
        <v>NA</v>
      </c>
      <c r="W15" s="50" t="str">
        <f>VLOOKUP(H15,[1]Sheet1!$H$2:$M$526,6,0)</f>
        <v>NA</v>
      </c>
      <c r="X15" s="50" t="str">
        <f>VLOOKUP(H15,[1]Sheet1!$H$1:$N$526,7,0)</f>
        <v>No Mailing/Billing Details available</v>
      </c>
      <c r="Y15" s="50" t="str">
        <f t="shared" si="0"/>
        <v>Delhi</v>
      </c>
      <c r="Z15" s="50" t="str">
        <f>IFERROR(VLOOKUP(Y15,'[2]Final Cost'!$B$3:$B$39,1,0),"NA")</f>
        <v>Delhi</v>
      </c>
      <c r="AA15" s="50" t="str">
        <f>IF(Z15="NA",VLOOKUP(Y15,'[2]Additional Cities'!$B$3:$D$56,3,0),"")</f>
        <v/>
      </c>
      <c r="AB15" s="50">
        <f>IF(Z15="NA",VLOOKUP(Y15,'[2]Additional Cities'!$B$3:$E$56,4,0),0)</f>
        <v>0</v>
      </c>
      <c r="AC15" s="50" t="str">
        <f>IF(Z15=Y15,VLOOKUP(Y15,'[2]Final Cost'!$B$3:$F$39,5,0),0)</f>
        <v>Delhi</v>
      </c>
    </row>
    <row r="16" spans="1:35" x14ac:dyDescent="0.35">
      <c r="A16" s="63" t="s">
        <v>1594</v>
      </c>
      <c r="B16" s="63"/>
      <c r="C16" s="63"/>
      <c r="D16" s="63" t="s">
        <v>57</v>
      </c>
      <c r="E16" s="63" t="s">
        <v>1583</v>
      </c>
      <c r="F16" s="63" t="s">
        <v>39</v>
      </c>
      <c r="G16" s="63" t="s">
        <v>1595</v>
      </c>
      <c r="H16" s="63" t="s">
        <v>1596</v>
      </c>
      <c r="I16" s="63" t="s">
        <v>1583</v>
      </c>
      <c r="J16" s="63" t="s">
        <v>49</v>
      </c>
      <c r="K16" s="63" t="s">
        <v>55</v>
      </c>
      <c r="L16" s="63" t="s">
        <v>106</v>
      </c>
      <c r="M16" s="63" t="s">
        <v>44</v>
      </c>
      <c r="N16" s="64">
        <v>44643</v>
      </c>
      <c r="O16" s="65">
        <v>44641</v>
      </c>
      <c r="P16" s="66"/>
      <c r="Q16" s="66"/>
      <c r="R16" s="66"/>
      <c r="S16" s="66"/>
      <c r="T16" s="66"/>
      <c r="U16" s="66"/>
      <c r="V16" s="50">
        <f>VLOOKUP(H16,[1]Sheet1!$H$2:$N$526,5,0)</f>
        <v>141003</v>
      </c>
      <c r="W16" s="50" t="str">
        <f>VLOOKUP(H16,[1]Sheet1!$H$2:$M$526,6,0)</f>
        <v>Garg Industries 7722, St No 4, New Angad Colony, Backside A T I, New Angad Colony, Ludhiana, Punja</v>
      </c>
      <c r="X16" s="50" t="str">
        <f>VLOOKUP(H16,[1]Sheet1!$H$1:$N$526,7,0)</f>
        <v>NA</v>
      </c>
      <c r="Y16" s="50" t="str">
        <f t="shared" si="0"/>
        <v>Ludhiana</v>
      </c>
      <c r="Z16" s="50" t="str">
        <f>IFERROR(VLOOKUP(Y16,'[2]Final Cost'!$B$3:$B$39,1,0),"NA")</f>
        <v>Ludhiana</v>
      </c>
      <c r="AA16" s="50" t="str">
        <f>IF(Z16="NA",VLOOKUP(Y16,'[2]Additional Cities'!$B$3:$D$56,3,0),"")</f>
        <v/>
      </c>
      <c r="AB16" s="50">
        <f>IF(Z16="NA",VLOOKUP(Y16,'[2]Additional Cities'!$B$3:$E$56,4,0),0)</f>
        <v>0</v>
      </c>
      <c r="AC16" s="50" t="str">
        <f>IF(Z16=Y16,VLOOKUP(Y16,'[2]Final Cost'!$B$3:$F$39,5,0),0)</f>
        <v>Delhi</v>
      </c>
    </row>
    <row r="17" spans="1:29" x14ac:dyDescent="0.35">
      <c r="A17" s="63" t="s">
        <v>585</v>
      </c>
      <c r="B17" s="63" t="s">
        <v>1587</v>
      </c>
      <c r="C17" s="63"/>
      <c r="D17" s="63" t="s">
        <v>306</v>
      </c>
      <c r="E17" s="63" t="s">
        <v>55</v>
      </c>
      <c r="F17" s="63" t="s">
        <v>61</v>
      </c>
      <c r="G17" s="63" t="s">
        <v>586</v>
      </c>
      <c r="H17" s="63" t="s">
        <v>587</v>
      </c>
      <c r="I17" s="63" t="s">
        <v>55</v>
      </c>
      <c r="J17" s="63" t="s">
        <v>49</v>
      </c>
      <c r="K17" s="63" t="s">
        <v>55</v>
      </c>
      <c r="L17" s="63" t="s">
        <v>106</v>
      </c>
      <c r="M17" s="63" t="s">
        <v>44</v>
      </c>
      <c r="N17" s="64">
        <v>44634</v>
      </c>
      <c r="O17" s="65">
        <v>44634</v>
      </c>
      <c r="P17" s="66"/>
      <c r="Q17" s="66"/>
      <c r="R17" s="66"/>
      <c r="S17" s="66"/>
      <c r="T17" s="66"/>
      <c r="U17" s="66"/>
      <c r="V17" s="50">
        <f>VLOOKUP(H17,[1]Sheet1!$H$2:$N$526,5,0)</f>
        <v>122001</v>
      </c>
      <c r="W17" s="50" t="str">
        <f>VLOOKUP(H17,[1]Sheet1!$H$2:$M$526,6,0)</f>
        <v>Great Indian Nautanki Private Limited
Auditorium Complex, Sector 29, Gurgaon-122001, Haryana, India</v>
      </c>
      <c r="X17" s="50" t="str">
        <f>VLOOKUP(H17,[1]Sheet1!$H$1:$N$526,7,0)</f>
        <v>NA</v>
      </c>
      <c r="Y17" s="50" t="str">
        <f t="shared" si="0"/>
        <v>Delhi</v>
      </c>
      <c r="Z17" s="50" t="str">
        <f>IFERROR(VLOOKUP(Y17,'[2]Final Cost'!$B$3:$B$39,1,0),"NA")</f>
        <v>Delhi</v>
      </c>
      <c r="AA17" s="50" t="str">
        <f>IF(Z17="NA",VLOOKUP(Y17,'[2]Additional Cities'!$B$3:$D$56,3,0),"")</f>
        <v/>
      </c>
      <c r="AB17" s="50">
        <f>IF(Z17="NA",VLOOKUP(Y17,'[2]Additional Cities'!$B$3:$E$56,4,0),0)</f>
        <v>0</v>
      </c>
      <c r="AC17" s="50" t="str">
        <f>IF(Z17=Y17,VLOOKUP(Y17,'[2]Final Cost'!$B$3:$F$39,5,0),0)</f>
        <v>Delhi</v>
      </c>
    </row>
    <row r="18" spans="1:29" x14ac:dyDescent="0.35">
      <c r="A18" s="63" t="s">
        <v>1597</v>
      </c>
      <c r="B18" s="63"/>
      <c r="C18" s="63"/>
      <c r="D18" s="63" t="s">
        <v>48</v>
      </c>
      <c r="E18" s="63" t="s">
        <v>55</v>
      </c>
      <c r="F18" s="63" t="s">
        <v>61</v>
      </c>
      <c r="G18" s="63" t="s">
        <v>1598</v>
      </c>
      <c r="H18" s="63" t="s">
        <v>1599</v>
      </c>
      <c r="I18" s="63" t="s">
        <v>55</v>
      </c>
      <c r="J18" s="63" t="s">
        <v>49</v>
      </c>
      <c r="K18" s="63" t="s">
        <v>55</v>
      </c>
      <c r="L18" s="63" t="s">
        <v>106</v>
      </c>
      <c r="M18" s="63" t="s">
        <v>44</v>
      </c>
      <c r="N18" s="64">
        <v>44634</v>
      </c>
      <c r="O18" s="65">
        <v>44634</v>
      </c>
      <c r="P18" s="66"/>
      <c r="Q18" s="66"/>
      <c r="R18" s="66"/>
      <c r="S18" s="66"/>
      <c r="T18" s="66"/>
      <c r="U18" s="66"/>
      <c r="V18" s="50">
        <f>VLOOKUP(H18,[1]Sheet1!$H$2:$N$526,5,0)</f>
        <v>110055</v>
      </c>
      <c r="W18" s="50" t="str">
        <f>VLOOKUP(H18,[1]Sheet1!$H$2:$M$526,6,0)</f>
        <v>DAV College, Managing Committee, Chitragupta Rd, Karol Bagh, New Delhi, Delhi 110055</v>
      </c>
      <c r="X18" s="50" t="str">
        <f>VLOOKUP(H18,[1]Sheet1!$H$1:$N$526,7,0)</f>
        <v>NA</v>
      </c>
      <c r="Y18" s="50" t="str">
        <f t="shared" si="0"/>
        <v>Delhi</v>
      </c>
      <c r="Z18" s="50" t="str">
        <f>IFERROR(VLOOKUP(Y18,'[2]Final Cost'!$B$3:$B$39,1,0),"NA")</f>
        <v>Delhi</v>
      </c>
      <c r="AA18" s="50" t="str">
        <f>IF(Z18="NA",VLOOKUP(Y18,'[2]Additional Cities'!$B$3:$D$56,3,0),"")</f>
        <v/>
      </c>
      <c r="AB18" s="50">
        <f>IF(Z18="NA",VLOOKUP(Y18,'[2]Additional Cities'!$B$3:$E$56,4,0),0)</f>
        <v>0</v>
      </c>
      <c r="AC18" s="50" t="str">
        <f>IF(Z18=Y18,VLOOKUP(Y18,'[2]Final Cost'!$B$3:$F$39,5,0),0)</f>
        <v>Delhi</v>
      </c>
    </row>
    <row r="19" spans="1:29" x14ac:dyDescent="0.35">
      <c r="A19" s="63" t="s">
        <v>523</v>
      </c>
      <c r="B19" s="63"/>
      <c r="C19" s="63"/>
      <c r="D19" s="63" t="s">
        <v>48</v>
      </c>
      <c r="E19" s="63" t="s">
        <v>55</v>
      </c>
      <c r="F19" s="63" t="s">
        <v>61</v>
      </c>
      <c r="G19" s="63" t="s">
        <v>524</v>
      </c>
      <c r="H19" s="63" t="s">
        <v>525</v>
      </c>
      <c r="I19" s="63" t="s">
        <v>55</v>
      </c>
      <c r="J19" s="63" t="s">
        <v>49</v>
      </c>
      <c r="K19" s="63" t="s">
        <v>55</v>
      </c>
      <c r="L19" s="63" t="s">
        <v>106</v>
      </c>
      <c r="M19" s="63" t="s">
        <v>44</v>
      </c>
      <c r="N19" s="64">
        <v>44634</v>
      </c>
      <c r="O19" s="65">
        <v>44634</v>
      </c>
      <c r="P19" s="66"/>
      <c r="Q19" s="66"/>
      <c r="R19" s="66"/>
      <c r="S19" s="66"/>
      <c r="T19" s="66"/>
      <c r="U19" s="66"/>
      <c r="V19" s="50">
        <f>VLOOKUP(H19,[1]Sheet1!$H$2:$N$526,5,0)</f>
        <v>110002</v>
      </c>
      <c r="W19" s="50" t="str">
        <f>VLOOKUP(H19,[1]Sheet1!$H$2:$M$526,6,0)</f>
        <v>ICAI Bhawan, Post Box No. 7100, Indraprastha Marg, New Delhi 110002, India</v>
      </c>
      <c r="X19" s="50" t="str">
        <f>VLOOKUP(H19,[1]Sheet1!$H$1:$N$526,7,0)</f>
        <v>NA</v>
      </c>
      <c r="Y19" s="50" t="str">
        <f t="shared" si="0"/>
        <v>Delhi</v>
      </c>
      <c r="Z19" s="50" t="str">
        <f>IFERROR(VLOOKUP(Y19,'[2]Final Cost'!$B$3:$B$39,1,0),"NA")</f>
        <v>Delhi</v>
      </c>
      <c r="AA19" s="50" t="str">
        <f>IF(Z19="NA",VLOOKUP(Y19,'[2]Additional Cities'!$B$3:$D$56,3,0),"")</f>
        <v/>
      </c>
      <c r="AB19" s="50">
        <f>IF(Z19="NA",VLOOKUP(Y19,'[2]Additional Cities'!$B$3:$E$56,4,0),0)</f>
        <v>0</v>
      </c>
      <c r="AC19" s="50" t="str">
        <f>IF(Z19=Y19,VLOOKUP(Y19,'[2]Final Cost'!$B$3:$F$39,5,0),0)</f>
        <v>Delhi</v>
      </c>
    </row>
    <row r="20" spans="1:29" x14ac:dyDescent="0.35">
      <c r="A20" s="63" t="s">
        <v>1004</v>
      </c>
      <c r="B20" s="63"/>
      <c r="C20" s="63"/>
      <c r="D20" s="63" t="s">
        <v>48</v>
      </c>
      <c r="E20" s="63" t="s">
        <v>1005</v>
      </c>
      <c r="F20" s="63" t="s">
        <v>39</v>
      </c>
      <c r="G20" s="63" t="s">
        <v>1006</v>
      </c>
      <c r="H20" s="63" t="s">
        <v>1007</v>
      </c>
      <c r="I20" s="63" t="s">
        <v>1005</v>
      </c>
      <c r="J20" s="63" t="s">
        <v>86</v>
      </c>
      <c r="K20" s="63" t="s">
        <v>59</v>
      </c>
      <c r="L20" s="63" t="s">
        <v>106</v>
      </c>
      <c r="M20" s="63" t="s">
        <v>44</v>
      </c>
      <c r="N20" s="64">
        <v>44631</v>
      </c>
      <c r="O20" s="65">
        <v>44627</v>
      </c>
      <c r="P20" s="67" t="s">
        <v>61</v>
      </c>
      <c r="Q20" s="66"/>
      <c r="R20" s="66"/>
      <c r="S20" s="66"/>
      <c r="T20" s="66"/>
      <c r="U20" s="66"/>
      <c r="V20" s="50">
        <f>VLOOKUP(H20,[1]Sheet1!$H$2:$N$526,5,0)</f>
        <v>324021</v>
      </c>
      <c r="W20" s="50" t="str">
        <f>VLOOKUP(H20,[1]Sheet1!$H$2:$M$526,6,0)</f>
        <v>Rawatbhata Rd, Vardhaman Mahaveer Open University, Akelgarh, Kota, Rajasthan 324021</v>
      </c>
      <c r="X20" s="50" t="str">
        <f>VLOOKUP(H20,[1]Sheet1!$H$1:$N$526,7,0)</f>
        <v>NA</v>
      </c>
      <c r="Y20" s="50" t="str">
        <f t="shared" si="0"/>
        <v>Kota</v>
      </c>
      <c r="Z20" s="50" t="str">
        <f>IFERROR(VLOOKUP(Y20,'[2]Final Cost'!$B$3:$B$39,1,0),"NA")</f>
        <v>NA</v>
      </c>
      <c r="AA20" s="50" t="str">
        <f>IF(Z20="NA",VLOOKUP(Y20,'[2]Additional Cities'!$B$3:$D$56,3,0),"")</f>
        <v>Jaipur</v>
      </c>
      <c r="AB20" s="50">
        <f>IF(Z20="NA",VLOOKUP(Y20,'[2]Additional Cities'!$B$3:$E$56,4,0),0)</f>
        <v>193.00523535415201</v>
      </c>
      <c r="AC20" s="50">
        <f>IF(Z20=Y20,VLOOKUP(Y20,'[2]Final Cost'!$B$3:$F$39,5,0),0)</f>
        <v>0</v>
      </c>
    </row>
    <row r="21" spans="1:29" x14ac:dyDescent="0.35">
      <c r="A21" s="63" t="s">
        <v>146</v>
      </c>
      <c r="B21" s="63"/>
      <c r="C21" s="63"/>
      <c r="D21" s="63" t="s">
        <v>48</v>
      </c>
      <c r="E21" s="63" t="s">
        <v>55</v>
      </c>
      <c r="F21" s="63" t="s">
        <v>61</v>
      </c>
      <c r="G21" s="63" t="s">
        <v>147</v>
      </c>
      <c r="H21" s="63" t="s">
        <v>148</v>
      </c>
      <c r="I21" s="63" t="s">
        <v>55</v>
      </c>
      <c r="J21" s="63" t="s">
        <v>49</v>
      </c>
      <c r="K21" s="63" t="s">
        <v>55</v>
      </c>
      <c r="L21" s="63" t="s">
        <v>106</v>
      </c>
      <c r="M21" s="63" t="s">
        <v>44</v>
      </c>
      <c r="N21" s="64">
        <v>44634</v>
      </c>
      <c r="O21" s="65">
        <v>44634</v>
      </c>
      <c r="P21" s="66"/>
      <c r="Q21" s="66"/>
      <c r="R21" s="66"/>
      <c r="S21" s="66"/>
      <c r="T21" s="66"/>
      <c r="U21" s="66"/>
      <c r="V21" s="50" t="str">
        <f>VLOOKUP(H21,[1]Sheet1!$H$2:$N$526,5,0)</f>
        <v>NA</v>
      </c>
      <c r="W21" s="50" t="str">
        <f>VLOOKUP(H21,[1]Sheet1!$H$2:$M$526,6,0)</f>
        <v>NA</v>
      </c>
      <c r="X21" s="50" t="str">
        <f>VLOOKUP(H21,[1]Sheet1!$H$1:$N$526,7,0)</f>
        <v>No Mailing/Billing Details available</v>
      </c>
      <c r="Y21" s="50" t="str">
        <f t="shared" si="0"/>
        <v>Delhi</v>
      </c>
      <c r="Z21" s="50" t="str">
        <f>IFERROR(VLOOKUP(Y21,'[2]Final Cost'!$B$3:$B$39,1,0),"NA")</f>
        <v>Delhi</v>
      </c>
      <c r="AA21" s="50" t="str">
        <f>IF(Z21="NA",VLOOKUP(Y21,'[2]Additional Cities'!$B$3:$D$56,3,0),"")</f>
        <v/>
      </c>
      <c r="AB21" s="50">
        <f>IF(Z21="NA",VLOOKUP(Y21,'[2]Additional Cities'!$B$3:$E$56,4,0),0)</f>
        <v>0</v>
      </c>
      <c r="AC21" s="50" t="str">
        <f>IF(Z21=Y21,VLOOKUP(Y21,'[2]Final Cost'!$B$3:$F$39,5,0),0)</f>
        <v>Delhi</v>
      </c>
    </row>
    <row r="22" spans="1:29" x14ac:dyDescent="0.35">
      <c r="A22" s="63" t="s">
        <v>984</v>
      </c>
      <c r="B22" s="63" t="s">
        <v>1580</v>
      </c>
      <c r="C22" s="64">
        <v>44342</v>
      </c>
      <c r="D22" s="63" t="s">
        <v>101</v>
      </c>
      <c r="E22" s="63" t="s">
        <v>985</v>
      </c>
      <c r="F22" s="63" t="s">
        <v>39</v>
      </c>
      <c r="G22" s="63" t="s">
        <v>986</v>
      </c>
      <c r="H22" s="63" t="s">
        <v>987</v>
      </c>
      <c r="I22" s="63" t="s">
        <v>985</v>
      </c>
      <c r="J22" s="63" t="s">
        <v>1579</v>
      </c>
      <c r="K22" s="63" t="s">
        <v>65</v>
      </c>
      <c r="L22" s="63" t="s">
        <v>43</v>
      </c>
      <c r="M22" s="63" t="s">
        <v>44</v>
      </c>
      <c r="N22" s="64">
        <v>44641</v>
      </c>
      <c r="O22" s="65">
        <v>44641</v>
      </c>
      <c r="P22" s="66"/>
      <c r="Q22" s="66"/>
      <c r="R22" s="66"/>
      <c r="S22" s="66"/>
      <c r="T22" s="66"/>
      <c r="U22" s="66"/>
      <c r="V22" s="50">
        <f>VLOOKUP(H22,[1]Sheet1!$H$2:$N$526,5,0)</f>
        <v>380004</v>
      </c>
      <c r="W22" s="50" t="str">
        <f>VLOOKUP(H22,[1]Sheet1!$H$2:$M$526,6,0)</f>
        <v>A-117/118, First Floor Lilamani Trade Centre Nr. BRTS Circle Opposite Delhi Darwaja, Dudheshwar Rd, Ahmedabad, Gujarat 380004</v>
      </c>
      <c r="X22" s="50" t="str">
        <f>VLOOKUP(H22,[1]Sheet1!$H$1:$N$526,7,0)</f>
        <v>NA</v>
      </c>
      <c r="Y22" s="50" t="str">
        <f t="shared" si="0"/>
        <v>Ahmedabad</v>
      </c>
      <c r="Z22" s="50" t="str">
        <f>IFERROR(VLOOKUP(Y22,'[2]Final Cost'!$B$3:$B$39,1,0),"NA")</f>
        <v>Ahmedabad</v>
      </c>
      <c r="AA22" s="50" t="str">
        <f>IF(Z22="NA",VLOOKUP(Y22,'[2]Additional Cities'!$B$3:$D$56,3,0),"")</f>
        <v/>
      </c>
      <c r="AB22" s="50">
        <f>IF(Z22="NA",VLOOKUP(Y22,'[2]Additional Cities'!$B$3:$E$56,4,0),0)</f>
        <v>0</v>
      </c>
      <c r="AC22" s="50" t="str">
        <f>IF(Z22=Y22,VLOOKUP(Y22,'[2]Final Cost'!$B$3:$F$39,5,0),0)</f>
        <v>Mumbai</v>
      </c>
    </row>
    <row r="23" spans="1:29" x14ac:dyDescent="0.35">
      <c r="A23" s="63" t="s">
        <v>1600</v>
      </c>
      <c r="B23" s="63"/>
      <c r="C23" s="63"/>
      <c r="D23" s="63" t="s">
        <v>57</v>
      </c>
      <c r="E23" s="63" t="s">
        <v>55</v>
      </c>
      <c r="F23" s="63" t="s">
        <v>61</v>
      </c>
      <c r="G23" s="63" t="s">
        <v>1601</v>
      </c>
      <c r="H23" s="63" t="s">
        <v>1602</v>
      </c>
      <c r="I23" s="63" t="s">
        <v>55</v>
      </c>
      <c r="J23" s="63" t="s">
        <v>49</v>
      </c>
      <c r="K23" s="63" t="s">
        <v>55</v>
      </c>
      <c r="L23" s="63" t="s">
        <v>106</v>
      </c>
      <c r="M23" s="63" t="s">
        <v>44</v>
      </c>
      <c r="N23" s="64">
        <v>44635</v>
      </c>
      <c r="O23" s="65">
        <v>44634</v>
      </c>
      <c r="P23" s="66"/>
      <c r="Q23" s="66"/>
      <c r="R23" s="66"/>
      <c r="S23" s="66"/>
      <c r="T23" s="66"/>
      <c r="U23" s="66"/>
      <c r="V23" s="50">
        <f>VLOOKUP(H23,[1]Sheet1!$H$2:$N$526,5,0)</f>
        <v>110001</v>
      </c>
      <c r="W23" s="50" t="str">
        <f>VLOOKUP(H23,[1]Sheet1!$H$2:$M$526,6,0)</f>
        <v>Krishi Bhavan, Dr Rajendra Prasad Rd, opp. Rail Bhavan, New Delhi, Delhi 110001</v>
      </c>
      <c r="X23" s="50" t="str">
        <f>VLOOKUP(H23,[1]Sheet1!$H$1:$N$526,7,0)</f>
        <v>NA</v>
      </c>
      <c r="Y23" s="50" t="str">
        <f t="shared" si="0"/>
        <v>Delhi</v>
      </c>
      <c r="Z23" s="50" t="str">
        <f>IFERROR(VLOOKUP(Y23,'[2]Final Cost'!$B$3:$B$39,1,0),"NA")</f>
        <v>Delhi</v>
      </c>
      <c r="AA23" s="50" t="str">
        <f>IF(Z23="NA",VLOOKUP(Y23,'[2]Additional Cities'!$B$3:$D$56,3,0),"")</f>
        <v/>
      </c>
      <c r="AB23" s="50">
        <f>IF(Z23="NA",VLOOKUP(Y23,'[2]Additional Cities'!$B$3:$E$56,4,0),0)</f>
        <v>0</v>
      </c>
      <c r="AC23" s="50" t="str">
        <f>IF(Z23=Y23,VLOOKUP(Y23,'[2]Final Cost'!$B$3:$F$39,5,0),0)</f>
        <v>Delhi</v>
      </c>
    </row>
    <row r="24" spans="1:29" x14ac:dyDescent="0.35">
      <c r="A24" s="63" t="s">
        <v>856</v>
      </c>
      <c r="B24" s="63"/>
      <c r="C24" s="63"/>
      <c r="D24" s="63" t="s">
        <v>48</v>
      </c>
      <c r="E24" s="63" t="s">
        <v>55</v>
      </c>
      <c r="F24" s="63" t="s">
        <v>61</v>
      </c>
      <c r="G24" s="63" t="s">
        <v>857</v>
      </c>
      <c r="H24" s="63" t="s">
        <v>858</v>
      </c>
      <c r="I24" s="63" t="s">
        <v>55</v>
      </c>
      <c r="J24" s="63" t="s">
        <v>49</v>
      </c>
      <c r="K24" s="63" t="s">
        <v>55</v>
      </c>
      <c r="L24" s="63" t="s">
        <v>106</v>
      </c>
      <c r="M24" s="63" t="s">
        <v>44</v>
      </c>
      <c r="N24" s="64">
        <v>44628</v>
      </c>
      <c r="O24" s="65">
        <v>44627</v>
      </c>
      <c r="P24" s="67" t="s">
        <v>61</v>
      </c>
      <c r="Q24" s="67" t="s">
        <v>143</v>
      </c>
      <c r="R24" s="67" t="s">
        <v>93</v>
      </c>
      <c r="S24" s="67" t="s">
        <v>81</v>
      </c>
      <c r="T24" s="67" t="s">
        <v>1603</v>
      </c>
      <c r="U24" s="68" t="s">
        <v>396</v>
      </c>
      <c r="V24" s="50">
        <f>VLOOKUP(H24,[1]Sheet1!$H$2:$N$526,5,0)</f>
        <v>110022</v>
      </c>
      <c r="W24" s="50" t="str">
        <f>VLOOKUP(H24,[1]Sheet1!$H$2:$M$526,6,0)</f>
        <v xml:space="preserve">National Real Estate Development Council, Second Floor, Indian Buildings Congress, Sector-6, Kama Koti Marg, R K Puram, New Delhi - 110022 </v>
      </c>
      <c r="X24" s="50" t="str">
        <f>VLOOKUP(H24,[1]Sheet1!$H$1:$N$526,7,0)</f>
        <v>NA</v>
      </c>
      <c r="Y24" s="50" t="str">
        <f t="shared" si="0"/>
        <v>Delhi</v>
      </c>
      <c r="Z24" s="50" t="str">
        <f>IFERROR(VLOOKUP(Y24,'[2]Final Cost'!$B$3:$B$39,1,0),"NA")</f>
        <v>Delhi</v>
      </c>
      <c r="AA24" s="50" t="str">
        <f>IF(Z24="NA",VLOOKUP(Y24,'[2]Additional Cities'!$B$3:$D$56,3,0),"")</f>
        <v/>
      </c>
      <c r="AB24" s="50">
        <f>IF(Z24="NA",VLOOKUP(Y24,'[2]Additional Cities'!$B$3:$E$56,4,0),0)</f>
        <v>0</v>
      </c>
      <c r="AC24" s="50" t="str">
        <f>IF(Z24=Y24,VLOOKUP(Y24,'[2]Final Cost'!$B$3:$F$39,5,0),0)</f>
        <v>Delhi</v>
      </c>
    </row>
    <row r="25" spans="1:29" x14ac:dyDescent="0.35">
      <c r="A25" s="63" t="s">
        <v>1536</v>
      </c>
      <c r="B25" s="63" t="s">
        <v>1604</v>
      </c>
      <c r="C25" s="64">
        <v>44432</v>
      </c>
      <c r="D25" s="63" t="s">
        <v>306</v>
      </c>
      <c r="E25" s="63" t="s">
        <v>55</v>
      </c>
      <c r="F25" s="63" t="s">
        <v>61</v>
      </c>
      <c r="G25" s="63" t="s">
        <v>1537</v>
      </c>
      <c r="H25" s="63" t="s">
        <v>1538</v>
      </c>
      <c r="I25" s="63" t="s">
        <v>55</v>
      </c>
      <c r="J25" s="63" t="s">
        <v>49</v>
      </c>
      <c r="K25" s="63" t="s">
        <v>55</v>
      </c>
      <c r="L25" s="63" t="s">
        <v>43</v>
      </c>
      <c r="M25" s="63" t="s">
        <v>44</v>
      </c>
      <c r="N25" s="64">
        <v>44635</v>
      </c>
      <c r="O25" s="65">
        <v>44634</v>
      </c>
      <c r="P25" s="66"/>
      <c r="Q25" s="66"/>
      <c r="R25" s="66"/>
      <c r="S25" s="66"/>
      <c r="T25" s="66"/>
      <c r="U25" s="66"/>
      <c r="V25" s="50">
        <f>VLOOKUP(H25,[1]Sheet1!$H$2:$N$526,5,0)</f>
        <v>144001</v>
      </c>
      <c r="W25" s="50" t="str">
        <f>VLOOKUP(H25,[1]Sheet1!$H$2:$M$526,6,0)</f>
        <v>HIND SAMACHAR BUILDING CIVIL LINES JALANDHAR Jalandhar PB 144001 IN</v>
      </c>
      <c r="X25" s="50" t="str">
        <f>VLOOKUP(H25,[1]Sheet1!$H$1:$N$526,7,0)</f>
        <v>NA</v>
      </c>
      <c r="Y25" s="50" t="str">
        <f t="shared" si="0"/>
        <v>Delhi</v>
      </c>
      <c r="Z25" s="50" t="str">
        <f>IFERROR(VLOOKUP(Y25,'[2]Final Cost'!$B$3:$B$39,1,0),"NA")</f>
        <v>Delhi</v>
      </c>
      <c r="AA25" s="50" t="str">
        <f>IF(Z25="NA",VLOOKUP(Y25,'[2]Additional Cities'!$B$3:$D$56,3,0),"")</f>
        <v/>
      </c>
      <c r="AB25" s="50">
        <f>IF(Z25="NA",VLOOKUP(Y25,'[2]Additional Cities'!$B$3:$E$56,4,0),0)</f>
        <v>0</v>
      </c>
      <c r="AC25" s="50" t="str">
        <f>IF(Z25=Y25,VLOOKUP(Y25,'[2]Final Cost'!$B$3:$F$39,5,0),0)</f>
        <v>Delhi</v>
      </c>
    </row>
    <row r="26" spans="1:29" x14ac:dyDescent="0.35">
      <c r="A26" s="63" t="s">
        <v>916</v>
      </c>
      <c r="B26" s="63" t="s">
        <v>1582</v>
      </c>
      <c r="C26" s="64">
        <v>44034</v>
      </c>
      <c r="D26" s="63" t="s">
        <v>101</v>
      </c>
      <c r="E26" s="63" t="s">
        <v>152</v>
      </c>
      <c r="F26" s="63" t="s">
        <v>39</v>
      </c>
      <c r="G26" s="63" t="s">
        <v>917</v>
      </c>
      <c r="H26" s="63" t="s">
        <v>918</v>
      </c>
      <c r="I26" s="63" t="s">
        <v>152</v>
      </c>
      <c r="J26" s="63" t="s">
        <v>67</v>
      </c>
      <c r="K26" s="63" t="s">
        <v>112</v>
      </c>
      <c r="L26" s="63" t="s">
        <v>43</v>
      </c>
      <c r="M26" s="63" t="s">
        <v>44</v>
      </c>
      <c r="N26" s="64">
        <v>44649</v>
      </c>
      <c r="O26" s="65">
        <v>44648</v>
      </c>
      <c r="P26" s="66"/>
      <c r="Q26" s="66"/>
      <c r="R26" s="66"/>
      <c r="S26" s="66"/>
      <c r="T26" s="66"/>
      <c r="U26" s="66"/>
      <c r="V26" s="50" t="str">
        <f>VLOOKUP(H26,[1]Sheet1!$H$2:$N$526,5,0)</f>
        <v>NA</v>
      </c>
      <c r="W26" s="50" t="str">
        <f>VLOOKUP(H26,[1]Sheet1!$H$2:$M$526,6,0)</f>
        <v>NA</v>
      </c>
      <c r="X26" s="50" t="str">
        <f>VLOOKUP(H26,[1]Sheet1!$H$1:$N$526,7,0)</f>
        <v>No Mailing/Billing Details available</v>
      </c>
      <c r="Y26" s="50" t="str">
        <f t="shared" si="0"/>
        <v>Kolkata</v>
      </c>
      <c r="Z26" s="50" t="str">
        <f>IFERROR(VLOOKUP(Y26,'[2]Final Cost'!$B$3:$B$39,1,0),"NA")</f>
        <v>Kolkata</v>
      </c>
      <c r="AA26" s="50" t="str">
        <f>IF(Z26="NA",VLOOKUP(Y26,'[2]Additional Cities'!$B$3:$D$56,3,0),"")</f>
        <v/>
      </c>
      <c r="AB26" s="50">
        <f>IF(Z26="NA",VLOOKUP(Y26,'[2]Additional Cities'!$B$3:$E$56,4,0),0)</f>
        <v>0</v>
      </c>
      <c r="AC26" s="50" t="str">
        <f>IF(Z26=Y26,VLOOKUP(Y26,'[2]Final Cost'!$B$3:$F$39,5,0),0)</f>
        <v>Hyderabad</v>
      </c>
    </row>
    <row r="27" spans="1:29" x14ac:dyDescent="0.35">
      <c r="A27" s="63" t="s">
        <v>596</v>
      </c>
      <c r="B27" s="63" t="s">
        <v>1605</v>
      </c>
      <c r="C27" s="64">
        <v>44049</v>
      </c>
      <c r="D27" s="63" t="s">
        <v>48</v>
      </c>
      <c r="E27" s="63" t="s">
        <v>50</v>
      </c>
      <c r="F27" s="63" t="s">
        <v>39</v>
      </c>
      <c r="G27" s="63" t="s">
        <v>597</v>
      </c>
      <c r="H27" s="63" t="s">
        <v>598</v>
      </c>
      <c r="I27" s="63" t="s">
        <v>50</v>
      </c>
      <c r="J27" s="63" t="s">
        <v>49</v>
      </c>
      <c r="K27" s="63" t="s">
        <v>55</v>
      </c>
      <c r="L27" s="63" t="s">
        <v>43</v>
      </c>
      <c r="M27" s="63" t="s">
        <v>44</v>
      </c>
      <c r="N27" s="64">
        <v>44651</v>
      </c>
      <c r="O27" s="65">
        <v>44648</v>
      </c>
      <c r="P27" s="66"/>
      <c r="Q27" s="66"/>
      <c r="R27" s="66"/>
      <c r="S27" s="66"/>
      <c r="T27" s="66"/>
      <c r="U27" s="66"/>
      <c r="V27" s="50">
        <f>VLOOKUP(H27,[1]Sheet1!$H$2:$N$526,5,0)</f>
        <v>800001</v>
      </c>
      <c r="W27" s="50" t="str">
        <f>VLOOKUP(H27,[1]Sheet1!$H$2:$M$526,6,0)</f>
        <v>CORPORATE OFFICE  B-58, Buddha Colony, Near B.D. Public School,Patna, Bihar 800001</v>
      </c>
      <c r="X27" s="50" t="str">
        <f>VLOOKUP(H27,[1]Sheet1!$H$1:$N$526,7,0)</f>
        <v>NA</v>
      </c>
      <c r="Y27" s="50" t="str">
        <f t="shared" si="0"/>
        <v>Patna</v>
      </c>
      <c r="Z27" s="50" t="str">
        <f>IFERROR(VLOOKUP(Y27,'[2]Final Cost'!$B$3:$B$39,1,0),"NA")</f>
        <v>Patna</v>
      </c>
      <c r="AA27" s="50" t="str">
        <f>IF(Z27="NA",VLOOKUP(Y27,'[2]Additional Cities'!$B$3:$D$56,3,0),"")</f>
        <v/>
      </c>
      <c r="AB27" s="50">
        <f>IF(Z27="NA",VLOOKUP(Y27,'[2]Additional Cities'!$B$3:$E$56,4,0),0)</f>
        <v>0</v>
      </c>
      <c r="AC27" s="50" t="str">
        <f>IF(Z27=Y27,VLOOKUP(Y27,'[2]Final Cost'!$B$3:$F$39,5,0),0)</f>
        <v>Delhi</v>
      </c>
    </row>
    <row r="28" spans="1:29" x14ac:dyDescent="0.35">
      <c r="A28" s="63" t="s">
        <v>1606</v>
      </c>
      <c r="B28" s="63" t="s">
        <v>1587</v>
      </c>
      <c r="C28" s="64">
        <v>44242</v>
      </c>
      <c r="D28" s="63" t="s">
        <v>37</v>
      </c>
      <c r="E28" s="63" t="s">
        <v>55</v>
      </c>
      <c r="F28" s="63" t="s">
        <v>61</v>
      </c>
      <c r="G28" s="63" t="s">
        <v>1607</v>
      </c>
      <c r="H28" s="63" t="s">
        <v>1608</v>
      </c>
      <c r="I28" s="63" t="s">
        <v>55</v>
      </c>
      <c r="J28" s="63" t="s">
        <v>49</v>
      </c>
      <c r="K28" s="63" t="s">
        <v>55</v>
      </c>
      <c r="L28" s="63" t="s">
        <v>43</v>
      </c>
      <c r="M28" s="63" t="s">
        <v>44</v>
      </c>
      <c r="N28" s="64">
        <v>44635</v>
      </c>
      <c r="O28" s="65">
        <v>44634</v>
      </c>
      <c r="P28" s="66"/>
      <c r="Q28" s="66"/>
      <c r="R28" s="66"/>
      <c r="S28" s="66"/>
      <c r="T28" s="66"/>
      <c r="U28" s="66"/>
      <c r="V28" s="50">
        <f>VLOOKUP(H28,[1]Sheet1!$H$2:$N$526,5,0)</f>
        <v>110026</v>
      </c>
      <c r="W28" s="50" t="str">
        <f>VLOOKUP(H28,[1]Sheet1!$H$2:$M$526,6,0)</f>
        <v>37, N W Ave Rd, West Punjabi Bagh, Punjabi Bagh, Delhi, 110026</v>
      </c>
      <c r="X28" s="50" t="str">
        <f>VLOOKUP(H28,[1]Sheet1!$H$1:$N$526,7,0)</f>
        <v>NA</v>
      </c>
      <c r="Y28" s="50" t="str">
        <f t="shared" si="0"/>
        <v>Delhi</v>
      </c>
      <c r="Z28" s="50" t="str">
        <f>IFERROR(VLOOKUP(Y28,'[2]Final Cost'!$B$3:$B$39,1,0),"NA")</f>
        <v>Delhi</v>
      </c>
      <c r="AA28" s="50" t="str">
        <f>IF(Z28="NA",VLOOKUP(Y28,'[2]Additional Cities'!$B$3:$D$56,3,0),"")</f>
        <v/>
      </c>
      <c r="AB28" s="50">
        <f>IF(Z28="NA",VLOOKUP(Y28,'[2]Additional Cities'!$B$3:$E$56,4,0),0)</f>
        <v>0</v>
      </c>
      <c r="AC28" s="50" t="str">
        <f>IF(Z28=Y28,VLOOKUP(Y28,'[2]Final Cost'!$B$3:$F$39,5,0),0)</f>
        <v>Delhi</v>
      </c>
    </row>
    <row r="29" spans="1:29" x14ac:dyDescent="0.35">
      <c r="A29" s="63" t="s">
        <v>1113</v>
      </c>
      <c r="B29" s="63" t="s">
        <v>1609</v>
      </c>
      <c r="C29" s="64">
        <v>44536</v>
      </c>
      <c r="D29" s="63" t="s">
        <v>37</v>
      </c>
      <c r="E29" s="63" t="s">
        <v>1114</v>
      </c>
      <c r="F29" s="63" t="s">
        <v>39</v>
      </c>
      <c r="G29" s="63" t="s">
        <v>1115</v>
      </c>
      <c r="H29" s="63" t="s">
        <v>1116</v>
      </c>
      <c r="I29" s="63" t="s">
        <v>1114</v>
      </c>
      <c r="J29" s="63" t="s">
        <v>86</v>
      </c>
      <c r="K29" s="63" t="s">
        <v>59</v>
      </c>
      <c r="L29" s="63" t="s">
        <v>43</v>
      </c>
      <c r="M29" s="63" t="s">
        <v>44</v>
      </c>
      <c r="N29" s="64">
        <v>44642</v>
      </c>
      <c r="O29" s="65">
        <v>44641</v>
      </c>
      <c r="P29" s="66"/>
      <c r="Q29" s="66"/>
      <c r="R29" s="66"/>
      <c r="S29" s="66"/>
      <c r="T29" s="66"/>
      <c r="U29" s="66"/>
      <c r="V29" s="50">
        <f>VLOOKUP(H29,[1]Sheet1!$H$2:$N$526,5,0)</f>
        <v>342003</v>
      </c>
      <c r="W29" s="50" t="str">
        <f>VLOOKUP(H29,[1]Sheet1!$H$2:$M$526,6,0)</f>
        <v>30, Gole Building, Jalori Gate, Jodhpur, Rajasthan 342003</v>
      </c>
      <c r="X29" s="50" t="str">
        <f>VLOOKUP(H29,[1]Sheet1!$H$1:$N$526,7,0)</f>
        <v>NA</v>
      </c>
      <c r="Y29" s="50" t="str">
        <f t="shared" si="0"/>
        <v>jodhpur</v>
      </c>
      <c r="Z29" s="50" t="str">
        <f>IFERROR(VLOOKUP(Y29,'[2]Final Cost'!$B$3:$B$39,1,0),"NA")</f>
        <v>NA</v>
      </c>
      <c r="AA29" s="50" t="str">
        <f>IF(Z29="NA",VLOOKUP(Y29,'[2]Additional Cities'!$B$3:$D$56,3,0),"")</f>
        <v>Udaipur</v>
      </c>
      <c r="AB29" s="50">
        <f>IF(Z29="NA",VLOOKUP(Y29,'[2]Additional Cities'!$B$3:$E$56,4,0),0)</f>
        <v>201.27744565392169</v>
      </c>
      <c r="AC29" s="50">
        <f>IF(Z29=Y29,VLOOKUP(Y29,'[2]Final Cost'!$B$3:$F$39,5,0),0)</f>
        <v>0</v>
      </c>
    </row>
    <row r="30" spans="1:29" x14ac:dyDescent="0.35">
      <c r="A30" s="63" t="s">
        <v>610</v>
      </c>
      <c r="B30" s="63" t="s">
        <v>1587</v>
      </c>
      <c r="C30" s="64">
        <v>44263</v>
      </c>
      <c r="D30" s="63" t="s">
        <v>156</v>
      </c>
      <c r="E30" s="63" t="s">
        <v>221</v>
      </c>
      <c r="F30" s="63" t="s">
        <v>39</v>
      </c>
      <c r="G30" s="63" t="s">
        <v>611</v>
      </c>
      <c r="H30" s="63" t="s">
        <v>612</v>
      </c>
      <c r="I30" s="63" t="s">
        <v>221</v>
      </c>
      <c r="J30" s="63" t="s">
        <v>49</v>
      </c>
      <c r="K30" s="63" t="s">
        <v>55</v>
      </c>
      <c r="L30" s="63" t="s">
        <v>43</v>
      </c>
      <c r="M30" s="63" t="s">
        <v>44</v>
      </c>
      <c r="N30" s="64">
        <v>44649</v>
      </c>
      <c r="O30" s="65">
        <v>44648</v>
      </c>
      <c r="P30" s="66"/>
      <c r="Q30" s="66"/>
      <c r="R30" s="66"/>
      <c r="S30" s="66"/>
      <c r="T30" s="66"/>
      <c r="U30" s="66"/>
      <c r="V30" s="50">
        <f>VLOOKUP(H30,[1]Sheet1!$H$2:$N$526,5,0)</f>
        <v>243001</v>
      </c>
      <c r="W30" s="50" t="str">
        <f>VLOOKUP(H30,[1]Sheet1!$H$2:$M$526,6,0)</f>
        <v>Anand Ashram Rd, opp. Vikas Bhawan, Rampur Garden, Bareilly, Uttar Pradesh 243001</v>
      </c>
      <c r="X30" s="50" t="str">
        <f>VLOOKUP(H30,[1]Sheet1!$H$1:$N$526,7,0)</f>
        <v>NA</v>
      </c>
      <c r="Y30" s="50" t="str">
        <f t="shared" si="0"/>
        <v>Bareilly</v>
      </c>
      <c r="Z30" s="50" t="str">
        <f>IFERROR(VLOOKUP(Y30,'[2]Final Cost'!$B$3:$B$39,1,0),"NA")</f>
        <v>Bareilly</v>
      </c>
      <c r="AA30" s="50" t="str">
        <f>IF(Z30="NA",VLOOKUP(Y30,'[2]Additional Cities'!$B$3:$D$56,3,0),"")</f>
        <v/>
      </c>
      <c r="AB30" s="50">
        <f>IF(Z30="NA",VLOOKUP(Y30,'[2]Additional Cities'!$B$3:$E$56,4,0),0)</f>
        <v>0</v>
      </c>
      <c r="AC30" s="50" t="str">
        <f>IF(Z30=Y30,VLOOKUP(Y30,'[2]Final Cost'!$B$3:$F$39,5,0),0)</f>
        <v>Delhi</v>
      </c>
    </row>
    <row r="31" spans="1:29" x14ac:dyDescent="0.35">
      <c r="A31" s="63" t="s">
        <v>1610</v>
      </c>
      <c r="B31" s="63"/>
      <c r="C31" s="64">
        <v>44615</v>
      </c>
      <c r="D31" s="63" t="s">
        <v>48</v>
      </c>
      <c r="E31" s="63" t="s">
        <v>985</v>
      </c>
      <c r="F31" s="63" t="s">
        <v>39</v>
      </c>
      <c r="G31" s="63" t="s">
        <v>1611</v>
      </c>
      <c r="H31" s="63" t="s">
        <v>1612</v>
      </c>
      <c r="I31" s="63" t="s">
        <v>985</v>
      </c>
      <c r="J31" s="63" t="s">
        <v>1579</v>
      </c>
      <c r="K31" s="63" t="s">
        <v>65</v>
      </c>
      <c r="L31" s="63" t="s">
        <v>4</v>
      </c>
      <c r="M31" s="63" t="s">
        <v>44</v>
      </c>
      <c r="N31" s="64">
        <v>44641</v>
      </c>
      <c r="O31" s="65">
        <v>44641</v>
      </c>
      <c r="P31" s="66" t="s">
        <v>61</v>
      </c>
      <c r="Q31" s="66" t="s">
        <v>171</v>
      </c>
      <c r="R31" s="67" t="s">
        <v>93</v>
      </c>
      <c r="S31" s="66" t="s">
        <v>81</v>
      </c>
      <c r="T31" s="66" t="s">
        <v>1613</v>
      </c>
      <c r="U31" s="67" t="s">
        <v>1614</v>
      </c>
      <c r="V31" s="50">
        <f>VLOOKUP(H31,[1]Sheet1!$H$2:$N$526,5,0)</f>
        <v>380052</v>
      </c>
      <c r="W31" s="50" t="str">
        <f>VLOOKUP(H31,[1]Sheet1!$H$2:$M$526,6,0)</f>
        <v>Sadbhav Complex, 5th Floor, Drive In Rd, opp. Asia School, Thaltej, Ahmedabad, Gujarat 380052</v>
      </c>
      <c r="X31" s="50" t="str">
        <f>VLOOKUP(H31,[1]Sheet1!$H$1:$N$526,7,0)</f>
        <v>NA</v>
      </c>
      <c r="Y31" s="50" t="str">
        <f t="shared" si="0"/>
        <v>Ahmedabad</v>
      </c>
      <c r="Z31" s="50" t="str">
        <f>IFERROR(VLOOKUP(Y31,'[2]Final Cost'!$B$3:$B$39,1,0),"NA")</f>
        <v>Ahmedabad</v>
      </c>
      <c r="AA31" s="50" t="str">
        <f>IF(Z31="NA",VLOOKUP(Y31,'[2]Additional Cities'!$B$3:$D$56,3,0),"")</f>
        <v/>
      </c>
      <c r="AB31" s="50">
        <f>IF(Z31="NA",VLOOKUP(Y31,'[2]Additional Cities'!$B$3:$E$56,4,0),0)</f>
        <v>0</v>
      </c>
      <c r="AC31" s="50" t="str">
        <f>IF(Z31=Y31,VLOOKUP(Y31,'[2]Final Cost'!$B$3:$F$39,5,0),0)</f>
        <v>Mumbai</v>
      </c>
    </row>
    <row r="32" spans="1:29" x14ac:dyDescent="0.35">
      <c r="A32" s="63" t="s">
        <v>852</v>
      </c>
      <c r="B32" s="63" t="s">
        <v>49</v>
      </c>
      <c r="C32" s="64">
        <v>44271</v>
      </c>
      <c r="D32" s="63" t="s">
        <v>57</v>
      </c>
      <c r="E32" s="63" t="s">
        <v>55</v>
      </c>
      <c r="F32" s="63" t="s">
        <v>61</v>
      </c>
      <c r="G32" s="63" t="s">
        <v>853</v>
      </c>
      <c r="H32" s="63" t="s">
        <v>854</v>
      </c>
      <c r="I32" s="63" t="s">
        <v>55</v>
      </c>
      <c r="J32" s="63" t="s">
        <v>49</v>
      </c>
      <c r="K32" s="63" t="s">
        <v>55</v>
      </c>
      <c r="L32" s="63" t="s">
        <v>43</v>
      </c>
      <c r="M32" s="63" t="s">
        <v>44</v>
      </c>
      <c r="N32" s="64">
        <v>44627</v>
      </c>
      <c r="O32" s="65">
        <v>44627</v>
      </c>
      <c r="P32" s="66" t="s">
        <v>61</v>
      </c>
      <c r="Q32" s="66" t="s">
        <v>171</v>
      </c>
      <c r="R32" s="66" t="s">
        <v>93</v>
      </c>
      <c r="S32" s="66" t="s">
        <v>81</v>
      </c>
      <c r="T32" s="67" t="s">
        <v>855</v>
      </c>
      <c r="U32" s="67" t="s">
        <v>83</v>
      </c>
      <c r="V32" s="50">
        <f>VLOOKUP(H32,[1]Sheet1!$H$2:$N$526,5,0)</f>
        <v>110019</v>
      </c>
      <c r="W32" s="50" t="str">
        <f>VLOOKUP(H32,[1]Sheet1!$H$2:$M$526,6,0)</f>
        <v>No. 98, Modi Tower, 1302, 13th Floor, Nehru Place, New Delhi, Delhi 110019</v>
      </c>
      <c r="X32" s="50" t="str">
        <f>VLOOKUP(H32,[1]Sheet1!$H$1:$N$526,7,0)</f>
        <v>NA</v>
      </c>
      <c r="Y32" s="50" t="str">
        <f t="shared" si="0"/>
        <v>Delhi</v>
      </c>
      <c r="Z32" s="50" t="str">
        <f>IFERROR(VLOOKUP(Y32,'[2]Final Cost'!$B$3:$B$39,1,0),"NA")</f>
        <v>Delhi</v>
      </c>
      <c r="AA32" s="50" t="str">
        <f>IF(Z32="NA",VLOOKUP(Y32,'[2]Additional Cities'!$B$3:$D$56,3,0),"")</f>
        <v/>
      </c>
      <c r="AB32" s="50">
        <f>IF(Z32="NA",VLOOKUP(Y32,'[2]Additional Cities'!$B$3:$E$56,4,0),0)</f>
        <v>0</v>
      </c>
      <c r="AC32" s="50" t="str">
        <f>IF(Z32=Y32,VLOOKUP(Y32,'[2]Final Cost'!$B$3:$F$39,5,0),0)</f>
        <v>Delhi</v>
      </c>
    </row>
    <row r="33" spans="1:29" x14ac:dyDescent="0.35">
      <c r="A33" s="63" t="s">
        <v>698</v>
      </c>
      <c r="B33" s="63" t="s">
        <v>1573</v>
      </c>
      <c r="C33" s="64">
        <v>44116</v>
      </c>
      <c r="D33" s="63" t="s">
        <v>48</v>
      </c>
      <c r="E33" s="63" t="s">
        <v>50</v>
      </c>
      <c r="F33" s="63" t="s">
        <v>39</v>
      </c>
      <c r="G33" s="63" t="s">
        <v>699</v>
      </c>
      <c r="H33" s="63" t="s">
        <v>700</v>
      </c>
      <c r="I33" s="63" t="s">
        <v>50</v>
      </c>
      <c r="J33" s="63" t="s">
        <v>49</v>
      </c>
      <c r="K33" s="63" t="s">
        <v>55</v>
      </c>
      <c r="L33" s="63" t="s">
        <v>43</v>
      </c>
      <c r="M33" s="63" t="s">
        <v>44</v>
      </c>
      <c r="N33" s="64">
        <v>44651</v>
      </c>
      <c r="O33" s="65">
        <v>44648</v>
      </c>
      <c r="P33" s="66"/>
      <c r="Q33" s="66"/>
      <c r="R33" s="66"/>
      <c r="S33" s="66"/>
      <c r="T33" s="66"/>
      <c r="U33" s="66"/>
      <c r="V33" s="50" t="str">
        <f>VLOOKUP(H33,[1]Sheet1!$H$2:$N$526,5,0)</f>
        <v>NA</v>
      </c>
      <c r="W33" s="50" t="str">
        <f>VLOOKUP(H33,[1]Sheet1!$H$2:$M$526,6,0)</f>
        <v>NA</v>
      </c>
      <c r="X33" s="50" t="str">
        <f>VLOOKUP(H33,[1]Sheet1!$H$1:$N$526,7,0)</f>
        <v>No Mailing/Billing Details available</v>
      </c>
      <c r="Y33" s="50" t="str">
        <f t="shared" si="0"/>
        <v>Patna</v>
      </c>
      <c r="Z33" s="50" t="str">
        <f>IFERROR(VLOOKUP(Y33,'[2]Final Cost'!$B$3:$B$39,1,0),"NA")</f>
        <v>Patna</v>
      </c>
      <c r="AA33" s="50" t="str">
        <f>IF(Z33="NA",VLOOKUP(Y33,'[2]Additional Cities'!$B$3:$D$56,3,0),"")</f>
        <v/>
      </c>
      <c r="AB33" s="50">
        <f>IF(Z33="NA",VLOOKUP(Y33,'[2]Additional Cities'!$B$3:$E$56,4,0),0)</f>
        <v>0</v>
      </c>
      <c r="AC33" s="50" t="str">
        <f>IF(Z33=Y33,VLOOKUP(Y33,'[2]Final Cost'!$B$3:$F$39,5,0),0)</f>
        <v>Delhi</v>
      </c>
    </row>
    <row r="34" spans="1:29" x14ac:dyDescent="0.35">
      <c r="A34" s="63" t="s">
        <v>85</v>
      </c>
      <c r="B34" s="63" t="s">
        <v>1615</v>
      </c>
      <c r="C34" s="63"/>
      <c r="D34" s="63" t="s">
        <v>37</v>
      </c>
      <c r="E34" s="63" t="s">
        <v>87</v>
      </c>
      <c r="F34" s="63" t="s">
        <v>39</v>
      </c>
      <c r="G34" s="63" t="s">
        <v>88</v>
      </c>
      <c r="H34" s="63" t="s">
        <v>89</v>
      </c>
      <c r="I34" s="63" t="s">
        <v>87</v>
      </c>
      <c r="J34" s="63" t="s">
        <v>86</v>
      </c>
      <c r="K34" s="63" t="s">
        <v>59</v>
      </c>
      <c r="L34" s="63" t="s">
        <v>43</v>
      </c>
      <c r="M34" s="63" t="s">
        <v>44</v>
      </c>
      <c r="N34" s="64">
        <v>44645</v>
      </c>
      <c r="O34" s="65">
        <v>44641</v>
      </c>
      <c r="P34" s="66"/>
      <c r="Q34" s="66"/>
      <c r="R34" s="66"/>
      <c r="S34" s="66"/>
      <c r="T34" s="66"/>
      <c r="U34" s="66"/>
      <c r="V34" s="50">
        <f>VLOOKUP(H34,[1]Sheet1!$H$2:$N$526,5,0)</f>
        <v>335001</v>
      </c>
      <c r="W34" s="50" t="str">
        <f>VLOOKUP(H34,[1]Sheet1!$H$2:$M$526,6,0)</f>
        <v>NH 15, Suratgarh Rd, Sri Ganganagar, Rajasthan 335001</v>
      </c>
      <c r="X34" s="50" t="str">
        <f>VLOOKUP(H34,[1]Sheet1!$H$1:$N$526,7,0)</f>
        <v>NA</v>
      </c>
      <c r="Y34" s="50" t="str">
        <f t="shared" si="0"/>
        <v>Sriganganagar</v>
      </c>
      <c r="Z34" s="50" t="str">
        <f>IFERROR(VLOOKUP(Y34,'[2]Final Cost'!$B$3:$B$39,1,0),"NA")</f>
        <v>NA</v>
      </c>
      <c r="AA34" s="50" t="str">
        <f>IF(Z34="NA",VLOOKUP(Y34,'[2]Additional Cities'!$B$3:$D$56,3,0),"")</f>
        <v>Ludhiana</v>
      </c>
      <c r="AB34" s="50">
        <f>IF(Z34="NA",VLOOKUP(Y34,'[2]Additional Cities'!$B$3:$E$56,4,0),0)</f>
        <v>218.83939281944691</v>
      </c>
      <c r="AC34" s="50">
        <f>IF(Z34=Y34,VLOOKUP(Y34,'[2]Final Cost'!$B$3:$F$39,5,0),0)</f>
        <v>0</v>
      </c>
    </row>
    <row r="35" spans="1:29" x14ac:dyDescent="0.35">
      <c r="A35" s="63" t="s">
        <v>1117</v>
      </c>
      <c r="B35" s="63" t="s">
        <v>1615</v>
      </c>
      <c r="C35" s="63"/>
      <c r="D35" s="63" t="s">
        <v>48</v>
      </c>
      <c r="E35" s="63" t="s">
        <v>822</v>
      </c>
      <c r="F35" s="63" t="s">
        <v>39</v>
      </c>
      <c r="G35" s="63" t="s">
        <v>1118</v>
      </c>
      <c r="H35" s="63" t="s">
        <v>1119</v>
      </c>
      <c r="I35" s="63" t="s">
        <v>822</v>
      </c>
      <c r="J35" s="63" t="s">
        <v>49</v>
      </c>
      <c r="K35" s="63" t="s">
        <v>55</v>
      </c>
      <c r="L35" s="63" t="s">
        <v>43</v>
      </c>
      <c r="M35" s="63" t="s">
        <v>44</v>
      </c>
      <c r="N35" s="64">
        <v>44648</v>
      </c>
      <c r="O35" s="65">
        <v>44648</v>
      </c>
      <c r="P35" s="66"/>
      <c r="Q35" s="66"/>
      <c r="R35" s="66"/>
      <c r="S35" s="66"/>
      <c r="T35" s="66"/>
      <c r="U35" s="66"/>
      <c r="V35" s="50">
        <f>VLOOKUP(H35,[1]Sheet1!$H$2:$N$526,5,0)</f>
        <v>332001</v>
      </c>
      <c r="W35" s="50" t="str">
        <f>VLOOKUP(H35,[1]Sheet1!$H$2:$M$526,6,0)</f>
        <v>Near, RTO Office Rd, Radhakishan Pura, Sikar, Rajasthan 332001</v>
      </c>
      <c r="X35" s="50" t="str">
        <f>VLOOKUP(H35,[1]Sheet1!$H$1:$N$526,7,0)</f>
        <v>NA</v>
      </c>
      <c r="Y35" s="50" t="str">
        <f t="shared" si="0"/>
        <v>Sikar</v>
      </c>
      <c r="Z35" s="50" t="str">
        <f>IFERROR(VLOOKUP(Y35,'[2]Final Cost'!$B$3:$B$39,1,0),"NA")</f>
        <v>Sikar</v>
      </c>
      <c r="AA35" s="50" t="str">
        <f>IF(Z35="NA",VLOOKUP(Y35,'[2]Additional Cities'!$B$3:$D$56,3,0),"")</f>
        <v/>
      </c>
      <c r="AB35" s="50">
        <f>IF(Z35="NA",VLOOKUP(Y35,'[2]Additional Cities'!$B$3:$E$56,4,0),0)</f>
        <v>0</v>
      </c>
      <c r="AC35" s="50" t="str">
        <f>IF(Z35=Y35,VLOOKUP(Y35,'[2]Final Cost'!$B$3:$F$39,5,0),0)</f>
        <v>Delhi</v>
      </c>
    </row>
    <row r="36" spans="1:29" x14ac:dyDescent="0.35">
      <c r="A36" s="63" t="s">
        <v>1120</v>
      </c>
      <c r="B36" s="63" t="s">
        <v>1616</v>
      </c>
      <c r="C36" s="64">
        <v>44463</v>
      </c>
      <c r="D36" s="63" t="s">
        <v>37</v>
      </c>
      <c r="E36" s="63" t="s">
        <v>246</v>
      </c>
      <c r="F36" s="63" t="s">
        <v>39</v>
      </c>
      <c r="G36" s="63" t="s">
        <v>1121</v>
      </c>
      <c r="H36" s="63" t="s">
        <v>1122</v>
      </c>
      <c r="I36" s="63" t="s">
        <v>246</v>
      </c>
      <c r="J36" s="63" t="s">
        <v>49</v>
      </c>
      <c r="K36" s="63" t="s">
        <v>55</v>
      </c>
      <c r="L36" s="63" t="s">
        <v>43</v>
      </c>
      <c r="M36" s="63" t="s">
        <v>44</v>
      </c>
      <c r="N36" s="64">
        <v>44644</v>
      </c>
      <c r="O36" s="65">
        <v>44641</v>
      </c>
      <c r="P36" s="66"/>
      <c r="Q36" s="66"/>
      <c r="R36" s="66"/>
      <c r="S36" s="66"/>
      <c r="T36" s="66"/>
      <c r="U36" s="66"/>
      <c r="V36" s="50">
        <f>VLOOKUP(H36,[1]Sheet1!$H$2:$N$526,5,0)</f>
        <v>208001</v>
      </c>
      <c r="W36" s="50" t="str">
        <f>VLOOKUP(H36,[1]Sheet1!$H$2:$M$526,6,0)</f>
        <v>No. 368, Harris Ganj, Cantt Rail Bazar, Kanpur-208001, Uttar Pradesh, India</v>
      </c>
      <c r="X36" s="50" t="str">
        <f>VLOOKUP(H36,[1]Sheet1!$H$1:$N$526,7,0)</f>
        <v>NA</v>
      </c>
      <c r="Y36" s="50" t="str">
        <f t="shared" si="0"/>
        <v>Kanpur</v>
      </c>
      <c r="Z36" s="50" t="str">
        <f>IFERROR(VLOOKUP(Y36,'[2]Final Cost'!$B$3:$B$39,1,0),"NA")</f>
        <v>Kanpur</v>
      </c>
      <c r="AA36" s="50" t="str">
        <f>IF(Z36="NA",VLOOKUP(Y36,'[2]Additional Cities'!$B$3:$D$56,3,0),"")</f>
        <v/>
      </c>
      <c r="AB36" s="50">
        <f>IF(Z36="NA",VLOOKUP(Y36,'[2]Additional Cities'!$B$3:$E$56,4,0),0)</f>
        <v>0</v>
      </c>
      <c r="AC36" s="50" t="str">
        <f>IF(Z36=Y36,VLOOKUP(Y36,'[2]Final Cost'!$B$3:$F$39,5,0),0)</f>
        <v>Delhi</v>
      </c>
    </row>
    <row r="37" spans="1:29" x14ac:dyDescent="0.35">
      <c r="A37" s="63" t="s">
        <v>225</v>
      </c>
      <c r="B37" s="63" t="s">
        <v>1605</v>
      </c>
      <c r="C37" s="63"/>
      <c r="D37" s="63" t="s">
        <v>101</v>
      </c>
      <c r="E37" s="63" t="s">
        <v>226</v>
      </c>
      <c r="F37" s="63" t="s">
        <v>39</v>
      </c>
      <c r="G37" s="63" t="s">
        <v>227</v>
      </c>
      <c r="H37" s="63" t="s">
        <v>228</v>
      </c>
      <c r="I37" s="63" t="s">
        <v>226</v>
      </c>
      <c r="J37" s="63" t="s">
        <v>86</v>
      </c>
      <c r="K37" s="63" t="s">
        <v>59</v>
      </c>
      <c r="L37" s="63" t="s">
        <v>43</v>
      </c>
      <c r="M37" s="63" t="s">
        <v>44</v>
      </c>
      <c r="N37" s="64">
        <v>44648</v>
      </c>
      <c r="O37" s="65">
        <v>44648</v>
      </c>
      <c r="P37" s="66"/>
      <c r="Q37" s="66"/>
      <c r="R37" s="66"/>
      <c r="S37" s="66"/>
      <c r="T37" s="66"/>
      <c r="U37" s="66"/>
      <c r="V37" s="50">
        <f>VLOOKUP(H37,[1]Sheet1!$H$2:$N$526,5,0)</f>
        <v>273001</v>
      </c>
      <c r="W37" s="50" t="str">
        <f>VLOOKUP(H37,[1]Sheet1!$H$2:$M$526,6,0)</f>
        <v xml:space="preserve"> 402, Bank Rd, VindyaVasini Nagar, Gorakhpur, Uttar Pradesh 273001</v>
      </c>
      <c r="X37" s="50" t="str">
        <f>VLOOKUP(H37,[1]Sheet1!$H$1:$N$526,7,0)</f>
        <v>NA</v>
      </c>
      <c r="Y37" s="50" t="str">
        <f t="shared" si="0"/>
        <v>Gorakhpur</v>
      </c>
      <c r="Z37" s="50" t="str">
        <f>IFERROR(VLOOKUP(Y37,'[2]Final Cost'!$B$3:$B$39,1,0),"NA")</f>
        <v>NA</v>
      </c>
      <c r="AA37" s="50" t="str">
        <f>IF(Z37="NA",VLOOKUP(Y37,'[2]Additional Cities'!$B$3:$D$56,3,0),"")</f>
        <v>Prayagraj</v>
      </c>
      <c r="AB37" s="50">
        <f>IF(Z37="NA",VLOOKUP(Y37,'[2]Additional Cities'!$B$3:$E$56,4,0),0)</f>
        <v>205.2436142334617</v>
      </c>
      <c r="AC37" s="50">
        <f>IF(Z37=Y37,VLOOKUP(Y37,'[2]Final Cost'!$B$3:$F$39,5,0),0)</f>
        <v>0</v>
      </c>
    </row>
    <row r="38" spans="1:29" x14ac:dyDescent="0.35">
      <c r="A38" s="63" t="s">
        <v>319</v>
      </c>
      <c r="B38" s="63" t="s">
        <v>1617</v>
      </c>
      <c r="C38" s="64">
        <v>43858</v>
      </c>
      <c r="D38" s="63" t="s">
        <v>156</v>
      </c>
      <c r="E38" s="63" t="s">
        <v>50</v>
      </c>
      <c r="F38" s="63" t="s">
        <v>39</v>
      </c>
      <c r="G38" s="63" t="s">
        <v>320</v>
      </c>
      <c r="H38" s="63" t="s">
        <v>321</v>
      </c>
      <c r="I38" s="63" t="s">
        <v>50</v>
      </c>
      <c r="J38" s="63" t="s">
        <v>49</v>
      </c>
      <c r="K38" s="63" t="s">
        <v>55</v>
      </c>
      <c r="L38" s="63" t="s">
        <v>43</v>
      </c>
      <c r="M38" s="63" t="s">
        <v>44</v>
      </c>
      <c r="N38" s="64">
        <v>44651</v>
      </c>
      <c r="O38" s="65">
        <v>44648</v>
      </c>
      <c r="P38" s="66"/>
      <c r="Q38" s="66"/>
      <c r="R38" s="66"/>
      <c r="S38" s="66"/>
      <c r="T38" s="66"/>
      <c r="U38" s="66"/>
      <c r="V38" s="50">
        <f>VLOOKUP(H38,[1]Sheet1!$H$2:$N$526,5,0)</f>
        <v>801505</v>
      </c>
      <c r="W38" s="50" t="str">
        <f>VLOOKUP(H38,[1]Sheet1!$H$2:$M$526,6,0)</f>
        <v>Renovision Exports Pvt. Ltd., 3rd Floor, “REPL Plaza”, Federal Colony, Phulwarisharif, Patna, Bihar, India – 801505</v>
      </c>
      <c r="X38" s="50" t="str">
        <f>VLOOKUP(H38,[1]Sheet1!$H$1:$N$526,7,0)</f>
        <v>NA</v>
      </c>
      <c r="Y38" s="50" t="str">
        <f t="shared" si="0"/>
        <v>Patna</v>
      </c>
      <c r="Z38" s="50" t="str">
        <f>IFERROR(VLOOKUP(Y38,'[2]Final Cost'!$B$3:$B$39,1,0),"NA")</f>
        <v>Patna</v>
      </c>
      <c r="AA38" s="50" t="str">
        <f>IF(Z38="NA",VLOOKUP(Y38,'[2]Additional Cities'!$B$3:$D$56,3,0),"")</f>
        <v/>
      </c>
      <c r="AB38" s="50">
        <f>IF(Z38="NA",VLOOKUP(Y38,'[2]Additional Cities'!$B$3:$E$56,4,0),0)</f>
        <v>0</v>
      </c>
      <c r="AC38" s="50" t="str">
        <f>IF(Z38=Y38,VLOOKUP(Y38,'[2]Final Cost'!$B$3:$F$39,5,0),0)</f>
        <v>Delhi</v>
      </c>
    </row>
    <row r="39" spans="1:29" x14ac:dyDescent="0.35">
      <c r="A39" s="63" t="s">
        <v>860</v>
      </c>
      <c r="B39" s="63" t="s">
        <v>1609</v>
      </c>
      <c r="C39" s="64">
        <v>44501</v>
      </c>
      <c r="D39" s="63" t="s">
        <v>306</v>
      </c>
      <c r="E39" s="63" t="s">
        <v>167</v>
      </c>
      <c r="F39" s="63" t="s">
        <v>61</v>
      </c>
      <c r="G39" s="63" t="s">
        <v>861</v>
      </c>
      <c r="H39" s="63" t="s">
        <v>862</v>
      </c>
      <c r="I39" s="63" t="s">
        <v>167</v>
      </c>
      <c r="J39" s="63" t="s">
        <v>49</v>
      </c>
      <c r="K39" s="63" t="s">
        <v>55</v>
      </c>
      <c r="L39" s="63" t="s">
        <v>43</v>
      </c>
      <c r="M39" s="63" t="s">
        <v>44</v>
      </c>
      <c r="N39" s="64">
        <v>44628</v>
      </c>
      <c r="O39" s="65">
        <v>44627</v>
      </c>
      <c r="P39" s="67" t="s">
        <v>61</v>
      </c>
      <c r="Q39" s="67" t="s">
        <v>143</v>
      </c>
      <c r="R39" s="67" t="s">
        <v>93</v>
      </c>
      <c r="S39" s="67" t="s">
        <v>81</v>
      </c>
      <c r="T39" s="67" t="s">
        <v>863</v>
      </c>
      <c r="U39" s="67" t="s">
        <v>647</v>
      </c>
      <c r="V39" s="50">
        <f>VLOOKUP(H39,[1]Sheet1!$H$2:$N$526,5,0)</f>
        <v>201301</v>
      </c>
      <c r="W39" s="50" t="str">
        <f>VLOOKUP(H39,[1]Sheet1!$H$2:$M$526,6,0)</f>
        <v xml:space="preserve">R.M. Entertainment, L-1, Pocket J, Sector 18, Noida, Uttar Pradesh </v>
      </c>
      <c r="X39" s="50" t="str">
        <f>VLOOKUP(H39,[1]Sheet1!$H$1:$N$526,7,0)</f>
        <v>NA</v>
      </c>
      <c r="Y39" s="50" t="str">
        <f t="shared" si="0"/>
        <v>Noida</v>
      </c>
      <c r="Z39" s="50" t="str">
        <f>IFERROR(VLOOKUP(Y39,'[2]Final Cost'!$B$3:$B$39,1,0),"NA")</f>
        <v>NA</v>
      </c>
      <c r="AA39" s="50" t="e">
        <f>IF(Z39="NA",VLOOKUP(Y39,'[2]Additional Cities'!$B$3:$D$56,3,0),"")</f>
        <v>#N/A</v>
      </c>
      <c r="AB39" s="50" t="e">
        <f>IF(Z39="NA",VLOOKUP(Y39,'[2]Additional Cities'!$B$3:$E$56,4,0),0)</f>
        <v>#N/A</v>
      </c>
      <c r="AC39" s="50">
        <f>IF(Z39=Y39,VLOOKUP(Y39,'[2]Final Cost'!$B$3:$F$39,5,0),0)</f>
        <v>0</v>
      </c>
    </row>
    <row r="40" spans="1:29" x14ac:dyDescent="0.35">
      <c r="A40" s="63" t="s">
        <v>1123</v>
      </c>
      <c r="B40" s="63" t="s">
        <v>1609</v>
      </c>
      <c r="C40" s="64">
        <v>44103</v>
      </c>
      <c r="D40" s="63" t="s">
        <v>57</v>
      </c>
      <c r="E40" s="63" t="s">
        <v>1124</v>
      </c>
      <c r="F40" s="63" t="s">
        <v>39</v>
      </c>
      <c r="G40" s="63" t="s">
        <v>1125</v>
      </c>
      <c r="H40" s="63" t="s">
        <v>1126</v>
      </c>
      <c r="I40" s="63" t="s">
        <v>1124</v>
      </c>
      <c r="J40" s="63" t="s">
        <v>128</v>
      </c>
      <c r="K40" s="63" t="s">
        <v>59</v>
      </c>
      <c r="L40" s="63" t="s">
        <v>43</v>
      </c>
      <c r="M40" s="63" t="s">
        <v>44</v>
      </c>
      <c r="N40" s="64">
        <v>44643</v>
      </c>
      <c r="O40" s="65">
        <v>44641</v>
      </c>
      <c r="P40" s="66"/>
      <c r="Q40" s="66"/>
      <c r="R40" s="66"/>
      <c r="S40" s="66"/>
      <c r="T40" s="66"/>
      <c r="U40" s="66"/>
      <c r="V40" s="50">
        <f>VLOOKUP(H40,[1]Sheet1!$H$2:$N$526,5,0)</f>
        <v>452003</v>
      </c>
      <c r="W40" s="50" t="str">
        <f>VLOOKUP(H40,[1]Sheet1!$H$2:$M$526,6,0)</f>
        <v>11/2, Meera Path, Dhenu Market, Indore, Madhya Pradesh 452003</v>
      </c>
      <c r="X40" s="50" t="str">
        <f>VLOOKUP(H40,[1]Sheet1!$H$1:$N$526,7,0)</f>
        <v>NA</v>
      </c>
      <c r="Y40" s="50" t="str">
        <f t="shared" si="0"/>
        <v>Indore</v>
      </c>
      <c r="Z40" s="50" t="str">
        <f>IFERROR(VLOOKUP(Y40,'[2]Final Cost'!$B$3:$B$39,1,0),"NA")</f>
        <v>Indore</v>
      </c>
      <c r="AA40" s="50" t="str">
        <f>IF(Z40="NA",VLOOKUP(Y40,'[2]Additional Cities'!$B$3:$D$56,3,0),"")</f>
        <v/>
      </c>
      <c r="AB40" s="50">
        <f>IF(Z40="NA",VLOOKUP(Y40,'[2]Additional Cities'!$B$3:$E$56,4,0),0)</f>
        <v>0</v>
      </c>
      <c r="AC40" s="50" t="str">
        <f>IF(Z40=Y40,VLOOKUP(Y40,'[2]Final Cost'!$B$3:$F$39,5,0),0)</f>
        <v>Mumbai</v>
      </c>
    </row>
    <row r="41" spans="1:29" x14ac:dyDescent="0.35">
      <c r="A41" s="63" t="s">
        <v>840</v>
      </c>
      <c r="B41" s="63" t="s">
        <v>1587</v>
      </c>
      <c r="C41" s="64">
        <v>44239</v>
      </c>
      <c r="D41" s="63" t="s">
        <v>37</v>
      </c>
      <c r="E41" s="63" t="s">
        <v>167</v>
      </c>
      <c r="F41" s="63" t="s">
        <v>61</v>
      </c>
      <c r="G41" s="63" t="s">
        <v>841</v>
      </c>
      <c r="H41" s="63" t="s">
        <v>842</v>
      </c>
      <c r="I41" s="63" t="s">
        <v>167</v>
      </c>
      <c r="J41" s="63" t="s">
        <v>49</v>
      </c>
      <c r="K41" s="63" t="s">
        <v>55</v>
      </c>
      <c r="L41" s="63" t="s">
        <v>43</v>
      </c>
      <c r="M41" s="63" t="s">
        <v>44</v>
      </c>
      <c r="N41" s="64">
        <v>44622</v>
      </c>
      <c r="O41" s="65">
        <v>44620</v>
      </c>
      <c r="P41" s="67" t="s">
        <v>61</v>
      </c>
      <c r="Q41" s="67" t="s">
        <v>143</v>
      </c>
      <c r="R41" s="67" t="s">
        <v>93</v>
      </c>
      <c r="S41" s="67" t="s">
        <v>81</v>
      </c>
      <c r="T41" s="67" t="s">
        <v>843</v>
      </c>
      <c r="U41" s="67" t="s">
        <v>83</v>
      </c>
      <c r="V41" s="50">
        <f>VLOOKUP(H41,[1]Sheet1!$H$2:$N$526,5,0)</f>
        <v>226016</v>
      </c>
      <c r="W41" s="50" t="str">
        <f>VLOOKUP(H41,[1]Sheet1!$H$2:$M$526,6,0)</f>
        <v>34, Faizabad Rd, Bhoothnath Market, Sector 5, Indira Nagar, Lucknow, Uttar Pradesh 226016</v>
      </c>
      <c r="X41" s="50" t="str">
        <f>VLOOKUP(H41,[1]Sheet1!$H$1:$N$526,7,0)</f>
        <v>NA</v>
      </c>
      <c r="Y41" s="50" t="str">
        <f t="shared" si="0"/>
        <v>Noida</v>
      </c>
      <c r="Z41" s="50" t="str">
        <f>IFERROR(VLOOKUP(Y41,'[2]Final Cost'!$B$3:$B$39,1,0),"NA")</f>
        <v>NA</v>
      </c>
      <c r="AA41" s="50" t="e">
        <f>IF(Z41="NA",VLOOKUP(Y41,'[2]Additional Cities'!$B$3:$D$56,3,0),"")</f>
        <v>#N/A</v>
      </c>
      <c r="AB41" s="50" t="e">
        <f>IF(Z41="NA",VLOOKUP(Y41,'[2]Additional Cities'!$B$3:$E$56,4,0),0)</f>
        <v>#N/A</v>
      </c>
      <c r="AC41" s="50">
        <f>IF(Z41=Y41,VLOOKUP(Y41,'[2]Final Cost'!$B$3:$F$39,5,0),0)</f>
        <v>0</v>
      </c>
    </row>
    <row r="42" spans="1:29" x14ac:dyDescent="0.35">
      <c r="A42" s="63" t="s">
        <v>870</v>
      </c>
      <c r="B42" s="63"/>
      <c r="C42" s="64">
        <v>44446</v>
      </c>
      <c r="D42" s="63" t="s">
        <v>306</v>
      </c>
      <c r="E42" s="63" t="s">
        <v>55</v>
      </c>
      <c r="F42" s="63" t="s">
        <v>61</v>
      </c>
      <c r="G42" s="63" t="s">
        <v>871</v>
      </c>
      <c r="H42" s="63" t="s">
        <v>872</v>
      </c>
      <c r="I42" s="63" t="s">
        <v>55</v>
      </c>
      <c r="J42" s="63" t="s">
        <v>49</v>
      </c>
      <c r="K42" s="63" t="s">
        <v>55</v>
      </c>
      <c r="L42" s="63" t="s">
        <v>43</v>
      </c>
      <c r="M42" s="63" t="s">
        <v>44</v>
      </c>
      <c r="N42" s="64">
        <v>44635</v>
      </c>
      <c r="O42" s="65">
        <v>44634</v>
      </c>
      <c r="P42" s="66" t="s">
        <v>61</v>
      </c>
      <c r="Q42" s="67" t="s">
        <v>80</v>
      </c>
      <c r="R42" s="67" t="s">
        <v>84</v>
      </c>
      <c r="S42" s="67" t="s">
        <v>81</v>
      </c>
      <c r="T42" s="66" t="s">
        <v>1618</v>
      </c>
      <c r="U42" s="67" t="s">
        <v>195</v>
      </c>
      <c r="V42" s="50" t="str">
        <f>VLOOKUP(H42,[1]Sheet1!$H$2:$N$526,5,0)</f>
        <v>400 030</v>
      </c>
      <c r="W42" s="50" t="str">
        <f>VLOOKUP(H42,[1]Sheet1!$H$2:$M$526,6,0)</f>
        <v xml:space="preserve">Doordarshan Kendra, P.B.Marg,
Worli, Mumbai, India
</v>
      </c>
      <c r="X42" s="50" t="str">
        <f>VLOOKUP(H42,[1]Sheet1!$H$1:$N$526,7,0)</f>
        <v>NA</v>
      </c>
      <c r="Y42" s="50" t="str">
        <f t="shared" si="0"/>
        <v>Delhi</v>
      </c>
      <c r="Z42" s="50" t="str">
        <f>IFERROR(VLOOKUP(Y42,'[2]Final Cost'!$B$3:$B$39,1,0),"NA")</f>
        <v>Delhi</v>
      </c>
      <c r="AA42" s="50" t="str">
        <f>IF(Z42="NA",VLOOKUP(Y42,'[2]Additional Cities'!$B$3:$D$56,3,0),"")</f>
        <v/>
      </c>
      <c r="AB42" s="50">
        <f>IF(Z42="NA",VLOOKUP(Y42,'[2]Additional Cities'!$B$3:$E$56,4,0),0)</f>
        <v>0</v>
      </c>
      <c r="AC42" s="50" t="str">
        <f>IF(Z42=Y42,VLOOKUP(Y42,'[2]Final Cost'!$B$3:$F$39,5,0),0)</f>
        <v>Delhi</v>
      </c>
    </row>
    <row r="43" spans="1:29" x14ac:dyDescent="0.35">
      <c r="A43" s="63" t="s">
        <v>1127</v>
      </c>
      <c r="B43" s="63" t="s">
        <v>1609</v>
      </c>
      <c r="C43" s="64">
        <v>44264</v>
      </c>
      <c r="D43" s="63" t="s">
        <v>48</v>
      </c>
      <c r="E43" s="63" t="s">
        <v>1128</v>
      </c>
      <c r="F43" s="63" t="s">
        <v>39</v>
      </c>
      <c r="G43" s="63" t="s">
        <v>1129</v>
      </c>
      <c r="H43" s="63" t="s">
        <v>1130</v>
      </c>
      <c r="I43" s="63" t="s">
        <v>1128</v>
      </c>
      <c r="J43" s="63" t="s">
        <v>114</v>
      </c>
      <c r="K43" s="63" t="s">
        <v>55</v>
      </c>
      <c r="L43" s="63" t="s">
        <v>43</v>
      </c>
      <c r="M43" s="63" t="s">
        <v>44</v>
      </c>
      <c r="N43" s="64">
        <v>44648</v>
      </c>
      <c r="O43" s="65">
        <v>44648</v>
      </c>
      <c r="P43" s="66"/>
      <c r="Q43" s="66"/>
      <c r="R43" s="66"/>
      <c r="S43" s="66"/>
      <c r="T43" s="66"/>
      <c r="U43" s="66"/>
      <c r="V43" s="50">
        <f>VLOOKUP(H43,[1]Sheet1!$H$2:$N$526,5,0)</f>
        <v>226003</v>
      </c>
      <c r="W43" s="50" t="str">
        <f>VLOOKUP(H43,[1]Sheet1!$H$2:$M$526,6,0)</f>
        <v xml:space="preserve"> Hardoi Rd, Sarfarazganj, Lucknow, Uttar Pradesh 226003</v>
      </c>
      <c r="X43" s="50" t="str">
        <f>VLOOKUP(H43,[1]Sheet1!$H$1:$N$526,7,0)</f>
        <v>NA</v>
      </c>
      <c r="Y43" s="50" t="str">
        <f t="shared" si="0"/>
        <v>Lucknow</v>
      </c>
      <c r="Z43" s="50" t="str">
        <f>IFERROR(VLOOKUP(Y43,'[2]Final Cost'!$B$3:$B$39,1,0),"NA")</f>
        <v>Lucknow</v>
      </c>
      <c r="AA43" s="50" t="str">
        <f>IF(Z43="NA",VLOOKUP(Y43,'[2]Additional Cities'!$B$3:$D$56,3,0),"")</f>
        <v/>
      </c>
      <c r="AB43" s="50">
        <f>IF(Z43="NA",VLOOKUP(Y43,'[2]Additional Cities'!$B$3:$E$56,4,0),0)</f>
        <v>0</v>
      </c>
      <c r="AC43" s="50" t="str">
        <f>IF(Z43=Y43,VLOOKUP(Y43,'[2]Final Cost'!$B$3:$F$39,5,0),0)</f>
        <v>Delhi</v>
      </c>
    </row>
    <row r="44" spans="1:29" x14ac:dyDescent="0.35">
      <c r="A44" s="63" t="s">
        <v>230</v>
      </c>
      <c r="B44" s="63" t="s">
        <v>1587</v>
      </c>
      <c r="C44" s="63"/>
      <c r="D44" s="63" t="s">
        <v>156</v>
      </c>
      <c r="E44" s="63" t="s">
        <v>231</v>
      </c>
      <c r="F44" s="63" t="s">
        <v>39</v>
      </c>
      <c r="G44" s="63" t="s">
        <v>232</v>
      </c>
      <c r="H44" s="63" t="s">
        <v>233</v>
      </c>
      <c r="I44" s="63" t="s">
        <v>231</v>
      </c>
      <c r="J44" s="63" t="s">
        <v>86</v>
      </c>
      <c r="K44" s="63" t="s">
        <v>59</v>
      </c>
      <c r="L44" s="63" t="s">
        <v>43</v>
      </c>
      <c r="M44" s="63" t="s">
        <v>44</v>
      </c>
      <c r="N44" s="64">
        <v>44643</v>
      </c>
      <c r="O44" s="65">
        <v>44641</v>
      </c>
      <c r="P44" s="66"/>
      <c r="Q44" s="66"/>
      <c r="R44" s="66"/>
      <c r="S44" s="66"/>
      <c r="T44" s="66"/>
      <c r="U44" s="66"/>
      <c r="V44" s="50">
        <f>VLOOKUP(H44,[1]Sheet1!$H$2:$N$526,5,0)</f>
        <v>211001</v>
      </c>
      <c r="W44" s="50" t="str">
        <f>VLOOKUP(H44,[1]Sheet1!$H$2:$M$526,6,0)</f>
        <v xml:space="preserve"> SF-12 Vinayak Central Plaza, Cooper Rd, Civil Lines, Prayagraj, Uttar Pradesh 211001</v>
      </c>
      <c r="X44" s="50" t="str">
        <f>VLOOKUP(H44,[1]Sheet1!$H$1:$N$526,7,0)</f>
        <v>NA</v>
      </c>
      <c r="Y44" s="50" t="str">
        <f t="shared" si="0"/>
        <v>Prayagraj</v>
      </c>
      <c r="Z44" s="50" t="str">
        <f>IFERROR(VLOOKUP(Y44,'[2]Final Cost'!$B$3:$B$39,1,0),"NA")</f>
        <v>Prayagraj</v>
      </c>
      <c r="AA44" s="50" t="str">
        <f>IF(Z44="NA",VLOOKUP(Y44,'[2]Additional Cities'!$B$3:$D$56,3,0),"")</f>
        <v/>
      </c>
      <c r="AB44" s="50">
        <f>IF(Z44="NA",VLOOKUP(Y44,'[2]Additional Cities'!$B$3:$E$56,4,0),0)</f>
        <v>0</v>
      </c>
      <c r="AC44" s="50" t="str">
        <f>IF(Z44=Y44,VLOOKUP(Y44,'[2]Final Cost'!$B$3:$F$39,5,0),0)</f>
        <v>Delhi</v>
      </c>
    </row>
    <row r="45" spans="1:29" x14ac:dyDescent="0.35">
      <c r="A45" s="63" t="s">
        <v>1131</v>
      </c>
      <c r="B45" s="63" t="s">
        <v>1605</v>
      </c>
      <c r="C45" s="63"/>
      <c r="D45" s="63" t="s">
        <v>48</v>
      </c>
      <c r="E45" s="63" t="s">
        <v>822</v>
      </c>
      <c r="F45" s="63" t="s">
        <v>39</v>
      </c>
      <c r="G45" s="63" t="s">
        <v>1132</v>
      </c>
      <c r="H45" s="63" t="s">
        <v>1133</v>
      </c>
      <c r="I45" s="63" t="s">
        <v>822</v>
      </c>
      <c r="J45" s="63" t="s">
        <v>49</v>
      </c>
      <c r="K45" s="63" t="s">
        <v>55</v>
      </c>
      <c r="L45" s="63" t="s">
        <v>43</v>
      </c>
      <c r="M45" s="63" t="s">
        <v>44</v>
      </c>
      <c r="N45" s="64">
        <v>44648</v>
      </c>
      <c r="O45" s="65">
        <v>44648</v>
      </c>
      <c r="P45" s="66"/>
      <c r="Q45" s="66"/>
      <c r="R45" s="66"/>
      <c r="S45" s="66"/>
      <c r="T45" s="66"/>
      <c r="U45" s="66"/>
      <c r="V45" s="50">
        <f>VLOOKUP(H45,[1]Sheet1!$H$2:$N$526,5,0)</f>
        <v>332001</v>
      </c>
      <c r="W45" s="50" t="str">
        <f>VLOOKUP(H45,[1]Sheet1!$H$2:$M$526,6,0)</f>
        <v>Opposite Passport office, Fatehpur Road, Sikar (Rajasthan), PIN – 332001</v>
      </c>
      <c r="X45" s="50" t="str">
        <f>VLOOKUP(H45,[1]Sheet1!$H$1:$N$526,7,0)</f>
        <v>NA</v>
      </c>
      <c r="Y45" s="50" t="str">
        <f t="shared" si="0"/>
        <v>Sikar</v>
      </c>
      <c r="Z45" s="50" t="str">
        <f>IFERROR(VLOOKUP(Y45,'[2]Final Cost'!$B$3:$B$39,1,0),"NA")</f>
        <v>Sikar</v>
      </c>
      <c r="AA45" s="50" t="str">
        <f>IF(Z45="NA",VLOOKUP(Y45,'[2]Additional Cities'!$B$3:$D$56,3,0),"")</f>
        <v/>
      </c>
      <c r="AB45" s="50">
        <f>IF(Z45="NA",VLOOKUP(Y45,'[2]Additional Cities'!$B$3:$E$56,4,0),0)</f>
        <v>0</v>
      </c>
      <c r="AC45" s="50" t="str">
        <f>IF(Z45=Y45,VLOOKUP(Y45,'[2]Final Cost'!$B$3:$F$39,5,0),0)</f>
        <v>Delhi</v>
      </c>
    </row>
    <row r="46" spans="1:29" x14ac:dyDescent="0.35">
      <c r="A46" s="63" t="s">
        <v>1134</v>
      </c>
      <c r="B46" s="63" t="s">
        <v>1587</v>
      </c>
      <c r="C46" s="64">
        <v>44235</v>
      </c>
      <c r="D46" s="63" t="s">
        <v>206</v>
      </c>
      <c r="E46" s="63" t="s">
        <v>1135</v>
      </c>
      <c r="F46" s="63" t="s">
        <v>39</v>
      </c>
      <c r="G46" s="63" t="s">
        <v>1136</v>
      </c>
      <c r="H46" s="63" t="s">
        <v>1137</v>
      </c>
      <c r="I46" s="63" t="s">
        <v>1135</v>
      </c>
      <c r="J46" s="63" t="s">
        <v>49</v>
      </c>
      <c r="K46" s="63" t="s">
        <v>55</v>
      </c>
      <c r="L46" s="63" t="s">
        <v>43</v>
      </c>
      <c r="M46" s="63" t="s">
        <v>44</v>
      </c>
      <c r="N46" s="64">
        <v>44642</v>
      </c>
      <c r="O46" s="65">
        <v>44641</v>
      </c>
      <c r="P46" s="66"/>
      <c r="Q46" s="66"/>
      <c r="R46" s="66"/>
      <c r="S46" s="66"/>
      <c r="T46" s="66"/>
      <c r="U46" s="66"/>
      <c r="V46" s="50">
        <f>VLOOKUP(H46,[1]Sheet1!$H$2:$N$526,5,0)</f>
        <v>140603</v>
      </c>
      <c r="W46" s="50" t="str">
        <f>VLOOKUP(H46,[1]Sheet1!$H$2:$M$526,6,0)</f>
        <v>Ambala Chandigarh Expressway, opposite Mc Donalds highway, Zirakpur, Punjab 140603</v>
      </c>
      <c r="X46" s="50" t="str">
        <f>VLOOKUP(H46,[1]Sheet1!$H$1:$N$526,7,0)</f>
        <v>NA</v>
      </c>
      <c r="Y46" s="50" t="str">
        <f t="shared" si="0"/>
        <v>Zirakpur</v>
      </c>
      <c r="Z46" s="50" t="str">
        <f>IFERROR(VLOOKUP(Y46,'[2]Final Cost'!$B$3:$B$39,1,0),"NA")</f>
        <v>NA</v>
      </c>
      <c r="AA46" s="50" t="str">
        <f>IF(Z46="NA",VLOOKUP(Y46,'[2]Additional Cities'!$B$3:$D$56,3,0),"")</f>
        <v>Chandigarh</v>
      </c>
      <c r="AB46" s="50">
        <f>IF(Z46="NA",VLOOKUP(Y46,'[2]Additional Cities'!$B$3:$E$56,4,0),0)</f>
        <v>9.4435099656977357</v>
      </c>
      <c r="AC46" s="50">
        <f>IF(Z46=Y46,VLOOKUP(Y46,'[2]Final Cost'!$B$3:$F$39,5,0),0)</f>
        <v>0</v>
      </c>
    </row>
    <row r="47" spans="1:29" x14ac:dyDescent="0.35">
      <c r="A47" s="63" t="s">
        <v>1138</v>
      </c>
      <c r="B47" s="63" t="s">
        <v>1582</v>
      </c>
      <c r="C47" s="64">
        <v>44539</v>
      </c>
      <c r="D47" s="63" t="s">
        <v>48</v>
      </c>
      <c r="E47" s="63" t="s">
        <v>819</v>
      </c>
      <c r="F47" s="63" t="s">
        <v>39</v>
      </c>
      <c r="G47" s="63" t="s">
        <v>1139</v>
      </c>
      <c r="H47" s="63" t="s">
        <v>1140</v>
      </c>
      <c r="I47" s="63" t="s">
        <v>819</v>
      </c>
      <c r="J47" s="63" t="s">
        <v>49</v>
      </c>
      <c r="K47" s="63" t="s">
        <v>55</v>
      </c>
      <c r="L47" s="63" t="s">
        <v>43</v>
      </c>
      <c r="M47" s="63" t="s">
        <v>44</v>
      </c>
      <c r="N47" s="64">
        <v>44642</v>
      </c>
      <c r="O47" s="65">
        <v>44641</v>
      </c>
      <c r="P47" s="66"/>
      <c r="Q47" s="66"/>
      <c r="R47" s="66"/>
      <c r="S47" s="66"/>
      <c r="T47" s="66"/>
      <c r="U47" s="66"/>
      <c r="V47" s="50">
        <f>VLOOKUP(H47,[1]Sheet1!$H$2:$N$526,5,0)</f>
        <v>160022</v>
      </c>
      <c r="W47" s="50" t="str">
        <f>VLOOKUP(H47,[1]Sheet1!$H$2:$M$526,6,0)</f>
        <v>SCO 107 -108 -109, Sub. City Center, Sector 34A, Sector 34, Chandigarh, 160022</v>
      </c>
      <c r="X47" s="50" t="str">
        <f>VLOOKUP(H47,[1]Sheet1!$H$1:$N$526,7,0)</f>
        <v>NA</v>
      </c>
      <c r="Y47" s="50" t="str">
        <f t="shared" si="0"/>
        <v>Chandigarh</v>
      </c>
      <c r="Z47" s="50" t="str">
        <f>IFERROR(VLOOKUP(Y47,'[2]Final Cost'!$B$3:$B$39,1,0),"NA")</f>
        <v>Chandigarh</v>
      </c>
      <c r="AA47" s="50" t="str">
        <f>IF(Z47="NA",VLOOKUP(Y47,'[2]Additional Cities'!$B$3:$D$56,3,0),"")</f>
        <v/>
      </c>
      <c r="AB47" s="50">
        <f>IF(Z47="NA",VLOOKUP(Y47,'[2]Additional Cities'!$B$3:$E$56,4,0),0)</f>
        <v>0</v>
      </c>
      <c r="AC47" s="50" t="str">
        <f>IF(Z47=Y47,VLOOKUP(Y47,'[2]Final Cost'!$B$3:$F$39,5,0),0)</f>
        <v>Delhi</v>
      </c>
    </row>
    <row r="48" spans="1:29" x14ac:dyDescent="0.35">
      <c r="A48" s="63" t="s">
        <v>1141</v>
      </c>
      <c r="B48" s="63" t="s">
        <v>1609</v>
      </c>
      <c r="C48" s="64">
        <v>44263</v>
      </c>
      <c r="D48" s="63" t="s">
        <v>37</v>
      </c>
      <c r="E48" s="63" t="s">
        <v>1110</v>
      </c>
      <c r="F48" s="63" t="s">
        <v>39</v>
      </c>
      <c r="G48" s="63" t="s">
        <v>1142</v>
      </c>
      <c r="H48" s="63" t="s">
        <v>1143</v>
      </c>
      <c r="I48" s="63" t="s">
        <v>1110</v>
      </c>
      <c r="J48" s="63" t="s">
        <v>114</v>
      </c>
      <c r="K48" s="63" t="s">
        <v>55</v>
      </c>
      <c r="L48" s="63" t="s">
        <v>43</v>
      </c>
      <c r="M48" s="63" t="s">
        <v>44</v>
      </c>
      <c r="N48" s="64">
        <v>44645</v>
      </c>
      <c r="O48" s="65">
        <v>44641</v>
      </c>
      <c r="P48" s="66"/>
      <c r="Q48" s="66"/>
      <c r="R48" s="66"/>
      <c r="S48" s="66"/>
      <c r="T48" s="66"/>
      <c r="U48" s="66"/>
      <c r="V48" s="50">
        <f>VLOOKUP(H48,[1]Sheet1!$H$2:$N$526,5,0)</f>
        <v>313001</v>
      </c>
      <c r="W48" s="50" t="str">
        <f>VLOOKUP(H48,[1]Sheet1!$H$2:$M$526,6,0)</f>
        <v>Town Hall Road, opposite Bank of Baroda, Udaipur, Rajasthan</v>
      </c>
      <c r="X48" s="50" t="str">
        <f>VLOOKUP(H48,[1]Sheet1!$H$1:$N$526,7,0)</f>
        <v>NA</v>
      </c>
      <c r="Y48" s="50" t="str">
        <f t="shared" si="0"/>
        <v>Udaipur</v>
      </c>
      <c r="Z48" s="50" t="str">
        <f>IFERROR(VLOOKUP(Y48,'[2]Final Cost'!$B$3:$B$39,1,0),"NA")</f>
        <v>Udaipur</v>
      </c>
      <c r="AA48" s="50" t="str">
        <f>IF(Z48="NA",VLOOKUP(Y48,'[2]Additional Cities'!$B$3:$D$56,3,0),"")</f>
        <v/>
      </c>
      <c r="AB48" s="50">
        <f>IF(Z48="NA",VLOOKUP(Y48,'[2]Additional Cities'!$B$3:$E$56,4,0),0)</f>
        <v>0</v>
      </c>
      <c r="AC48" s="50" t="str">
        <f>IF(Z48=Y48,VLOOKUP(Y48,'[2]Final Cost'!$B$3:$F$39,5,0),0)</f>
        <v>Delhi</v>
      </c>
    </row>
    <row r="49" spans="1:29" x14ac:dyDescent="0.35">
      <c r="A49" s="63" t="s">
        <v>1619</v>
      </c>
      <c r="B49" s="63"/>
      <c r="C49" s="63"/>
      <c r="D49" s="63" t="s">
        <v>37</v>
      </c>
      <c r="E49" s="63" t="s">
        <v>55</v>
      </c>
      <c r="F49" s="63" t="s">
        <v>61</v>
      </c>
      <c r="G49" s="63" t="s">
        <v>1620</v>
      </c>
      <c r="H49" s="63" t="s">
        <v>1621</v>
      </c>
      <c r="I49" s="63" t="s">
        <v>55</v>
      </c>
      <c r="J49" s="63" t="s">
        <v>49</v>
      </c>
      <c r="K49" s="63" t="s">
        <v>55</v>
      </c>
      <c r="L49" s="63" t="s">
        <v>43</v>
      </c>
      <c r="M49" s="63" t="s">
        <v>44</v>
      </c>
      <c r="N49" s="64">
        <v>44636</v>
      </c>
      <c r="O49" s="65">
        <v>44634</v>
      </c>
      <c r="P49" s="66"/>
      <c r="Q49" s="66"/>
      <c r="R49" s="66"/>
      <c r="S49" s="66"/>
      <c r="T49" s="66"/>
      <c r="U49" s="66"/>
      <c r="V49" s="50">
        <f>VLOOKUP(H49,[1]Sheet1!$H$2:$N$526,5,0)</f>
        <v>110027</v>
      </c>
      <c r="W49" s="50" t="str">
        <f>VLOOKUP(H49,[1]Sheet1!$H$2:$M$526,6,0)</f>
        <v>C-7, Ring Rd, Block C, Rajouri Garden, New Delhi, Delhi 110027</v>
      </c>
      <c r="X49" s="50" t="str">
        <f>VLOOKUP(H49,[1]Sheet1!$H$1:$N$526,7,0)</f>
        <v>NA</v>
      </c>
      <c r="Y49" s="50" t="str">
        <f t="shared" si="0"/>
        <v>Delhi</v>
      </c>
      <c r="Z49" s="50" t="str">
        <f>IFERROR(VLOOKUP(Y49,'[2]Final Cost'!$B$3:$B$39,1,0),"NA")</f>
        <v>Delhi</v>
      </c>
      <c r="AA49" s="50" t="str">
        <f>IF(Z49="NA",VLOOKUP(Y49,'[2]Additional Cities'!$B$3:$D$56,3,0),"")</f>
        <v/>
      </c>
      <c r="AB49" s="50">
        <f>IF(Z49="NA",VLOOKUP(Y49,'[2]Additional Cities'!$B$3:$E$56,4,0),0)</f>
        <v>0</v>
      </c>
      <c r="AC49" s="50" t="str">
        <f>IF(Z49=Y49,VLOOKUP(Y49,'[2]Final Cost'!$B$3:$F$39,5,0),0)</f>
        <v>Delhi</v>
      </c>
    </row>
    <row r="50" spans="1:29" x14ac:dyDescent="0.35">
      <c r="A50" s="63" t="s">
        <v>1622</v>
      </c>
      <c r="B50" s="63"/>
      <c r="C50" s="63"/>
      <c r="D50" s="63" t="s">
        <v>206</v>
      </c>
      <c r="E50" s="63" t="s">
        <v>55</v>
      </c>
      <c r="F50" s="63" t="s">
        <v>61</v>
      </c>
      <c r="G50" s="63" t="s">
        <v>1623</v>
      </c>
      <c r="H50" s="63" t="s">
        <v>1624</v>
      </c>
      <c r="I50" s="63" t="s">
        <v>55</v>
      </c>
      <c r="J50" s="63" t="s">
        <v>49</v>
      </c>
      <c r="K50" s="63" t="s">
        <v>55</v>
      </c>
      <c r="L50" s="63" t="s">
        <v>43</v>
      </c>
      <c r="M50" s="63" t="s">
        <v>44</v>
      </c>
      <c r="N50" s="64">
        <v>44630</v>
      </c>
      <c r="O50" s="65">
        <v>44627</v>
      </c>
      <c r="P50" s="66"/>
      <c r="Q50" s="66"/>
      <c r="R50" s="66"/>
      <c r="S50" s="66"/>
      <c r="T50" s="66"/>
      <c r="U50" s="66"/>
      <c r="V50" s="50">
        <f>VLOOKUP(H50,[1]Sheet1!$H$2:$N$526,5,0)</f>
        <v>110044</v>
      </c>
      <c r="W50" s="50" t="str">
        <f>VLOOKUP(H50,[1]Sheet1!$H$2:$M$526,6,0)</f>
        <v>A-41, Mathura Rd, Mohan Cooperative Industrial Estate, Saidabad, New Delhi, Delhi 110044</v>
      </c>
      <c r="X50" s="50" t="str">
        <f>VLOOKUP(H50,[1]Sheet1!$H$1:$N$526,7,0)</f>
        <v>NA</v>
      </c>
      <c r="Y50" s="50" t="str">
        <f t="shared" si="0"/>
        <v>Delhi</v>
      </c>
      <c r="Z50" s="50" t="str">
        <f>IFERROR(VLOOKUP(Y50,'[2]Final Cost'!$B$3:$B$39,1,0),"NA")</f>
        <v>Delhi</v>
      </c>
      <c r="AA50" s="50" t="str">
        <f>IF(Z50="NA",VLOOKUP(Y50,'[2]Additional Cities'!$B$3:$D$56,3,0),"")</f>
        <v/>
      </c>
      <c r="AB50" s="50">
        <f>IF(Z50="NA",VLOOKUP(Y50,'[2]Additional Cities'!$B$3:$E$56,4,0),0)</f>
        <v>0</v>
      </c>
      <c r="AC50" s="50" t="str">
        <f>IF(Z50=Y50,VLOOKUP(Y50,'[2]Final Cost'!$B$3:$F$39,5,0),0)</f>
        <v>Delhi</v>
      </c>
    </row>
    <row r="51" spans="1:29" x14ac:dyDescent="0.35">
      <c r="A51" s="63" t="s">
        <v>404</v>
      </c>
      <c r="B51" s="63"/>
      <c r="C51" s="63"/>
      <c r="D51" s="63" t="s">
        <v>48</v>
      </c>
      <c r="E51" s="63" t="s">
        <v>167</v>
      </c>
      <c r="F51" s="63" t="s">
        <v>61</v>
      </c>
      <c r="G51" s="63" t="s">
        <v>405</v>
      </c>
      <c r="H51" s="63" t="s">
        <v>406</v>
      </c>
      <c r="I51" s="63" t="s">
        <v>167</v>
      </c>
      <c r="J51" s="63" t="s">
        <v>49</v>
      </c>
      <c r="K51" s="63" t="s">
        <v>55</v>
      </c>
      <c r="L51" s="63" t="s">
        <v>43</v>
      </c>
      <c r="M51" s="63" t="s">
        <v>44</v>
      </c>
      <c r="N51" s="64">
        <v>44636</v>
      </c>
      <c r="O51" s="65">
        <v>44634</v>
      </c>
      <c r="P51" s="66"/>
      <c r="Q51" s="66"/>
      <c r="R51" s="66"/>
      <c r="S51" s="66"/>
      <c r="T51" s="66"/>
      <c r="U51" s="66"/>
      <c r="V51" s="50" t="str">
        <f>VLOOKUP(H51,[1]Sheet1!$H$2:$N$526,5,0)</f>
        <v>NA</v>
      </c>
      <c r="W51" s="50" t="str">
        <f>VLOOKUP(H51,[1]Sheet1!$H$2:$M$526,6,0)</f>
        <v>NA</v>
      </c>
      <c r="X51" s="50" t="str">
        <f>VLOOKUP(H51,[1]Sheet1!$H$1:$N$526,7,0)</f>
        <v>No Mailing/Billing Details available</v>
      </c>
      <c r="Y51" s="50" t="str">
        <f t="shared" si="0"/>
        <v>Noida</v>
      </c>
      <c r="Z51" s="50" t="str">
        <f>IFERROR(VLOOKUP(Y51,'[2]Final Cost'!$B$3:$B$39,1,0),"NA")</f>
        <v>NA</v>
      </c>
      <c r="AA51" s="50" t="e">
        <f>IF(Z51="NA",VLOOKUP(Y51,'[2]Additional Cities'!$B$3:$D$56,3,0),"")</f>
        <v>#N/A</v>
      </c>
      <c r="AB51" s="50" t="e">
        <f>IF(Z51="NA",VLOOKUP(Y51,'[2]Additional Cities'!$B$3:$E$56,4,0),0)</f>
        <v>#N/A</v>
      </c>
      <c r="AC51" s="50">
        <f>IF(Z51=Y51,VLOOKUP(Y51,'[2]Final Cost'!$B$3:$F$39,5,0),0)</f>
        <v>0</v>
      </c>
    </row>
    <row r="52" spans="1:29" x14ac:dyDescent="0.35">
      <c r="A52" s="63" t="s">
        <v>1539</v>
      </c>
      <c r="B52" s="63" t="s">
        <v>1587</v>
      </c>
      <c r="C52" s="63"/>
      <c r="D52" s="63" t="s">
        <v>37</v>
      </c>
      <c r="E52" s="63" t="s">
        <v>55</v>
      </c>
      <c r="F52" s="63" t="s">
        <v>61</v>
      </c>
      <c r="G52" s="63" t="s">
        <v>1540</v>
      </c>
      <c r="H52" s="63" t="s">
        <v>1541</v>
      </c>
      <c r="I52" s="63" t="s">
        <v>55</v>
      </c>
      <c r="J52" s="63" t="s">
        <v>49</v>
      </c>
      <c r="K52" s="63" t="s">
        <v>55</v>
      </c>
      <c r="L52" s="63" t="s">
        <v>43</v>
      </c>
      <c r="M52" s="63" t="s">
        <v>44</v>
      </c>
      <c r="N52" s="64">
        <v>44637</v>
      </c>
      <c r="O52" s="65">
        <v>44634</v>
      </c>
      <c r="P52" s="66"/>
      <c r="Q52" s="66"/>
      <c r="R52" s="66"/>
      <c r="S52" s="66"/>
      <c r="T52" s="66"/>
      <c r="U52" s="66"/>
      <c r="V52" s="50">
        <f>VLOOKUP(H52,[1]Sheet1!$H$2:$N$526,5,0)</f>
        <v>110074</v>
      </c>
      <c r="W52" s="50" t="str">
        <f>VLOOKUP(H52,[1]Sheet1!$H$2:$M$526,6,0)</f>
        <v>RVK Productions, New Delhi, Delhi, India 110074</v>
      </c>
      <c r="X52" s="50" t="str">
        <f>VLOOKUP(H52,[1]Sheet1!$H$1:$N$526,7,0)</f>
        <v>NA</v>
      </c>
      <c r="Y52" s="50" t="str">
        <f t="shared" si="0"/>
        <v>Delhi</v>
      </c>
      <c r="Z52" s="50" t="str">
        <f>IFERROR(VLOOKUP(Y52,'[2]Final Cost'!$B$3:$B$39,1,0),"NA")</f>
        <v>Delhi</v>
      </c>
      <c r="AA52" s="50" t="str">
        <f>IF(Z52="NA",VLOOKUP(Y52,'[2]Additional Cities'!$B$3:$D$56,3,0),"")</f>
        <v/>
      </c>
      <c r="AB52" s="50">
        <f>IF(Z52="NA",VLOOKUP(Y52,'[2]Additional Cities'!$B$3:$E$56,4,0),0)</f>
        <v>0</v>
      </c>
      <c r="AC52" s="50" t="str">
        <f>IF(Z52=Y52,VLOOKUP(Y52,'[2]Final Cost'!$B$3:$F$39,5,0),0)</f>
        <v>Delhi</v>
      </c>
    </row>
    <row r="53" spans="1:29" x14ac:dyDescent="0.35">
      <c r="A53" s="63" t="s">
        <v>407</v>
      </c>
      <c r="B53" s="63"/>
      <c r="C53" s="63"/>
      <c r="D53" s="63" t="s">
        <v>57</v>
      </c>
      <c r="E53" s="63" t="s">
        <v>246</v>
      </c>
      <c r="F53" s="63" t="s">
        <v>39</v>
      </c>
      <c r="G53" s="63" t="s">
        <v>408</v>
      </c>
      <c r="H53" s="63" t="s">
        <v>409</v>
      </c>
      <c r="I53" s="63" t="s">
        <v>246</v>
      </c>
      <c r="J53" s="63" t="s">
        <v>49</v>
      </c>
      <c r="K53" s="63" t="s">
        <v>55</v>
      </c>
      <c r="L53" s="63" t="s">
        <v>43</v>
      </c>
      <c r="M53" s="63" t="s">
        <v>44</v>
      </c>
      <c r="N53" s="64">
        <v>44644</v>
      </c>
      <c r="O53" s="65">
        <v>44641</v>
      </c>
      <c r="P53" s="66"/>
      <c r="Q53" s="66"/>
      <c r="R53" s="66"/>
      <c r="S53" s="66"/>
      <c r="T53" s="66"/>
      <c r="U53" s="66"/>
      <c r="V53" s="50">
        <f>VLOOKUP(H53,[1]Sheet1!$H$2:$N$526,5,0)</f>
        <v>243005</v>
      </c>
      <c r="W53" s="50" t="str">
        <f>VLOOKUP(H53,[1]Sheet1!$H$2:$M$526,6,0)</f>
        <v>P, AGRA, NI CLINIC, SINDHI MARKET5 HAZIAPUR, STADIUM ROAD BAREILLY, INDIA 243005</v>
      </c>
      <c r="X53" s="50" t="str">
        <f>VLOOKUP(H53,[1]Sheet1!$H$1:$N$526,7,0)</f>
        <v>NA</v>
      </c>
      <c r="Y53" s="50" t="str">
        <f t="shared" si="0"/>
        <v>Kanpur</v>
      </c>
      <c r="Z53" s="50" t="str">
        <f>IFERROR(VLOOKUP(Y53,'[2]Final Cost'!$B$3:$B$39,1,0),"NA")</f>
        <v>Kanpur</v>
      </c>
      <c r="AA53" s="50" t="str">
        <f>IF(Z53="NA",VLOOKUP(Y53,'[2]Additional Cities'!$B$3:$D$56,3,0),"")</f>
        <v/>
      </c>
      <c r="AB53" s="50">
        <f>IF(Z53="NA",VLOOKUP(Y53,'[2]Additional Cities'!$B$3:$E$56,4,0),0)</f>
        <v>0</v>
      </c>
      <c r="AC53" s="50" t="str">
        <f>IF(Z53=Y53,VLOOKUP(Y53,'[2]Final Cost'!$B$3:$F$39,5,0),0)</f>
        <v>Delhi</v>
      </c>
    </row>
    <row r="54" spans="1:29" x14ac:dyDescent="0.35">
      <c r="A54" s="63" t="s">
        <v>1008</v>
      </c>
      <c r="B54" s="63"/>
      <c r="C54" s="63"/>
      <c r="D54" s="63" t="s">
        <v>37</v>
      </c>
      <c r="E54" s="63" t="s">
        <v>55</v>
      </c>
      <c r="F54" s="63" t="s">
        <v>61</v>
      </c>
      <c r="G54" s="63" t="s">
        <v>1009</v>
      </c>
      <c r="H54" s="63" t="s">
        <v>1010</v>
      </c>
      <c r="I54" s="63" t="s">
        <v>55</v>
      </c>
      <c r="J54" s="63" t="s">
        <v>49</v>
      </c>
      <c r="K54" s="63" t="s">
        <v>55</v>
      </c>
      <c r="L54" s="63" t="s">
        <v>43</v>
      </c>
      <c r="M54" s="63" t="s">
        <v>1625</v>
      </c>
      <c r="N54" s="64">
        <v>44629</v>
      </c>
      <c r="O54" s="65">
        <v>44627</v>
      </c>
      <c r="P54" s="67" t="s">
        <v>39</v>
      </c>
      <c r="Q54" s="67" t="s">
        <v>375</v>
      </c>
      <c r="R54" s="67" t="s">
        <v>375</v>
      </c>
      <c r="S54" s="67" t="s">
        <v>81</v>
      </c>
      <c r="T54" s="67" t="s">
        <v>1011</v>
      </c>
      <c r="U54" s="67" t="s">
        <v>1012</v>
      </c>
      <c r="V54" s="50">
        <f>VLOOKUP(H54,[1]Sheet1!$H$2:$N$526,5,0)</f>
        <v>110017</v>
      </c>
      <c r="W54" s="50" t="str">
        <f>VLOOKUP(H54,[1]Sheet1!$H$2:$M$526,6,0)</f>
        <v xml:space="preserve"> Shop No 45, Corner Market, Shivalik Colony, Malviya Nagar, New Delhi, Delhi 110017</v>
      </c>
      <c r="X54" s="50" t="str">
        <f>VLOOKUP(H54,[1]Sheet1!$H$1:$N$526,7,0)</f>
        <v>NA</v>
      </c>
      <c r="Y54" s="50" t="str">
        <f t="shared" si="0"/>
        <v>Delhi</v>
      </c>
      <c r="Z54" s="50" t="str">
        <f>IFERROR(VLOOKUP(Y54,'[2]Final Cost'!$B$3:$B$39,1,0),"NA")</f>
        <v>Delhi</v>
      </c>
      <c r="AA54" s="50" t="str">
        <f>IF(Z54="NA",VLOOKUP(Y54,'[2]Additional Cities'!$B$3:$D$56,3,0),"")</f>
        <v/>
      </c>
      <c r="AB54" s="50">
        <f>IF(Z54="NA",VLOOKUP(Y54,'[2]Additional Cities'!$B$3:$E$56,4,0),0)</f>
        <v>0</v>
      </c>
      <c r="AC54" s="50" t="str">
        <f>IF(Z54=Y54,VLOOKUP(Y54,'[2]Final Cost'!$B$3:$F$39,5,0),0)</f>
        <v>Delhi</v>
      </c>
    </row>
    <row r="55" spans="1:29" x14ac:dyDescent="0.35">
      <c r="A55" s="63" t="s">
        <v>1144</v>
      </c>
      <c r="B55" s="63"/>
      <c r="C55" s="63"/>
      <c r="D55" s="63" t="s">
        <v>306</v>
      </c>
      <c r="E55" s="63" t="s">
        <v>55</v>
      </c>
      <c r="F55" s="63" t="s">
        <v>61</v>
      </c>
      <c r="G55" s="63" t="s">
        <v>1145</v>
      </c>
      <c r="H55" s="63" t="s">
        <v>1146</v>
      </c>
      <c r="I55" s="63" t="s">
        <v>55</v>
      </c>
      <c r="J55" s="63" t="s">
        <v>49</v>
      </c>
      <c r="K55" s="63" t="s">
        <v>55</v>
      </c>
      <c r="L55" s="63" t="s">
        <v>43</v>
      </c>
      <c r="M55" s="63" t="s">
        <v>44</v>
      </c>
      <c r="N55" s="64">
        <v>44636</v>
      </c>
      <c r="O55" s="65">
        <v>44634</v>
      </c>
      <c r="P55" s="66"/>
      <c r="Q55" s="66"/>
      <c r="R55" s="66"/>
      <c r="S55" s="66"/>
      <c r="T55" s="66"/>
      <c r="U55" s="66"/>
      <c r="V55" s="50" t="str">
        <f>VLOOKUP(H55,[1]Sheet1!$H$2:$N$526,5,0)</f>
        <v>NA</v>
      </c>
      <c r="W55" s="50" t="str">
        <f>VLOOKUP(H55,[1]Sheet1!$H$2:$M$526,6,0)</f>
        <v>NA</v>
      </c>
      <c r="X55" s="50" t="str">
        <f>VLOOKUP(H55,[1]Sheet1!$H$1:$N$526,7,0)</f>
        <v>Unable to fetch the Company details</v>
      </c>
      <c r="Y55" s="50" t="str">
        <f t="shared" si="0"/>
        <v>Delhi</v>
      </c>
      <c r="Z55" s="50" t="str">
        <f>IFERROR(VLOOKUP(Y55,'[2]Final Cost'!$B$3:$B$39,1,0),"NA")</f>
        <v>Delhi</v>
      </c>
      <c r="AA55" s="50" t="str">
        <f>IF(Z55="NA",VLOOKUP(Y55,'[2]Additional Cities'!$B$3:$D$56,3,0),"")</f>
        <v/>
      </c>
      <c r="AB55" s="50">
        <f>IF(Z55="NA",VLOOKUP(Y55,'[2]Additional Cities'!$B$3:$E$56,4,0),0)</f>
        <v>0</v>
      </c>
      <c r="AC55" s="50" t="str">
        <f>IF(Z55=Y55,VLOOKUP(Y55,'[2]Final Cost'!$B$3:$F$39,5,0),0)</f>
        <v>Delhi</v>
      </c>
    </row>
    <row r="56" spans="1:29" x14ac:dyDescent="0.35">
      <c r="A56" s="63" t="s">
        <v>589</v>
      </c>
      <c r="B56" s="63"/>
      <c r="C56" s="63"/>
      <c r="D56" s="63" t="s">
        <v>48</v>
      </c>
      <c r="E56" s="63" t="s">
        <v>115</v>
      </c>
      <c r="F56" s="63" t="s">
        <v>39</v>
      </c>
      <c r="G56" s="63" t="s">
        <v>590</v>
      </c>
      <c r="H56" s="63" t="s">
        <v>591</v>
      </c>
      <c r="I56" s="63" t="s">
        <v>115</v>
      </c>
      <c r="J56" s="63" t="s">
        <v>114</v>
      </c>
      <c r="K56" s="63" t="s">
        <v>55</v>
      </c>
      <c r="L56" s="63" t="s">
        <v>43</v>
      </c>
      <c r="M56" s="63" t="s">
        <v>44</v>
      </c>
      <c r="N56" s="64">
        <v>44637</v>
      </c>
      <c r="O56" s="65">
        <v>44634</v>
      </c>
      <c r="P56" s="66"/>
      <c r="Q56" s="66"/>
      <c r="R56" s="66"/>
      <c r="S56" s="66"/>
      <c r="T56" s="66"/>
      <c r="U56" s="66"/>
      <c r="V56" s="50" t="str">
        <f>VLOOKUP(H56,[1]Sheet1!$H$2:$N$526,5,0)</f>
        <v>NA</v>
      </c>
      <c r="W56" s="50" t="str">
        <f>VLOOKUP(H56,[1]Sheet1!$H$2:$M$526,6,0)</f>
        <v>NA</v>
      </c>
      <c r="X56" s="50" t="str">
        <f>VLOOKUP(H56,[1]Sheet1!$H$1:$N$526,7,0)</f>
        <v>Mailing/Billing City not available</v>
      </c>
      <c r="Y56" s="50" t="str">
        <f t="shared" si="0"/>
        <v>Dehradun</v>
      </c>
      <c r="Z56" s="50" t="str">
        <f>IFERROR(VLOOKUP(Y56,'[2]Final Cost'!$B$3:$B$39,1,0),"NA")</f>
        <v>Dehradun</v>
      </c>
      <c r="AA56" s="50" t="str">
        <f>IF(Z56="NA",VLOOKUP(Y56,'[2]Additional Cities'!$B$3:$D$56,3,0),"")</f>
        <v/>
      </c>
      <c r="AB56" s="50">
        <f>IF(Z56="NA",VLOOKUP(Y56,'[2]Additional Cities'!$B$3:$E$56,4,0),0)</f>
        <v>0</v>
      </c>
      <c r="AC56" s="50" t="str">
        <f>IF(Z56=Y56,VLOOKUP(Y56,'[2]Final Cost'!$B$3:$F$39,5,0),0)</f>
        <v>Delhi</v>
      </c>
    </row>
    <row r="57" spans="1:29" x14ac:dyDescent="0.35">
      <c r="A57" s="63" t="s">
        <v>1626</v>
      </c>
      <c r="B57" s="63"/>
      <c r="C57" s="63"/>
      <c r="D57" s="63" t="s">
        <v>206</v>
      </c>
      <c r="E57" s="63" t="s">
        <v>55</v>
      </c>
      <c r="F57" s="63" t="s">
        <v>61</v>
      </c>
      <c r="G57" s="63" t="s">
        <v>1627</v>
      </c>
      <c r="H57" s="63" t="s">
        <v>1628</v>
      </c>
      <c r="I57" s="63" t="s">
        <v>55</v>
      </c>
      <c r="J57" s="63" t="s">
        <v>49</v>
      </c>
      <c r="K57" s="63" t="s">
        <v>55</v>
      </c>
      <c r="L57" s="63" t="s">
        <v>43</v>
      </c>
      <c r="M57" s="63" t="s">
        <v>1625</v>
      </c>
      <c r="N57" s="64">
        <v>44623</v>
      </c>
      <c r="O57" s="65">
        <v>44620</v>
      </c>
      <c r="P57" s="66" t="s">
        <v>61</v>
      </c>
      <c r="Q57" s="67" t="s">
        <v>97</v>
      </c>
      <c r="R57" s="67" t="s">
        <v>867</v>
      </c>
      <c r="S57" s="66" t="s">
        <v>81</v>
      </c>
      <c r="T57" s="67" t="s">
        <v>1629</v>
      </c>
      <c r="U57" s="67" t="s">
        <v>1630</v>
      </c>
      <c r="V57" s="50">
        <f>VLOOKUP(H57,[1]Sheet1!$H$2:$N$526,5,0)</f>
        <v>122003</v>
      </c>
      <c r="W57" s="50" t="str">
        <f>VLOOKUP(H57,[1]Sheet1!$H$2:$M$526,6,0)</f>
        <v xml:space="preserve"> C-56, Greenwood City, Sector 45, Gurugram, Haryana 122003</v>
      </c>
      <c r="X57" s="50" t="str">
        <f>VLOOKUP(H57,[1]Sheet1!$H$1:$N$526,7,0)</f>
        <v>NA</v>
      </c>
      <c r="Y57" s="50" t="str">
        <f t="shared" si="0"/>
        <v>Delhi</v>
      </c>
      <c r="Z57" s="50" t="str">
        <f>IFERROR(VLOOKUP(Y57,'[2]Final Cost'!$B$3:$B$39,1,0),"NA")</f>
        <v>Delhi</v>
      </c>
      <c r="AA57" s="50" t="str">
        <f>IF(Z57="NA",VLOOKUP(Y57,'[2]Additional Cities'!$B$3:$D$56,3,0),"")</f>
        <v/>
      </c>
      <c r="AB57" s="50">
        <f>IF(Z57="NA",VLOOKUP(Y57,'[2]Additional Cities'!$B$3:$E$56,4,0),0)</f>
        <v>0</v>
      </c>
      <c r="AC57" s="50" t="str">
        <f>IF(Z57=Y57,VLOOKUP(Y57,'[2]Final Cost'!$B$3:$F$39,5,0),0)</f>
        <v>Delhi</v>
      </c>
    </row>
    <row r="58" spans="1:29" x14ac:dyDescent="0.35">
      <c r="A58" s="63" t="s">
        <v>1147</v>
      </c>
      <c r="B58" s="63"/>
      <c r="C58" s="63"/>
      <c r="D58" s="63" t="s">
        <v>48</v>
      </c>
      <c r="E58" s="63" t="s">
        <v>1148</v>
      </c>
      <c r="F58" s="63" t="s">
        <v>39</v>
      </c>
      <c r="G58" s="63" t="s">
        <v>1149</v>
      </c>
      <c r="H58" s="63" t="s">
        <v>1150</v>
      </c>
      <c r="I58" s="63" t="s">
        <v>1148</v>
      </c>
      <c r="J58" s="63" t="s">
        <v>151</v>
      </c>
      <c r="K58" s="63" t="s">
        <v>286</v>
      </c>
      <c r="L58" s="63" t="s">
        <v>43</v>
      </c>
      <c r="M58" s="63" t="s">
        <v>44</v>
      </c>
      <c r="N58" s="64">
        <v>44641</v>
      </c>
      <c r="O58" s="65">
        <v>44641</v>
      </c>
      <c r="P58" s="66" t="s">
        <v>61</v>
      </c>
      <c r="Q58" s="66" t="s">
        <v>143</v>
      </c>
      <c r="R58" s="67" t="s">
        <v>93</v>
      </c>
      <c r="S58" s="66" t="s">
        <v>81</v>
      </c>
      <c r="T58" s="66" t="s">
        <v>1631</v>
      </c>
      <c r="U58" s="67" t="s">
        <v>83</v>
      </c>
      <c r="V58" s="50">
        <f>VLOOKUP(H58,[1]Sheet1!$H$2:$N$526,5,0)</f>
        <v>462047</v>
      </c>
      <c r="W58" s="50" t="str">
        <f>VLOOKUP(H58,[1]Sheet1!$H$2:$M$526,6,0)</f>
        <v>Near, SCOPE Campus ,Nh-12, Hoshangabad Rd, Misrod, Bhopal, Madhya Pradesh 462047</v>
      </c>
      <c r="X58" s="50" t="str">
        <f>VLOOKUP(H58,[1]Sheet1!$H$1:$N$526,7,0)</f>
        <v>NA</v>
      </c>
      <c r="Y58" s="50" t="str">
        <f t="shared" si="0"/>
        <v>Bhopal</v>
      </c>
      <c r="Z58" s="50" t="str">
        <f>IFERROR(VLOOKUP(Y58,'[2]Final Cost'!$B$3:$B$39,1,0),"NA")</f>
        <v>Bhopal</v>
      </c>
      <c r="AA58" s="50" t="str">
        <f>IF(Z58="NA",VLOOKUP(Y58,'[2]Additional Cities'!$B$3:$D$56,3,0),"")</f>
        <v/>
      </c>
      <c r="AB58" s="50">
        <f>IF(Z58="NA",VLOOKUP(Y58,'[2]Additional Cities'!$B$3:$E$56,4,0),0)</f>
        <v>0</v>
      </c>
      <c r="AC58" s="50" t="str">
        <f>IF(Z58=Y58,VLOOKUP(Y58,'[2]Final Cost'!$B$3:$F$39,5,0),0)</f>
        <v>Delhi</v>
      </c>
    </row>
    <row r="59" spans="1:29" x14ac:dyDescent="0.35">
      <c r="A59" s="63" t="s">
        <v>485</v>
      </c>
      <c r="B59" s="63"/>
      <c r="C59" s="63"/>
      <c r="D59" s="63" t="s">
        <v>48</v>
      </c>
      <c r="E59" s="63" t="s">
        <v>486</v>
      </c>
      <c r="F59" s="63" t="s">
        <v>39</v>
      </c>
      <c r="G59" s="63" t="s">
        <v>487</v>
      </c>
      <c r="H59" s="63" t="s">
        <v>488</v>
      </c>
      <c r="I59" s="63" t="s">
        <v>486</v>
      </c>
      <c r="J59" s="63" t="s">
        <v>86</v>
      </c>
      <c r="K59" s="63" t="s">
        <v>59</v>
      </c>
      <c r="L59" s="63" t="s">
        <v>43</v>
      </c>
      <c r="M59" s="63" t="s">
        <v>44</v>
      </c>
      <c r="N59" s="64">
        <v>44649</v>
      </c>
      <c r="O59" s="65">
        <v>44648</v>
      </c>
      <c r="P59" s="66"/>
      <c r="Q59" s="66"/>
      <c r="R59" s="66"/>
      <c r="S59" s="66"/>
      <c r="T59" s="66"/>
      <c r="U59" s="66"/>
      <c r="V59" s="50">
        <f>VLOOKUP(H59,[1]Sheet1!$H$2:$N$526,5,0)</f>
        <v>221001</v>
      </c>
      <c r="W59" s="50" t="str">
        <f>VLOOKUP(H59,[1]Sheet1!$H$2:$M$526,6,0)</f>
        <v>C 22/277B, Lahurabir Rd, Varanasi, Uttar Pradesh 221001</v>
      </c>
      <c r="X59" s="50" t="str">
        <f>VLOOKUP(H59,[1]Sheet1!$H$1:$N$526,7,0)</f>
        <v>NA</v>
      </c>
      <c r="Y59" s="50" t="str">
        <f t="shared" si="0"/>
        <v>Varanasi</v>
      </c>
      <c r="Z59" s="50" t="str">
        <f>IFERROR(VLOOKUP(Y59,'[2]Final Cost'!$B$3:$B$39,1,0),"NA")</f>
        <v>NA</v>
      </c>
      <c r="AA59" s="50" t="str">
        <f>IF(Z59="NA",VLOOKUP(Y59,'[2]Additional Cities'!$B$3:$D$56,3,0),"")</f>
        <v>Prayagraj</v>
      </c>
      <c r="AB59" s="50">
        <f>IF(Z59="NA",VLOOKUP(Y59,'[2]Additional Cities'!$B$3:$E$56,4,0),0)</f>
        <v>118.6682405032268</v>
      </c>
      <c r="AC59" s="50">
        <f>IF(Z59=Y59,VLOOKUP(Y59,'[2]Final Cost'!$B$3:$F$39,5,0),0)</f>
        <v>0</v>
      </c>
    </row>
    <row r="60" spans="1:29" x14ac:dyDescent="0.35">
      <c r="A60" s="63" t="s">
        <v>47</v>
      </c>
      <c r="B60" s="63"/>
      <c r="C60" s="63"/>
      <c r="D60" s="63" t="s">
        <v>48</v>
      </c>
      <c r="E60" s="63" t="s">
        <v>50</v>
      </c>
      <c r="F60" s="63" t="s">
        <v>39</v>
      </c>
      <c r="G60" s="63" t="s">
        <v>52</v>
      </c>
      <c r="H60" s="63" t="s">
        <v>53</v>
      </c>
      <c r="I60" s="63" t="s">
        <v>50</v>
      </c>
      <c r="J60" s="63" t="s">
        <v>49</v>
      </c>
      <c r="K60" s="63" t="s">
        <v>55</v>
      </c>
      <c r="L60" s="63" t="s">
        <v>43</v>
      </c>
      <c r="M60" s="63" t="s">
        <v>44</v>
      </c>
      <c r="N60" s="64">
        <v>44651</v>
      </c>
      <c r="O60" s="65">
        <v>44648</v>
      </c>
      <c r="P60" s="66"/>
      <c r="Q60" s="66"/>
      <c r="R60" s="66"/>
      <c r="S60" s="66"/>
      <c r="T60" s="66"/>
      <c r="U60" s="66"/>
      <c r="V60" s="50">
        <f>VLOOKUP(H60,[1]Sheet1!$H$2:$N$526,5,0)</f>
        <v>800001</v>
      </c>
      <c r="W60" s="50" t="str">
        <f>VLOOKUP(H60,[1]Sheet1!$H$2:$M$526,6,0)</f>
        <v xml:space="preserve"> Faizal Imam Complex, #301, 3rd Floor, Fraser Rd, Patna, Bihar 800001</v>
      </c>
      <c r="X60" s="50" t="str">
        <f>VLOOKUP(H60,[1]Sheet1!$H$1:$N$526,7,0)</f>
        <v>NA</v>
      </c>
      <c r="Y60" s="50" t="str">
        <f t="shared" si="0"/>
        <v>Patna</v>
      </c>
      <c r="Z60" s="50" t="str">
        <f>IFERROR(VLOOKUP(Y60,'[2]Final Cost'!$B$3:$B$39,1,0),"NA")</f>
        <v>Patna</v>
      </c>
      <c r="AA60" s="50" t="str">
        <f>IF(Z60="NA",VLOOKUP(Y60,'[2]Additional Cities'!$B$3:$D$56,3,0),"")</f>
        <v/>
      </c>
      <c r="AB60" s="50">
        <f>IF(Z60="NA",VLOOKUP(Y60,'[2]Additional Cities'!$B$3:$E$56,4,0),0)</f>
        <v>0</v>
      </c>
      <c r="AC60" s="50" t="str">
        <f>IF(Z60=Y60,VLOOKUP(Y60,'[2]Final Cost'!$B$3:$F$39,5,0),0)</f>
        <v>Delhi</v>
      </c>
    </row>
    <row r="61" spans="1:29" x14ac:dyDescent="0.35">
      <c r="A61" s="63" t="s">
        <v>1632</v>
      </c>
      <c r="B61" s="63"/>
      <c r="C61" s="63"/>
      <c r="D61" s="63" t="s">
        <v>57</v>
      </c>
      <c r="E61" s="63" t="s">
        <v>55</v>
      </c>
      <c r="F61" s="63" t="s">
        <v>61</v>
      </c>
      <c r="G61" s="63" t="s">
        <v>1633</v>
      </c>
      <c r="H61" s="63" t="s">
        <v>1634</v>
      </c>
      <c r="I61" s="63" t="s">
        <v>55</v>
      </c>
      <c r="J61" s="63" t="s">
        <v>49</v>
      </c>
      <c r="K61" s="63" t="s">
        <v>55</v>
      </c>
      <c r="L61" s="63" t="s">
        <v>43</v>
      </c>
      <c r="M61" s="63" t="s">
        <v>44</v>
      </c>
      <c r="N61" s="64">
        <v>44628</v>
      </c>
      <c r="O61" s="65">
        <v>44627</v>
      </c>
      <c r="P61" s="67" t="s">
        <v>61</v>
      </c>
      <c r="Q61" s="67" t="s">
        <v>171</v>
      </c>
      <c r="R61" s="67" t="s">
        <v>93</v>
      </c>
      <c r="S61" s="67" t="s">
        <v>81</v>
      </c>
      <c r="T61" s="67" t="s">
        <v>1635</v>
      </c>
      <c r="U61" s="68" t="s">
        <v>396</v>
      </c>
      <c r="V61" s="50" t="str">
        <f>VLOOKUP(H61,[1]Sheet1!$H$2:$N$526,5,0)</f>
        <v>NA</v>
      </c>
      <c r="W61" s="50" t="str">
        <f>VLOOKUP(H61,[1]Sheet1!$H$2:$M$526,6,0)</f>
        <v>NA</v>
      </c>
      <c r="X61" s="50" t="str">
        <f>VLOOKUP(H61,[1]Sheet1!$H$1:$N$526,7,0)</f>
        <v>Unable to fetch the Company details</v>
      </c>
      <c r="Y61" s="50" t="str">
        <f t="shared" si="0"/>
        <v>Delhi</v>
      </c>
      <c r="Z61" s="50" t="str">
        <f>IFERROR(VLOOKUP(Y61,'[2]Final Cost'!$B$3:$B$39,1,0),"NA")</f>
        <v>Delhi</v>
      </c>
      <c r="AA61" s="50" t="str">
        <f>IF(Z61="NA",VLOOKUP(Y61,'[2]Additional Cities'!$B$3:$D$56,3,0),"")</f>
        <v/>
      </c>
      <c r="AB61" s="50">
        <f>IF(Z61="NA",VLOOKUP(Y61,'[2]Additional Cities'!$B$3:$E$56,4,0),0)</f>
        <v>0</v>
      </c>
      <c r="AC61" s="50" t="str">
        <f>IF(Z61=Y61,VLOOKUP(Y61,'[2]Final Cost'!$B$3:$F$39,5,0),0)</f>
        <v>Delhi</v>
      </c>
    </row>
    <row r="62" spans="1:29" x14ac:dyDescent="0.35">
      <c r="A62" s="63" t="s">
        <v>1151</v>
      </c>
      <c r="B62" s="63"/>
      <c r="C62" s="63"/>
      <c r="D62" s="63" t="s">
        <v>57</v>
      </c>
      <c r="E62" s="63" t="s">
        <v>1128</v>
      </c>
      <c r="F62" s="63" t="s">
        <v>39</v>
      </c>
      <c r="G62" s="63" t="s">
        <v>1152</v>
      </c>
      <c r="H62" s="63" t="s">
        <v>1153</v>
      </c>
      <c r="I62" s="63" t="s">
        <v>1128</v>
      </c>
      <c r="J62" s="63" t="s">
        <v>114</v>
      </c>
      <c r="K62" s="63" t="s">
        <v>55</v>
      </c>
      <c r="L62" s="63" t="s">
        <v>43</v>
      </c>
      <c r="M62" s="63" t="s">
        <v>44</v>
      </c>
      <c r="N62" s="64">
        <v>44648</v>
      </c>
      <c r="O62" s="65">
        <v>44648</v>
      </c>
      <c r="P62" s="66"/>
      <c r="Q62" s="66"/>
      <c r="R62" s="66"/>
      <c r="S62" s="66"/>
      <c r="T62" s="66"/>
      <c r="U62" s="66"/>
      <c r="V62" s="50" t="str">
        <f>VLOOKUP(H62,[1]Sheet1!$H$2:$N$526,5,0)</f>
        <v>NA</v>
      </c>
      <c r="W62" s="50" t="str">
        <f>VLOOKUP(H62,[1]Sheet1!$H$2:$M$526,6,0)</f>
        <v>NA</v>
      </c>
      <c r="X62" s="50" t="str">
        <f>VLOOKUP(H62,[1]Sheet1!$H$1:$N$526,7,0)</f>
        <v>Unable to fetch the Company details</v>
      </c>
      <c r="Y62" s="50" t="str">
        <f t="shared" si="0"/>
        <v>Lucknow</v>
      </c>
      <c r="Z62" s="50" t="str">
        <f>IFERROR(VLOOKUP(Y62,'[2]Final Cost'!$B$3:$B$39,1,0),"NA")</f>
        <v>Lucknow</v>
      </c>
      <c r="AA62" s="50" t="str">
        <f>IF(Z62="NA",VLOOKUP(Y62,'[2]Additional Cities'!$B$3:$D$56,3,0),"")</f>
        <v/>
      </c>
      <c r="AB62" s="50">
        <f>IF(Z62="NA",VLOOKUP(Y62,'[2]Additional Cities'!$B$3:$E$56,4,0),0)</f>
        <v>0</v>
      </c>
      <c r="AC62" s="50" t="str">
        <f>IF(Z62=Y62,VLOOKUP(Y62,'[2]Final Cost'!$B$3:$F$39,5,0),0)</f>
        <v>Delhi</v>
      </c>
    </row>
    <row r="63" spans="1:29" x14ac:dyDescent="0.35">
      <c r="A63" s="63" t="s">
        <v>844</v>
      </c>
      <c r="B63" s="63"/>
      <c r="C63" s="63"/>
      <c r="D63" s="63" t="s">
        <v>156</v>
      </c>
      <c r="E63" s="63" t="s">
        <v>55</v>
      </c>
      <c r="F63" s="63" t="s">
        <v>61</v>
      </c>
      <c r="G63" s="63" t="s">
        <v>845</v>
      </c>
      <c r="H63" s="63" t="s">
        <v>846</v>
      </c>
      <c r="I63" s="63" t="s">
        <v>55</v>
      </c>
      <c r="J63" s="63" t="s">
        <v>49</v>
      </c>
      <c r="K63" s="63" t="s">
        <v>55</v>
      </c>
      <c r="L63" s="63" t="s">
        <v>43</v>
      </c>
      <c r="M63" s="63" t="s">
        <v>44</v>
      </c>
      <c r="N63" s="64">
        <v>44622</v>
      </c>
      <c r="O63" s="65">
        <v>44620</v>
      </c>
      <c r="P63" s="67" t="s">
        <v>61</v>
      </c>
      <c r="Q63" s="67" t="s">
        <v>143</v>
      </c>
      <c r="R63" s="67" t="s">
        <v>93</v>
      </c>
      <c r="S63" s="67" t="s">
        <v>81</v>
      </c>
      <c r="T63" s="67" t="s">
        <v>847</v>
      </c>
      <c r="U63" s="67" t="s">
        <v>173</v>
      </c>
      <c r="V63" s="50" t="str">
        <f>VLOOKUP(H63,[1]Sheet1!$H$2:$N$526,5,0)</f>
        <v>NA</v>
      </c>
      <c r="W63" s="50" t="str">
        <f>VLOOKUP(H63,[1]Sheet1!$H$2:$M$526,6,0)</f>
        <v>NA</v>
      </c>
      <c r="X63" s="50" t="str">
        <f>VLOOKUP(H63,[1]Sheet1!$H$1:$N$526,7,0)</f>
        <v>No Mailing/Billing Details available</v>
      </c>
      <c r="Y63" s="50" t="str">
        <f t="shared" si="0"/>
        <v>Delhi</v>
      </c>
      <c r="Z63" s="50" t="str">
        <f>IFERROR(VLOOKUP(Y63,'[2]Final Cost'!$B$3:$B$39,1,0),"NA")</f>
        <v>Delhi</v>
      </c>
      <c r="AA63" s="50" t="str">
        <f>IF(Z63="NA",VLOOKUP(Y63,'[2]Additional Cities'!$B$3:$D$56,3,0),"")</f>
        <v/>
      </c>
      <c r="AB63" s="50">
        <f>IF(Z63="NA",VLOOKUP(Y63,'[2]Additional Cities'!$B$3:$E$56,4,0),0)</f>
        <v>0</v>
      </c>
      <c r="AC63" s="50" t="str">
        <f>IF(Z63=Y63,VLOOKUP(Y63,'[2]Final Cost'!$B$3:$F$39,5,0),0)</f>
        <v>Delhi</v>
      </c>
    </row>
    <row r="64" spans="1:29" x14ac:dyDescent="0.35">
      <c r="A64" s="63" t="s">
        <v>1154</v>
      </c>
      <c r="B64" s="63"/>
      <c r="C64" s="63"/>
      <c r="D64" s="63" t="s">
        <v>48</v>
      </c>
      <c r="E64" s="63" t="s">
        <v>822</v>
      </c>
      <c r="F64" s="63" t="s">
        <v>39</v>
      </c>
      <c r="G64" s="63" t="s">
        <v>1155</v>
      </c>
      <c r="H64" s="63" t="s">
        <v>1156</v>
      </c>
      <c r="I64" s="63" t="s">
        <v>822</v>
      </c>
      <c r="J64" s="63" t="s">
        <v>49</v>
      </c>
      <c r="K64" s="63" t="s">
        <v>55</v>
      </c>
      <c r="L64" s="63" t="s">
        <v>43</v>
      </c>
      <c r="M64" s="63" t="s">
        <v>44</v>
      </c>
      <c r="N64" s="64">
        <v>44648</v>
      </c>
      <c r="O64" s="65">
        <v>44648</v>
      </c>
      <c r="P64" s="66" t="s">
        <v>61</v>
      </c>
      <c r="Q64" s="66" t="s">
        <v>171</v>
      </c>
      <c r="R64" s="67" t="s">
        <v>93</v>
      </c>
      <c r="S64" s="67" t="s">
        <v>81</v>
      </c>
      <c r="T64" s="66" t="s">
        <v>1636</v>
      </c>
      <c r="U64" s="67" t="s">
        <v>173</v>
      </c>
      <c r="V64" s="50">
        <f>VLOOKUP(H64,[1]Sheet1!$H$2:$N$526,5,0)</f>
        <v>332315</v>
      </c>
      <c r="W64" s="50" t="str">
        <f>VLOOKUP(H64,[1]Sheet1!$H$2:$M$526,6,0)</f>
        <v>NH-52, Kirdoli Rd, Bhadhadar, Rajasthan 332315</v>
      </c>
      <c r="X64" s="50" t="str">
        <f>VLOOKUP(H64,[1]Sheet1!$H$1:$N$526,7,0)</f>
        <v>NA</v>
      </c>
      <c r="Y64" s="50" t="str">
        <f t="shared" si="0"/>
        <v>Sikar</v>
      </c>
      <c r="Z64" s="50" t="str">
        <f>IFERROR(VLOOKUP(Y64,'[2]Final Cost'!$B$3:$B$39,1,0),"NA")</f>
        <v>Sikar</v>
      </c>
      <c r="AA64" s="50" t="str">
        <f>IF(Z64="NA",VLOOKUP(Y64,'[2]Additional Cities'!$B$3:$D$56,3,0),"")</f>
        <v/>
      </c>
      <c r="AB64" s="50">
        <f>IF(Z64="NA",VLOOKUP(Y64,'[2]Additional Cities'!$B$3:$E$56,4,0),0)</f>
        <v>0</v>
      </c>
      <c r="AC64" s="50" t="str">
        <f>IF(Z64=Y64,VLOOKUP(Y64,'[2]Final Cost'!$B$3:$F$39,5,0),0)</f>
        <v>Delhi</v>
      </c>
    </row>
    <row r="65" spans="1:29" x14ac:dyDescent="0.35">
      <c r="A65" s="63" t="s">
        <v>897</v>
      </c>
      <c r="B65" s="63"/>
      <c r="C65" s="63"/>
      <c r="D65" s="63" t="s">
        <v>37</v>
      </c>
      <c r="E65" s="63" t="s">
        <v>152</v>
      </c>
      <c r="F65" s="63" t="s">
        <v>39</v>
      </c>
      <c r="G65" s="63" t="s">
        <v>898</v>
      </c>
      <c r="H65" s="63" t="s">
        <v>899</v>
      </c>
      <c r="I65" s="63" t="s">
        <v>152</v>
      </c>
      <c r="J65" s="63" t="s">
        <v>67</v>
      </c>
      <c r="K65" s="63" t="s">
        <v>112</v>
      </c>
      <c r="L65" s="63" t="s">
        <v>43</v>
      </c>
      <c r="M65" s="63" t="s">
        <v>44</v>
      </c>
      <c r="N65" s="64">
        <v>44649</v>
      </c>
      <c r="O65" s="65">
        <v>44648</v>
      </c>
      <c r="P65" s="66"/>
      <c r="Q65" s="66"/>
      <c r="R65" s="66"/>
      <c r="S65" s="66"/>
      <c r="T65" s="66"/>
      <c r="U65" s="66"/>
      <c r="V65" s="50">
        <f>VLOOKUP(H65,[1]Sheet1!$H$2:$N$526,5,0)</f>
        <v>110008</v>
      </c>
      <c r="W65" s="50" t="str">
        <f>VLOOKUP(H65,[1]Sheet1!$H$2:$M$526,6,0)</f>
        <v>1202, Vikram Tower, 16, Rajendra Place, New Delhi, Delhi 110008</v>
      </c>
      <c r="X65" s="50" t="str">
        <f>VLOOKUP(H65,[1]Sheet1!$H$1:$N$526,7,0)</f>
        <v>NA</v>
      </c>
      <c r="Y65" s="50" t="str">
        <f t="shared" si="0"/>
        <v>Kolkata</v>
      </c>
      <c r="Z65" s="50" t="str">
        <f>IFERROR(VLOOKUP(Y65,'[2]Final Cost'!$B$3:$B$39,1,0),"NA")</f>
        <v>Kolkata</v>
      </c>
      <c r="AA65" s="50" t="str">
        <f>IF(Z65="NA",VLOOKUP(Y65,'[2]Additional Cities'!$B$3:$D$56,3,0),"")</f>
        <v/>
      </c>
      <c r="AB65" s="50">
        <f>IF(Z65="NA",VLOOKUP(Y65,'[2]Additional Cities'!$B$3:$E$56,4,0),0)</f>
        <v>0</v>
      </c>
      <c r="AC65" s="50" t="str">
        <f>IF(Z65=Y65,VLOOKUP(Y65,'[2]Final Cost'!$B$3:$F$39,5,0),0)</f>
        <v>Hyderabad</v>
      </c>
    </row>
    <row r="66" spans="1:29" x14ac:dyDescent="0.35">
      <c r="A66" s="63" t="s">
        <v>1637</v>
      </c>
      <c r="B66" s="63"/>
      <c r="C66" s="63"/>
      <c r="D66" s="63" t="s">
        <v>57</v>
      </c>
      <c r="E66" s="63" t="s">
        <v>55</v>
      </c>
      <c r="F66" s="63" t="s">
        <v>61</v>
      </c>
      <c r="G66" s="63" t="s">
        <v>1638</v>
      </c>
      <c r="H66" s="63" t="s">
        <v>1639</v>
      </c>
      <c r="I66" s="63" t="s">
        <v>55</v>
      </c>
      <c r="J66" s="63" t="s">
        <v>49</v>
      </c>
      <c r="K66" s="63" t="s">
        <v>55</v>
      </c>
      <c r="L66" s="63" t="s">
        <v>43</v>
      </c>
      <c r="M66" s="63" t="s">
        <v>1625</v>
      </c>
      <c r="N66" s="64">
        <v>44629</v>
      </c>
      <c r="O66" s="65">
        <v>44627</v>
      </c>
      <c r="P66" s="67" t="s">
        <v>1640</v>
      </c>
      <c r="Q66" s="67" t="s">
        <v>80</v>
      </c>
      <c r="R66" s="67" t="s">
        <v>84</v>
      </c>
      <c r="S66" s="67" t="s">
        <v>696</v>
      </c>
      <c r="T66" s="67" t="s">
        <v>1641</v>
      </c>
      <c r="U66" s="67" t="s">
        <v>869</v>
      </c>
      <c r="V66" s="50" t="str">
        <f>VLOOKUP(H66,[1]Sheet1!$H$2:$N$526,5,0)</f>
        <v>NA</v>
      </c>
      <c r="W66" s="50" t="str">
        <f>VLOOKUP(H66,[1]Sheet1!$H$2:$M$526,6,0)</f>
        <v>NA</v>
      </c>
      <c r="X66" s="50" t="str">
        <f>VLOOKUP(H66,[1]Sheet1!$H$1:$N$526,7,0)</f>
        <v>No Mailing/Billing Details available</v>
      </c>
      <c r="Y66" s="50" t="str">
        <f t="shared" si="0"/>
        <v>Delhi</v>
      </c>
      <c r="Z66" s="50" t="str">
        <f>IFERROR(VLOOKUP(Y66,'[2]Final Cost'!$B$3:$B$39,1,0),"NA")</f>
        <v>Delhi</v>
      </c>
      <c r="AA66" s="50" t="str">
        <f>IF(Z66="NA",VLOOKUP(Y66,'[2]Additional Cities'!$B$3:$D$56,3,0),"")</f>
        <v/>
      </c>
      <c r="AB66" s="50">
        <f>IF(Z66="NA",VLOOKUP(Y66,'[2]Additional Cities'!$B$3:$E$56,4,0),0)</f>
        <v>0</v>
      </c>
      <c r="AC66" s="50" t="str">
        <f>IF(Z66=Y66,VLOOKUP(Y66,'[2]Final Cost'!$B$3:$F$39,5,0),0)</f>
        <v>Delhi</v>
      </c>
    </row>
    <row r="67" spans="1:29" x14ac:dyDescent="0.35">
      <c r="A67" s="63" t="s">
        <v>1157</v>
      </c>
      <c r="B67" s="63"/>
      <c r="C67" s="63"/>
      <c r="D67" s="63" t="s">
        <v>48</v>
      </c>
      <c r="E67" s="63" t="s">
        <v>822</v>
      </c>
      <c r="F67" s="63" t="s">
        <v>39</v>
      </c>
      <c r="G67" s="63" t="s">
        <v>1158</v>
      </c>
      <c r="H67" s="63" t="s">
        <v>1159</v>
      </c>
      <c r="I67" s="63" t="s">
        <v>822</v>
      </c>
      <c r="J67" s="63" t="s">
        <v>49</v>
      </c>
      <c r="K67" s="63" t="s">
        <v>55</v>
      </c>
      <c r="L67" s="63" t="s">
        <v>43</v>
      </c>
      <c r="M67" s="63" t="s">
        <v>44</v>
      </c>
      <c r="N67" s="64">
        <v>44648</v>
      </c>
      <c r="O67" s="65">
        <v>44648</v>
      </c>
      <c r="P67" s="66"/>
      <c r="Q67" s="66"/>
      <c r="R67" s="66"/>
      <c r="S67" s="66"/>
      <c r="T67" s="66"/>
      <c r="U67" s="66"/>
      <c r="V67" s="50" t="str">
        <f>VLOOKUP(H67,[1]Sheet1!$H$2:$N$526,5,0)</f>
        <v>NA</v>
      </c>
      <c r="W67" s="50" t="str">
        <f>VLOOKUP(H67,[1]Sheet1!$H$2:$M$526,6,0)</f>
        <v>NA</v>
      </c>
      <c r="X67" s="50" t="str">
        <f>VLOOKUP(H67,[1]Sheet1!$H$1:$N$526,7,0)</f>
        <v>Unable to fetch the details</v>
      </c>
      <c r="Y67" s="50" t="str">
        <f t="shared" ref="Y67:Y130" si="1">E67</f>
        <v>Sikar</v>
      </c>
      <c r="Z67" s="50" t="str">
        <f>IFERROR(VLOOKUP(Y67,'[2]Final Cost'!$B$3:$B$39,1,0),"NA")</f>
        <v>Sikar</v>
      </c>
      <c r="AA67" s="50" t="str">
        <f>IF(Z67="NA",VLOOKUP(Y67,'[2]Additional Cities'!$B$3:$D$56,3,0),"")</f>
        <v/>
      </c>
      <c r="AB67" s="50">
        <f>IF(Z67="NA",VLOOKUP(Y67,'[2]Additional Cities'!$B$3:$E$56,4,0),0)</f>
        <v>0</v>
      </c>
      <c r="AC67" s="50" t="str">
        <f>IF(Z67=Y67,VLOOKUP(Y67,'[2]Final Cost'!$B$3:$F$39,5,0),0)</f>
        <v>Delhi</v>
      </c>
    </row>
    <row r="68" spans="1:29" x14ac:dyDescent="0.35">
      <c r="A68" s="63" t="s">
        <v>618</v>
      </c>
      <c r="B68" s="63"/>
      <c r="C68" s="63"/>
      <c r="D68" s="63" t="s">
        <v>48</v>
      </c>
      <c r="E68" s="63" t="s">
        <v>619</v>
      </c>
      <c r="F68" s="63" t="s">
        <v>39</v>
      </c>
      <c r="G68" s="63" t="s">
        <v>620</v>
      </c>
      <c r="H68" s="63" t="s">
        <v>621</v>
      </c>
      <c r="I68" s="63" t="s">
        <v>619</v>
      </c>
      <c r="J68" s="63" t="s">
        <v>86</v>
      </c>
      <c r="K68" s="63" t="s">
        <v>59</v>
      </c>
      <c r="L68" s="63" t="s">
        <v>43</v>
      </c>
      <c r="M68" s="63" t="s">
        <v>44</v>
      </c>
      <c r="N68" s="64">
        <v>44650</v>
      </c>
      <c r="O68" s="65">
        <v>44648</v>
      </c>
      <c r="P68" s="66"/>
      <c r="Q68" s="66"/>
      <c r="R68" s="66"/>
      <c r="S68" s="66"/>
      <c r="T68" s="66"/>
      <c r="U68" s="66"/>
      <c r="V68" s="50">
        <f>VLOOKUP(H68,[1]Sheet1!$H$2:$N$526,5,0)</f>
        <v>334001</v>
      </c>
      <c r="W68" s="50" t="str">
        <f>VLOOKUP(H68,[1]Sheet1!$H$2:$M$526,6,0)</f>
        <v>8, Sector 1 Rd, Sector 1, Jai Narayan Vyas Colony, Bikaner, Rajasthan 334001</v>
      </c>
      <c r="X68" s="50" t="str">
        <f>VLOOKUP(H68,[1]Sheet1!$H$1:$N$526,7,0)</f>
        <v>NA</v>
      </c>
      <c r="Y68" s="50" t="str">
        <f t="shared" si="1"/>
        <v>BIKANER</v>
      </c>
      <c r="Z68" s="50" t="str">
        <f>IFERROR(VLOOKUP(Y68,'[2]Final Cost'!$B$3:$B$39,1,0),"NA")</f>
        <v>NA</v>
      </c>
      <c r="AA68" s="50" t="str">
        <f>IF(Z68="NA",VLOOKUP(Y68,'[2]Additional Cities'!$B$3:$D$56,3,0),"")</f>
        <v>Sikar</v>
      </c>
      <c r="AB68" s="50">
        <f>IF(Z68="NA",VLOOKUP(Y68,'[2]Additional Cities'!$B$3:$E$56,4,0),0)</f>
        <v>173.0066276143848</v>
      </c>
      <c r="AC68" s="50">
        <f>IF(Z68=Y68,VLOOKUP(Y68,'[2]Final Cost'!$B$3:$F$39,5,0),0)</f>
        <v>0</v>
      </c>
    </row>
    <row r="69" spans="1:29" x14ac:dyDescent="0.35">
      <c r="A69" s="63" t="s">
        <v>1642</v>
      </c>
      <c r="B69" s="63"/>
      <c r="C69" s="63"/>
      <c r="D69" s="63" t="s">
        <v>57</v>
      </c>
      <c r="E69" s="63" t="s">
        <v>55</v>
      </c>
      <c r="F69" s="63" t="s">
        <v>61</v>
      </c>
      <c r="G69" s="63" t="s">
        <v>1643</v>
      </c>
      <c r="H69" s="63" t="s">
        <v>1644</v>
      </c>
      <c r="I69" s="63" t="s">
        <v>55</v>
      </c>
      <c r="J69" s="63" t="s">
        <v>49</v>
      </c>
      <c r="K69" s="63" t="s">
        <v>55</v>
      </c>
      <c r="L69" s="63" t="s">
        <v>43</v>
      </c>
      <c r="M69" s="63" t="s">
        <v>1625</v>
      </c>
      <c r="N69" s="64">
        <v>44623</v>
      </c>
      <c r="O69" s="65">
        <v>44620</v>
      </c>
      <c r="P69" s="67" t="s">
        <v>61</v>
      </c>
      <c r="Q69" s="67" t="s">
        <v>97</v>
      </c>
      <c r="R69" s="67" t="s">
        <v>877</v>
      </c>
      <c r="S69" s="67" t="s">
        <v>81</v>
      </c>
      <c r="T69" s="67" t="s">
        <v>1645</v>
      </c>
      <c r="U69" s="67" t="s">
        <v>1646</v>
      </c>
      <c r="V69" s="50" t="str">
        <f>VLOOKUP(H69,[1]Sheet1!$H$2:$N$526,5,0)</f>
        <v>NA</v>
      </c>
      <c r="W69" s="50" t="str">
        <f>VLOOKUP(H69,[1]Sheet1!$H$2:$M$526,6,0)</f>
        <v>NA</v>
      </c>
      <c r="X69" s="50" t="str">
        <f>VLOOKUP(H69,[1]Sheet1!$H$1:$N$526,7,0)</f>
        <v>No Mailing/Billing Details available</v>
      </c>
      <c r="Y69" s="50" t="str">
        <f t="shared" si="1"/>
        <v>Delhi</v>
      </c>
      <c r="Z69" s="50" t="str">
        <f>IFERROR(VLOOKUP(Y69,'[2]Final Cost'!$B$3:$B$39,1,0),"NA")</f>
        <v>Delhi</v>
      </c>
      <c r="AA69" s="50" t="str">
        <f>IF(Z69="NA",VLOOKUP(Y69,'[2]Additional Cities'!$B$3:$D$56,3,0),"")</f>
        <v/>
      </c>
      <c r="AB69" s="50">
        <f>IF(Z69="NA",VLOOKUP(Y69,'[2]Additional Cities'!$B$3:$E$56,4,0),0)</f>
        <v>0</v>
      </c>
      <c r="AC69" s="50" t="str">
        <f>IF(Z69=Y69,VLOOKUP(Y69,'[2]Final Cost'!$B$3:$F$39,5,0),0)</f>
        <v>Delhi</v>
      </c>
    </row>
    <row r="70" spans="1:29" x14ac:dyDescent="0.35">
      <c r="A70" s="63" t="s">
        <v>1160</v>
      </c>
      <c r="B70" s="63" t="s">
        <v>1582</v>
      </c>
      <c r="C70" s="63"/>
      <c r="D70" s="63" t="s">
        <v>48</v>
      </c>
      <c r="E70" s="63" t="s">
        <v>687</v>
      </c>
      <c r="F70" s="63" t="s">
        <v>39</v>
      </c>
      <c r="G70" s="63" t="s">
        <v>1161</v>
      </c>
      <c r="H70" s="63" t="s">
        <v>1162</v>
      </c>
      <c r="I70" s="63" t="s">
        <v>687</v>
      </c>
      <c r="J70" s="63" t="s">
        <v>114</v>
      </c>
      <c r="K70" s="63" t="s">
        <v>55</v>
      </c>
      <c r="L70" s="63" t="s">
        <v>43</v>
      </c>
      <c r="M70" s="63" t="s">
        <v>44</v>
      </c>
      <c r="N70" s="64">
        <v>44641</v>
      </c>
      <c r="O70" s="65">
        <v>44641</v>
      </c>
      <c r="P70" s="66" t="s">
        <v>61</v>
      </c>
      <c r="Q70" s="67" t="s">
        <v>97</v>
      </c>
      <c r="R70" s="67" t="s">
        <v>877</v>
      </c>
      <c r="S70" s="67" t="s">
        <v>696</v>
      </c>
      <c r="T70" s="66" t="s">
        <v>1647</v>
      </c>
      <c r="U70" s="67" t="s">
        <v>1646</v>
      </c>
      <c r="V70" s="50">
        <f>VLOOKUP(H70,[1]Sheet1!$H$2:$N$526,5,0)</f>
        <v>302004</v>
      </c>
      <c r="W70" s="50" t="str">
        <f>VLOOKUP(H70,[1]Sheet1!$H$2:$M$526,6,0)</f>
        <v>D-40, Shanti Path, Sector 7, Jawahar Nagar, Jaipur, Rajasthan 302004</v>
      </c>
      <c r="X70" s="50" t="str">
        <f>VLOOKUP(H70,[1]Sheet1!$H$1:$N$526,7,0)</f>
        <v>NA</v>
      </c>
      <c r="Y70" s="50" t="str">
        <f t="shared" si="1"/>
        <v>Jaipur</v>
      </c>
      <c r="Z70" s="50" t="str">
        <f>IFERROR(VLOOKUP(Y70,'[2]Final Cost'!$B$3:$B$39,1,0),"NA")</f>
        <v>Jaipur</v>
      </c>
      <c r="AA70" s="50" t="str">
        <f>IF(Z70="NA",VLOOKUP(Y70,'[2]Additional Cities'!$B$3:$D$56,3,0),"")</f>
        <v/>
      </c>
      <c r="AB70" s="50">
        <f>IF(Z70="NA",VLOOKUP(Y70,'[2]Additional Cities'!$B$3:$E$56,4,0),0)</f>
        <v>0</v>
      </c>
      <c r="AC70" s="50" t="str">
        <f>IF(Z70=Y70,VLOOKUP(Y70,'[2]Final Cost'!$B$3:$F$39,5,0),0)</f>
        <v>Delhi</v>
      </c>
    </row>
    <row r="71" spans="1:29" x14ac:dyDescent="0.35">
      <c r="A71" s="63" t="s">
        <v>220</v>
      </c>
      <c r="B71" s="63"/>
      <c r="C71" s="63"/>
      <c r="D71" s="63" t="s">
        <v>156</v>
      </c>
      <c r="E71" s="63" t="s">
        <v>221</v>
      </c>
      <c r="F71" s="63" t="s">
        <v>39</v>
      </c>
      <c r="G71" s="63" t="s">
        <v>222</v>
      </c>
      <c r="H71" s="63" t="s">
        <v>223</v>
      </c>
      <c r="I71" s="63" t="s">
        <v>221</v>
      </c>
      <c r="J71" s="63" t="s">
        <v>49</v>
      </c>
      <c r="K71" s="63" t="s">
        <v>55</v>
      </c>
      <c r="L71" s="63" t="s">
        <v>43</v>
      </c>
      <c r="M71" s="63" t="s">
        <v>44</v>
      </c>
      <c r="N71" s="64">
        <v>44649</v>
      </c>
      <c r="O71" s="65">
        <v>44648</v>
      </c>
      <c r="P71" s="66"/>
      <c r="Q71" s="66"/>
      <c r="R71" s="66"/>
      <c r="S71" s="66"/>
      <c r="T71" s="66"/>
      <c r="U71" s="66"/>
      <c r="V71" s="50">
        <f>VLOOKUP(H71,[1]Sheet1!$H$2:$N$526,5,0)</f>
        <v>243005</v>
      </c>
      <c r="W71" s="50" t="str">
        <f>VLOOKUP(H71,[1]Sheet1!$H$2:$M$526,6,0)</f>
        <v>Ashapuram near Stadium Road, Bareilly, Uttar Pradesh, INDIA</v>
      </c>
      <c r="X71" s="50" t="str">
        <f>VLOOKUP(H71,[1]Sheet1!$H$1:$N$526,7,0)</f>
        <v>NA</v>
      </c>
      <c r="Y71" s="50" t="str">
        <f t="shared" si="1"/>
        <v>Bareilly</v>
      </c>
      <c r="Z71" s="50" t="str">
        <f>IFERROR(VLOOKUP(Y71,'[2]Final Cost'!$B$3:$B$39,1,0),"NA")</f>
        <v>Bareilly</v>
      </c>
      <c r="AA71" s="50" t="str">
        <f>IF(Z71="NA",VLOOKUP(Y71,'[2]Additional Cities'!$B$3:$D$56,3,0),"")</f>
        <v/>
      </c>
      <c r="AB71" s="50">
        <f>IF(Z71="NA",VLOOKUP(Y71,'[2]Additional Cities'!$B$3:$E$56,4,0),0)</f>
        <v>0</v>
      </c>
      <c r="AC71" s="50" t="str">
        <f>IF(Z71=Y71,VLOOKUP(Y71,'[2]Final Cost'!$B$3:$F$39,5,0),0)</f>
        <v>Delhi</v>
      </c>
    </row>
    <row r="72" spans="1:29" x14ac:dyDescent="0.35">
      <c r="A72" s="63" t="s">
        <v>848</v>
      </c>
      <c r="B72" s="63"/>
      <c r="C72" s="63"/>
      <c r="D72" s="63" t="s">
        <v>206</v>
      </c>
      <c r="E72" s="63" t="s">
        <v>167</v>
      </c>
      <c r="F72" s="63" t="s">
        <v>61</v>
      </c>
      <c r="G72" s="63" t="s">
        <v>849</v>
      </c>
      <c r="H72" s="63" t="s">
        <v>850</v>
      </c>
      <c r="I72" s="63" t="s">
        <v>167</v>
      </c>
      <c r="J72" s="63" t="s">
        <v>49</v>
      </c>
      <c r="K72" s="63" t="s">
        <v>55</v>
      </c>
      <c r="L72" s="63" t="s">
        <v>43</v>
      </c>
      <c r="M72" s="63" t="s">
        <v>44</v>
      </c>
      <c r="N72" s="64">
        <v>44622</v>
      </c>
      <c r="O72" s="65">
        <v>44620</v>
      </c>
      <c r="P72" s="67" t="s">
        <v>61</v>
      </c>
      <c r="Q72" s="67" t="s">
        <v>143</v>
      </c>
      <c r="R72" s="67" t="s">
        <v>93</v>
      </c>
      <c r="S72" s="67" t="s">
        <v>81</v>
      </c>
      <c r="T72" s="67" t="s">
        <v>851</v>
      </c>
      <c r="U72" s="67" t="s">
        <v>173</v>
      </c>
      <c r="V72" s="50">
        <f>VLOOKUP(H72,[1]Sheet1!$H$2:$N$526,5,0)</f>
        <v>201305</v>
      </c>
      <c r="W72" s="50" t="str">
        <f>VLOOKUP(H72,[1]Sheet1!$H$2:$M$526,6,0)</f>
        <v>Propshop Tower G -200, Sector 63, Noida, Uttar Pradesh 201305</v>
      </c>
      <c r="X72" s="50" t="str">
        <f>VLOOKUP(H72,[1]Sheet1!$H$1:$N$526,7,0)</f>
        <v>NA</v>
      </c>
      <c r="Y72" s="50" t="str">
        <f t="shared" si="1"/>
        <v>Noida</v>
      </c>
      <c r="Z72" s="50" t="str">
        <f>IFERROR(VLOOKUP(Y72,'[2]Final Cost'!$B$3:$B$39,1,0),"NA")</f>
        <v>NA</v>
      </c>
      <c r="AA72" s="50" t="e">
        <f>IF(Z72="NA",VLOOKUP(Y72,'[2]Additional Cities'!$B$3:$D$56,3,0),"")</f>
        <v>#N/A</v>
      </c>
      <c r="AB72" s="50" t="e">
        <f>IF(Z72="NA",VLOOKUP(Y72,'[2]Additional Cities'!$B$3:$E$56,4,0),0)</f>
        <v>#N/A</v>
      </c>
      <c r="AC72" s="50">
        <f>IF(Z72=Y72,VLOOKUP(Y72,'[2]Final Cost'!$B$3:$F$39,5,0),0)</f>
        <v>0</v>
      </c>
    </row>
    <row r="73" spans="1:29" x14ac:dyDescent="0.35">
      <c r="A73" s="63" t="s">
        <v>1163</v>
      </c>
      <c r="B73" s="63"/>
      <c r="C73" s="63"/>
      <c r="D73" s="63" t="s">
        <v>306</v>
      </c>
      <c r="E73" s="63" t="s">
        <v>1135</v>
      </c>
      <c r="F73" s="63" t="s">
        <v>39</v>
      </c>
      <c r="G73" s="63" t="s">
        <v>1164</v>
      </c>
      <c r="H73" s="63" t="s">
        <v>1165</v>
      </c>
      <c r="I73" s="63" t="s">
        <v>1135</v>
      </c>
      <c r="J73" s="63" t="s">
        <v>49</v>
      </c>
      <c r="K73" s="63" t="s">
        <v>55</v>
      </c>
      <c r="L73" s="63" t="s">
        <v>43</v>
      </c>
      <c r="M73" s="63" t="s">
        <v>44</v>
      </c>
      <c r="N73" s="64">
        <v>44642</v>
      </c>
      <c r="O73" s="65">
        <v>44641</v>
      </c>
      <c r="P73" s="66" t="s">
        <v>61</v>
      </c>
      <c r="Q73" s="67" t="s">
        <v>143</v>
      </c>
      <c r="R73" s="67" t="s">
        <v>93</v>
      </c>
      <c r="S73" s="67" t="s">
        <v>81</v>
      </c>
      <c r="T73" s="66" t="s">
        <v>1648</v>
      </c>
      <c r="U73" s="67" t="s">
        <v>1649</v>
      </c>
      <c r="V73" s="50">
        <f>VLOOKUP(H73,[1]Sheet1!$H$2:$N$526,5,0)</f>
        <v>134109</v>
      </c>
      <c r="W73" s="50" t="str">
        <f>VLOOKUP(H73,[1]Sheet1!$H$2:$M$526,6,0)</f>
        <v>SCO 2, 2nd Floor, Opp. Naugaja Peer Dargah, Mansa Devi Complex, Sector 5, Panchkula, Haryana 134109</v>
      </c>
      <c r="X73" s="50" t="str">
        <f>VLOOKUP(H73,[1]Sheet1!$H$1:$N$526,7,0)</f>
        <v>Temporarily closed</v>
      </c>
      <c r="Y73" s="50" t="str">
        <f t="shared" si="1"/>
        <v>Zirakpur</v>
      </c>
      <c r="Z73" s="50" t="str">
        <f>IFERROR(VLOOKUP(Y73,'[2]Final Cost'!$B$3:$B$39,1,0),"NA")</f>
        <v>NA</v>
      </c>
      <c r="AA73" s="50" t="str">
        <f>IF(Z73="NA",VLOOKUP(Y73,'[2]Additional Cities'!$B$3:$D$56,3,0),"")</f>
        <v>Chandigarh</v>
      </c>
      <c r="AB73" s="50">
        <f>IF(Z73="NA",VLOOKUP(Y73,'[2]Additional Cities'!$B$3:$E$56,4,0),0)</f>
        <v>9.4435099656977357</v>
      </c>
      <c r="AC73" s="50">
        <f>IF(Z73=Y73,VLOOKUP(Y73,'[2]Final Cost'!$B$3:$F$39,5,0),0)</f>
        <v>0</v>
      </c>
    </row>
    <row r="74" spans="1:29" x14ac:dyDescent="0.35">
      <c r="A74" s="63" t="s">
        <v>1650</v>
      </c>
      <c r="B74" s="63" t="s">
        <v>1605</v>
      </c>
      <c r="C74" s="64">
        <v>44617</v>
      </c>
      <c r="D74" s="63" t="s">
        <v>127</v>
      </c>
      <c r="E74" s="63" t="s">
        <v>55</v>
      </c>
      <c r="F74" s="63" t="s">
        <v>61</v>
      </c>
      <c r="G74" s="63" t="s">
        <v>1651</v>
      </c>
      <c r="H74" s="63" t="s">
        <v>1652</v>
      </c>
      <c r="I74" s="63" t="s">
        <v>55</v>
      </c>
      <c r="J74" s="63" t="s">
        <v>49</v>
      </c>
      <c r="K74" s="63" t="s">
        <v>55</v>
      </c>
      <c r="L74" s="63" t="s">
        <v>4</v>
      </c>
      <c r="M74" s="63" t="s">
        <v>44</v>
      </c>
      <c r="N74" s="64">
        <v>44624</v>
      </c>
      <c r="O74" s="65">
        <v>44620</v>
      </c>
      <c r="P74" s="66" t="s">
        <v>61</v>
      </c>
      <c r="Q74" s="66" t="s">
        <v>97</v>
      </c>
      <c r="R74" s="66" t="s">
        <v>877</v>
      </c>
      <c r="S74" s="67" t="s">
        <v>81</v>
      </c>
      <c r="T74" s="67" t="s">
        <v>1653</v>
      </c>
      <c r="U74" s="67" t="s">
        <v>1649</v>
      </c>
      <c r="V74" s="50">
        <f>VLOOKUP(H74,[1]Sheet1!$H$2:$N$526,5,0)</f>
        <v>110001</v>
      </c>
      <c r="W74" s="50" t="str">
        <f>VLOOKUP(H74,[1]Sheet1!$H$2:$M$526,6,0)</f>
        <v xml:space="preserve"> 10, Sansad Marg, Janpath, Connaught Place, New Delhi, Delhi 110001</v>
      </c>
      <c r="X74" s="50" t="str">
        <f>VLOOKUP(H74,[1]Sheet1!$H$1:$N$526,7,0)</f>
        <v>NA</v>
      </c>
      <c r="Y74" s="50" t="str">
        <f t="shared" si="1"/>
        <v>Delhi</v>
      </c>
      <c r="Z74" s="50" t="str">
        <f>IFERROR(VLOOKUP(Y74,'[2]Final Cost'!$B$3:$B$39,1,0),"NA")</f>
        <v>Delhi</v>
      </c>
      <c r="AA74" s="50" t="str">
        <f>IF(Z74="NA",VLOOKUP(Y74,'[2]Additional Cities'!$B$3:$D$56,3,0),"")</f>
        <v/>
      </c>
      <c r="AB74" s="50">
        <f>IF(Z74="NA",VLOOKUP(Y74,'[2]Additional Cities'!$B$3:$E$56,4,0),0)</f>
        <v>0</v>
      </c>
      <c r="AC74" s="50" t="str">
        <f>IF(Z74=Y74,VLOOKUP(Y74,'[2]Final Cost'!$B$3:$F$39,5,0),0)</f>
        <v>Delhi</v>
      </c>
    </row>
    <row r="75" spans="1:29" x14ac:dyDescent="0.35">
      <c r="A75" s="63" t="s">
        <v>1654</v>
      </c>
      <c r="B75" s="63" t="s">
        <v>1655</v>
      </c>
      <c r="C75" s="64">
        <v>44602</v>
      </c>
      <c r="D75" s="63" t="s">
        <v>48</v>
      </c>
      <c r="E75" s="63" t="s">
        <v>55</v>
      </c>
      <c r="F75" s="63" t="s">
        <v>61</v>
      </c>
      <c r="G75" s="63" t="s">
        <v>1656</v>
      </c>
      <c r="H75" s="63" t="s">
        <v>1657</v>
      </c>
      <c r="I75" s="63" t="s">
        <v>55</v>
      </c>
      <c r="J75" s="63" t="s">
        <v>49</v>
      </c>
      <c r="K75" s="63" t="s">
        <v>55</v>
      </c>
      <c r="L75" s="63" t="s">
        <v>4</v>
      </c>
      <c r="M75" s="63" t="s">
        <v>44</v>
      </c>
      <c r="N75" s="64">
        <v>44623</v>
      </c>
      <c r="O75" s="65">
        <v>44620</v>
      </c>
      <c r="P75" s="66" t="s">
        <v>61</v>
      </c>
      <c r="Q75" s="67" t="s">
        <v>171</v>
      </c>
      <c r="R75" s="67" t="s">
        <v>93</v>
      </c>
      <c r="S75" s="66" t="s">
        <v>81</v>
      </c>
      <c r="T75" s="67" t="s">
        <v>1658</v>
      </c>
      <c r="U75" s="67" t="s">
        <v>83</v>
      </c>
      <c r="V75" s="50">
        <f>VLOOKUP(H75,[1]Sheet1!$H$2:$N$526,5,0)</f>
        <v>110023</v>
      </c>
      <c r="W75" s="50" t="str">
        <f>VLOOKUP(H75,[1]Sheet1!$H$2:$M$526,6,0)</f>
        <v>B4/181, National Park, Lajpat Nagar 4, New Delhi, Delhi 110023</v>
      </c>
      <c r="X75" s="50" t="str">
        <f>VLOOKUP(H75,[1]Sheet1!$H$1:$N$526,7,0)</f>
        <v>NA</v>
      </c>
      <c r="Y75" s="50" t="str">
        <f t="shared" si="1"/>
        <v>Delhi</v>
      </c>
      <c r="Z75" s="50" t="str">
        <f>IFERROR(VLOOKUP(Y75,'[2]Final Cost'!$B$3:$B$39,1,0),"NA")</f>
        <v>Delhi</v>
      </c>
      <c r="AA75" s="50" t="str">
        <f>IF(Z75="NA",VLOOKUP(Y75,'[2]Additional Cities'!$B$3:$D$56,3,0),"")</f>
        <v/>
      </c>
      <c r="AB75" s="50">
        <f>IF(Z75="NA",VLOOKUP(Y75,'[2]Additional Cities'!$B$3:$E$56,4,0),0)</f>
        <v>0</v>
      </c>
      <c r="AC75" s="50" t="str">
        <f>IF(Z75=Y75,VLOOKUP(Y75,'[2]Final Cost'!$B$3:$F$39,5,0),0)</f>
        <v>Delhi</v>
      </c>
    </row>
    <row r="76" spans="1:29" x14ac:dyDescent="0.35">
      <c r="A76" s="63" t="s">
        <v>1659</v>
      </c>
      <c r="B76" s="63" t="s">
        <v>1577</v>
      </c>
      <c r="C76" s="64">
        <v>44615</v>
      </c>
      <c r="D76" s="63" t="s">
        <v>156</v>
      </c>
      <c r="E76" s="63" t="s">
        <v>985</v>
      </c>
      <c r="F76" s="63" t="s">
        <v>39</v>
      </c>
      <c r="G76" s="63" t="s">
        <v>1660</v>
      </c>
      <c r="H76" s="63" t="s">
        <v>1661</v>
      </c>
      <c r="I76" s="63" t="s">
        <v>985</v>
      </c>
      <c r="J76" s="63" t="s">
        <v>1579</v>
      </c>
      <c r="K76" s="63" t="s">
        <v>65</v>
      </c>
      <c r="L76" s="63" t="s">
        <v>4</v>
      </c>
      <c r="M76" s="63" t="s">
        <v>44</v>
      </c>
      <c r="N76" s="64">
        <v>44642</v>
      </c>
      <c r="O76" s="65">
        <v>44641</v>
      </c>
      <c r="P76" s="66"/>
      <c r="Q76" s="66"/>
      <c r="R76" s="66"/>
      <c r="S76" s="66"/>
      <c r="T76" s="66"/>
      <c r="U76" s="66"/>
      <c r="V76" s="50" t="str">
        <f>VLOOKUP(H76,[1]Sheet1!$H$2:$N$526,5,0)</f>
        <v>NA</v>
      </c>
      <c r="W76" s="50" t="str">
        <f>VLOOKUP(H76,[1]Sheet1!$H$2:$M$526,6,0)</f>
        <v>NA</v>
      </c>
      <c r="X76" s="50" t="str">
        <f>VLOOKUP(H76,[1]Sheet1!$H$1:$N$526,7,0)</f>
        <v>No Mailing/Billing Details available</v>
      </c>
      <c r="Y76" s="50" t="str">
        <f t="shared" si="1"/>
        <v>Ahmedabad</v>
      </c>
      <c r="Z76" s="50" t="str">
        <f>IFERROR(VLOOKUP(Y76,'[2]Final Cost'!$B$3:$B$39,1,0),"NA")</f>
        <v>Ahmedabad</v>
      </c>
      <c r="AA76" s="50" t="str">
        <f>IF(Z76="NA",VLOOKUP(Y76,'[2]Additional Cities'!$B$3:$D$56,3,0),"")</f>
        <v/>
      </c>
      <c r="AB76" s="50">
        <f>IF(Z76="NA",VLOOKUP(Y76,'[2]Additional Cities'!$B$3:$E$56,4,0),0)</f>
        <v>0</v>
      </c>
      <c r="AC76" s="50" t="str">
        <f>IF(Z76=Y76,VLOOKUP(Y76,'[2]Final Cost'!$B$3:$F$39,5,0),0)</f>
        <v>Mumbai</v>
      </c>
    </row>
    <row r="77" spans="1:29" x14ac:dyDescent="0.35">
      <c r="A77" s="63" t="s">
        <v>1662</v>
      </c>
      <c r="B77" s="63"/>
      <c r="C77" s="64">
        <v>44418</v>
      </c>
      <c r="D77" s="63" t="s">
        <v>48</v>
      </c>
      <c r="E77" s="63" t="s">
        <v>55</v>
      </c>
      <c r="F77" s="63" t="s">
        <v>61</v>
      </c>
      <c r="G77" s="63" t="s">
        <v>1663</v>
      </c>
      <c r="H77" s="63" t="s">
        <v>1664</v>
      </c>
      <c r="I77" s="63" t="s">
        <v>55</v>
      </c>
      <c r="J77" s="63" t="s">
        <v>49</v>
      </c>
      <c r="K77" s="63" t="s">
        <v>55</v>
      </c>
      <c r="L77" s="63" t="s">
        <v>4</v>
      </c>
      <c r="M77" s="63" t="s">
        <v>44</v>
      </c>
      <c r="N77" s="64">
        <v>44637</v>
      </c>
      <c r="O77" s="65">
        <v>44634</v>
      </c>
      <c r="P77" s="66"/>
      <c r="Q77" s="66"/>
      <c r="R77" s="66"/>
      <c r="S77" s="66"/>
      <c r="T77" s="66"/>
      <c r="U77" s="66"/>
      <c r="V77" s="50">
        <f>VLOOKUP(H77,[1]Sheet1!$H$2:$N$526,5,0)</f>
        <v>110001</v>
      </c>
      <c r="W77" s="50" t="str">
        <f>VLOOKUP(H77,[1]Sheet1!$H$2:$M$526,6,0)</f>
        <v>4th Floor, YMCA Cultural Centre and Library Building, 01, Jai Singh Marg, New Delhi, Delhi 110001</v>
      </c>
      <c r="X77" s="50" t="str">
        <f>VLOOKUP(H77,[1]Sheet1!$H$1:$N$526,7,0)</f>
        <v>NA</v>
      </c>
      <c r="Y77" s="50" t="str">
        <f t="shared" si="1"/>
        <v>Delhi</v>
      </c>
      <c r="Z77" s="50" t="str">
        <f>IFERROR(VLOOKUP(Y77,'[2]Final Cost'!$B$3:$B$39,1,0),"NA")</f>
        <v>Delhi</v>
      </c>
      <c r="AA77" s="50" t="str">
        <f>IF(Z77="NA",VLOOKUP(Y77,'[2]Additional Cities'!$B$3:$D$56,3,0),"")</f>
        <v/>
      </c>
      <c r="AB77" s="50">
        <f>IF(Z77="NA",VLOOKUP(Y77,'[2]Additional Cities'!$B$3:$E$56,4,0),0)</f>
        <v>0</v>
      </c>
      <c r="AC77" s="50" t="str">
        <f>IF(Z77=Y77,VLOOKUP(Y77,'[2]Final Cost'!$B$3:$F$39,5,0),0)</f>
        <v>Delhi</v>
      </c>
    </row>
    <row r="78" spans="1:29" x14ac:dyDescent="0.35">
      <c r="A78" s="63" t="s">
        <v>1166</v>
      </c>
      <c r="B78" s="63"/>
      <c r="C78" s="64">
        <v>44621</v>
      </c>
      <c r="D78" s="63" t="s">
        <v>75</v>
      </c>
      <c r="E78" s="63" t="s">
        <v>246</v>
      </c>
      <c r="F78" s="63" t="s">
        <v>39</v>
      </c>
      <c r="G78" s="63" t="s">
        <v>1167</v>
      </c>
      <c r="H78" s="63" t="s">
        <v>1168</v>
      </c>
      <c r="I78" s="63" t="s">
        <v>246</v>
      </c>
      <c r="J78" s="63" t="s">
        <v>49</v>
      </c>
      <c r="K78" s="63" t="s">
        <v>55</v>
      </c>
      <c r="L78" s="63" t="s">
        <v>4</v>
      </c>
      <c r="M78" s="63" t="s">
        <v>44</v>
      </c>
      <c r="N78" s="64">
        <v>44644</v>
      </c>
      <c r="O78" s="65">
        <v>44641</v>
      </c>
      <c r="P78" s="66"/>
      <c r="Q78" s="66"/>
      <c r="R78" s="66"/>
      <c r="S78" s="66"/>
      <c r="T78" s="66"/>
      <c r="U78" s="66"/>
      <c r="V78" s="50">
        <f>VLOOKUP(H78,[1]Sheet1!$H$2:$N$526,5,0)</f>
        <v>208005</v>
      </c>
      <c r="W78" s="50" t="str">
        <f>VLOOKUP(H78,[1]Sheet1!$H$2:$M$526,6,0)</f>
        <v>117/H-1/383 1st Floor Asthana Tower, Pandu Nagar, Kanpur</v>
      </c>
      <c r="X78" s="50" t="str">
        <f>VLOOKUP(H78,[1]Sheet1!$H$1:$N$526,7,0)</f>
        <v>NA</v>
      </c>
      <c r="Y78" s="50" t="str">
        <f t="shared" si="1"/>
        <v>Kanpur</v>
      </c>
      <c r="Z78" s="50" t="str">
        <f>IFERROR(VLOOKUP(Y78,'[2]Final Cost'!$B$3:$B$39,1,0),"NA")</f>
        <v>Kanpur</v>
      </c>
      <c r="AA78" s="50" t="str">
        <f>IF(Z78="NA",VLOOKUP(Y78,'[2]Additional Cities'!$B$3:$D$56,3,0),"")</f>
        <v/>
      </c>
      <c r="AB78" s="50">
        <f>IF(Z78="NA",VLOOKUP(Y78,'[2]Additional Cities'!$B$3:$E$56,4,0),0)</f>
        <v>0</v>
      </c>
      <c r="AC78" s="50" t="str">
        <f>IF(Z78=Y78,VLOOKUP(Y78,'[2]Final Cost'!$B$3:$F$39,5,0),0)</f>
        <v>Delhi</v>
      </c>
    </row>
    <row r="79" spans="1:29" x14ac:dyDescent="0.35">
      <c r="A79" s="63" t="s">
        <v>1013</v>
      </c>
      <c r="B79" s="63"/>
      <c r="C79" s="64">
        <v>44595</v>
      </c>
      <c r="D79" s="63" t="s">
        <v>37</v>
      </c>
      <c r="E79" s="63" t="s">
        <v>543</v>
      </c>
      <c r="F79" s="63" t="s">
        <v>61</v>
      </c>
      <c r="G79" s="63" t="s">
        <v>1014</v>
      </c>
      <c r="H79" s="63" t="s">
        <v>1015</v>
      </c>
      <c r="I79" s="63" t="s">
        <v>543</v>
      </c>
      <c r="J79" s="63" t="s">
        <v>49</v>
      </c>
      <c r="K79" s="63" t="s">
        <v>55</v>
      </c>
      <c r="L79" s="63" t="s">
        <v>4</v>
      </c>
      <c r="M79" s="63" t="s">
        <v>44</v>
      </c>
      <c r="N79" s="64">
        <v>44630</v>
      </c>
      <c r="O79" s="65">
        <v>44627</v>
      </c>
      <c r="P79" s="66"/>
      <c r="Q79" s="66"/>
      <c r="R79" s="66"/>
      <c r="S79" s="66"/>
      <c r="T79" s="66"/>
      <c r="U79" s="66"/>
      <c r="V79" s="50">
        <f>VLOOKUP(H79,[1]Sheet1!$H$2:$N$526,5,0)</f>
        <v>12200</v>
      </c>
      <c r="W79" s="50" t="str">
        <f>VLOOKUP(H79,[1]Sheet1!$H$2:$M$526,6,0)</f>
        <v>JMD Pacific Square, G-17, Ground Floor, near 32 Mile Stone, Sector 15 Part 2, Gurugram, Haryana 12200</v>
      </c>
      <c r="X79" s="50" t="str">
        <f>VLOOKUP(H79,[1]Sheet1!$H$1:$N$526,7,0)</f>
        <v>NA</v>
      </c>
      <c r="Y79" s="50" t="str">
        <f t="shared" si="1"/>
        <v>Gurugram</v>
      </c>
      <c r="Z79" s="50" t="str">
        <f>IFERROR(VLOOKUP(Y79,'[2]Final Cost'!$B$3:$B$39,1,0),"NA")</f>
        <v>NA</v>
      </c>
      <c r="AA79" s="50" t="e">
        <f>IF(Z79="NA",VLOOKUP(Y79,'[2]Additional Cities'!$B$3:$D$56,3,0),"")</f>
        <v>#N/A</v>
      </c>
      <c r="AB79" s="50" t="e">
        <f>IF(Z79="NA",VLOOKUP(Y79,'[2]Additional Cities'!$B$3:$E$56,4,0),0)</f>
        <v>#N/A</v>
      </c>
      <c r="AC79" s="50">
        <f>IF(Z79=Y79,VLOOKUP(Y79,'[2]Final Cost'!$B$3:$F$39,5,0),0)</f>
        <v>0</v>
      </c>
    </row>
    <row r="80" spans="1:29" x14ac:dyDescent="0.35">
      <c r="A80" s="63" t="s">
        <v>1169</v>
      </c>
      <c r="B80" s="63"/>
      <c r="C80" s="64">
        <v>44601</v>
      </c>
      <c r="D80" s="63" t="s">
        <v>37</v>
      </c>
      <c r="E80" s="63" t="s">
        <v>819</v>
      </c>
      <c r="F80" s="63" t="s">
        <v>39</v>
      </c>
      <c r="G80" s="63" t="s">
        <v>1170</v>
      </c>
      <c r="H80" s="63" t="s">
        <v>1171</v>
      </c>
      <c r="I80" s="63" t="s">
        <v>819</v>
      </c>
      <c r="J80" s="63" t="s">
        <v>49</v>
      </c>
      <c r="K80" s="63" t="s">
        <v>55</v>
      </c>
      <c r="L80" s="63" t="s">
        <v>4</v>
      </c>
      <c r="M80" s="63" t="s">
        <v>44</v>
      </c>
      <c r="N80" s="64">
        <v>44641</v>
      </c>
      <c r="O80" s="65">
        <v>44641</v>
      </c>
      <c r="P80" s="66" t="s">
        <v>61</v>
      </c>
      <c r="Q80" s="67" t="s">
        <v>97</v>
      </c>
      <c r="R80" s="67" t="s">
        <v>84</v>
      </c>
      <c r="S80" s="67" t="s">
        <v>696</v>
      </c>
      <c r="T80" s="66" t="s">
        <v>1665</v>
      </c>
      <c r="U80" s="67" t="s">
        <v>1666</v>
      </c>
      <c r="V80" s="50">
        <f>VLOOKUP(H80,[1]Sheet1!$H$2:$N$526,5,0)</f>
        <v>160035</v>
      </c>
      <c r="W80" s="50" t="str">
        <f>VLOOKUP(H80,[1]Sheet1!$H$2:$M$526,6,0)</f>
        <v>Inner Market, 92&amp;93, 35 Market Rd, 35C, Sector 35, Chandigarh, 160035</v>
      </c>
      <c r="X80" s="50" t="str">
        <f>VLOOKUP(H80,[1]Sheet1!$H$1:$N$526,7,0)</f>
        <v>NA</v>
      </c>
      <c r="Y80" s="50" t="str">
        <f t="shared" si="1"/>
        <v>Chandigarh</v>
      </c>
      <c r="Z80" s="50" t="str">
        <f>IFERROR(VLOOKUP(Y80,'[2]Final Cost'!$B$3:$B$39,1,0),"NA")</f>
        <v>Chandigarh</v>
      </c>
      <c r="AA80" s="50" t="str">
        <f>IF(Z80="NA",VLOOKUP(Y80,'[2]Additional Cities'!$B$3:$D$56,3,0),"")</f>
        <v/>
      </c>
      <c r="AB80" s="50">
        <f>IF(Z80="NA",VLOOKUP(Y80,'[2]Additional Cities'!$B$3:$E$56,4,0),0)</f>
        <v>0</v>
      </c>
      <c r="AC80" s="50" t="str">
        <f>IF(Z80=Y80,VLOOKUP(Y80,'[2]Final Cost'!$B$3:$F$39,5,0),0)</f>
        <v>Delhi</v>
      </c>
    </row>
    <row r="81" spans="1:35" x14ac:dyDescent="0.35">
      <c r="A81" s="63" t="s">
        <v>1667</v>
      </c>
      <c r="B81" s="63"/>
      <c r="C81" s="64">
        <v>44595</v>
      </c>
      <c r="D81" s="63" t="s">
        <v>156</v>
      </c>
      <c r="E81" s="63" t="s">
        <v>55</v>
      </c>
      <c r="F81" s="63" t="s">
        <v>61</v>
      </c>
      <c r="G81" s="63" t="s">
        <v>1668</v>
      </c>
      <c r="H81" s="63" t="s">
        <v>1669</v>
      </c>
      <c r="I81" s="63" t="s">
        <v>55</v>
      </c>
      <c r="J81" s="63" t="s">
        <v>49</v>
      </c>
      <c r="K81" s="63" t="s">
        <v>55</v>
      </c>
      <c r="L81" s="63" t="s">
        <v>4</v>
      </c>
      <c r="M81" s="63" t="s">
        <v>44</v>
      </c>
      <c r="N81" s="64">
        <v>44620</v>
      </c>
      <c r="O81" s="65">
        <v>44620</v>
      </c>
      <c r="P81" s="67" t="s">
        <v>61</v>
      </c>
      <c r="Q81" s="67" t="s">
        <v>171</v>
      </c>
      <c r="R81" s="67" t="s">
        <v>93</v>
      </c>
      <c r="S81" s="67" t="s">
        <v>81</v>
      </c>
      <c r="T81" s="67" t="s">
        <v>1670</v>
      </c>
      <c r="U81" s="67" t="s">
        <v>173</v>
      </c>
      <c r="V81" s="50">
        <f>VLOOKUP(H81,[1]Sheet1!$H$2:$N$526,5,0)</f>
        <v>110034</v>
      </c>
      <c r="W81" s="50" t="str">
        <f>VLOOKUP(H81,[1]Sheet1!$H$2:$M$526,6,0)</f>
        <v>Netaji Subhash Palace, 110034 Delhi, India</v>
      </c>
      <c r="X81" s="50" t="str">
        <f>VLOOKUP(H81,[1]Sheet1!$H$1:$N$526,7,0)</f>
        <v>NA</v>
      </c>
      <c r="Y81" s="50" t="str">
        <f t="shared" si="1"/>
        <v>Delhi</v>
      </c>
      <c r="Z81" s="50" t="str">
        <f>IFERROR(VLOOKUP(Y81,'[2]Final Cost'!$B$3:$B$39,1,0),"NA")</f>
        <v>Delhi</v>
      </c>
      <c r="AA81" s="50" t="str">
        <f>IF(Z81="NA",VLOOKUP(Y81,'[2]Additional Cities'!$B$3:$D$56,3,0),"")</f>
        <v/>
      </c>
      <c r="AB81" s="50">
        <f>IF(Z81="NA",VLOOKUP(Y81,'[2]Additional Cities'!$B$3:$E$56,4,0),0)</f>
        <v>0</v>
      </c>
      <c r="AC81" s="50" t="str">
        <f>IF(Z81=Y81,VLOOKUP(Y81,'[2]Final Cost'!$B$3:$F$39,5,0),0)</f>
        <v>Delhi</v>
      </c>
    </row>
    <row r="82" spans="1:35" x14ac:dyDescent="0.35">
      <c r="A82" s="63" t="s">
        <v>1016</v>
      </c>
      <c r="B82" s="63"/>
      <c r="C82" s="64">
        <v>44601</v>
      </c>
      <c r="D82" s="63" t="s">
        <v>57</v>
      </c>
      <c r="E82" s="63" t="s">
        <v>55</v>
      </c>
      <c r="F82" s="63" t="s">
        <v>61</v>
      </c>
      <c r="G82" s="63" t="s">
        <v>1017</v>
      </c>
      <c r="H82" s="63" t="s">
        <v>1018</v>
      </c>
      <c r="I82" s="63" t="s">
        <v>55</v>
      </c>
      <c r="J82" s="63" t="s">
        <v>49</v>
      </c>
      <c r="K82" s="63" t="s">
        <v>55</v>
      </c>
      <c r="L82" s="63" t="s">
        <v>4</v>
      </c>
      <c r="M82" s="63" t="s">
        <v>44</v>
      </c>
      <c r="N82" s="64">
        <v>44630</v>
      </c>
      <c r="O82" s="65">
        <v>44627</v>
      </c>
      <c r="P82" s="66" t="s">
        <v>61</v>
      </c>
      <c r="Q82" s="67" t="s">
        <v>171</v>
      </c>
      <c r="R82" s="67" t="s">
        <v>93</v>
      </c>
      <c r="S82" s="67" t="s">
        <v>81</v>
      </c>
      <c r="T82" s="66" t="s">
        <v>1671</v>
      </c>
      <c r="U82" s="67" t="s">
        <v>1672</v>
      </c>
      <c r="V82" s="50">
        <f>VLOOKUP(H82,[1]Sheet1!$H$2:$N$526,5,0)</f>
        <v>110020</v>
      </c>
      <c r="W82" s="50" t="str">
        <f>VLOOKUP(H82,[1]Sheet1!$H$2:$M$526,6,0)</f>
        <v>B-153, Third Floor, DDA Sheds, Okhla Industrial Area, Phase- 1, New Delhi – 110020, India</v>
      </c>
      <c r="X82" s="50" t="str">
        <f>VLOOKUP(H82,[1]Sheet1!$H$1:$N$526,7,0)</f>
        <v>NA</v>
      </c>
      <c r="Y82" s="50" t="str">
        <f t="shared" si="1"/>
        <v>Delhi</v>
      </c>
      <c r="Z82" s="50" t="str">
        <f>IFERROR(VLOOKUP(Y82,'[2]Final Cost'!$B$3:$B$39,1,0),"NA")</f>
        <v>Delhi</v>
      </c>
      <c r="AA82" s="50" t="str">
        <f>IF(Z82="NA",VLOOKUP(Y82,'[2]Additional Cities'!$B$3:$D$56,3,0),"")</f>
        <v/>
      </c>
      <c r="AB82" s="50">
        <f>IF(Z82="NA",VLOOKUP(Y82,'[2]Additional Cities'!$B$3:$E$56,4,0),0)</f>
        <v>0</v>
      </c>
      <c r="AC82" s="50" t="str">
        <f>IF(Z82=Y82,VLOOKUP(Y82,'[2]Final Cost'!$B$3:$F$39,5,0),0)</f>
        <v>Delhi</v>
      </c>
    </row>
    <row r="83" spans="1:35" x14ac:dyDescent="0.35">
      <c r="A83" s="63" t="s">
        <v>1172</v>
      </c>
      <c r="B83" s="63"/>
      <c r="C83" s="64">
        <v>44602</v>
      </c>
      <c r="D83" s="63" t="s">
        <v>57</v>
      </c>
      <c r="E83" s="63" t="s">
        <v>1173</v>
      </c>
      <c r="F83" s="63" t="s">
        <v>39</v>
      </c>
      <c r="G83" s="63" t="s">
        <v>1174</v>
      </c>
      <c r="H83" s="63" t="s">
        <v>1175</v>
      </c>
      <c r="I83" s="63" t="s">
        <v>1173</v>
      </c>
      <c r="J83" s="63" t="s">
        <v>86</v>
      </c>
      <c r="K83" s="63" t="s">
        <v>59</v>
      </c>
      <c r="L83" s="63" t="s">
        <v>4</v>
      </c>
      <c r="M83" s="63" t="s">
        <v>44</v>
      </c>
      <c r="N83" s="64">
        <v>44651</v>
      </c>
      <c r="O83" s="65">
        <v>44648</v>
      </c>
      <c r="P83" s="66" t="s">
        <v>61</v>
      </c>
      <c r="Q83" s="67" t="s">
        <v>80</v>
      </c>
      <c r="R83" s="67" t="s">
        <v>1673</v>
      </c>
      <c r="S83" s="67" t="s">
        <v>81</v>
      </c>
      <c r="T83" s="66" t="s">
        <v>1674</v>
      </c>
      <c r="U83" s="67" t="s">
        <v>195</v>
      </c>
      <c r="V83" s="50">
        <f>VLOOKUP(H83,[1]Sheet1!$H$2:$N$526,5,0)</f>
        <v>250103</v>
      </c>
      <c r="W83" s="50" t="str">
        <f>VLOOKUP(H83,[1]Sheet1!$H$2:$M$526,6,0)</f>
        <v>Sector 2, MDA, Meerut, Uttar Pradesh 250103</v>
      </c>
      <c r="X83" s="50" t="str">
        <f>VLOOKUP(H83,[1]Sheet1!$H$1:$N$526,7,0)</f>
        <v>NA</v>
      </c>
      <c r="Y83" s="50" t="str">
        <f t="shared" si="1"/>
        <v>Meerut</v>
      </c>
      <c r="Z83" s="50" t="str">
        <f>IFERROR(VLOOKUP(Y83,'[2]Final Cost'!$B$3:$B$39,1,0),"NA")</f>
        <v>NA</v>
      </c>
      <c r="AA83" s="50" t="str">
        <f>IF(Z83="NA",VLOOKUP(Y83,'[2]Additional Cities'!$B$3:$D$56,3,0),"")</f>
        <v>Dehradun</v>
      </c>
      <c r="AB83" s="50">
        <f>IF(Z83="NA",VLOOKUP(Y83,'[2]Additional Cities'!$B$3:$E$56,4,0),0)</f>
        <v>149.2634508007196</v>
      </c>
      <c r="AC83" s="50">
        <f>IF(Z83=Y83,VLOOKUP(Y83,'[2]Final Cost'!$B$3:$F$39,5,0),0)</f>
        <v>0</v>
      </c>
    </row>
    <row r="84" spans="1:35" x14ac:dyDescent="0.35">
      <c r="A84" s="63" t="s">
        <v>343</v>
      </c>
      <c r="B84" s="63" t="s">
        <v>1609</v>
      </c>
      <c r="C84" s="64">
        <v>44460</v>
      </c>
      <c r="D84" s="63" t="s">
        <v>48</v>
      </c>
      <c r="E84" s="63" t="s">
        <v>344</v>
      </c>
      <c r="F84" s="63" t="s">
        <v>39</v>
      </c>
      <c r="G84" s="63" t="s">
        <v>345</v>
      </c>
      <c r="H84" s="63" t="s">
        <v>346</v>
      </c>
      <c r="I84" s="63" t="s">
        <v>344</v>
      </c>
      <c r="J84" s="63" t="s">
        <v>49</v>
      </c>
      <c r="K84" s="63" t="s">
        <v>55</v>
      </c>
      <c r="L84" s="63" t="s">
        <v>348</v>
      </c>
      <c r="M84" s="63" t="s">
        <v>44</v>
      </c>
      <c r="N84" s="64">
        <v>44643</v>
      </c>
      <c r="O84" s="65">
        <v>44641</v>
      </c>
      <c r="P84" s="66"/>
      <c r="Q84" s="66"/>
      <c r="R84" s="66"/>
      <c r="S84" s="66"/>
      <c r="T84" s="66"/>
      <c r="U84" s="66"/>
      <c r="V84" s="50">
        <f>VLOOKUP(H84,[1]Sheet1!$H$2:$N$526,5,0)</f>
        <v>147001</v>
      </c>
      <c r="W84" s="50" t="str">
        <f>VLOOKUP(H84,[1]Sheet1!$H$2:$M$526,6,0)</f>
        <v>Vatavaran Bhavan, Nabha Road, Patiala, Punjab 147001</v>
      </c>
      <c r="X84" s="50" t="str">
        <f>VLOOKUP(H84,[1]Sheet1!$H$1:$N$526,7,0)</f>
        <v>NA</v>
      </c>
      <c r="Y84" s="50" t="str">
        <f t="shared" si="1"/>
        <v>Patiala</v>
      </c>
      <c r="Z84" s="50" t="str">
        <f>IFERROR(VLOOKUP(Y84,'[2]Final Cost'!$B$3:$B$39,1,0),"NA")</f>
        <v>NA</v>
      </c>
      <c r="AA84" s="50" t="str">
        <f>IF(Z84="NA",VLOOKUP(Y84,'[2]Additional Cities'!$B$3:$D$56,3,0),"")</f>
        <v>Chandigarh</v>
      </c>
      <c r="AB84" s="50">
        <f>IF(Z84="NA",VLOOKUP(Y84,'[2]Additional Cities'!$B$3:$E$56,4,0),0)</f>
        <v>71.854276497395347</v>
      </c>
      <c r="AC84" s="50">
        <f>IF(Z84=Y84,VLOOKUP(Y84,'[2]Final Cost'!$B$3:$F$39,5,0),0)</f>
        <v>0</v>
      </c>
    </row>
    <row r="85" spans="1:35" x14ac:dyDescent="0.35">
      <c r="A85" s="63" t="s">
        <v>902</v>
      </c>
      <c r="B85" s="63" t="s">
        <v>1675</v>
      </c>
      <c r="C85" s="64">
        <v>44417</v>
      </c>
      <c r="D85" s="63" t="s">
        <v>48</v>
      </c>
      <c r="E85" s="63" t="s">
        <v>152</v>
      </c>
      <c r="F85" s="63" t="s">
        <v>39</v>
      </c>
      <c r="G85" s="63" t="s">
        <v>903</v>
      </c>
      <c r="H85" s="63" t="s">
        <v>904</v>
      </c>
      <c r="I85" s="63" t="s">
        <v>152</v>
      </c>
      <c r="J85" s="63" t="s">
        <v>67</v>
      </c>
      <c r="K85" s="63" t="s">
        <v>112</v>
      </c>
      <c r="L85" s="63" t="s">
        <v>905</v>
      </c>
      <c r="M85" s="63" t="s">
        <v>44</v>
      </c>
      <c r="N85" s="64">
        <v>44650</v>
      </c>
      <c r="O85" s="65">
        <v>44648</v>
      </c>
      <c r="P85" s="66"/>
      <c r="Q85" s="66"/>
      <c r="R85" s="66"/>
      <c r="S85" s="66"/>
      <c r="T85" s="66"/>
      <c r="U85" s="66"/>
      <c r="V85" s="50" t="e">
        <f>VLOOKUP(H85,[1]Sheet1!$H$2:$N$526,5,0)</f>
        <v>#N/A</v>
      </c>
      <c r="W85" s="50" t="e">
        <f>VLOOKUP(H85,[1]Sheet1!$H$2:$M$526,6,0)</f>
        <v>#N/A</v>
      </c>
      <c r="X85" s="50" t="e">
        <f>VLOOKUP(H85,[1]Sheet1!$H$1:$N$526,7,0)</f>
        <v>#N/A</v>
      </c>
      <c r="Y85" s="50" t="str">
        <f t="shared" si="1"/>
        <v>Kolkata</v>
      </c>
      <c r="Z85" s="50" t="str">
        <f>IFERROR(VLOOKUP(Y85,'[2]Final Cost'!$B$3:$B$39,1,0),"NA")</f>
        <v>Kolkata</v>
      </c>
      <c r="AA85" s="50" t="str">
        <f>IF(Z85="NA",VLOOKUP(Y85,'[2]Additional Cities'!$B$3:$D$56,3,0),"")</f>
        <v/>
      </c>
      <c r="AB85" s="50">
        <f>IF(Z85="NA",VLOOKUP(Y85,'[2]Additional Cities'!$B$3:$E$56,4,0),0)</f>
        <v>0</v>
      </c>
      <c r="AC85" s="50" t="str">
        <f>IF(Z85=Y85,VLOOKUP(Y85,'[2]Final Cost'!$B$3:$F$39,5,0),0)</f>
        <v>Hyderabad</v>
      </c>
    </row>
    <row r="86" spans="1:35" x14ac:dyDescent="0.35">
      <c r="A86" s="63" t="s">
        <v>113</v>
      </c>
      <c r="B86" s="63" t="s">
        <v>1580</v>
      </c>
      <c r="C86" s="64">
        <v>43725</v>
      </c>
      <c r="D86" s="63" t="s">
        <v>48</v>
      </c>
      <c r="E86" s="63" t="s">
        <v>115</v>
      </c>
      <c r="F86" s="63" t="s">
        <v>39</v>
      </c>
      <c r="G86" s="63" t="s">
        <v>116</v>
      </c>
      <c r="H86" s="63" t="s">
        <v>117</v>
      </c>
      <c r="I86" s="63" t="s">
        <v>115</v>
      </c>
      <c r="J86" s="63" t="s">
        <v>114</v>
      </c>
      <c r="K86" s="63" t="s">
        <v>55</v>
      </c>
      <c r="L86" s="63" t="s">
        <v>118</v>
      </c>
      <c r="M86" s="63" t="s">
        <v>44</v>
      </c>
      <c r="N86" s="64">
        <v>44637</v>
      </c>
      <c r="O86" s="65">
        <v>44634</v>
      </c>
      <c r="P86" s="66"/>
      <c r="Q86" s="66"/>
      <c r="R86" s="66"/>
      <c r="S86" s="66"/>
      <c r="T86" s="66"/>
      <c r="U86" s="66"/>
      <c r="V86" s="50" t="e">
        <f>VLOOKUP(H86,[1]Sheet1!$H$2:$N$526,5,0)</f>
        <v>#N/A</v>
      </c>
      <c r="W86" s="50" t="e">
        <f>VLOOKUP(H86,[1]Sheet1!$H$2:$M$526,6,0)</f>
        <v>#N/A</v>
      </c>
      <c r="X86" s="50" t="e">
        <f>VLOOKUP(H86,[1]Sheet1!$H$1:$N$526,7,0)</f>
        <v>#N/A</v>
      </c>
      <c r="Y86" s="50" t="str">
        <f t="shared" si="1"/>
        <v>Dehradun</v>
      </c>
      <c r="Z86" s="50" t="str">
        <f>IFERROR(VLOOKUP(Y86,'[2]Final Cost'!$B$3:$B$39,1,0),"NA")</f>
        <v>Dehradun</v>
      </c>
      <c r="AA86" s="50" t="str">
        <f>IF(Z86="NA",VLOOKUP(Y86,'[2]Additional Cities'!$B$3:$D$56,3,0),"")</f>
        <v/>
      </c>
      <c r="AB86" s="50">
        <f>IF(Z86="NA",VLOOKUP(Y86,'[2]Additional Cities'!$B$3:$E$56,4,0),0)</f>
        <v>0</v>
      </c>
      <c r="AC86" s="50" t="str">
        <f>IF(Z86=Y86,VLOOKUP(Y86,'[2]Final Cost'!$B$3:$F$39,5,0),0)</f>
        <v>Delhi</v>
      </c>
    </row>
    <row r="87" spans="1:35" x14ac:dyDescent="0.35">
      <c r="A87" s="63" t="s">
        <v>536</v>
      </c>
      <c r="B87" s="63" t="s">
        <v>1604</v>
      </c>
      <c r="C87" s="64">
        <v>44404</v>
      </c>
      <c r="D87" s="63" t="s">
        <v>48</v>
      </c>
      <c r="E87" s="63" t="s">
        <v>152</v>
      </c>
      <c r="F87" s="63" t="s">
        <v>39</v>
      </c>
      <c r="G87" s="63" t="s">
        <v>538</v>
      </c>
      <c r="H87" s="63" t="s">
        <v>539</v>
      </c>
      <c r="I87" s="63" t="s">
        <v>152</v>
      </c>
      <c r="J87" s="63" t="s">
        <v>67</v>
      </c>
      <c r="K87" s="63" t="s">
        <v>112</v>
      </c>
      <c r="L87" s="63" t="s">
        <v>541</v>
      </c>
      <c r="M87" s="63" t="s">
        <v>44</v>
      </c>
      <c r="N87" s="64">
        <v>44650</v>
      </c>
      <c r="O87" s="65">
        <v>44648</v>
      </c>
      <c r="P87" s="66"/>
      <c r="Q87" s="66"/>
      <c r="R87" s="66"/>
      <c r="S87" s="66"/>
      <c r="T87" s="66"/>
      <c r="U87" s="66"/>
      <c r="V87" s="50">
        <f>VLOOKUP(H87,[1]Sheet1!$H$2:$N$526,5,0)</f>
        <v>411008</v>
      </c>
      <c r="W87" s="50" t="str">
        <f>VLOOKUP(H87,[1]Sheet1!$H$2:$M$526,6,0)</f>
        <v>INDIAN INSTITUTE OF SCIENCE EDUCATION AND RESEARCH, Main Academic, Dr Homi Bhabha Rd, Pashan, Pune, Maharashtra</v>
      </c>
      <c r="X87" s="50" t="str">
        <f>VLOOKUP(H87,[1]Sheet1!$H$1:$N$526,7,0)</f>
        <v>NA</v>
      </c>
      <c r="Y87" s="50" t="str">
        <f t="shared" si="1"/>
        <v>Kolkata</v>
      </c>
      <c r="Z87" s="50" t="str">
        <f>IFERROR(VLOOKUP(Y87,'[2]Final Cost'!$B$3:$B$39,1,0),"NA")</f>
        <v>Kolkata</v>
      </c>
      <c r="AA87" s="50" t="str">
        <f>IF(Z87="NA",VLOOKUP(Y87,'[2]Additional Cities'!$B$3:$D$56,3,0),"")</f>
        <v/>
      </c>
      <c r="AB87" s="50">
        <f>IF(Z87="NA",VLOOKUP(Y87,'[2]Additional Cities'!$B$3:$E$56,4,0),0)</f>
        <v>0</v>
      </c>
      <c r="AC87" s="50" t="str">
        <f>IF(Z87=Y87,VLOOKUP(Y87,'[2]Final Cost'!$B$3:$F$39,5,0),0)</f>
        <v>Hyderabad</v>
      </c>
    </row>
    <row r="88" spans="1:35" x14ac:dyDescent="0.35">
      <c r="A88" s="63" t="s">
        <v>912</v>
      </c>
      <c r="B88" s="63" t="s">
        <v>1609</v>
      </c>
      <c r="C88" s="64">
        <v>44377</v>
      </c>
      <c r="D88" s="63" t="s">
        <v>37</v>
      </c>
      <c r="E88" s="69" t="s">
        <v>152</v>
      </c>
      <c r="F88" s="63" t="s">
        <v>39</v>
      </c>
      <c r="G88" s="63" t="s">
        <v>913</v>
      </c>
      <c r="H88" s="63" t="s">
        <v>914</v>
      </c>
      <c r="I88" s="69" t="s">
        <v>152</v>
      </c>
      <c r="J88" s="63" t="s">
        <v>67</v>
      </c>
      <c r="K88" s="63" t="s">
        <v>112</v>
      </c>
      <c r="L88" s="63" t="s">
        <v>541</v>
      </c>
      <c r="M88" s="63" t="s">
        <v>44</v>
      </c>
      <c r="N88" s="64">
        <v>44650</v>
      </c>
      <c r="O88" s="65">
        <v>44648</v>
      </c>
      <c r="P88" s="66"/>
      <c r="Q88" s="66"/>
      <c r="R88" s="66"/>
      <c r="S88" s="66"/>
      <c r="T88" s="66"/>
      <c r="U88" s="66"/>
      <c r="V88" s="50" t="str">
        <f>VLOOKUP(H88,[1]Sheet1!$H$2:$N$526,5,0)</f>
        <v>700 091</v>
      </c>
      <c r="W88" s="50" t="str">
        <f>VLOOKUP(H88,[1]Sheet1!$H$2:$M$526,6,0)</f>
        <v>Lux Industries Limited.
P.S. Srijan Tech Park, DN -52,
Sector-V, 10th Floor, Salt Lake City,</v>
      </c>
      <c r="X88" s="50" t="str">
        <f>VLOOKUP(H88,[1]Sheet1!$H$1:$N$526,7,0)</f>
        <v>NA</v>
      </c>
      <c r="Y88" s="50" t="str">
        <f t="shared" si="1"/>
        <v>Kolkata</v>
      </c>
      <c r="Z88" s="50" t="str">
        <f>IFERROR(VLOOKUP(Y88,'[2]Final Cost'!$B$3:$B$39,1,0),"NA")</f>
        <v>Kolkata</v>
      </c>
      <c r="AA88" s="50" t="str">
        <f>IF(Z88="NA",VLOOKUP(Y88,'[2]Additional Cities'!$B$3:$D$56,3,0),"")</f>
        <v/>
      </c>
      <c r="AB88" s="50">
        <f>IF(Z88="NA",VLOOKUP(Y88,'[2]Additional Cities'!$B$3:$E$56,4,0),0)</f>
        <v>0</v>
      </c>
      <c r="AC88" s="50" t="str">
        <f>IF(Z88=Y88,VLOOKUP(Y88,'[2]Final Cost'!$B$3:$F$39,5,0),0)</f>
        <v>Hyderabad</v>
      </c>
      <c r="AI88" s="50">
        <v>10.3</v>
      </c>
    </row>
    <row r="89" spans="1:35" x14ac:dyDescent="0.35">
      <c r="A89" s="63" t="s">
        <v>1676</v>
      </c>
      <c r="B89" s="63"/>
      <c r="C89" s="64">
        <v>44544</v>
      </c>
      <c r="D89" s="63" t="s">
        <v>156</v>
      </c>
      <c r="E89" s="69" t="s">
        <v>152</v>
      </c>
      <c r="F89" s="63" t="s">
        <v>39</v>
      </c>
      <c r="G89" s="63" t="s">
        <v>1677</v>
      </c>
      <c r="H89" s="63" t="s">
        <v>1678</v>
      </c>
      <c r="I89" s="69" t="s">
        <v>152</v>
      </c>
      <c r="J89" s="63" t="s">
        <v>67</v>
      </c>
      <c r="K89" s="63" t="s">
        <v>112</v>
      </c>
      <c r="L89" s="63" t="s">
        <v>541</v>
      </c>
      <c r="M89" s="63" t="s">
        <v>44</v>
      </c>
      <c r="N89" s="64">
        <v>44651</v>
      </c>
      <c r="O89" s="65">
        <v>44648</v>
      </c>
      <c r="P89" s="66"/>
      <c r="Q89" s="66"/>
      <c r="R89" s="66"/>
      <c r="S89" s="66"/>
      <c r="T89" s="66"/>
      <c r="U89" s="66"/>
      <c r="V89" s="50">
        <f>VLOOKUP(H89,[1]Sheet1!$H$2:$N$526,5,0)</f>
        <v>700054</v>
      </c>
      <c r="W89" s="50" t="str">
        <f>VLOOKUP(H89,[1]Sheet1!$H$2:$M$526,6,0)</f>
        <v>Olivet Pharma Private Limited
P - 170, CIT SCHEME-VII Ultadanga, Bidhan Nagar Railway Station, Kolkata-700054, West Bengal, India</v>
      </c>
      <c r="X89" s="50" t="str">
        <f>VLOOKUP(H89,[1]Sheet1!$H$1:$N$526,7,0)</f>
        <v>NA</v>
      </c>
      <c r="Y89" s="50" t="str">
        <f t="shared" si="1"/>
        <v>Kolkata</v>
      </c>
      <c r="Z89" s="50" t="str">
        <f>IFERROR(VLOOKUP(Y89,'[2]Final Cost'!$B$3:$B$39,1,0),"NA")</f>
        <v>Kolkata</v>
      </c>
      <c r="AA89" s="50" t="str">
        <f>IF(Z89="NA",VLOOKUP(Y89,'[2]Additional Cities'!$B$3:$D$56,3,0),"")</f>
        <v/>
      </c>
      <c r="AB89" s="50">
        <f>IF(Z89="NA",VLOOKUP(Y89,'[2]Additional Cities'!$B$3:$E$56,4,0),0)</f>
        <v>0</v>
      </c>
      <c r="AC89" s="50" t="str">
        <f>IF(Z89=Y89,VLOOKUP(Y89,'[2]Final Cost'!$B$3:$F$39,5,0),0)</f>
        <v>Hyderabad</v>
      </c>
      <c r="AI89" s="50">
        <v>5.9</v>
      </c>
    </row>
    <row r="90" spans="1:35" x14ac:dyDescent="0.35">
      <c r="A90" s="63" t="s">
        <v>570</v>
      </c>
      <c r="B90" s="63"/>
      <c r="C90" s="63"/>
      <c r="D90" s="63" t="s">
        <v>57</v>
      </c>
      <c r="E90" s="63" t="s">
        <v>65</v>
      </c>
      <c r="F90" s="63" t="s">
        <v>61</v>
      </c>
      <c r="G90" s="63" t="s">
        <v>571</v>
      </c>
      <c r="H90" s="63" t="s">
        <v>572</v>
      </c>
      <c r="I90" s="63" t="s">
        <v>65</v>
      </c>
      <c r="J90" s="63" t="s">
        <v>1579</v>
      </c>
      <c r="K90" s="63" t="s">
        <v>65</v>
      </c>
      <c r="L90" s="63" t="s">
        <v>541</v>
      </c>
      <c r="M90" s="63" t="s">
        <v>44</v>
      </c>
      <c r="N90" s="64">
        <v>44634</v>
      </c>
      <c r="O90" s="65">
        <v>44634</v>
      </c>
      <c r="P90" s="66"/>
      <c r="Q90" s="66"/>
      <c r="R90" s="66"/>
      <c r="S90" s="66"/>
      <c r="T90" s="66"/>
      <c r="U90" s="66"/>
      <c r="V90" s="50">
        <f>VLOOKUP(H90,[1]Sheet1!$H$2:$N$526,5,0)</f>
        <v>411062</v>
      </c>
      <c r="W90" s="50" t="str">
        <f>VLOOKUP(H90,[1]Sheet1!$H$2:$M$526,6,0)</f>
        <v>H B Industries
Gat No. 671, Kudalwadi, Chikhali, Pune-411062, Maharashtra, India</v>
      </c>
      <c r="X90" s="50" t="str">
        <f>VLOOKUP(H90,[1]Sheet1!$H$1:$N$526,7,0)</f>
        <v>NA</v>
      </c>
      <c r="Y90" s="50" t="str">
        <f t="shared" si="1"/>
        <v>Pune</v>
      </c>
      <c r="Z90" s="50" t="str">
        <f>IFERROR(VLOOKUP(Y90,'[2]Final Cost'!$B$3:$B$39,1,0),"NA")</f>
        <v>Pune</v>
      </c>
      <c r="AA90" s="50" t="str">
        <f>IF(Z90="NA",VLOOKUP(Y90,'[2]Additional Cities'!$B$3:$D$56,3,0),"")</f>
        <v/>
      </c>
      <c r="AB90" s="50">
        <f>IF(Z90="NA",VLOOKUP(Y90,'[2]Additional Cities'!$B$3:$E$56,4,0),0)</f>
        <v>0</v>
      </c>
      <c r="AC90" s="50" t="str">
        <f>IF(Z90=Y90,VLOOKUP(Y90,'[2]Final Cost'!$B$3:$F$39,5,0),0)</f>
        <v>Pune</v>
      </c>
    </row>
    <row r="91" spans="1:35" x14ac:dyDescent="0.35">
      <c r="A91" s="63" t="s">
        <v>721</v>
      </c>
      <c r="B91" s="63" t="s">
        <v>1580</v>
      </c>
      <c r="C91" s="64">
        <v>44264</v>
      </c>
      <c r="D91" s="63" t="s">
        <v>156</v>
      </c>
      <c r="E91" s="63" t="s">
        <v>722</v>
      </c>
      <c r="F91" s="63" t="s">
        <v>39</v>
      </c>
      <c r="G91" s="63" t="s">
        <v>723</v>
      </c>
      <c r="H91" s="63" t="s">
        <v>724</v>
      </c>
      <c r="I91" s="63" t="s">
        <v>722</v>
      </c>
      <c r="J91" s="63" t="s">
        <v>128</v>
      </c>
      <c r="K91" s="63" t="s">
        <v>59</v>
      </c>
      <c r="L91" s="63" t="s">
        <v>133</v>
      </c>
      <c r="M91" s="63" t="s">
        <v>44</v>
      </c>
      <c r="N91" s="64">
        <v>44645</v>
      </c>
      <c r="O91" s="65">
        <v>44641</v>
      </c>
      <c r="P91" s="66"/>
      <c r="Q91" s="66"/>
      <c r="R91" s="66"/>
      <c r="S91" s="66"/>
      <c r="T91" s="66"/>
      <c r="U91" s="66"/>
      <c r="V91" s="50">
        <f>VLOOKUP(H91,[1]Sheet1!$H$2:$N$526,5,0)</f>
        <v>831001</v>
      </c>
      <c r="W91" s="50" t="str">
        <f>VLOOKUP(H91,[1]Sheet1!$H$2:$M$526,6,0)</f>
        <v>NA</v>
      </c>
      <c r="X91" s="50" t="str">
        <f>VLOOKUP(H91,[1]Sheet1!$H$1:$N$526,7,0)</f>
        <v>Company details not found, Pin code info fetched through the Billing address given.</v>
      </c>
      <c r="Y91" s="50" t="str">
        <f t="shared" si="1"/>
        <v>Jamshedpur</v>
      </c>
      <c r="Z91" s="50" t="str">
        <f>IFERROR(VLOOKUP(Y91,'[2]Final Cost'!$B$3:$B$39,1,0),"NA")</f>
        <v>NA</v>
      </c>
      <c r="AA91" s="50" t="e">
        <f>IF(Z91="NA",VLOOKUP(Y91,'[2]Additional Cities'!$B$3:$D$56,3,0),"")</f>
        <v>#N/A</v>
      </c>
      <c r="AB91" s="50" t="e">
        <f>IF(Z91="NA",VLOOKUP(Y91,'[2]Additional Cities'!$B$3:$E$56,4,0),0)</f>
        <v>#N/A</v>
      </c>
      <c r="AC91" s="50">
        <f>IF(Z91=Y91,VLOOKUP(Y91,'[2]Final Cost'!$B$3:$F$39,5,0),0)</f>
        <v>0</v>
      </c>
    </row>
    <row r="92" spans="1:35" x14ac:dyDescent="0.35">
      <c r="A92" s="63" t="s">
        <v>892</v>
      </c>
      <c r="B92" s="63" t="s">
        <v>1679</v>
      </c>
      <c r="C92" s="64">
        <v>43879</v>
      </c>
      <c r="D92" s="63" t="s">
        <v>206</v>
      </c>
      <c r="E92" s="63" t="s">
        <v>112</v>
      </c>
      <c r="F92" s="63" t="s">
        <v>61</v>
      </c>
      <c r="G92" s="63" t="s">
        <v>893</v>
      </c>
      <c r="H92" s="63" t="s">
        <v>894</v>
      </c>
      <c r="I92" s="63" t="s">
        <v>112</v>
      </c>
      <c r="J92" s="63" t="s">
        <v>67</v>
      </c>
      <c r="K92" s="63" t="s">
        <v>112</v>
      </c>
      <c r="L92" s="63" t="s">
        <v>106</v>
      </c>
      <c r="M92" s="63" t="s">
        <v>44</v>
      </c>
      <c r="N92" s="64">
        <v>44623</v>
      </c>
      <c r="O92" s="65">
        <v>44620</v>
      </c>
      <c r="P92" s="66" t="s">
        <v>61</v>
      </c>
      <c r="Q92" s="66" t="s">
        <v>97</v>
      </c>
      <c r="R92" s="66" t="s">
        <v>175</v>
      </c>
      <c r="S92" s="67" t="s">
        <v>329</v>
      </c>
      <c r="T92" s="66" t="s">
        <v>175</v>
      </c>
      <c r="U92" s="67" t="s">
        <v>1680</v>
      </c>
      <c r="V92" s="50">
        <f>VLOOKUP(H92,[1]Sheet1!$H$2:$N$526,5,0)</f>
        <v>600063</v>
      </c>
      <c r="W92" s="50" t="str">
        <f>VLOOKUP(H92,[1]Sheet1!$H$2:$M$526,6,0)</f>
        <v>Kamarajar St, Alappakam, New Perungalathur, Chennai, Tamil Nadu 600063</v>
      </c>
      <c r="X92" s="50" t="str">
        <f>VLOOKUP(H92,[1]Sheet1!$H$1:$N$526,7,0)</f>
        <v>NA</v>
      </c>
      <c r="Y92" s="50" t="str">
        <f t="shared" si="1"/>
        <v>Chennai</v>
      </c>
      <c r="Z92" s="50" t="str">
        <f>IFERROR(VLOOKUP(Y92,'[2]Final Cost'!$B$3:$B$39,1,0),"NA")</f>
        <v>Chennai</v>
      </c>
      <c r="AA92" s="50" t="str">
        <f>IF(Z92="NA",VLOOKUP(Y92,'[2]Additional Cities'!$B$3:$D$56,3,0),"")</f>
        <v/>
      </c>
      <c r="AB92" s="50">
        <f>IF(Z92="NA",VLOOKUP(Y92,'[2]Additional Cities'!$B$3:$E$56,4,0),0)</f>
        <v>0</v>
      </c>
      <c r="AC92" s="50" t="str">
        <f>IF(Z92=Y92,VLOOKUP(Y92,'[2]Final Cost'!$B$3:$F$39,5,0),0)</f>
        <v>Chennai</v>
      </c>
    </row>
    <row r="93" spans="1:35" x14ac:dyDescent="0.35">
      <c r="A93" s="63" t="s">
        <v>874</v>
      </c>
      <c r="B93" s="63" t="s">
        <v>1681</v>
      </c>
      <c r="C93" s="64">
        <v>44144</v>
      </c>
      <c r="D93" s="63" t="s">
        <v>37</v>
      </c>
      <c r="E93" s="63" t="s">
        <v>112</v>
      </c>
      <c r="F93" s="63" t="s">
        <v>61</v>
      </c>
      <c r="G93" s="63" t="s">
        <v>875</v>
      </c>
      <c r="H93" s="63" t="s">
        <v>876</v>
      </c>
      <c r="I93" s="63" t="s">
        <v>112</v>
      </c>
      <c r="J93" s="63" t="s">
        <v>67</v>
      </c>
      <c r="K93" s="63" t="s">
        <v>112</v>
      </c>
      <c r="L93" s="63" t="s">
        <v>106</v>
      </c>
      <c r="M93" s="63" t="s">
        <v>44</v>
      </c>
      <c r="N93" s="64">
        <v>44624</v>
      </c>
      <c r="O93" s="65">
        <v>44620</v>
      </c>
      <c r="P93" s="66" t="s">
        <v>61</v>
      </c>
      <c r="Q93" s="67" t="s">
        <v>97</v>
      </c>
      <c r="R93" s="66" t="s">
        <v>877</v>
      </c>
      <c r="S93" s="66" t="s">
        <v>81</v>
      </c>
      <c r="T93" s="67" t="s">
        <v>878</v>
      </c>
      <c r="U93" s="67" t="s">
        <v>879</v>
      </c>
      <c r="V93" s="50">
        <f>VLOOKUP(H93,[1]Sheet1!$H$2:$N$526,5,0)</f>
        <v>600008</v>
      </c>
      <c r="W93" s="50" t="str">
        <f>VLOOKUP(H93,[1]Sheet1!$H$2:$M$526,6,0)</f>
        <v>350, Pantheon Rd, Sulaiman Zackria Avenue, Egmore, Chennai, Tamil Nadu 600008</v>
      </c>
      <c r="X93" s="50" t="str">
        <f>VLOOKUP(H93,[1]Sheet1!$H$1:$N$526,7,0)</f>
        <v>NA</v>
      </c>
      <c r="Y93" s="50" t="str">
        <f t="shared" si="1"/>
        <v>Chennai</v>
      </c>
      <c r="Z93" s="50" t="str">
        <f>IFERROR(VLOOKUP(Y93,'[2]Final Cost'!$B$3:$B$39,1,0),"NA")</f>
        <v>Chennai</v>
      </c>
      <c r="AA93" s="50" t="str">
        <f>IF(Z93="NA",VLOOKUP(Y93,'[2]Additional Cities'!$B$3:$D$56,3,0),"")</f>
        <v/>
      </c>
      <c r="AB93" s="50">
        <f>IF(Z93="NA",VLOOKUP(Y93,'[2]Additional Cities'!$B$3:$E$56,4,0),0)</f>
        <v>0</v>
      </c>
      <c r="AC93" s="50" t="str">
        <f>IF(Z93=Y93,VLOOKUP(Y93,'[2]Final Cost'!$B$3:$F$39,5,0),0)</f>
        <v>Chennai</v>
      </c>
    </row>
    <row r="94" spans="1:35" x14ac:dyDescent="0.35">
      <c r="A94" s="63" t="s">
        <v>1682</v>
      </c>
      <c r="B94" s="63" t="s">
        <v>1683</v>
      </c>
      <c r="C94" s="64">
        <v>44491</v>
      </c>
      <c r="D94" s="63" t="s">
        <v>306</v>
      </c>
      <c r="E94" s="63" t="s">
        <v>112</v>
      </c>
      <c r="F94" s="63" t="s">
        <v>61</v>
      </c>
      <c r="G94" s="63" t="s">
        <v>1684</v>
      </c>
      <c r="H94" s="63" t="s">
        <v>1685</v>
      </c>
      <c r="I94" s="63" t="s">
        <v>112</v>
      </c>
      <c r="J94" s="63" t="s">
        <v>67</v>
      </c>
      <c r="K94" s="63" t="s">
        <v>112</v>
      </c>
      <c r="L94" s="63" t="s">
        <v>106</v>
      </c>
      <c r="M94" s="63" t="s">
        <v>44</v>
      </c>
      <c r="N94" s="64">
        <v>44624</v>
      </c>
      <c r="O94" s="65">
        <v>44620</v>
      </c>
      <c r="P94" s="66" t="s">
        <v>61</v>
      </c>
      <c r="Q94" s="66" t="s">
        <v>80</v>
      </c>
      <c r="R94" s="66" t="s">
        <v>93</v>
      </c>
      <c r="S94" s="67" t="s">
        <v>329</v>
      </c>
      <c r="T94" s="67" t="s">
        <v>1686</v>
      </c>
      <c r="U94" s="67" t="s">
        <v>1687</v>
      </c>
      <c r="V94" s="50">
        <f>VLOOKUP(H94,[1]Sheet1!$H$2:$N$526,5,0)</f>
        <v>600078</v>
      </c>
      <c r="W94" s="50" t="str">
        <f>VLOOKUP(H94,[1]Sheet1!$H$2:$M$526,6,0)</f>
        <v>Thanthi TV,RMZ Millenia, 1C, 1st Floor, 143 Dr.MGR Road,, Kandanchavadi,Perungudi, Chennai, Tamil Nadu</v>
      </c>
      <c r="X94" s="50" t="str">
        <f>VLOOKUP(H94,[1]Sheet1!$H$1:$N$526,7,0)</f>
        <v>NA</v>
      </c>
      <c r="Y94" s="50" t="str">
        <f t="shared" si="1"/>
        <v>Chennai</v>
      </c>
      <c r="Z94" s="50" t="str">
        <f>IFERROR(VLOOKUP(Y94,'[2]Final Cost'!$B$3:$B$39,1,0),"NA")</f>
        <v>Chennai</v>
      </c>
      <c r="AA94" s="50" t="str">
        <f>IF(Z94="NA",VLOOKUP(Y94,'[2]Additional Cities'!$B$3:$D$56,3,0),"")</f>
        <v/>
      </c>
      <c r="AB94" s="50">
        <f>IF(Z94="NA",VLOOKUP(Y94,'[2]Additional Cities'!$B$3:$E$56,4,0),0)</f>
        <v>0</v>
      </c>
      <c r="AC94" s="50" t="str">
        <f>IF(Z94=Y94,VLOOKUP(Y94,'[2]Final Cost'!$B$3:$F$39,5,0),0)</f>
        <v>Chennai</v>
      </c>
    </row>
    <row r="95" spans="1:35" x14ac:dyDescent="0.35">
      <c r="A95" s="63" t="s">
        <v>1688</v>
      </c>
      <c r="B95" s="63" t="s">
        <v>1681</v>
      </c>
      <c r="C95" s="63"/>
      <c r="D95" s="63" t="s">
        <v>206</v>
      </c>
      <c r="E95" s="63" t="s">
        <v>112</v>
      </c>
      <c r="F95" s="63" t="s">
        <v>61</v>
      </c>
      <c r="G95" s="63" t="s">
        <v>1689</v>
      </c>
      <c r="H95" s="63" t="s">
        <v>1690</v>
      </c>
      <c r="I95" s="63" t="s">
        <v>112</v>
      </c>
      <c r="J95" s="63" t="s">
        <v>67</v>
      </c>
      <c r="K95" s="63" t="s">
        <v>112</v>
      </c>
      <c r="L95" s="63" t="s">
        <v>106</v>
      </c>
      <c r="M95" s="63" t="s">
        <v>44</v>
      </c>
      <c r="N95" s="64">
        <v>44623</v>
      </c>
      <c r="O95" s="65">
        <v>44620</v>
      </c>
      <c r="P95" s="66" t="s">
        <v>61</v>
      </c>
      <c r="Q95" s="66" t="s">
        <v>97</v>
      </c>
      <c r="R95" s="66" t="s">
        <v>325</v>
      </c>
      <c r="S95" s="66" t="s">
        <v>329</v>
      </c>
      <c r="T95" s="67" t="s">
        <v>1687</v>
      </c>
      <c r="U95" s="67" t="s">
        <v>1687</v>
      </c>
      <c r="V95" s="50" t="str">
        <f>VLOOKUP(H95,[1]Sheet1!$H$2:$N$526,5,0)</f>
        <v>NA</v>
      </c>
      <c r="W95" s="50" t="str">
        <f>VLOOKUP(H95,[1]Sheet1!$H$2:$M$526,6,0)</f>
        <v>NA</v>
      </c>
      <c r="X95" s="50" t="str">
        <f>VLOOKUP(H95,[1]Sheet1!$H$1:$N$526,7,0)</f>
        <v>Unable to fetch the Company details</v>
      </c>
      <c r="Y95" s="50" t="str">
        <f t="shared" si="1"/>
        <v>Chennai</v>
      </c>
      <c r="Z95" s="50" t="str">
        <f>IFERROR(VLOOKUP(Y95,'[2]Final Cost'!$B$3:$B$39,1,0),"NA")</f>
        <v>Chennai</v>
      </c>
      <c r="AA95" s="50" t="str">
        <f>IF(Z95="NA",VLOOKUP(Y95,'[2]Additional Cities'!$B$3:$D$56,3,0),"")</f>
        <v/>
      </c>
      <c r="AB95" s="50">
        <f>IF(Z95="NA",VLOOKUP(Y95,'[2]Additional Cities'!$B$3:$E$56,4,0),0)</f>
        <v>0</v>
      </c>
      <c r="AC95" s="50" t="str">
        <f>IF(Z95=Y95,VLOOKUP(Y95,'[2]Final Cost'!$B$3:$F$39,5,0),0)</f>
        <v>Chennai</v>
      </c>
    </row>
    <row r="96" spans="1:35" x14ac:dyDescent="0.35">
      <c r="A96" s="63" t="s">
        <v>1691</v>
      </c>
      <c r="B96" s="63" t="s">
        <v>1681</v>
      </c>
      <c r="C96" s="63"/>
      <c r="D96" s="63" t="s">
        <v>306</v>
      </c>
      <c r="E96" s="63" t="s">
        <v>112</v>
      </c>
      <c r="F96" s="63" t="s">
        <v>61</v>
      </c>
      <c r="G96" s="63" t="s">
        <v>1692</v>
      </c>
      <c r="H96" s="63" t="s">
        <v>1693</v>
      </c>
      <c r="I96" s="63" t="s">
        <v>112</v>
      </c>
      <c r="J96" s="63" t="s">
        <v>67</v>
      </c>
      <c r="K96" s="63" t="s">
        <v>112</v>
      </c>
      <c r="L96" s="63" t="s">
        <v>106</v>
      </c>
      <c r="M96" s="63" t="s">
        <v>44</v>
      </c>
      <c r="N96" s="64">
        <v>44623</v>
      </c>
      <c r="O96" s="65">
        <v>44620</v>
      </c>
      <c r="P96" s="66" t="s">
        <v>61</v>
      </c>
      <c r="Q96" s="66" t="s">
        <v>312</v>
      </c>
      <c r="R96" s="66" t="s">
        <v>308</v>
      </c>
      <c r="S96" s="67" t="s">
        <v>313</v>
      </c>
      <c r="T96" s="66" t="s">
        <v>308</v>
      </c>
      <c r="U96" s="67" t="s">
        <v>1694</v>
      </c>
      <c r="V96" s="50">
        <f>VLOOKUP(H96,[1]Sheet1!$H$2:$N$526,5,0)</f>
        <v>600017</v>
      </c>
      <c r="W96" s="50" t="str">
        <f>VLOOKUP(H96,[1]Sheet1!$H$2:$M$526,6,0)</f>
        <v>No. 27, Cres Park St, Parthasarathi Puram, T. Nagar, Chennai, Tamil Nadu 600017</v>
      </c>
      <c r="X96" s="50" t="str">
        <f>VLOOKUP(H96,[1]Sheet1!$H$1:$N$526,7,0)</f>
        <v>NA</v>
      </c>
      <c r="Y96" s="50" t="str">
        <f t="shared" si="1"/>
        <v>Chennai</v>
      </c>
      <c r="Z96" s="50" t="str">
        <f>IFERROR(VLOOKUP(Y96,'[2]Final Cost'!$B$3:$B$39,1,0),"NA")</f>
        <v>Chennai</v>
      </c>
      <c r="AA96" s="50" t="str">
        <f>IF(Z96="NA",VLOOKUP(Y96,'[2]Additional Cities'!$B$3:$D$56,3,0),"")</f>
        <v/>
      </c>
      <c r="AB96" s="50">
        <f>IF(Z96="NA",VLOOKUP(Y96,'[2]Additional Cities'!$B$3:$E$56,4,0),0)</f>
        <v>0</v>
      </c>
      <c r="AC96" s="50" t="str">
        <f>IF(Z96=Y96,VLOOKUP(Y96,'[2]Final Cost'!$B$3:$F$39,5,0),0)</f>
        <v>Chennai</v>
      </c>
    </row>
    <row r="97" spans="1:29" x14ac:dyDescent="0.35">
      <c r="A97" s="63" t="s">
        <v>258</v>
      </c>
      <c r="B97" s="63" t="s">
        <v>1683</v>
      </c>
      <c r="C97" s="64">
        <v>44525</v>
      </c>
      <c r="D97" s="63" t="s">
        <v>156</v>
      </c>
      <c r="E97" s="63" t="s">
        <v>259</v>
      </c>
      <c r="F97" s="63" t="s">
        <v>39</v>
      </c>
      <c r="G97" s="63" t="s">
        <v>260</v>
      </c>
      <c r="H97" s="63" t="s">
        <v>261</v>
      </c>
      <c r="I97" s="63" t="s">
        <v>259</v>
      </c>
      <c r="J97" s="63" t="s">
        <v>67</v>
      </c>
      <c r="K97" s="63" t="s">
        <v>112</v>
      </c>
      <c r="L97" s="63" t="s">
        <v>43</v>
      </c>
      <c r="M97" s="63" t="s">
        <v>44</v>
      </c>
      <c r="N97" s="64">
        <v>44631</v>
      </c>
      <c r="O97" s="65">
        <v>44627</v>
      </c>
      <c r="P97" s="67" t="s">
        <v>61</v>
      </c>
      <c r="Q97" s="66" t="s">
        <v>312</v>
      </c>
      <c r="R97" s="66" t="s">
        <v>308</v>
      </c>
      <c r="S97" s="67" t="s">
        <v>313</v>
      </c>
      <c r="T97" s="66" t="s">
        <v>308</v>
      </c>
      <c r="U97" s="67" t="s">
        <v>1694</v>
      </c>
      <c r="V97" s="50" t="str">
        <f>VLOOKUP(H97,[1]Sheet1!$H$2:$N$526,5,0)</f>
        <v>NA</v>
      </c>
      <c r="W97" s="50" t="str">
        <f>VLOOKUP(H97,[1]Sheet1!$H$2:$M$526,6,0)</f>
        <v>NA</v>
      </c>
      <c r="X97" s="50" t="str">
        <f>VLOOKUP(H97,[1]Sheet1!$H$1:$N$526,7,0)</f>
        <v>No Mailing/Billing Details available</v>
      </c>
      <c r="Y97" s="50" t="str">
        <f t="shared" si="1"/>
        <v>Ernakulam</v>
      </c>
      <c r="Z97" s="50" t="str">
        <f>IFERROR(VLOOKUP(Y97,'[2]Final Cost'!$B$3:$B$39,1,0),"NA")</f>
        <v>NA</v>
      </c>
      <c r="AA97" s="50" t="str">
        <f>IF(Z97="NA",VLOOKUP(Y97,'[2]Additional Cities'!$B$3:$D$56,3,0),"")</f>
        <v>kochi</v>
      </c>
      <c r="AB97" s="50">
        <f>IF(Z97="NA",VLOOKUP(Y97,'[2]Additional Cities'!$B$3:$E$56,4,0),0)</f>
        <v>5.8834727414876236</v>
      </c>
      <c r="AC97" s="50">
        <f>IF(Z97=Y97,VLOOKUP(Y97,'[2]Final Cost'!$B$3:$F$39,5,0),0)</f>
        <v>0</v>
      </c>
    </row>
    <row r="98" spans="1:29" x14ac:dyDescent="0.35">
      <c r="A98" s="63" t="s">
        <v>1695</v>
      </c>
      <c r="B98" s="63" t="s">
        <v>1582</v>
      </c>
      <c r="C98" s="63"/>
      <c r="D98" s="63" t="s">
        <v>57</v>
      </c>
      <c r="E98" s="63" t="s">
        <v>286</v>
      </c>
      <c r="F98" s="63" t="s">
        <v>61</v>
      </c>
      <c r="G98" s="63" t="s">
        <v>1696</v>
      </c>
      <c r="H98" s="63" t="s">
        <v>1697</v>
      </c>
      <c r="I98" s="63" t="s">
        <v>286</v>
      </c>
      <c r="J98" s="63" t="s">
        <v>151</v>
      </c>
      <c r="K98" s="63" t="s">
        <v>286</v>
      </c>
      <c r="L98" s="63" t="s">
        <v>43</v>
      </c>
      <c r="M98" s="63" t="s">
        <v>44</v>
      </c>
      <c r="N98" s="64">
        <v>44627</v>
      </c>
      <c r="O98" s="65">
        <v>44627</v>
      </c>
      <c r="P98" s="66" t="s">
        <v>61</v>
      </c>
      <c r="Q98" s="66" t="s">
        <v>80</v>
      </c>
      <c r="R98" s="66" t="s">
        <v>93</v>
      </c>
      <c r="S98" s="66" t="s">
        <v>81</v>
      </c>
      <c r="T98" s="67" t="s">
        <v>1698</v>
      </c>
      <c r="U98" s="67" t="s">
        <v>195</v>
      </c>
      <c r="V98" s="50" t="str">
        <f>VLOOKUP(H98,[1]Sheet1!$H$2:$N$526,5,0)</f>
        <v>NA</v>
      </c>
      <c r="W98" s="50" t="str">
        <f>VLOOKUP(H98,[1]Sheet1!$H$2:$M$526,6,0)</f>
        <v>NA</v>
      </c>
      <c r="X98" s="50" t="str">
        <f>VLOOKUP(H98,[1]Sheet1!$H$1:$N$526,7,0)</f>
        <v>No Mailing/Billing Details available</v>
      </c>
      <c r="Y98" s="50" t="str">
        <f t="shared" si="1"/>
        <v>Bangalore</v>
      </c>
      <c r="Z98" s="50" t="str">
        <f>IFERROR(VLOOKUP(Y98,'[2]Final Cost'!$B$3:$B$39,1,0),"NA")</f>
        <v>Bangalore</v>
      </c>
      <c r="AA98" s="50" t="str">
        <f>IF(Z98="NA",VLOOKUP(Y98,'[2]Additional Cities'!$B$3:$D$56,3,0),"")</f>
        <v/>
      </c>
      <c r="AB98" s="50">
        <f>IF(Z98="NA",VLOOKUP(Y98,'[2]Additional Cities'!$B$3:$E$56,4,0),0)</f>
        <v>0</v>
      </c>
      <c r="AC98" s="50" t="str">
        <f>IF(Z98=Y98,VLOOKUP(Y98,'[2]Final Cost'!$B$3:$F$39,5,0),0)</f>
        <v>Bangalore</v>
      </c>
    </row>
    <row r="99" spans="1:29" x14ac:dyDescent="0.35">
      <c r="A99" s="63" t="s">
        <v>880</v>
      </c>
      <c r="B99" s="63"/>
      <c r="C99" s="63"/>
      <c r="D99" s="63" t="s">
        <v>57</v>
      </c>
      <c r="E99" s="63" t="s">
        <v>112</v>
      </c>
      <c r="F99" s="63" t="s">
        <v>61</v>
      </c>
      <c r="G99" s="63" t="s">
        <v>881</v>
      </c>
      <c r="H99" s="63" t="s">
        <v>882</v>
      </c>
      <c r="I99" s="63" t="s">
        <v>112</v>
      </c>
      <c r="J99" s="63" t="s">
        <v>67</v>
      </c>
      <c r="K99" s="63" t="s">
        <v>112</v>
      </c>
      <c r="L99" s="63" t="s">
        <v>43</v>
      </c>
      <c r="M99" s="63" t="s">
        <v>44</v>
      </c>
      <c r="N99" s="64">
        <v>44624</v>
      </c>
      <c r="O99" s="65">
        <v>44620</v>
      </c>
      <c r="P99" s="66" t="s">
        <v>61</v>
      </c>
      <c r="Q99" s="66" t="s">
        <v>80</v>
      </c>
      <c r="R99" s="66" t="s">
        <v>93</v>
      </c>
      <c r="S99" s="66" t="s">
        <v>81</v>
      </c>
      <c r="T99" s="67" t="s">
        <v>180</v>
      </c>
      <c r="U99" s="67" t="s">
        <v>180</v>
      </c>
      <c r="V99" s="50">
        <f>VLOOKUP(H99,[1]Sheet1!$H$2:$N$526,5,0)</f>
        <v>600031</v>
      </c>
      <c r="W99" s="50" t="str">
        <f>VLOOKUP(H99,[1]Sheet1!$H$2:$M$526,6,0)</f>
        <v>3rd floor, Harrington Apartments, plot No: 98, Door No: 14, 14th Avenue, Chetpet, Chennai, Tamil Nadu 600031</v>
      </c>
      <c r="X99" s="50" t="str">
        <f>VLOOKUP(H99,[1]Sheet1!$H$1:$N$526,7,0)</f>
        <v>NA</v>
      </c>
      <c r="Y99" s="50" t="str">
        <f t="shared" si="1"/>
        <v>Chennai</v>
      </c>
      <c r="Z99" s="50" t="str">
        <f>IFERROR(VLOOKUP(Y99,'[2]Final Cost'!$B$3:$B$39,1,0),"NA")</f>
        <v>Chennai</v>
      </c>
      <c r="AA99" s="50" t="str">
        <f>IF(Z99="NA",VLOOKUP(Y99,'[2]Additional Cities'!$B$3:$D$56,3,0),"")</f>
        <v/>
      </c>
      <c r="AB99" s="50">
        <f>IF(Z99="NA",VLOOKUP(Y99,'[2]Additional Cities'!$B$3:$E$56,4,0),0)</f>
        <v>0</v>
      </c>
      <c r="AC99" s="50" t="str">
        <f>IF(Z99=Y99,VLOOKUP(Y99,'[2]Final Cost'!$B$3:$F$39,5,0),0)</f>
        <v>Chennai</v>
      </c>
    </row>
    <row r="100" spans="1:29" x14ac:dyDescent="0.35">
      <c r="A100" s="63" t="s">
        <v>1699</v>
      </c>
      <c r="B100" s="63"/>
      <c r="C100" s="63"/>
      <c r="D100" s="63" t="s">
        <v>206</v>
      </c>
      <c r="E100" s="63" t="s">
        <v>1700</v>
      </c>
      <c r="F100" s="63" t="s">
        <v>39</v>
      </c>
      <c r="G100" s="63" t="s">
        <v>1701</v>
      </c>
      <c r="H100" s="63" t="s">
        <v>1702</v>
      </c>
      <c r="I100" s="63" t="s">
        <v>1700</v>
      </c>
      <c r="J100" s="63" t="s">
        <v>151</v>
      </c>
      <c r="K100" s="63" t="s">
        <v>286</v>
      </c>
      <c r="L100" s="63" t="s">
        <v>43</v>
      </c>
      <c r="M100" s="63" t="s">
        <v>44</v>
      </c>
      <c r="N100" s="64">
        <v>44649</v>
      </c>
      <c r="O100" s="65">
        <v>44648</v>
      </c>
      <c r="P100" s="66" t="s">
        <v>61</v>
      </c>
      <c r="Q100" s="67" t="s">
        <v>80</v>
      </c>
      <c r="R100" s="67" t="s">
        <v>84</v>
      </c>
      <c r="S100" s="66" t="s">
        <v>81</v>
      </c>
      <c r="T100" s="66" t="s">
        <v>1703</v>
      </c>
      <c r="U100" s="67" t="s">
        <v>180</v>
      </c>
      <c r="V100" s="50" t="str">
        <f>VLOOKUP(H100,[1]Sheet1!$H$2:$N$526,5,0)</f>
        <v>NA</v>
      </c>
      <c r="W100" s="50" t="str">
        <f>VLOOKUP(H100,[1]Sheet1!$H$2:$M$526,6,0)</f>
        <v>NA</v>
      </c>
      <c r="X100" s="50" t="str">
        <f>VLOOKUP(H100,[1]Sheet1!$H$1:$N$526,7,0)</f>
        <v>No Mailing/Billing Details available</v>
      </c>
      <c r="Y100" s="50" t="str">
        <f t="shared" si="1"/>
        <v>Kozhikode</v>
      </c>
      <c r="Z100" s="50" t="str">
        <f>IFERROR(VLOOKUP(Y100,'[2]Final Cost'!$B$3:$B$39,1,0),"NA")</f>
        <v>Kozhikode</v>
      </c>
      <c r="AA100" s="50" t="str">
        <f>IF(Z100="NA",VLOOKUP(Y100,'[2]Additional Cities'!$B$3:$D$56,3,0),"")</f>
        <v/>
      </c>
      <c r="AB100" s="50">
        <f>IF(Z100="NA",VLOOKUP(Y100,'[2]Additional Cities'!$B$3:$E$56,4,0),0)</f>
        <v>0</v>
      </c>
      <c r="AC100" s="50" t="str">
        <f>IF(Z100=Y100,VLOOKUP(Y100,'[2]Final Cost'!$B$3:$F$39,5,0),0)</f>
        <v>Bangalore</v>
      </c>
    </row>
    <row r="101" spans="1:29" x14ac:dyDescent="0.35">
      <c r="A101" s="63" t="s">
        <v>473</v>
      </c>
      <c r="B101" s="63"/>
      <c r="C101" s="63"/>
      <c r="D101" s="63" t="s">
        <v>48</v>
      </c>
      <c r="E101" s="63" t="s">
        <v>202</v>
      </c>
      <c r="F101" s="63" t="s">
        <v>39</v>
      </c>
      <c r="G101" s="63" t="s">
        <v>474</v>
      </c>
      <c r="H101" s="63" t="s">
        <v>475</v>
      </c>
      <c r="I101" s="63" t="s">
        <v>202</v>
      </c>
      <c r="J101" s="63" t="s">
        <v>67</v>
      </c>
      <c r="K101" s="63" t="s">
        <v>112</v>
      </c>
      <c r="L101" s="63" t="s">
        <v>43</v>
      </c>
      <c r="M101" s="63" t="s">
        <v>44</v>
      </c>
      <c r="N101" s="64">
        <v>44636</v>
      </c>
      <c r="O101" s="65">
        <v>44634</v>
      </c>
      <c r="P101" s="66"/>
      <c r="Q101" s="66"/>
      <c r="R101" s="66"/>
      <c r="S101" s="66"/>
      <c r="T101" s="66"/>
      <c r="U101" s="66"/>
      <c r="V101" s="50">
        <f>VLOOKUP(H101,[1]Sheet1!$H$2:$N$526,5,0)</f>
        <v>695033</v>
      </c>
      <c r="W101" s="50" t="str">
        <f>VLOOKUP(H101,[1]Sheet1!$H$2:$M$526,6,0)</f>
        <v>Mascot Square, Thiruvananthapuram, Kerala 695033</v>
      </c>
      <c r="X101" s="50" t="str">
        <f>VLOOKUP(H101,[1]Sheet1!$H$1:$N$526,7,0)</f>
        <v>NA</v>
      </c>
      <c r="Y101" s="50" t="str">
        <f t="shared" si="1"/>
        <v>Thiruvananthapuram</v>
      </c>
      <c r="Z101" s="50" t="str">
        <f>IFERROR(VLOOKUP(Y101,'[2]Final Cost'!$B$3:$B$39,1,0),"NA")</f>
        <v>Thiruvananthapuram</v>
      </c>
      <c r="AA101" s="50" t="str">
        <f>IF(Z101="NA",VLOOKUP(Y101,'[2]Additional Cities'!$B$3:$D$56,3,0),"")</f>
        <v/>
      </c>
      <c r="AB101" s="50">
        <f>IF(Z101="NA",VLOOKUP(Y101,'[2]Additional Cities'!$B$3:$E$56,4,0),0)</f>
        <v>0</v>
      </c>
      <c r="AC101" s="50" t="str">
        <f>IF(Z101=Y101,VLOOKUP(Y101,'[2]Final Cost'!$B$3:$F$39,5,0),0)</f>
        <v>Bangalore</v>
      </c>
    </row>
    <row r="102" spans="1:29" x14ac:dyDescent="0.35">
      <c r="A102" s="63" t="s">
        <v>1704</v>
      </c>
      <c r="B102" s="63"/>
      <c r="C102" s="63"/>
      <c r="D102" s="63" t="s">
        <v>48</v>
      </c>
      <c r="E102" s="63" t="s">
        <v>112</v>
      </c>
      <c r="F102" s="63" t="s">
        <v>61</v>
      </c>
      <c r="G102" s="63" t="s">
        <v>1705</v>
      </c>
      <c r="H102" s="63" t="s">
        <v>1706</v>
      </c>
      <c r="I102" s="63" t="s">
        <v>112</v>
      </c>
      <c r="J102" s="63" t="s">
        <v>67</v>
      </c>
      <c r="K102" s="63" t="s">
        <v>112</v>
      </c>
      <c r="L102" s="63" t="s">
        <v>43</v>
      </c>
      <c r="M102" s="63" t="s">
        <v>1625</v>
      </c>
      <c r="N102" s="64">
        <v>44629</v>
      </c>
      <c r="O102" s="65">
        <v>44627</v>
      </c>
      <c r="P102" s="67" t="s">
        <v>61</v>
      </c>
      <c r="Q102" s="67" t="s">
        <v>80</v>
      </c>
      <c r="R102" s="67" t="s">
        <v>93</v>
      </c>
      <c r="S102" s="67" t="s">
        <v>81</v>
      </c>
      <c r="T102" s="67" t="s">
        <v>1707</v>
      </c>
      <c r="U102" s="68" t="s">
        <v>396</v>
      </c>
      <c r="V102" s="50" t="str">
        <f>VLOOKUP(H102,[1]Sheet1!$H$2:$N$526,5,0)</f>
        <v>NA</v>
      </c>
      <c r="W102" s="50" t="str">
        <f>VLOOKUP(H102,[1]Sheet1!$H$2:$M$526,6,0)</f>
        <v>NA</v>
      </c>
      <c r="X102" s="50" t="str">
        <f>VLOOKUP(H102,[1]Sheet1!$H$1:$N$526,7,0)</f>
        <v>No Mailing/Billing Details available</v>
      </c>
      <c r="Y102" s="50" t="str">
        <f t="shared" si="1"/>
        <v>Chennai</v>
      </c>
      <c r="Z102" s="50" t="str">
        <f>IFERROR(VLOOKUP(Y102,'[2]Final Cost'!$B$3:$B$39,1,0),"NA")</f>
        <v>Chennai</v>
      </c>
      <c r="AA102" s="50" t="str">
        <f>IF(Z102="NA",VLOOKUP(Y102,'[2]Additional Cities'!$B$3:$D$56,3,0),"")</f>
        <v/>
      </c>
      <c r="AB102" s="50">
        <f>IF(Z102="NA",VLOOKUP(Y102,'[2]Additional Cities'!$B$3:$E$56,4,0),0)</f>
        <v>0</v>
      </c>
      <c r="AC102" s="50" t="str">
        <f>IF(Z102=Y102,VLOOKUP(Y102,'[2]Final Cost'!$B$3:$F$39,5,0),0)</f>
        <v>Chennai</v>
      </c>
    </row>
    <row r="103" spans="1:29" x14ac:dyDescent="0.35">
      <c r="A103" s="63" t="s">
        <v>883</v>
      </c>
      <c r="B103" s="63"/>
      <c r="C103" s="63"/>
      <c r="D103" s="63" t="s">
        <v>48</v>
      </c>
      <c r="E103" s="63" t="s">
        <v>112</v>
      </c>
      <c r="F103" s="63" t="s">
        <v>61</v>
      </c>
      <c r="G103" s="63" t="s">
        <v>884</v>
      </c>
      <c r="H103" s="63" t="s">
        <v>885</v>
      </c>
      <c r="I103" s="63" t="s">
        <v>112</v>
      </c>
      <c r="J103" s="63" t="s">
        <v>67</v>
      </c>
      <c r="K103" s="63" t="s">
        <v>112</v>
      </c>
      <c r="L103" s="63" t="s">
        <v>43</v>
      </c>
      <c r="M103" s="63" t="s">
        <v>44</v>
      </c>
      <c r="N103" s="64">
        <v>44624</v>
      </c>
      <c r="O103" s="65">
        <v>44620</v>
      </c>
      <c r="P103" s="66" t="s">
        <v>61</v>
      </c>
      <c r="Q103" s="66" t="s">
        <v>80</v>
      </c>
      <c r="R103" s="66" t="s">
        <v>93</v>
      </c>
      <c r="S103" s="66" t="s">
        <v>81</v>
      </c>
      <c r="T103" s="67" t="s">
        <v>886</v>
      </c>
      <c r="U103" s="67" t="s">
        <v>173</v>
      </c>
      <c r="V103" s="50">
        <f>VLOOKUP(H103,[1]Sheet1!$H$2:$N$526,5,0)</f>
        <v>600107</v>
      </c>
      <c r="W103" s="50" t="str">
        <f>VLOOKUP(H103,[1]Sheet1!$H$2:$M$526,6,0)</f>
        <v>CMRL DEPOT, Poonamallee High Rd, Koyambedu, Chennai, Tamil Nadu 600107</v>
      </c>
      <c r="X103" s="50" t="str">
        <f>VLOOKUP(H103,[1]Sheet1!$H$1:$N$526,7,0)</f>
        <v>NA</v>
      </c>
      <c r="Y103" s="50" t="str">
        <f t="shared" si="1"/>
        <v>Chennai</v>
      </c>
      <c r="Z103" s="50" t="str">
        <f>IFERROR(VLOOKUP(Y103,'[2]Final Cost'!$B$3:$B$39,1,0),"NA")</f>
        <v>Chennai</v>
      </c>
      <c r="AA103" s="50" t="str">
        <f>IF(Z103="NA",VLOOKUP(Y103,'[2]Additional Cities'!$B$3:$D$56,3,0),"")</f>
        <v/>
      </c>
      <c r="AB103" s="50">
        <f>IF(Z103="NA",VLOOKUP(Y103,'[2]Additional Cities'!$B$3:$E$56,4,0),0)</f>
        <v>0</v>
      </c>
      <c r="AC103" s="50" t="str">
        <f>IF(Z103=Y103,VLOOKUP(Y103,'[2]Final Cost'!$B$3:$F$39,5,0),0)</f>
        <v>Chennai</v>
      </c>
    </row>
    <row r="104" spans="1:29" x14ac:dyDescent="0.35">
      <c r="A104" s="63" t="s">
        <v>1708</v>
      </c>
      <c r="B104" s="63" t="s">
        <v>1709</v>
      </c>
      <c r="C104" s="64">
        <v>44616</v>
      </c>
      <c r="D104" s="63" t="s">
        <v>48</v>
      </c>
      <c r="E104" s="63" t="s">
        <v>112</v>
      </c>
      <c r="F104" s="63" t="s">
        <v>61</v>
      </c>
      <c r="G104" s="63" t="s">
        <v>1710</v>
      </c>
      <c r="H104" s="63" t="s">
        <v>1711</v>
      </c>
      <c r="I104" s="63" t="s">
        <v>112</v>
      </c>
      <c r="J104" s="63" t="s">
        <v>67</v>
      </c>
      <c r="K104" s="63" t="s">
        <v>112</v>
      </c>
      <c r="L104" s="63" t="s">
        <v>4</v>
      </c>
      <c r="M104" s="63" t="s">
        <v>44</v>
      </c>
      <c r="N104" s="64">
        <v>44627</v>
      </c>
      <c r="O104" s="65">
        <v>44627</v>
      </c>
      <c r="P104" s="66" t="s">
        <v>61</v>
      </c>
      <c r="Q104" s="66" t="s">
        <v>80</v>
      </c>
      <c r="R104" s="66" t="s">
        <v>76</v>
      </c>
      <c r="S104" s="66" t="s">
        <v>696</v>
      </c>
      <c r="T104" s="67" t="s">
        <v>1712</v>
      </c>
      <c r="U104" s="67" t="s">
        <v>869</v>
      </c>
      <c r="V104" s="50">
        <f>VLOOKUP(H104,[1]Sheet1!$H$2:$N$526,5,0)</f>
        <v>600119</v>
      </c>
      <c r="W104" s="50" t="str">
        <f>VLOOKUP(H104,[1]Sheet1!$H$2:$M$526,6,0)</f>
        <v>SH 49, Semmancherry, Old Vandipalayam, Uthandi, Chennai, Tamil Nadu 600119</v>
      </c>
      <c r="X104" s="50" t="str">
        <f>VLOOKUP(H104,[1]Sheet1!$H$1:$N$526,7,0)</f>
        <v>NA</v>
      </c>
      <c r="Y104" s="50" t="str">
        <f t="shared" si="1"/>
        <v>Chennai</v>
      </c>
      <c r="Z104" s="50" t="str">
        <f>IFERROR(VLOOKUP(Y104,'[2]Final Cost'!$B$3:$B$39,1,0),"NA")</f>
        <v>Chennai</v>
      </c>
      <c r="AA104" s="50" t="str">
        <f>IF(Z104="NA",VLOOKUP(Y104,'[2]Additional Cities'!$B$3:$D$56,3,0),"")</f>
        <v/>
      </c>
      <c r="AB104" s="50">
        <f>IF(Z104="NA",VLOOKUP(Y104,'[2]Additional Cities'!$B$3:$E$56,4,0),0)</f>
        <v>0</v>
      </c>
      <c r="AC104" s="50" t="str">
        <f>IF(Z104=Y104,VLOOKUP(Y104,'[2]Final Cost'!$B$3:$F$39,5,0),0)</f>
        <v>Chennai</v>
      </c>
    </row>
    <row r="105" spans="1:29" x14ac:dyDescent="0.35">
      <c r="A105" s="63" t="s">
        <v>1713</v>
      </c>
      <c r="B105" s="63"/>
      <c r="C105" s="64">
        <v>44615</v>
      </c>
      <c r="D105" s="63" t="s">
        <v>547</v>
      </c>
      <c r="E105" s="63" t="s">
        <v>112</v>
      </c>
      <c r="F105" s="63" t="s">
        <v>61</v>
      </c>
      <c r="G105" s="63" t="s">
        <v>1714</v>
      </c>
      <c r="H105" s="63" t="s">
        <v>1715</v>
      </c>
      <c r="I105" s="63" t="s">
        <v>112</v>
      </c>
      <c r="J105" s="63" t="s">
        <v>67</v>
      </c>
      <c r="K105" s="63" t="s">
        <v>112</v>
      </c>
      <c r="L105" s="63" t="s">
        <v>4</v>
      </c>
      <c r="M105" s="63" t="s">
        <v>44</v>
      </c>
      <c r="N105" s="64">
        <v>44627</v>
      </c>
      <c r="O105" s="65">
        <v>44627</v>
      </c>
      <c r="P105" s="66" t="s">
        <v>61</v>
      </c>
      <c r="Q105" s="66" t="s">
        <v>80</v>
      </c>
      <c r="R105" s="66" t="s">
        <v>84</v>
      </c>
      <c r="S105" s="66" t="s">
        <v>696</v>
      </c>
      <c r="T105" s="67" t="s">
        <v>1716</v>
      </c>
      <c r="U105" s="67" t="s">
        <v>869</v>
      </c>
      <c r="V105" s="50">
        <f>VLOOKUP(H105,[1]Sheet1!$H$2:$N$526,5,0)</f>
        <v>600035</v>
      </c>
      <c r="W105" s="50" t="str">
        <f>VLOOKUP(H105,[1]Sheet1!$H$2:$M$526,6,0)</f>
        <v>No.521/2, ANNA SALAI NANDANAM CHENNAI Chennai TN 600035 IN</v>
      </c>
      <c r="X105" s="50" t="str">
        <f>VLOOKUP(H105,[1]Sheet1!$H$1:$N$526,7,0)</f>
        <v>NA</v>
      </c>
      <c r="Y105" s="50" t="str">
        <f t="shared" si="1"/>
        <v>Chennai</v>
      </c>
      <c r="Z105" s="50" t="str">
        <f>IFERROR(VLOOKUP(Y105,'[2]Final Cost'!$B$3:$B$39,1,0),"NA")</f>
        <v>Chennai</v>
      </c>
      <c r="AA105" s="50" t="str">
        <f>IF(Z105="NA",VLOOKUP(Y105,'[2]Additional Cities'!$B$3:$D$56,3,0),"")</f>
        <v/>
      </c>
      <c r="AB105" s="50">
        <f>IF(Z105="NA",VLOOKUP(Y105,'[2]Additional Cities'!$B$3:$E$56,4,0),0)</f>
        <v>0</v>
      </c>
      <c r="AC105" s="50" t="str">
        <f>IF(Z105=Y105,VLOOKUP(Y105,'[2]Final Cost'!$B$3:$F$39,5,0),0)</f>
        <v>Chennai</v>
      </c>
    </row>
    <row r="106" spans="1:29" x14ac:dyDescent="0.35">
      <c r="A106" s="63" t="s">
        <v>1717</v>
      </c>
      <c r="B106" s="63" t="s">
        <v>1681</v>
      </c>
      <c r="C106" s="64">
        <v>44615</v>
      </c>
      <c r="D106" s="63" t="s">
        <v>37</v>
      </c>
      <c r="E106" s="63" t="s">
        <v>112</v>
      </c>
      <c r="F106" s="63" t="s">
        <v>61</v>
      </c>
      <c r="G106" s="63" t="s">
        <v>1718</v>
      </c>
      <c r="H106" s="63" t="s">
        <v>1719</v>
      </c>
      <c r="I106" s="63" t="s">
        <v>112</v>
      </c>
      <c r="J106" s="63" t="s">
        <v>67</v>
      </c>
      <c r="K106" s="63" t="s">
        <v>112</v>
      </c>
      <c r="L106" s="63" t="s">
        <v>4</v>
      </c>
      <c r="M106" s="63" t="s">
        <v>44</v>
      </c>
      <c r="N106" s="64">
        <v>44620</v>
      </c>
      <c r="O106" s="65">
        <v>44620</v>
      </c>
      <c r="P106" s="67" t="s">
        <v>61</v>
      </c>
      <c r="Q106" s="67" t="s">
        <v>80</v>
      </c>
      <c r="R106" s="67" t="s">
        <v>93</v>
      </c>
      <c r="S106" s="67" t="s">
        <v>81</v>
      </c>
      <c r="T106" s="67" t="s">
        <v>1720</v>
      </c>
      <c r="U106" s="67" t="s">
        <v>173</v>
      </c>
      <c r="V106" s="50">
        <f>VLOOKUP(H106,[1]Sheet1!$H$2:$N$526,5,0)</f>
        <v>600017</v>
      </c>
      <c r="W106" s="50" t="str">
        <f>VLOOKUP(H106,[1]Sheet1!$H$2:$M$526,6,0)</f>
        <v>33, S Usman Road, near bus terminus, T. Nagar, Chennai, Tamil Nadu 600017</v>
      </c>
      <c r="X106" s="50" t="str">
        <f>VLOOKUP(H106,[1]Sheet1!$H$1:$N$526,7,0)</f>
        <v>NA</v>
      </c>
      <c r="Y106" s="50" t="str">
        <f t="shared" si="1"/>
        <v>Chennai</v>
      </c>
      <c r="Z106" s="50" t="str">
        <f>IFERROR(VLOOKUP(Y106,'[2]Final Cost'!$B$3:$B$39,1,0),"NA")</f>
        <v>Chennai</v>
      </c>
      <c r="AA106" s="50" t="str">
        <f>IF(Z106="NA",VLOOKUP(Y106,'[2]Additional Cities'!$B$3:$D$56,3,0),"")</f>
        <v/>
      </c>
      <c r="AB106" s="50">
        <f>IF(Z106="NA",VLOOKUP(Y106,'[2]Additional Cities'!$B$3:$E$56,4,0),0)</f>
        <v>0</v>
      </c>
      <c r="AC106" s="50" t="str">
        <f>IF(Z106=Y106,VLOOKUP(Y106,'[2]Final Cost'!$B$3:$F$39,5,0),0)</f>
        <v>Chennai</v>
      </c>
    </row>
    <row r="107" spans="1:29" x14ac:dyDescent="0.35">
      <c r="A107" s="63" t="s">
        <v>1721</v>
      </c>
      <c r="B107" s="63"/>
      <c r="C107" s="64">
        <v>44622</v>
      </c>
      <c r="D107" s="63" t="s">
        <v>37</v>
      </c>
      <c r="E107" s="63" t="s">
        <v>112</v>
      </c>
      <c r="F107" s="63" t="s">
        <v>61</v>
      </c>
      <c r="G107" s="63" t="s">
        <v>1722</v>
      </c>
      <c r="H107" s="63" t="s">
        <v>1723</v>
      </c>
      <c r="I107" s="63" t="s">
        <v>112</v>
      </c>
      <c r="J107" s="63" t="s">
        <v>67</v>
      </c>
      <c r="K107" s="63" t="s">
        <v>112</v>
      </c>
      <c r="L107" s="63" t="s">
        <v>4</v>
      </c>
      <c r="M107" s="63" t="s">
        <v>44</v>
      </c>
      <c r="N107" s="64">
        <v>44622</v>
      </c>
      <c r="O107" s="65">
        <v>44620</v>
      </c>
      <c r="P107" s="66" t="s">
        <v>61</v>
      </c>
      <c r="Q107" s="67" t="s">
        <v>143</v>
      </c>
      <c r="R107" s="67" t="s">
        <v>93</v>
      </c>
      <c r="S107" s="67" t="s">
        <v>81</v>
      </c>
      <c r="T107" s="67" t="s">
        <v>1724</v>
      </c>
      <c r="U107" s="67" t="s">
        <v>173</v>
      </c>
      <c r="V107" s="50">
        <f>VLOOKUP(H107,[1]Sheet1!$H$2:$N$526,5,0)</f>
        <v>600116</v>
      </c>
      <c r="W107" s="50" t="str">
        <f>VLOOKUP(H107,[1]Sheet1!$H$2:$M$526,6,0)</f>
        <v>106, Mount Poonamallee Rd, Porur, Chennai, Tamil Nadu 600116</v>
      </c>
      <c r="X107" s="50" t="str">
        <f>VLOOKUP(H107,[1]Sheet1!$H$1:$N$526,7,0)</f>
        <v>NA</v>
      </c>
      <c r="Y107" s="50" t="str">
        <f t="shared" si="1"/>
        <v>Chennai</v>
      </c>
      <c r="Z107" s="50" t="str">
        <f>IFERROR(VLOOKUP(Y107,'[2]Final Cost'!$B$3:$B$39,1,0),"NA")</f>
        <v>Chennai</v>
      </c>
      <c r="AA107" s="50" t="str">
        <f>IF(Z107="NA",VLOOKUP(Y107,'[2]Additional Cities'!$B$3:$D$56,3,0),"")</f>
        <v/>
      </c>
      <c r="AB107" s="50">
        <f>IF(Z107="NA",VLOOKUP(Y107,'[2]Additional Cities'!$B$3:$E$56,4,0),0)</f>
        <v>0</v>
      </c>
      <c r="AC107" s="50" t="str">
        <f>IF(Z107=Y107,VLOOKUP(Y107,'[2]Final Cost'!$B$3:$F$39,5,0),0)</f>
        <v>Chennai</v>
      </c>
    </row>
    <row r="108" spans="1:29" x14ac:dyDescent="0.35">
      <c r="A108" s="63" t="s">
        <v>1725</v>
      </c>
      <c r="B108" s="63"/>
      <c r="C108" s="64">
        <v>44615</v>
      </c>
      <c r="D108" s="63" t="s">
        <v>57</v>
      </c>
      <c r="E108" s="63" t="s">
        <v>112</v>
      </c>
      <c r="F108" s="63" t="s">
        <v>61</v>
      </c>
      <c r="G108" s="63" t="s">
        <v>1726</v>
      </c>
      <c r="H108" s="63" t="s">
        <v>1727</v>
      </c>
      <c r="I108" s="63" t="s">
        <v>112</v>
      </c>
      <c r="J108" s="63" t="s">
        <v>67</v>
      </c>
      <c r="K108" s="63" t="s">
        <v>112</v>
      </c>
      <c r="L108" s="63" t="s">
        <v>4</v>
      </c>
      <c r="M108" s="63" t="s">
        <v>44</v>
      </c>
      <c r="N108" s="64">
        <v>44620</v>
      </c>
      <c r="O108" s="65">
        <v>44620</v>
      </c>
      <c r="P108" s="66" t="s">
        <v>61</v>
      </c>
      <c r="Q108" s="67" t="s">
        <v>80</v>
      </c>
      <c r="R108" s="67" t="s">
        <v>93</v>
      </c>
      <c r="S108" s="67" t="s">
        <v>81</v>
      </c>
      <c r="T108" s="67" t="s">
        <v>1728</v>
      </c>
      <c r="U108" s="67" t="s">
        <v>1729</v>
      </c>
      <c r="V108" s="50">
        <f>VLOOKUP(H108,[1]Sheet1!$H$2:$N$526,5,0)</f>
        <v>600008</v>
      </c>
      <c r="W108" s="50" t="str">
        <f>VLOOKUP(H108,[1]Sheet1!$H$2:$M$526,6,0)</f>
        <v>Raja Annamalai building, 1st Floor, Rukmani Lakshmipathi Rd, Egmore, Chennai, Tamil Nadu 600008</v>
      </c>
      <c r="X108" s="50" t="str">
        <f>VLOOKUP(H108,[1]Sheet1!$H$1:$N$526,7,0)</f>
        <v>NA</v>
      </c>
      <c r="Y108" s="50" t="str">
        <f t="shared" si="1"/>
        <v>Chennai</v>
      </c>
      <c r="Z108" s="50" t="str">
        <f>IFERROR(VLOOKUP(Y108,'[2]Final Cost'!$B$3:$B$39,1,0),"NA")</f>
        <v>Chennai</v>
      </c>
      <c r="AA108" s="50" t="str">
        <f>IF(Z108="NA",VLOOKUP(Y108,'[2]Additional Cities'!$B$3:$D$56,3,0),"")</f>
        <v/>
      </c>
      <c r="AB108" s="50">
        <f>IF(Z108="NA",VLOOKUP(Y108,'[2]Additional Cities'!$B$3:$E$56,4,0),0)</f>
        <v>0</v>
      </c>
      <c r="AC108" s="50" t="str">
        <f>IF(Z108=Y108,VLOOKUP(Y108,'[2]Final Cost'!$B$3:$F$39,5,0),0)</f>
        <v>Chennai</v>
      </c>
    </row>
    <row r="109" spans="1:29" x14ac:dyDescent="0.35">
      <c r="A109" s="63" t="s">
        <v>126</v>
      </c>
      <c r="B109" s="63"/>
      <c r="C109" s="63"/>
      <c r="D109" s="63" t="s">
        <v>127</v>
      </c>
      <c r="E109" s="63" t="s">
        <v>129</v>
      </c>
      <c r="F109" s="63" t="s">
        <v>39</v>
      </c>
      <c r="G109" s="63" t="s">
        <v>130</v>
      </c>
      <c r="H109" s="63" t="s">
        <v>131</v>
      </c>
      <c r="I109" s="63" t="s">
        <v>129</v>
      </c>
      <c r="J109" s="63" t="s">
        <v>128</v>
      </c>
      <c r="K109" s="63" t="s">
        <v>59</v>
      </c>
      <c r="L109" s="63" t="s">
        <v>133</v>
      </c>
      <c r="M109" s="63" t="s">
        <v>44</v>
      </c>
      <c r="N109" s="64">
        <v>44648</v>
      </c>
      <c r="O109" s="65">
        <v>44648</v>
      </c>
      <c r="P109" s="66" t="s">
        <v>61</v>
      </c>
      <c r="Q109" s="66" t="s">
        <v>80</v>
      </c>
      <c r="R109" s="67" t="s">
        <v>76</v>
      </c>
      <c r="S109" s="67" t="s">
        <v>81</v>
      </c>
      <c r="T109" s="66" t="s">
        <v>134</v>
      </c>
      <c r="U109" s="67" t="s">
        <v>135</v>
      </c>
      <c r="V109" s="50">
        <f>VLOOKUP(H109,[1]Sheet1!$H$2:$N$526,5,0)</f>
        <v>344022</v>
      </c>
      <c r="W109" s="50" t="str">
        <f>VLOOKUP(H109,[1]Sheet1!$H$2:$M$526,6,0)</f>
        <v>R6JQ+F3V, Balotra, Rajasthan 344022</v>
      </c>
      <c r="X109" s="50" t="str">
        <f>VLOOKUP(H109,[1]Sheet1!$H$1:$N$526,7,0)</f>
        <v>NA</v>
      </c>
      <c r="Y109" s="50" t="str">
        <f t="shared" si="1"/>
        <v>Balotra</v>
      </c>
      <c r="Z109" s="50" t="str">
        <f>IFERROR(VLOOKUP(Y109,'[2]Final Cost'!$B$3:$B$39,1,0),"NA")</f>
        <v>NA</v>
      </c>
      <c r="AA109" s="50" t="e">
        <f>IF(Z109="NA",VLOOKUP(Y109,'[2]Additional Cities'!$B$3:$D$56,3,0),"")</f>
        <v>#N/A</v>
      </c>
      <c r="AB109" s="50" t="e">
        <f>IF(Z109="NA",VLOOKUP(Y109,'[2]Additional Cities'!$B$3:$E$56,4,0),0)</f>
        <v>#N/A</v>
      </c>
      <c r="AC109" s="50">
        <f>IF(Z109=Y109,VLOOKUP(Y109,'[2]Final Cost'!$B$3:$F$39,5,0),0)</f>
        <v>0</v>
      </c>
    </row>
    <row r="110" spans="1:29" x14ac:dyDescent="0.35">
      <c r="A110" s="63" t="s">
        <v>1176</v>
      </c>
      <c r="B110" s="63"/>
      <c r="C110" s="63"/>
      <c r="D110" s="63" t="s">
        <v>206</v>
      </c>
      <c r="E110" s="63" t="s">
        <v>931</v>
      </c>
      <c r="F110" s="63" t="s">
        <v>61</v>
      </c>
      <c r="G110" s="63" t="s">
        <v>1177</v>
      </c>
      <c r="H110" s="63" t="s">
        <v>1178</v>
      </c>
      <c r="I110" s="63" t="s">
        <v>931</v>
      </c>
      <c r="J110" s="63" t="s">
        <v>120</v>
      </c>
      <c r="K110" s="63" t="s">
        <v>121</v>
      </c>
      <c r="L110" s="63" t="s">
        <v>106</v>
      </c>
      <c r="M110" s="63" t="s">
        <v>44</v>
      </c>
      <c r="N110" s="64">
        <v>44634</v>
      </c>
      <c r="O110" s="65">
        <v>44634</v>
      </c>
      <c r="P110" s="66"/>
      <c r="Q110" s="66"/>
      <c r="R110" s="66"/>
      <c r="S110" s="66"/>
      <c r="T110" s="66"/>
      <c r="U110" s="66"/>
      <c r="V110" s="50">
        <f>VLOOKUP(H110,[1]Sheet1!$H$2:$N$526,5,0)</f>
        <v>500003</v>
      </c>
      <c r="W110" s="50" t="str">
        <f>VLOOKUP(H110,[1]Sheet1!$H$2:$M$526,6,0)</f>
        <v>No. 36, SD Road, Begumpet, Secunderabad, Telangana 500003</v>
      </c>
      <c r="X110" s="50" t="str">
        <f>VLOOKUP(H110,[1]Sheet1!$H$1:$N$526,7,0)</f>
        <v>NA</v>
      </c>
      <c r="Y110" s="50" t="str">
        <f t="shared" si="1"/>
        <v>Secunderabad</v>
      </c>
      <c r="Z110" s="50" t="str">
        <f>IFERROR(VLOOKUP(Y110,'[2]Final Cost'!$B$3:$B$39,1,0),"NA")</f>
        <v>NA</v>
      </c>
      <c r="AA110" s="50" t="e">
        <f>IF(Z110="NA",VLOOKUP(Y110,'[2]Additional Cities'!$B$3:$D$56,3,0),"")</f>
        <v>#N/A</v>
      </c>
      <c r="AB110" s="50" t="e">
        <f>IF(Z110="NA",VLOOKUP(Y110,'[2]Additional Cities'!$B$3:$E$56,4,0),0)</f>
        <v>#N/A</v>
      </c>
      <c r="AC110" s="50">
        <f>IF(Z110=Y110,VLOOKUP(Y110,'[2]Final Cost'!$B$3:$F$39,5,0),0)</f>
        <v>0</v>
      </c>
    </row>
    <row r="111" spans="1:29" x14ac:dyDescent="0.35">
      <c r="A111" s="63" t="s">
        <v>1730</v>
      </c>
      <c r="B111" s="63"/>
      <c r="C111" s="63"/>
      <c r="D111" s="63" t="s">
        <v>48</v>
      </c>
      <c r="E111" s="63" t="s">
        <v>286</v>
      </c>
      <c r="F111" s="63" t="s">
        <v>61</v>
      </c>
      <c r="G111" s="63" t="s">
        <v>1731</v>
      </c>
      <c r="H111" s="63" t="s">
        <v>1732</v>
      </c>
      <c r="I111" s="63" t="s">
        <v>286</v>
      </c>
      <c r="J111" s="63" t="s">
        <v>151</v>
      </c>
      <c r="K111" s="63" t="s">
        <v>286</v>
      </c>
      <c r="L111" s="63" t="s">
        <v>4</v>
      </c>
      <c r="M111" s="63" t="s">
        <v>1625</v>
      </c>
      <c r="N111" s="64">
        <v>44623</v>
      </c>
      <c r="O111" s="65">
        <v>44620</v>
      </c>
      <c r="P111" s="66" t="s">
        <v>61</v>
      </c>
      <c r="Q111" s="66" t="s">
        <v>80</v>
      </c>
      <c r="R111" s="67" t="s">
        <v>76</v>
      </c>
      <c r="S111" s="66" t="s">
        <v>81</v>
      </c>
      <c r="T111" s="67" t="s">
        <v>1733</v>
      </c>
      <c r="U111" s="67" t="s">
        <v>1734</v>
      </c>
      <c r="V111" s="50">
        <f>VLOOKUP(H111,[1]Sheet1!$H$2:$N$526,5,0)</f>
        <v>560012</v>
      </c>
      <c r="W111" s="50" t="str">
        <f>VLOOKUP(H111,[1]Sheet1!$H$2:$M$526,6,0)</f>
        <v>IISc, CV Raman Road, Malleshwaram, Bangalore Karnataka India 560012</v>
      </c>
      <c r="X111" s="50" t="str">
        <f>VLOOKUP(H111,[1]Sheet1!$H$1:$N$526,7,0)</f>
        <v>NA</v>
      </c>
      <c r="Y111" s="50" t="str">
        <f t="shared" si="1"/>
        <v>Bangalore</v>
      </c>
      <c r="Z111" s="50" t="str">
        <f>IFERROR(VLOOKUP(Y111,'[2]Final Cost'!$B$3:$B$39,1,0),"NA")</f>
        <v>Bangalore</v>
      </c>
      <c r="AA111" s="50" t="str">
        <f>IF(Z111="NA",VLOOKUP(Y111,'[2]Additional Cities'!$B$3:$D$56,3,0),"")</f>
        <v/>
      </c>
      <c r="AB111" s="50">
        <f>IF(Z111="NA",VLOOKUP(Y111,'[2]Additional Cities'!$B$3:$E$56,4,0),0)</f>
        <v>0</v>
      </c>
      <c r="AC111" s="50" t="str">
        <f>IF(Z111=Y111,VLOOKUP(Y111,'[2]Final Cost'!$B$3:$F$39,5,0),0)</f>
        <v>Bangalore</v>
      </c>
    </row>
    <row r="112" spans="1:29" x14ac:dyDescent="0.35">
      <c r="A112" s="63" t="s">
        <v>191</v>
      </c>
      <c r="B112" s="63"/>
      <c r="C112" s="63"/>
      <c r="D112" s="63" t="s">
        <v>57</v>
      </c>
      <c r="E112" s="63" t="s">
        <v>152</v>
      </c>
      <c r="F112" s="63" t="s">
        <v>39</v>
      </c>
      <c r="G112" s="63" t="s">
        <v>192</v>
      </c>
      <c r="H112" s="63" t="s">
        <v>193</v>
      </c>
      <c r="I112" s="63" t="s">
        <v>152</v>
      </c>
      <c r="J112" s="63" t="s">
        <v>67</v>
      </c>
      <c r="K112" s="63" t="s">
        <v>112</v>
      </c>
      <c r="L112" s="63" t="s">
        <v>106</v>
      </c>
      <c r="M112" s="63" t="s">
        <v>44</v>
      </c>
      <c r="N112" s="64">
        <v>44651</v>
      </c>
      <c r="O112" s="65">
        <v>44648</v>
      </c>
      <c r="P112" s="66" t="s">
        <v>61</v>
      </c>
      <c r="Q112" s="66" t="s">
        <v>80</v>
      </c>
      <c r="R112" s="67" t="s">
        <v>76</v>
      </c>
      <c r="S112" s="66" t="s">
        <v>81</v>
      </c>
      <c r="T112" s="66" t="s">
        <v>194</v>
      </c>
      <c r="U112" s="67" t="s">
        <v>195</v>
      </c>
      <c r="V112" s="50" t="str">
        <f>VLOOKUP(H112,[1]Sheet1!$H$2:$N$526,5,0)</f>
        <v>NA</v>
      </c>
      <c r="W112" s="50" t="str">
        <f>VLOOKUP(H112,[1]Sheet1!$H$2:$M$526,6,0)</f>
        <v>NA</v>
      </c>
      <c r="X112" s="50" t="str">
        <f>VLOOKUP(H112,[1]Sheet1!$H$1:$N$526,7,0)</f>
        <v>No Mailing/Billing Details available</v>
      </c>
      <c r="Y112" s="50" t="str">
        <f t="shared" si="1"/>
        <v>Kolkata</v>
      </c>
      <c r="Z112" s="50" t="str">
        <f>IFERROR(VLOOKUP(Y112,'[2]Final Cost'!$B$3:$B$39,1,0),"NA")</f>
        <v>Kolkata</v>
      </c>
      <c r="AA112" s="50" t="str">
        <f>IF(Z112="NA",VLOOKUP(Y112,'[2]Additional Cities'!$B$3:$D$56,3,0),"")</f>
        <v/>
      </c>
      <c r="AB112" s="50">
        <f>IF(Z112="NA",VLOOKUP(Y112,'[2]Additional Cities'!$B$3:$E$56,4,0),0)</f>
        <v>0</v>
      </c>
      <c r="AC112" s="50" t="str">
        <f>IF(Z112=Y112,VLOOKUP(Y112,'[2]Final Cost'!$B$3:$F$39,5,0),0)</f>
        <v>Hyderabad</v>
      </c>
    </row>
    <row r="113" spans="1:29" x14ac:dyDescent="0.35">
      <c r="A113" s="63" t="s">
        <v>1179</v>
      </c>
      <c r="B113" s="63"/>
      <c r="C113" s="63"/>
      <c r="D113" s="63" t="s">
        <v>48</v>
      </c>
      <c r="E113" s="63" t="s">
        <v>55</v>
      </c>
      <c r="F113" s="63" t="s">
        <v>61</v>
      </c>
      <c r="G113" s="63" t="s">
        <v>1180</v>
      </c>
      <c r="H113" s="63" t="s">
        <v>1181</v>
      </c>
      <c r="I113" s="63" t="s">
        <v>55</v>
      </c>
      <c r="J113" s="63" t="s">
        <v>166</v>
      </c>
      <c r="K113" s="63" t="s">
        <v>55</v>
      </c>
      <c r="L113" s="63" t="s">
        <v>106</v>
      </c>
      <c r="M113" s="63" t="s">
        <v>44</v>
      </c>
      <c r="N113" s="64">
        <v>44642</v>
      </c>
      <c r="O113" s="65">
        <v>44641</v>
      </c>
      <c r="P113" s="66"/>
      <c r="Q113" s="66"/>
      <c r="R113" s="66"/>
      <c r="S113" s="66"/>
      <c r="T113" s="66"/>
      <c r="U113" s="66"/>
      <c r="V113" s="50" t="str">
        <f>VLOOKUP(H113,[1]Sheet1!$H$2:$N$526,5,0)</f>
        <v>NA</v>
      </c>
      <c r="W113" s="50" t="str">
        <f>VLOOKUP(H113,[1]Sheet1!$H$2:$M$526,6,0)</f>
        <v>NA</v>
      </c>
      <c r="X113" s="50" t="str">
        <f>VLOOKUP(H113,[1]Sheet1!$H$1:$N$526,7,0)</f>
        <v>No Mailing/Billing Details available</v>
      </c>
      <c r="Y113" s="50" t="str">
        <f t="shared" si="1"/>
        <v>Delhi</v>
      </c>
      <c r="Z113" s="50" t="str">
        <f>IFERROR(VLOOKUP(Y113,'[2]Final Cost'!$B$3:$B$39,1,0),"NA")</f>
        <v>Delhi</v>
      </c>
      <c r="AA113" s="50" t="str">
        <f>IF(Z113="NA",VLOOKUP(Y113,'[2]Additional Cities'!$B$3:$D$56,3,0),"")</f>
        <v/>
      </c>
      <c r="AB113" s="50">
        <f>IF(Z113="NA",VLOOKUP(Y113,'[2]Additional Cities'!$B$3:$E$56,4,0),0)</f>
        <v>0</v>
      </c>
      <c r="AC113" s="50" t="str">
        <f>IF(Z113=Y113,VLOOKUP(Y113,'[2]Final Cost'!$B$3:$F$39,5,0),0)</f>
        <v>Delhi</v>
      </c>
    </row>
    <row r="114" spans="1:29" x14ac:dyDescent="0.35">
      <c r="A114" s="63" t="s">
        <v>734</v>
      </c>
      <c r="B114" s="63"/>
      <c r="C114" s="63"/>
      <c r="D114" s="63" t="s">
        <v>48</v>
      </c>
      <c r="E114" s="63" t="s">
        <v>593</v>
      </c>
      <c r="F114" s="63" t="s">
        <v>39</v>
      </c>
      <c r="G114" s="63" t="s">
        <v>735</v>
      </c>
      <c r="H114" s="63" t="s">
        <v>736</v>
      </c>
      <c r="I114" s="63" t="s">
        <v>593</v>
      </c>
      <c r="J114" s="63" t="s">
        <v>151</v>
      </c>
      <c r="K114" s="63" t="s">
        <v>286</v>
      </c>
      <c r="L114" s="63" t="s">
        <v>43</v>
      </c>
      <c r="M114" s="63" t="s">
        <v>44</v>
      </c>
      <c r="N114" s="64">
        <v>44634</v>
      </c>
      <c r="O114" s="65">
        <v>44634</v>
      </c>
      <c r="P114" s="66"/>
      <c r="Q114" s="66"/>
      <c r="R114" s="66"/>
      <c r="S114" s="66"/>
      <c r="T114" s="66"/>
      <c r="U114" s="66"/>
      <c r="V114" s="50">
        <f>VLOOKUP(H114,[1]Sheet1!$H$2:$N$526,5,0)</f>
        <v>520013</v>
      </c>
      <c r="W114" s="50" t="str">
        <f>VLOOKUP(H114,[1]Sheet1!$H$2:$M$526,6,0)</f>
        <v>2ND FLOOR, NTR ADMINISTRATIVE BLOCK,  PNBS, VIJAYAWADA, ANDHRAPRADESH,PIN CODE:520013</v>
      </c>
      <c r="X114" s="50" t="str">
        <f>VLOOKUP(H114,[1]Sheet1!$H$1:$N$526,7,0)</f>
        <v>NA</v>
      </c>
      <c r="Y114" s="50" t="str">
        <f t="shared" si="1"/>
        <v>Vijaywada</v>
      </c>
      <c r="Z114" s="50" t="str">
        <f>IFERROR(VLOOKUP(Y114,'[2]Final Cost'!$B$3:$B$39,1,0),"NA")</f>
        <v>NA</v>
      </c>
      <c r="AA114" s="50" t="str">
        <f>IF(Z114="NA",VLOOKUP(Y114,'[2]Additional Cities'!$B$3:$D$56,3,0),"")</f>
        <v>Guntur</v>
      </c>
      <c r="AB114" s="50">
        <f>IF(Z114="NA",VLOOKUP(Y114,'[2]Additional Cities'!$B$3:$E$56,4,0),0)</f>
        <v>31.034107170110609</v>
      </c>
      <c r="AC114" s="50">
        <f>IF(Z114=Y114,VLOOKUP(Y114,'[2]Final Cost'!$B$3:$F$39,5,0),0)</f>
        <v>0</v>
      </c>
    </row>
    <row r="115" spans="1:29" x14ac:dyDescent="0.35">
      <c r="A115" s="63" t="s">
        <v>1019</v>
      </c>
      <c r="B115" s="63"/>
      <c r="C115" s="63"/>
      <c r="D115" s="63" t="s">
        <v>48</v>
      </c>
      <c r="E115" s="63" t="s">
        <v>1020</v>
      </c>
      <c r="F115" s="63" t="s">
        <v>39</v>
      </c>
      <c r="G115" s="63" t="s">
        <v>1021</v>
      </c>
      <c r="H115" s="63" t="s">
        <v>1022</v>
      </c>
      <c r="I115" s="63" t="s">
        <v>1020</v>
      </c>
      <c r="J115" s="63" t="s">
        <v>151</v>
      </c>
      <c r="K115" s="63" t="s">
        <v>286</v>
      </c>
      <c r="L115" s="63" t="s">
        <v>43</v>
      </c>
      <c r="M115" s="63" t="s">
        <v>44</v>
      </c>
      <c r="N115" s="64">
        <v>44630</v>
      </c>
      <c r="O115" s="65">
        <v>44627</v>
      </c>
      <c r="P115" s="66"/>
      <c r="Q115" s="66"/>
      <c r="R115" s="66"/>
      <c r="S115" s="66"/>
      <c r="T115" s="66"/>
      <c r="U115" s="66"/>
      <c r="V115" s="50">
        <f>VLOOKUP(H115,[1]Sheet1!$H$2:$N$526,5,0)</f>
        <v>570006</v>
      </c>
      <c r="W115" s="50" t="str">
        <f>VLOOKUP(H115,[1]Sheet1!$H$2:$M$526,6,0)</f>
        <v>Naimisham Campus, Road No.3, T K Layout, Manasagangothri, Mysuru, Karnataka 570006</v>
      </c>
      <c r="X115" s="50" t="str">
        <f>VLOOKUP(H115,[1]Sheet1!$H$1:$N$526,7,0)</f>
        <v>NA</v>
      </c>
      <c r="Y115" s="50" t="str">
        <f t="shared" si="1"/>
        <v>Mysore</v>
      </c>
      <c r="Z115" s="50" t="str">
        <f>IFERROR(VLOOKUP(Y115,'[2]Final Cost'!$B$3:$B$39,1,0),"NA")</f>
        <v>NA</v>
      </c>
      <c r="AA115" s="50" t="str">
        <f>IF(Z115="NA",VLOOKUP(Y115,'[2]Additional Cities'!$B$3:$D$56,3,0),"")</f>
        <v>Coimbatore</v>
      </c>
      <c r="AB115" s="50">
        <f>IF(Z115="NA",VLOOKUP(Y115,'[2]Additional Cities'!$B$3:$E$56,4,0),0)</f>
        <v>148.02527618296051</v>
      </c>
      <c r="AC115" s="50">
        <f>IF(Z115=Y115,VLOOKUP(Y115,'[2]Final Cost'!$B$3:$F$39,5,0),0)</f>
        <v>0</v>
      </c>
    </row>
    <row r="116" spans="1:29" x14ac:dyDescent="0.35">
      <c r="A116" s="63" t="s">
        <v>215</v>
      </c>
      <c r="B116" s="63" t="s">
        <v>1683</v>
      </c>
      <c r="C116" s="64">
        <v>44510</v>
      </c>
      <c r="D116" s="63" t="s">
        <v>48</v>
      </c>
      <c r="E116" s="63" t="s">
        <v>216</v>
      </c>
      <c r="F116" s="63" t="s">
        <v>39</v>
      </c>
      <c r="G116" s="63" t="s">
        <v>217</v>
      </c>
      <c r="H116" s="63" t="s">
        <v>218</v>
      </c>
      <c r="I116" s="63" t="s">
        <v>216</v>
      </c>
      <c r="J116" s="63" t="s">
        <v>120</v>
      </c>
      <c r="K116" s="63" t="s">
        <v>121</v>
      </c>
      <c r="L116" s="63" t="s">
        <v>43</v>
      </c>
      <c r="M116" s="63" t="s">
        <v>44</v>
      </c>
      <c r="N116" s="64">
        <v>44642</v>
      </c>
      <c r="O116" s="65">
        <v>44641</v>
      </c>
      <c r="P116" s="66"/>
      <c r="Q116" s="66"/>
      <c r="R116" s="66"/>
      <c r="S116" s="66"/>
      <c r="T116" s="66"/>
      <c r="U116" s="66"/>
      <c r="V116" s="50">
        <f>VLOOKUP(H116,[1]Sheet1!$H$2:$N$526,5,0)</f>
        <v>522508</v>
      </c>
      <c r="W116" s="50" t="str">
        <f>VLOOKUP(H116,[1]Sheet1!$H$2:$M$526,6,0)</f>
        <v xml:space="preserve">Vasireddy Venkatadri Institute of Technology, Nambur (V), Peda Kakani (Md), Guntur (Dt),   Andhra Pradesh, 522508 </v>
      </c>
      <c r="X116" s="50" t="str">
        <f>VLOOKUP(H116,[1]Sheet1!$H$1:$N$526,7,0)</f>
        <v>NA</v>
      </c>
      <c r="Y116" s="50" t="str">
        <f t="shared" si="1"/>
        <v>Guntur</v>
      </c>
      <c r="Z116" s="50" t="str">
        <f>IFERROR(VLOOKUP(Y116,'[2]Final Cost'!$B$3:$B$39,1,0),"NA")</f>
        <v>Guntur</v>
      </c>
      <c r="AA116" s="50" t="str">
        <f>IF(Z116="NA",VLOOKUP(Y116,'[2]Additional Cities'!$B$3:$D$56,3,0),"")</f>
        <v/>
      </c>
      <c r="AB116" s="50">
        <f>IF(Z116="NA",VLOOKUP(Y116,'[2]Additional Cities'!$B$3:$E$56,4,0),0)</f>
        <v>0</v>
      </c>
      <c r="AC116" s="50" t="str">
        <f>IF(Z116=Y116,VLOOKUP(Y116,'[2]Final Cost'!$B$3:$F$39,5,0),0)</f>
        <v>Hyderabad</v>
      </c>
    </row>
    <row r="117" spans="1:29" x14ac:dyDescent="0.35">
      <c r="A117" s="63" t="s">
        <v>1735</v>
      </c>
      <c r="B117" s="63"/>
      <c r="C117" s="63"/>
      <c r="D117" s="63" t="s">
        <v>37</v>
      </c>
      <c r="E117" s="63" t="s">
        <v>1700</v>
      </c>
      <c r="F117" s="63" t="s">
        <v>39</v>
      </c>
      <c r="G117" s="63" t="s">
        <v>1736</v>
      </c>
      <c r="H117" s="63" t="s">
        <v>1737</v>
      </c>
      <c r="I117" s="63" t="s">
        <v>1700</v>
      </c>
      <c r="J117" s="63" t="s">
        <v>151</v>
      </c>
      <c r="K117" s="63" t="s">
        <v>286</v>
      </c>
      <c r="L117" s="63" t="s">
        <v>43</v>
      </c>
      <c r="M117" s="63" t="s">
        <v>44</v>
      </c>
      <c r="N117" s="64">
        <v>44649</v>
      </c>
      <c r="O117" s="65">
        <v>44648</v>
      </c>
      <c r="P117" s="66"/>
      <c r="Q117" s="66"/>
      <c r="R117" s="66"/>
      <c r="S117" s="66"/>
      <c r="T117" s="66"/>
      <c r="U117" s="66"/>
      <c r="V117" s="50" t="str">
        <f>VLOOKUP(H117,[1]Sheet1!$H$2:$N$526,5,0)</f>
        <v>673 571</v>
      </c>
      <c r="W117" s="50" t="str">
        <f>VLOOKUP(H117,[1]Sheet1!$H$2:$M$526,6,0)</f>
        <v>MILMA' - (MRCMPU Ltd.) Head Office, Peringolam, Kunnamangalam (PO), Kozhikode, Kerala State PIN 673 571</v>
      </c>
      <c r="X117" s="50" t="str">
        <f>VLOOKUP(H117,[1]Sheet1!$H$1:$N$526,7,0)</f>
        <v>NA</v>
      </c>
      <c r="Y117" s="50" t="str">
        <f t="shared" si="1"/>
        <v>Kozhikode</v>
      </c>
      <c r="Z117" s="50" t="str">
        <f>IFERROR(VLOOKUP(Y117,'[2]Final Cost'!$B$3:$B$39,1,0),"NA")</f>
        <v>Kozhikode</v>
      </c>
      <c r="AA117" s="50" t="str">
        <f>IF(Z117="NA",VLOOKUP(Y117,'[2]Additional Cities'!$B$3:$D$56,3,0),"")</f>
        <v/>
      </c>
      <c r="AB117" s="50">
        <f>IF(Z117="NA",VLOOKUP(Y117,'[2]Additional Cities'!$B$3:$E$56,4,0),0)</f>
        <v>0</v>
      </c>
      <c r="AC117" s="50" t="str">
        <f>IF(Z117=Y117,VLOOKUP(Y117,'[2]Final Cost'!$B$3:$F$39,5,0),0)</f>
        <v>Bangalore</v>
      </c>
    </row>
    <row r="118" spans="1:29" x14ac:dyDescent="0.35">
      <c r="A118" s="63" t="s">
        <v>1182</v>
      </c>
      <c r="B118" s="63" t="s">
        <v>1681</v>
      </c>
      <c r="C118" s="64">
        <v>44510</v>
      </c>
      <c r="D118" s="63" t="s">
        <v>48</v>
      </c>
      <c r="E118" s="63" t="s">
        <v>1110</v>
      </c>
      <c r="F118" s="63" t="s">
        <v>39</v>
      </c>
      <c r="G118" s="63" t="s">
        <v>1183</v>
      </c>
      <c r="H118" s="63" t="s">
        <v>1184</v>
      </c>
      <c r="I118" s="63" t="s">
        <v>1110</v>
      </c>
      <c r="J118" s="63" t="s">
        <v>114</v>
      </c>
      <c r="K118" s="63" t="s">
        <v>286</v>
      </c>
      <c r="L118" s="63" t="s">
        <v>43</v>
      </c>
      <c r="M118" s="63" t="s">
        <v>44</v>
      </c>
      <c r="N118" s="64">
        <v>44645</v>
      </c>
      <c r="O118" s="65">
        <v>44641</v>
      </c>
      <c r="P118" s="66"/>
      <c r="Q118" s="66"/>
      <c r="R118" s="66"/>
      <c r="S118" s="66"/>
      <c r="T118" s="66"/>
      <c r="U118" s="66"/>
      <c r="V118" s="50" t="str">
        <f>VLOOKUP(H118,[1]Sheet1!$H$2:$N$526,5,0)</f>
        <v>NA</v>
      </c>
      <c r="W118" s="50" t="str">
        <f>VLOOKUP(H118,[1]Sheet1!$H$2:$M$526,6,0)</f>
        <v>NA</v>
      </c>
      <c r="X118" s="50" t="str">
        <f>VLOOKUP(H118,[1]Sheet1!$H$1:$N$526,7,0)</f>
        <v>Unable to fetch the Company details</v>
      </c>
      <c r="Y118" s="50" t="str">
        <f t="shared" si="1"/>
        <v>Udaipur</v>
      </c>
      <c r="Z118" s="50" t="str">
        <f>IFERROR(VLOOKUP(Y118,'[2]Final Cost'!$B$3:$B$39,1,0),"NA")</f>
        <v>Udaipur</v>
      </c>
      <c r="AA118" s="50" t="str">
        <f>IF(Z118="NA",VLOOKUP(Y118,'[2]Additional Cities'!$B$3:$D$56,3,0),"")</f>
        <v/>
      </c>
      <c r="AB118" s="50">
        <f>IF(Z118="NA",VLOOKUP(Y118,'[2]Additional Cities'!$B$3:$E$56,4,0),0)</f>
        <v>0</v>
      </c>
      <c r="AC118" s="50" t="str">
        <f>IF(Z118=Y118,VLOOKUP(Y118,'[2]Final Cost'!$B$3:$F$39,5,0),0)</f>
        <v>Delhi</v>
      </c>
    </row>
    <row r="119" spans="1:29" x14ac:dyDescent="0.35">
      <c r="A119" s="63" t="s">
        <v>701</v>
      </c>
      <c r="B119" s="63"/>
      <c r="C119" s="63"/>
      <c r="D119" s="63" t="s">
        <v>101</v>
      </c>
      <c r="E119" s="63" t="s">
        <v>575</v>
      </c>
      <c r="F119" s="63" t="s">
        <v>39</v>
      </c>
      <c r="G119" s="63" t="s">
        <v>702</v>
      </c>
      <c r="H119" s="63" t="s">
        <v>703</v>
      </c>
      <c r="I119" s="63" t="s">
        <v>575</v>
      </c>
      <c r="J119" s="63" t="s">
        <v>151</v>
      </c>
      <c r="K119" s="63" t="s">
        <v>286</v>
      </c>
      <c r="L119" s="63" t="s">
        <v>43</v>
      </c>
      <c r="M119" s="63" t="s">
        <v>44</v>
      </c>
      <c r="N119" s="64">
        <v>44644</v>
      </c>
      <c r="O119" s="65">
        <v>44641</v>
      </c>
      <c r="P119" s="66"/>
      <c r="Q119" s="66"/>
      <c r="R119" s="66"/>
      <c r="S119" s="66"/>
      <c r="T119" s="66"/>
      <c r="U119" s="66"/>
      <c r="V119" s="50">
        <f>VLOOKUP(H119,[1]Sheet1!$H$2:$N$526,5,0)</f>
        <v>754200</v>
      </c>
      <c r="W119" s="50" t="str">
        <f>VLOOKUP(H119,[1]Sheet1!$H$2:$M$526,6,0)</f>
        <v>SH 9A, Jagatpur, Odisha 754200</v>
      </c>
      <c r="X119" s="50" t="str">
        <f>VLOOKUP(H119,[1]Sheet1!$H$1:$N$526,7,0)</f>
        <v>NA</v>
      </c>
      <c r="Y119" s="50" t="str">
        <f t="shared" si="1"/>
        <v>Cuttack</v>
      </c>
      <c r="Z119" s="50" t="str">
        <f>IFERROR(VLOOKUP(Y119,'[2]Final Cost'!$B$3:$B$39,1,0),"NA")</f>
        <v>NA</v>
      </c>
      <c r="AA119" s="50" t="str">
        <f>IF(Z119="NA",VLOOKUP(Y119,'[2]Additional Cities'!$B$3:$D$56,3,0),"")</f>
        <v>Bhubaneswar</v>
      </c>
      <c r="AB119" s="50">
        <f>IF(Z119="NA",VLOOKUP(Y119,'[2]Additional Cities'!$B$3:$E$56,4,0),0)</f>
        <v>21.93587471557337</v>
      </c>
      <c r="AC119" s="50">
        <f>IF(Z119=Y119,VLOOKUP(Y119,'[2]Final Cost'!$B$3:$F$39,5,0),0)</f>
        <v>0</v>
      </c>
    </row>
    <row r="120" spans="1:29" x14ac:dyDescent="0.35">
      <c r="A120" s="63" t="s">
        <v>1185</v>
      </c>
      <c r="B120" s="63" t="s">
        <v>1582</v>
      </c>
      <c r="C120" s="64">
        <v>44448</v>
      </c>
      <c r="D120" s="63" t="s">
        <v>101</v>
      </c>
      <c r="E120" s="63" t="s">
        <v>1186</v>
      </c>
      <c r="F120" s="63" t="s">
        <v>39</v>
      </c>
      <c r="G120" s="63" t="s">
        <v>1187</v>
      </c>
      <c r="H120" s="63" t="s">
        <v>1188</v>
      </c>
      <c r="I120" s="63" t="s">
        <v>1186</v>
      </c>
      <c r="J120" s="63" t="s">
        <v>151</v>
      </c>
      <c r="K120" s="63" t="s">
        <v>286</v>
      </c>
      <c r="L120" s="63" t="s">
        <v>43</v>
      </c>
      <c r="M120" s="63" t="s">
        <v>44</v>
      </c>
      <c r="N120" s="64">
        <v>44641</v>
      </c>
      <c r="O120" s="65">
        <v>44641</v>
      </c>
      <c r="P120" s="66"/>
      <c r="Q120" s="66"/>
      <c r="R120" s="66"/>
      <c r="S120" s="66"/>
      <c r="T120" s="66"/>
      <c r="U120" s="66"/>
      <c r="V120" s="50">
        <f>VLOOKUP(H120,[1]Sheet1!$H$2:$N$526,5,0)</f>
        <v>642002</v>
      </c>
      <c r="W120" s="50" t="str">
        <f>VLOOKUP(H120,[1]Sheet1!$H$2:$M$526,6,0)</f>
        <v>No. 163, Palladam Road, Puliampatti, Pollachi, Coimbatore-642002, Tamil Nadu, India</v>
      </c>
      <c r="X120" s="50" t="str">
        <f>VLOOKUP(H120,[1]Sheet1!$H$1:$N$526,7,0)</f>
        <v>NA</v>
      </c>
      <c r="Y120" s="50" t="str">
        <f t="shared" si="1"/>
        <v>Coimbatore</v>
      </c>
      <c r="Z120" s="50" t="str">
        <f>IFERROR(VLOOKUP(Y120,'[2]Final Cost'!$B$3:$B$39,1,0),"NA")</f>
        <v>Coimbatore</v>
      </c>
      <c r="AA120" s="50" t="str">
        <f>IF(Z120="NA",VLOOKUP(Y120,'[2]Additional Cities'!$B$3:$D$56,3,0),"")</f>
        <v/>
      </c>
      <c r="AB120" s="50">
        <f>IF(Z120="NA",VLOOKUP(Y120,'[2]Additional Cities'!$B$3:$E$56,4,0),0)</f>
        <v>0</v>
      </c>
      <c r="AC120" s="50" t="str">
        <f>IF(Z120=Y120,VLOOKUP(Y120,'[2]Final Cost'!$B$3:$F$39,5,0),0)</f>
        <v>Bangalore</v>
      </c>
    </row>
    <row r="121" spans="1:29" x14ac:dyDescent="0.35">
      <c r="A121" s="63" t="s">
        <v>1189</v>
      </c>
      <c r="B121" s="63"/>
      <c r="C121" s="63"/>
      <c r="D121" s="63" t="s">
        <v>57</v>
      </c>
      <c r="E121" s="63" t="s">
        <v>1186</v>
      </c>
      <c r="F121" s="63" t="s">
        <v>39</v>
      </c>
      <c r="G121" s="63" t="s">
        <v>1190</v>
      </c>
      <c r="H121" s="63" t="s">
        <v>1191</v>
      </c>
      <c r="I121" s="63" t="s">
        <v>1186</v>
      </c>
      <c r="J121" s="63" t="s">
        <v>151</v>
      </c>
      <c r="K121" s="63" t="s">
        <v>286</v>
      </c>
      <c r="L121" s="63" t="s">
        <v>43</v>
      </c>
      <c r="M121" s="63" t="s">
        <v>44</v>
      </c>
      <c r="N121" s="64">
        <v>44641</v>
      </c>
      <c r="O121" s="65">
        <v>44641</v>
      </c>
      <c r="P121" s="66"/>
      <c r="Q121" s="66"/>
      <c r="R121" s="66"/>
      <c r="S121" s="66"/>
      <c r="T121" s="66"/>
      <c r="U121" s="66"/>
      <c r="V121" s="50" t="str">
        <f>VLOOKUP(H121,[1]Sheet1!$H$2:$N$526,5,0)</f>
        <v>NA</v>
      </c>
      <c r="W121" s="50" t="str">
        <f>VLOOKUP(H121,[1]Sheet1!$H$2:$M$526,6,0)</f>
        <v>NA</v>
      </c>
      <c r="X121" s="50" t="str">
        <f>VLOOKUP(H121,[1]Sheet1!$H$1:$N$526,7,0)</f>
        <v>No Mailing/Billing Details available</v>
      </c>
      <c r="Y121" s="50" t="str">
        <f t="shared" si="1"/>
        <v>Coimbatore</v>
      </c>
      <c r="Z121" s="50" t="str">
        <f>IFERROR(VLOOKUP(Y121,'[2]Final Cost'!$B$3:$B$39,1,0),"NA")</f>
        <v>Coimbatore</v>
      </c>
      <c r="AA121" s="50" t="str">
        <f>IF(Z121="NA",VLOOKUP(Y121,'[2]Additional Cities'!$B$3:$D$56,3,0),"")</f>
        <v/>
      </c>
      <c r="AB121" s="50">
        <f>IF(Z121="NA",VLOOKUP(Y121,'[2]Additional Cities'!$B$3:$E$56,4,0),0)</f>
        <v>0</v>
      </c>
      <c r="AC121" s="50" t="str">
        <f>IF(Z121=Y121,VLOOKUP(Y121,'[2]Final Cost'!$B$3:$F$39,5,0),0)</f>
        <v>Bangalore</v>
      </c>
    </row>
    <row r="122" spans="1:29" x14ac:dyDescent="0.35">
      <c r="A122" s="63" t="s">
        <v>1192</v>
      </c>
      <c r="B122" s="63" t="s">
        <v>1683</v>
      </c>
      <c r="C122" s="64">
        <v>44616</v>
      </c>
      <c r="D122" s="63" t="s">
        <v>127</v>
      </c>
      <c r="E122" s="63" t="s">
        <v>1193</v>
      </c>
      <c r="F122" s="63" t="s">
        <v>39</v>
      </c>
      <c r="G122" s="63" t="s">
        <v>1194</v>
      </c>
      <c r="H122" s="63" t="s">
        <v>1195</v>
      </c>
      <c r="I122" s="63" t="s">
        <v>1193</v>
      </c>
      <c r="J122" s="63" t="s">
        <v>151</v>
      </c>
      <c r="K122" s="63" t="s">
        <v>286</v>
      </c>
      <c r="L122" s="63" t="s">
        <v>4</v>
      </c>
      <c r="M122" s="63" t="s">
        <v>44</v>
      </c>
      <c r="N122" s="64">
        <v>44648</v>
      </c>
      <c r="O122" s="65">
        <v>44648</v>
      </c>
      <c r="P122" s="66"/>
      <c r="Q122" s="66"/>
      <c r="R122" s="66"/>
      <c r="S122" s="66"/>
      <c r="T122" s="66"/>
      <c r="U122" s="66"/>
      <c r="V122" s="50">
        <f>VLOOKUP(H122,[1]Sheet1!$H$2:$N$526,5,0)</f>
        <v>682017</v>
      </c>
      <c r="W122" s="50" t="str">
        <f>VLOOKUP(H122,[1]Sheet1!$H$2:$M$526,6,0)</f>
        <v>Mathewson Trade Centre,Kaloor Stadium, Banerji Rd, Kaloor, Ernakulam, Kerala 682017</v>
      </c>
      <c r="X122" s="50" t="str">
        <f>VLOOKUP(H122,[1]Sheet1!$H$1:$N$526,7,0)</f>
        <v>NA</v>
      </c>
      <c r="Y122" s="50" t="str">
        <f t="shared" si="1"/>
        <v>kochi</v>
      </c>
      <c r="Z122" s="50" t="str">
        <f>IFERROR(VLOOKUP(Y122,'[2]Final Cost'!$B$3:$B$39,1,0),"NA")</f>
        <v>kochi</v>
      </c>
      <c r="AA122" s="50" t="str">
        <f>IF(Z122="NA",VLOOKUP(Y122,'[2]Additional Cities'!$B$3:$D$56,3,0),"")</f>
        <v/>
      </c>
      <c r="AB122" s="50">
        <f>IF(Z122="NA",VLOOKUP(Y122,'[2]Additional Cities'!$B$3:$E$56,4,0),0)</f>
        <v>0</v>
      </c>
      <c r="AC122" s="50" t="str">
        <f>IF(Z122=Y122,VLOOKUP(Y122,'[2]Final Cost'!$B$3:$F$39,5,0),0)</f>
        <v>Bangalore</v>
      </c>
    </row>
    <row r="123" spans="1:29" x14ac:dyDescent="0.35">
      <c r="A123" s="63" t="s">
        <v>1196</v>
      </c>
      <c r="B123" s="63" t="s">
        <v>1681</v>
      </c>
      <c r="C123" s="64">
        <v>44413</v>
      </c>
      <c r="D123" s="63" t="s">
        <v>306</v>
      </c>
      <c r="E123" s="63" t="s">
        <v>121</v>
      </c>
      <c r="F123" s="63" t="s">
        <v>61</v>
      </c>
      <c r="G123" s="63" t="s">
        <v>1197</v>
      </c>
      <c r="H123" s="63" t="s">
        <v>1198</v>
      </c>
      <c r="I123" s="63" t="s">
        <v>121</v>
      </c>
      <c r="J123" s="63" t="s">
        <v>120</v>
      </c>
      <c r="K123" s="63" t="s">
        <v>121</v>
      </c>
      <c r="L123" s="63" t="s">
        <v>106</v>
      </c>
      <c r="M123" s="63" t="s">
        <v>44</v>
      </c>
      <c r="N123" s="64">
        <v>44635</v>
      </c>
      <c r="O123" s="65">
        <v>44634</v>
      </c>
      <c r="P123" s="66"/>
      <c r="Q123" s="66"/>
      <c r="R123" s="66"/>
      <c r="S123" s="66"/>
      <c r="T123" s="66"/>
      <c r="U123" s="66"/>
      <c r="V123" s="50">
        <f>VLOOKUP(H123,[1]Sheet1!$H$2:$N$526,5,0)</f>
        <v>500096</v>
      </c>
      <c r="W123" s="50" t="str">
        <f>VLOOKUP(H123,[1]Sheet1!$H$2:$M$526,6,0)</f>
        <v>D.No. 8-2-293/82/F/C/30, Road No.8, Film Nagar, Jubilee Hills, Hyderabad, TS - 500096</v>
      </c>
      <c r="X123" s="50" t="str">
        <f>VLOOKUP(H123,[1]Sheet1!$H$1:$N$526,7,0)</f>
        <v>NA</v>
      </c>
      <c r="Y123" s="50" t="str">
        <f t="shared" si="1"/>
        <v>Hyderabad</v>
      </c>
      <c r="Z123" s="50" t="str">
        <f>IFERROR(VLOOKUP(Y123,'[2]Final Cost'!$B$3:$B$39,1,0),"NA")</f>
        <v>Hyderabad</v>
      </c>
      <c r="AA123" s="50" t="str">
        <f>IF(Z123="NA",VLOOKUP(Y123,'[2]Additional Cities'!$B$3:$D$56,3,0),"")</f>
        <v/>
      </c>
      <c r="AB123" s="50">
        <f>IF(Z123="NA",VLOOKUP(Y123,'[2]Additional Cities'!$B$3:$E$56,4,0),0)</f>
        <v>0</v>
      </c>
      <c r="AC123" s="50" t="str">
        <f>IF(Z123=Y123,VLOOKUP(Y123,'[2]Final Cost'!$B$3:$F$39,5,0),0)</f>
        <v>Hyderabad</v>
      </c>
    </row>
    <row r="124" spans="1:29" x14ac:dyDescent="0.35">
      <c r="A124" s="63" t="s">
        <v>1199</v>
      </c>
      <c r="B124" s="63"/>
      <c r="C124" s="63"/>
      <c r="D124" s="63" t="s">
        <v>57</v>
      </c>
      <c r="E124" s="63" t="s">
        <v>1186</v>
      </c>
      <c r="F124" s="63" t="s">
        <v>39</v>
      </c>
      <c r="G124" s="63" t="s">
        <v>1200</v>
      </c>
      <c r="H124" s="63" t="s">
        <v>1201</v>
      </c>
      <c r="I124" s="63" t="s">
        <v>1186</v>
      </c>
      <c r="J124" s="63" t="s">
        <v>151</v>
      </c>
      <c r="K124" s="63" t="s">
        <v>286</v>
      </c>
      <c r="L124" s="63" t="s">
        <v>106</v>
      </c>
      <c r="M124" s="63" t="s">
        <v>44</v>
      </c>
      <c r="N124" s="64">
        <v>44641</v>
      </c>
      <c r="O124" s="65">
        <v>44641</v>
      </c>
      <c r="P124" s="66"/>
      <c r="Q124" s="66"/>
      <c r="R124" s="66"/>
      <c r="S124" s="66"/>
      <c r="T124" s="66"/>
      <c r="U124" s="66"/>
      <c r="V124" s="50" t="str">
        <f>VLOOKUP(H124,[1]Sheet1!$H$2:$N$526,5,0)</f>
        <v xml:space="preserve">641 018 </v>
      </c>
      <c r="W124" s="50" t="str">
        <f>VLOOKUP(H124,[1]Sheet1!$H$2:$M$526,6,0)</f>
        <v>G.D.Naidu Towers, Post Bag No.3827, Huzur Road, Coimbatore - 641 018, TamilNadu, South India.</v>
      </c>
      <c r="X124" s="50" t="str">
        <f>VLOOKUP(H124,[1]Sheet1!$H$1:$N$526,7,0)</f>
        <v>NA</v>
      </c>
      <c r="Y124" s="50" t="str">
        <f t="shared" si="1"/>
        <v>Coimbatore</v>
      </c>
      <c r="Z124" s="50" t="str">
        <f>IFERROR(VLOOKUP(Y124,'[2]Final Cost'!$B$3:$B$39,1,0),"NA")</f>
        <v>Coimbatore</v>
      </c>
      <c r="AA124" s="50" t="str">
        <f>IF(Z124="NA",VLOOKUP(Y124,'[2]Additional Cities'!$B$3:$D$56,3,0),"")</f>
        <v/>
      </c>
      <c r="AB124" s="50">
        <f>IF(Z124="NA",VLOOKUP(Y124,'[2]Additional Cities'!$B$3:$E$56,4,0),0)</f>
        <v>0</v>
      </c>
      <c r="AC124" s="50" t="str">
        <f>IF(Z124=Y124,VLOOKUP(Y124,'[2]Final Cost'!$B$3:$F$39,5,0),0)</f>
        <v>Bangalore</v>
      </c>
    </row>
    <row r="125" spans="1:29" x14ac:dyDescent="0.35">
      <c r="A125" s="63" t="s">
        <v>1202</v>
      </c>
      <c r="B125" s="63"/>
      <c r="C125" s="63"/>
      <c r="D125" s="63" t="s">
        <v>306</v>
      </c>
      <c r="E125" s="63" t="s">
        <v>931</v>
      </c>
      <c r="F125" s="63" t="s">
        <v>61</v>
      </c>
      <c r="G125" s="63" t="s">
        <v>1203</v>
      </c>
      <c r="H125" s="63" t="s">
        <v>1204</v>
      </c>
      <c r="I125" s="63" t="s">
        <v>931</v>
      </c>
      <c r="J125" s="63" t="s">
        <v>120</v>
      </c>
      <c r="K125" s="63" t="s">
        <v>121</v>
      </c>
      <c r="L125" s="63" t="s">
        <v>106</v>
      </c>
      <c r="M125" s="63" t="s">
        <v>44</v>
      </c>
      <c r="N125" s="64">
        <v>44634</v>
      </c>
      <c r="O125" s="65">
        <v>44634</v>
      </c>
      <c r="P125" s="66"/>
      <c r="Q125" s="66"/>
      <c r="R125" s="66"/>
      <c r="S125" s="66"/>
      <c r="T125" s="66"/>
      <c r="U125" s="66"/>
      <c r="V125" s="50">
        <f>VLOOKUP(H125,[1]Sheet1!$H$2:$N$526,5,0)</f>
        <v>500003</v>
      </c>
      <c r="W125" s="50" t="str">
        <f>VLOOKUP(H125,[1]Sheet1!$H$2:$M$526,6,0)</f>
        <v>Gunrock Enclave, NCC Ground, General Choudhuri Road, Secunderabad, Hyderabad, Telangana 500003, India</v>
      </c>
      <c r="X125" s="50" t="str">
        <f>VLOOKUP(H125,[1]Sheet1!$H$1:$N$526,7,0)</f>
        <v>NA</v>
      </c>
      <c r="Y125" s="50" t="str">
        <f t="shared" si="1"/>
        <v>Secunderabad</v>
      </c>
      <c r="Z125" s="50" t="str">
        <f>IFERROR(VLOOKUP(Y125,'[2]Final Cost'!$B$3:$B$39,1,0),"NA")</f>
        <v>NA</v>
      </c>
      <c r="AA125" s="50" t="e">
        <f>IF(Z125="NA",VLOOKUP(Y125,'[2]Additional Cities'!$B$3:$D$56,3,0),"")</f>
        <v>#N/A</v>
      </c>
      <c r="AB125" s="50" t="e">
        <f>IF(Z125="NA",VLOOKUP(Y125,'[2]Additional Cities'!$B$3:$E$56,4,0),0)</f>
        <v>#N/A</v>
      </c>
      <c r="AC125" s="50">
        <f>IF(Z125=Y125,VLOOKUP(Y125,'[2]Final Cost'!$B$3:$F$39,5,0),0)</f>
        <v>0</v>
      </c>
    </row>
    <row r="126" spans="1:29" x14ac:dyDescent="0.35">
      <c r="A126" s="63" t="s">
        <v>1738</v>
      </c>
      <c r="B126" s="63"/>
      <c r="C126" s="63"/>
      <c r="D126" s="63" t="s">
        <v>48</v>
      </c>
      <c r="E126" s="63" t="s">
        <v>985</v>
      </c>
      <c r="F126" s="63" t="s">
        <v>39</v>
      </c>
      <c r="G126" s="63" t="s">
        <v>1739</v>
      </c>
      <c r="H126" s="63" t="s">
        <v>1740</v>
      </c>
      <c r="I126" s="63" t="s">
        <v>985</v>
      </c>
      <c r="J126" s="63" t="s">
        <v>1579</v>
      </c>
      <c r="K126" s="63" t="s">
        <v>65</v>
      </c>
      <c r="L126" s="63" t="s">
        <v>43</v>
      </c>
      <c r="M126" s="63" t="s">
        <v>44</v>
      </c>
      <c r="N126" s="64">
        <v>44642</v>
      </c>
      <c r="O126" s="65">
        <v>44641</v>
      </c>
      <c r="P126" s="66" t="s">
        <v>61</v>
      </c>
      <c r="Q126" s="67" t="s">
        <v>97</v>
      </c>
      <c r="R126" s="67" t="s">
        <v>175</v>
      </c>
      <c r="S126" s="67" t="s">
        <v>696</v>
      </c>
      <c r="T126" s="66" t="s">
        <v>1741</v>
      </c>
      <c r="U126" s="67" t="s">
        <v>1680</v>
      </c>
      <c r="V126" s="50">
        <f>VLOOKUP(H126,[1]Sheet1!$H$2:$N$526,5,0)</f>
        <v>382445</v>
      </c>
      <c r="W126" s="50" t="str">
        <f>VLOOKUP(H126,[1]Sheet1!$H$2:$M$526,6,0)</f>
        <v>Plot No.5003, Mehmedabad Road, Phase IV, GIDC Estate, Vatva, Ahmedabad, Gujarat</v>
      </c>
      <c r="X126" s="50" t="str">
        <f>VLOOKUP(H126,[1]Sheet1!$H$1:$N$526,7,0)</f>
        <v>NA</v>
      </c>
      <c r="Y126" s="50" t="str">
        <f t="shared" si="1"/>
        <v>Ahmedabad</v>
      </c>
      <c r="Z126" s="50" t="str">
        <f>IFERROR(VLOOKUP(Y126,'[2]Final Cost'!$B$3:$B$39,1,0),"NA")</f>
        <v>Ahmedabad</v>
      </c>
      <c r="AA126" s="50" t="str">
        <f>IF(Z126="NA",VLOOKUP(Y126,'[2]Additional Cities'!$B$3:$D$56,3,0),"")</f>
        <v/>
      </c>
      <c r="AB126" s="50">
        <f>IF(Z126="NA",VLOOKUP(Y126,'[2]Additional Cities'!$B$3:$E$56,4,0),0)</f>
        <v>0</v>
      </c>
      <c r="AC126" s="50" t="str">
        <f>IF(Z126=Y126,VLOOKUP(Y126,'[2]Final Cost'!$B$3:$F$39,5,0),0)</f>
        <v>Mumbai</v>
      </c>
    </row>
    <row r="127" spans="1:29" x14ac:dyDescent="0.35">
      <c r="A127" s="63" t="s">
        <v>1742</v>
      </c>
      <c r="B127" s="63" t="s">
        <v>1617</v>
      </c>
      <c r="C127" s="64">
        <v>44078</v>
      </c>
      <c r="D127" s="63" t="s">
        <v>306</v>
      </c>
      <c r="E127" s="63" t="s">
        <v>59</v>
      </c>
      <c r="F127" s="63" t="s">
        <v>61</v>
      </c>
      <c r="G127" s="63" t="s">
        <v>1743</v>
      </c>
      <c r="H127" s="63" t="s">
        <v>1744</v>
      </c>
      <c r="I127" s="63" t="s">
        <v>59</v>
      </c>
      <c r="J127" s="63" t="s">
        <v>86</v>
      </c>
      <c r="K127" s="63" t="s">
        <v>59</v>
      </c>
      <c r="L127" s="63" t="s">
        <v>106</v>
      </c>
      <c r="M127" s="63" t="s">
        <v>44</v>
      </c>
      <c r="N127" s="64">
        <v>44624</v>
      </c>
      <c r="O127" s="65">
        <v>44620</v>
      </c>
      <c r="P127" s="66" t="s">
        <v>61</v>
      </c>
      <c r="Q127" s="67" t="s">
        <v>80</v>
      </c>
      <c r="R127" s="67" t="s">
        <v>93</v>
      </c>
      <c r="S127" s="66" t="s">
        <v>81</v>
      </c>
      <c r="T127" s="67" t="s">
        <v>1745</v>
      </c>
      <c r="U127" s="67" t="s">
        <v>1746</v>
      </c>
      <c r="V127" s="50" t="str">
        <f>VLOOKUP(H127,[1]Sheet1!$H$2:$N$526,5,0)</f>
        <v>NA</v>
      </c>
      <c r="W127" s="50" t="str">
        <f>VLOOKUP(H127,[1]Sheet1!$H$2:$M$526,6,0)</f>
        <v>NA</v>
      </c>
      <c r="X127" s="50" t="str">
        <f>VLOOKUP(H127,[1]Sheet1!$H$1:$N$526,7,0)</f>
        <v>Unable to fetch the Company details</v>
      </c>
      <c r="Y127" s="50" t="str">
        <f t="shared" si="1"/>
        <v>Mumbai</v>
      </c>
      <c r="Z127" s="50" t="str">
        <f>IFERROR(VLOOKUP(Y127,'[2]Final Cost'!$B$3:$B$39,1,0),"NA")</f>
        <v>Mumbai</v>
      </c>
      <c r="AA127" s="50" t="str">
        <f>IF(Z127="NA",VLOOKUP(Y127,'[2]Additional Cities'!$B$3:$D$56,3,0),"")</f>
        <v/>
      </c>
      <c r="AB127" s="50">
        <f>IF(Z127="NA",VLOOKUP(Y127,'[2]Additional Cities'!$B$3:$E$56,4,0),0)</f>
        <v>0</v>
      </c>
      <c r="AC127" s="50" t="str">
        <f>IF(Z127=Y127,VLOOKUP(Y127,'[2]Final Cost'!$B$3:$F$39,5,0),0)</f>
        <v>Mumbai</v>
      </c>
    </row>
    <row r="128" spans="1:29" x14ac:dyDescent="0.35">
      <c r="A128" s="63" t="s">
        <v>1747</v>
      </c>
      <c r="B128" s="63" t="s">
        <v>1587</v>
      </c>
      <c r="C128" s="63"/>
      <c r="D128" s="63" t="s">
        <v>306</v>
      </c>
      <c r="E128" s="63" t="s">
        <v>59</v>
      </c>
      <c r="F128" s="63" t="s">
        <v>61</v>
      </c>
      <c r="G128" s="63" t="s">
        <v>1748</v>
      </c>
      <c r="H128" s="63" t="s">
        <v>1749</v>
      </c>
      <c r="I128" s="63" t="s">
        <v>59</v>
      </c>
      <c r="J128" s="63" t="s">
        <v>86</v>
      </c>
      <c r="K128" s="63" t="s">
        <v>59</v>
      </c>
      <c r="L128" s="63" t="s">
        <v>106</v>
      </c>
      <c r="M128" s="63" t="s">
        <v>44</v>
      </c>
      <c r="N128" s="64">
        <v>44624</v>
      </c>
      <c r="O128" s="65">
        <v>44620</v>
      </c>
      <c r="P128" s="66" t="s">
        <v>61</v>
      </c>
      <c r="Q128" s="67" t="s">
        <v>80</v>
      </c>
      <c r="R128" s="67" t="s">
        <v>93</v>
      </c>
      <c r="S128" s="66" t="s">
        <v>81</v>
      </c>
      <c r="T128" s="67" t="s">
        <v>1745</v>
      </c>
      <c r="U128" s="67" t="s">
        <v>1746</v>
      </c>
      <c r="V128" s="50">
        <f>VLOOKUP(H128,[1]Sheet1!$H$2:$N$526,5,0)</f>
        <v>400052</v>
      </c>
      <c r="W128" s="50" t="str">
        <f>VLOOKUP(H128,[1]Sheet1!$H$2:$M$526,6,0)</f>
        <v>Plot No: 226, Ferndale Annex, 12th Road, Khar West, Mumbai, Maharashtra 400052</v>
      </c>
      <c r="X128" s="50" t="str">
        <f>VLOOKUP(H128,[1]Sheet1!$H$1:$N$526,7,0)</f>
        <v>NA</v>
      </c>
      <c r="Y128" s="50" t="str">
        <f t="shared" si="1"/>
        <v>Mumbai</v>
      </c>
      <c r="Z128" s="50" t="str">
        <f>IFERROR(VLOOKUP(Y128,'[2]Final Cost'!$B$3:$B$39,1,0),"NA")</f>
        <v>Mumbai</v>
      </c>
      <c r="AA128" s="50" t="str">
        <f>IF(Z128="NA",VLOOKUP(Y128,'[2]Additional Cities'!$B$3:$D$56,3,0),"")</f>
        <v/>
      </c>
      <c r="AB128" s="50">
        <f>IF(Z128="NA",VLOOKUP(Y128,'[2]Additional Cities'!$B$3:$E$56,4,0),0)</f>
        <v>0</v>
      </c>
      <c r="AC128" s="50" t="str">
        <f>IF(Z128=Y128,VLOOKUP(Y128,'[2]Final Cost'!$B$3:$F$39,5,0),0)</f>
        <v>Mumbai</v>
      </c>
    </row>
    <row r="129" spans="1:29" x14ac:dyDescent="0.35">
      <c r="A129" s="63" t="s">
        <v>1750</v>
      </c>
      <c r="B129" s="63" t="s">
        <v>1577</v>
      </c>
      <c r="C129" s="64">
        <v>42762</v>
      </c>
      <c r="D129" s="63" t="s">
        <v>127</v>
      </c>
      <c r="E129" s="63" t="s">
        <v>59</v>
      </c>
      <c r="F129" s="63" t="s">
        <v>61</v>
      </c>
      <c r="G129" s="63" t="s">
        <v>1751</v>
      </c>
      <c r="H129" s="63" t="s">
        <v>1752</v>
      </c>
      <c r="I129" s="63" t="s">
        <v>59</v>
      </c>
      <c r="J129" s="63" t="s">
        <v>86</v>
      </c>
      <c r="K129" s="63" t="s">
        <v>59</v>
      </c>
      <c r="L129" s="63" t="s">
        <v>43</v>
      </c>
      <c r="M129" s="63" t="s">
        <v>44</v>
      </c>
      <c r="N129" s="64">
        <v>44627</v>
      </c>
      <c r="O129" s="65">
        <v>44627</v>
      </c>
      <c r="P129" s="66" t="s">
        <v>61</v>
      </c>
      <c r="Q129" s="66" t="s">
        <v>80</v>
      </c>
      <c r="R129" s="66" t="s">
        <v>93</v>
      </c>
      <c r="S129" s="66" t="s">
        <v>81</v>
      </c>
      <c r="T129" s="67" t="s">
        <v>1753</v>
      </c>
      <c r="U129" s="67" t="s">
        <v>314</v>
      </c>
      <c r="V129" s="50">
        <f>VLOOKUP(H129,[1]Sheet1!$H$2:$N$526,5,0)</f>
        <v>400020</v>
      </c>
      <c r="W129" s="50" t="str">
        <f>VLOOKUP(H129,[1]Sheet1!$H$2:$M$526,6,0)</f>
        <v>Mumbai regional office III,3rd Floor, National Insurance Building, 14, Jamshedji Tata Road, Churchgate, Mumbai, Maharashtra 400020</v>
      </c>
      <c r="X129" s="50" t="str">
        <f>VLOOKUP(H129,[1]Sheet1!$H$1:$N$526,7,0)</f>
        <v>NA</v>
      </c>
      <c r="Y129" s="50" t="str">
        <f t="shared" si="1"/>
        <v>Mumbai</v>
      </c>
      <c r="Z129" s="50" t="str">
        <f>IFERROR(VLOOKUP(Y129,'[2]Final Cost'!$B$3:$B$39,1,0),"NA")</f>
        <v>Mumbai</v>
      </c>
      <c r="AA129" s="50" t="str">
        <f>IF(Z129="NA",VLOOKUP(Y129,'[2]Additional Cities'!$B$3:$D$56,3,0),"")</f>
        <v/>
      </c>
      <c r="AB129" s="50">
        <f>IF(Z129="NA",VLOOKUP(Y129,'[2]Additional Cities'!$B$3:$E$56,4,0),0)</f>
        <v>0</v>
      </c>
      <c r="AC129" s="50" t="str">
        <f>IF(Z129=Y129,VLOOKUP(Y129,'[2]Final Cost'!$B$3:$F$39,5,0),0)</f>
        <v>Mumbai</v>
      </c>
    </row>
    <row r="130" spans="1:29" x14ac:dyDescent="0.35">
      <c r="A130" s="63" t="s">
        <v>1754</v>
      </c>
      <c r="B130" s="63" t="s">
        <v>1605</v>
      </c>
      <c r="C130" s="64">
        <v>44243</v>
      </c>
      <c r="D130" s="63" t="s">
        <v>37</v>
      </c>
      <c r="E130" s="63" t="s">
        <v>59</v>
      </c>
      <c r="F130" s="63" t="s">
        <v>61</v>
      </c>
      <c r="G130" s="63" t="s">
        <v>1755</v>
      </c>
      <c r="H130" s="63" t="s">
        <v>1756</v>
      </c>
      <c r="I130" s="63" t="s">
        <v>59</v>
      </c>
      <c r="J130" s="63" t="s">
        <v>86</v>
      </c>
      <c r="K130" s="63" t="s">
        <v>59</v>
      </c>
      <c r="L130" s="63" t="s">
        <v>43</v>
      </c>
      <c r="M130" s="63" t="s">
        <v>44</v>
      </c>
      <c r="N130" s="64">
        <v>44627</v>
      </c>
      <c r="O130" s="65">
        <v>44627</v>
      </c>
      <c r="P130" s="66" t="s">
        <v>61</v>
      </c>
      <c r="Q130" s="66" t="s">
        <v>312</v>
      </c>
      <c r="R130" s="66" t="s">
        <v>308</v>
      </c>
      <c r="S130" s="67" t="s">
        <v>313</v>
      </c>
      <c r="T130" s="66" t="s">
        <v>308</v>
      </c>
      <c r="U130" s="67" t="s">
        <v>314</v>
      </c>
      <c r="V130" s="50" t="str">
        <f>VLOOKUP(H130,[1]Sheet1!$H$2:$N$526,5,0)</f>
        <v>NA</v>
      </c>
      <c r="W130" s="50" t="str">
        <f>VLOOKUP(H130,[1]Sheet1!$H$2:$M$526,6,0)</f>
        <v>NA</v>
      </c>
      <c r="X130" s="50" t="str">
        <f>VLOOKUP(H130,[1]Sheet1!$H$1:$N$526,7,0)</f>
        <v>Unable to fetch the Company details</v>
      </c>
      <c r="Y130" s="50" t="str">
        <f t="shared" si="1"/>
        <v>Mumbai</v>
      </c>
      <c r="Z130" s="50" t="str">
        <f>IFERROR(VLOOKUP(Y130,'[2]Final Cost'!$B$3:$B$39,1,0),"NA")</f>
        <v>Mumbai</v>
      </c>
      <c r="AA130" s="50" t="str">
        <f>IF(Z130="NA",VLOOKUP(Y130,'[2]Additional Cities'!$B$3:$D$56,3,0),"")</f>
        <v/>
      </c>
      <c r="AB130" s="50">
        <f>IF(Z130="NA",VLOOKUP(Y130,'[2]Additional Cities'!$B$3:$E$56,4,0),0)</f>
        <v>0</v>
      </c>
      <c r="AC130" s="50" t="str">
        <f>IF(Z130=Y130,VLOOKUP(Y130,'[2]Final Cost'!$B$3:$F$39,5,0),0)</f>
        <v>Mumbai</v>
      </c>
    </row>
    <row r="131" spans="1:29" x14ac:dyDescent="0.35">
      <c r="A131" s="63" t="s">
        <v>1205</v>
      </c>
      <c r="B131" s="63" t="s">
        <v>1655</v>
      </c>
      <c r="C131" s="64">
        <v>44246</v>
      </c>
      <c r="D131" s="63" t="s">
        <v>48</v>
      </c>
      <c r="E131" s="63" t="s">
        <v>1148</v>
      </c>
      <c r="F131" s="63" t="s">
        <v>39</v>
      </c>
      <c r="G131" s="63" t="s">
        <v>1206</v>
      </c>
      <c r="H131" s="63" t="s">
        <v>1207</v>
      </c>
      <c r="I131" s="63" t="s">
        <v>1148</v>
      </c>
      <c r="J131" s="63" t="s">
        <v>151</v>
      </c>
      <c r="K131" s="63" t="s">
        <v>286</v>
      </c>
      <c r="L131" s="63" t="s">
        <v>43</v>
      </c>
      <c r="M131" s="63" t="s">
        <v>44</v>
      </c>
      <c r="N131" s="64">
        <v>44641</v>
      </c>
      <c r="O131" s="65">
        <v>44641</v>
      </c>
      <c r="P131" s="66"/>
      <c r="Q131" s="66"/>
      <c r="R131" s="66"/>
      <c r="S131" s="66"/>
      <c r="T131" s="66"/>
      <c r="U131" s="66"/>
      <c r="V131" s="50" t="str">
        <f>VLOOKUP(H131,[1]Sheet1!$H$2:$N$526,5,0)</f>
        <v>NA</v>
      </c>
      <c r="W131" s="50" t="str">
        <f>VLOOKUP(H131,[1]Sheet1!$H$2:$M$526,6,0)</f>
        <v>NA</v>
      </c>
      <c r="X131" s="50" t="str">
        <f>VLOOKUP(H131,[1]Sheet1!$H$1:$N$526,7,0)</f>
        <v>No Mailing/Billing Details available</v>
      </c>
      <c r="Y131" s="50" t="str">
        <f t="shared" ref="Y131:Y194" si="2">E131</f>
        <v>Bhopal</v>
      </c>
      <c r="Z131" s="50" t="str">
        <f>IFERROR(VLOOKUP(Y131,'[2]Final Cost'!$B$3:$B$39,1,0),"NA")</f>
        <v>Bhopal</v>
      </c>
      <c r="AA131" s="50" t="str">
        <f>IF(Z131="NA",VLOOKUP(Y131,'[2]Additional Cities'!$B$3:$D$56,3,0),"")</f>
        <v/>
      </c>
      <c r="AB131" s="50">
        <f>IF(Z131="NA",VLOOKUP(Y131,'[2]Additional Cities'!$B$3:$E$56,4,0),0)</f>
        <v>0</v>
      </c>
      <c r="AC131" s="50" t="str">
        <f>IF(Z131=Y131,VLOOKUP(Y131,'[2]Final Cost'!$B$3:$F$39,5,0),0)</f>
        <v>Delhi</v>
      </c>
    </row>
    <row r="132" spans="1:29" x14ac:dyDescent="0.35">
      <c r="A132" s="63" t="s">
        <v>1208</v>
      </c>
      <c r="B132" s="63"/>
      <c r="C132" s="64">
        <v>44232</v>
      </c>
      <c r="D132" s="63" t="s">
        <v>101</v>
      </c>
      <c r="E132" s="63" t="s">
        <v>1193</v>
      </c>
      <c r="F132" s="63" t="s">
        <v>39</v>
      </c>
      <c r="G132" s="63" t="s">
        <v>1209</v>
      </c>
      <c r="H132" s="63" t="s">
        <v>1210</v>
      </c>
      <c r="I132" s="63" t="s">
        <v>1193</v>
      </c>
      <c r="J132" s="63" t="s">
        <v>151</v>
      </c>
      <c r="K132" s="63" t="s">
        <v>286</v>
      </c>
      <c r="L132" s="63" t="s">
        <v>43</v>
      </c>
      <c r="M132" s="63" t="s">
        <v>44</v>
      </c>
      <c r="N132" s="64">
        <v>44648</v>
      </c>
      <c r="O132" s="65">
        <v>44648</v>
      </c>
      <c r="P132" s="66"/>
      <c r="Q132" s="66"/>
      <c r="R132" s="66"/>
      <c r="S132" s="66"/>
      <c r="T132" s="66"/>
      <c r="U132" s="66"/>
      <c r="V132" s="50">
        <f>VLOOKUP(H132,[1]Sheet1!$H$2:$N$526,5,0)</f>
        <v>682003</v>
      </c>
      <c r="W132" s="50" t="str">
        <f>VLOOKUP(H132,[1]Sheet1!$H$2:$M$526,6,0)</f>
        <v>Bristow Rd, Willingdon Island, Kochi, Kerala 682003</v>
      </c>
      <c r="X132" s="50" t="str">
        <f>VLOOKUP(H132,[1]Sheet1!$H$1:$N$526,7,0)</f>
        <v>NA</v>
      </c>
      <c r="Y132" s="50" t="str">
        <f t="shared" si="2"/>
        <v>kochi</v>
      </c>
      <c r="Z132" s="50" t="str">
        <f>IFERROR(VLOOKUP(Y132,'[2]Final Cost'!$B$3:$B$39,1,0),"NA")</f>
        <v>kochi</v>
      </c>
      <c r="AA132" s="50" t="str">
        <f>IF(Z132="NA",VLOOKUP(Y132,'[2]Additional Cities'!$B$3:$D$56,3,0),"")</f>
        <v/>
      </c>
      <c r="AB132" s="50">
        <f>IF(Z132="NA",VLOOKUP(Y132,'[2]Additional Cities'!$B$3:$E$56,4,0),0)</f>
        <v>0</v>
      </c>
      <c r="AC132" s="50" t="str">
        <f>IF(Z132=Y132,VLOOKUP(Y132,'[2]Final Cost'!$B$3:$F$39,5,0),0)</f>
        <v>Bangalore</v>
      </c>
    </row>
    <row r="133" spans="1:29" x14ac:dyDescent="0.35">
      <c r="A133" s="63" t="s">
        <v>1757</v>
      </c>
      <c r="B133" s="63"/>
      <c r="C133" s="63"/>
      <c r="D133" s="63" t="s">
        <v>553</v>
      </c>
      <c r="E133" s="63" t="s">
        <v>59</v>
      </c>
      <c r="F133" s="63" t="s">
        <v>61</v>
      </c>
      <c r="G133" s="63" t="s">
        <v>1758</v>
      </c>
      <c r="H133" s="63" t="s">
        <v>1759</v>
      </c>
      <c r="I133" s="63" t="s">
        <v>59</v>
      </c>
      <c r="J133" s="63" t="s">
        <v>86</v>
      </c>
      <c r="K133" s="63" t="s">
        <v>59</v>
      </c>
      <c r="L133" s="63" t="s">
        <v>43</v>
      </c>
      <c r="M133" s="63" t="s">
        <v>44</v>
      </c>
      <c r="N133" s="64">
        <v>44623</v>
      </c>
      <c r="O133" s="65">
        <v>44620</v>
      </c>
      <c r="P133" s="66" t="s">
        <v>61</v>
      </c>
      <c r="Q133" s="66" t="s">
        <v>143</v>
      </c>
      <c r="R133" s="66" t="s">
        <v>93</v>
      </c>
      <c r="S133" s="66" t="s">
        <v>81</v>
      </c>
      <c r="T133" s="66" t="s">
        <v>1724</v>
      </c>
      <c r="U133" s="67" t="s">
        <v>173</v>
      </c>
      <c r="V133" s="50">
        <f>VLOOKUP(H133,[1]Sheet1!$H$2:$N$526,5,0)</f>
        <v>400070</v>
      </c>
      <c r="W133" s="50" t="str">
        <f>VLOOKUP(H133,[1]Sheet1!$H$2:$M$526,6,0)</f>
        <v xml:space="preserve"> 108, Bazar Ward Rd, near fouziya hospital, Kurla West, Kurla, Mumbai, Maharashtra 400070</v>
      </c>
      <c r="X133" s="50" t="str">
        <f>VLOOKUP(H133,[1]Sheet1!$H$1:$N$526,7,0)</f>
        <v>NA</v>
      </c>
      <c r="Y133" s="50" t="str">
        <f t="shared" si="2"/>
        <v>Mumbai</v>
      </c>
      <c r="Z133" s="50" t="str">
        <f>IFERROR(VLOOKUP(Y133,'[2]Final Cost'!$B$3:$B$39,1,0),"NA")</f>
        <v>Mumbai</v>
      </c>
      <c r="AA133" s="50" t="str">
        <f>IF(Z133="NA",VLOOKUP(Y133,'[2]Additional Cities'!$B$3:$D$56,3,0),"")</f>
        <v/>
      </c>
      <c r="AB133" s="50">
        <f>IF(Z133="NA",VLOOKUP(Y133,'[2]Additional Cities'!$B$3:$E$56,4,0),0)</f>
        <v>0</v>
      </c>
      <c r="AC133" s="50" t="str">
        <f>IF(Z133=Y133,VLOOKUP(Y133,'[2]Final Cost'!$B$3:$F$39,5,0),0)</f>
        <v>Mumbai</v>
      </c>
    </row>
    <row r="134" spans="1:29" x14ac:dyDescent="0.35">
      <c r="A134" s="63" t="s">
        <v>1211</v>
      </c>
      <c r="B134" s="63"/>
      <c r="C134" s="63"/>
      <c r="D134" s="63" t="s">
        <v>48</v>
      </c>
      <c r="E134" s="63" t="s">
        <v>1148</v>
      </c>
      <c r="F134" s="63" t="s">
        <v>39</v>
      </c>
      <c r="G134" s="63" t="s">
        <v>1212</v>
      </c>
      <c r="H134" s="63" t="s">
        <v>1213</v>
      </c>
      <c r="I134" s="63" t="s">
        <v>1148</v>
      </c>
      <c r="J134" s="63" t="s">
        <v>151</v>
      </c>
      <c r="K134" s="63" t="s">
        <v>286</v>
      </c>
      <c r="L134" s="63" t="s">
        <v>43</v>
      </c>
      <c r="M134" s="63" t="s">
        <v>44</v>
      </c>
      <c r="N134" s="64">
        <v>44641</v>
      </c>
      <c r="O134" s="65">
        <v>44641</v>
      </c>
      <c r="P134" s="66" t="s">
        <v>61</v>
      </c>
      <c r="Q134" s="66" t="s">
        <v>143</v>
      </c>
      <c r="R134" s="67" t="s">
        <v>93</v>
      </c>
      <c r="S134" s="66" t="s">
        <v>81</v>
      </c>
      <c r="T134" s="66" t="s">
        <v>1760</v>
      </c>
      <c r="U134" s="67" t="s">
        <v>173</v>
      </c>
      <c r="V134" s="50">
        <f>VLOOKUP(H134,[1]Sheet1!$H$2:$N$526,5,0)</f>
        <v>462004</v>
      </c>
      <c r="W134" s="50" t="str">
        <f>VLOOKUP(H134,[1]Sheet1!$H$2:$M$526,6,0)</f>
        <v>6CPC+8F4, Bhim Nagar Slums, Arera Hills, Bhopal, Madhya Pradesh 462004</v>
      </c>
      <c r="X134" s="50" t="str">
        <f>VLOOKUP(H134,[1]Sheet1!$H$1:$N$526,7,0)</f>
        <v>NA</v>
      </c>
      <c r="Y134" s="50" t="str">
        <f t="shared" si="2"/>
        <v>Bhopal</v>
      </c>
      <c r="Z134" s="50" t="str">
        <f>IFERROR(VLOOKUP(Y134,'[2]Final Cost'!$B$3:$B$39,1,0),"NA")</f>
        <v>Bhopal</v>
      </c>
      <c r="AA134" s="50" t="str">
        <f>IF(Z134="NA",VLOOKUP(Y134,'[2]Additional Cities'!$B$3:$D$56,3,0),"")</f>
        <v/>
      </c>
      <c r="AB134" s="50">
        <f>IF(Z134="NA",VLOOKUP(Y134,'[2]Additional Cities'!$B$3:$E$56,4,0),0)</f>
        <v>0</v>
      </c>
      <c r="AC134" s="50" t="str">
        <f>IF(Z134=Y134,VLOOKUP(Y134,'[2]Final Cost'!$B$3:$F$39,5,0),0)</f>
        <v>Delhi</v>
      </c>
    </row>
    <row r="135" spans="1:29" x14ac:dyDescent="0.35">
      <c r="A135" s="63" t="s">
        <v>1545</v>
      </c>
      <c r="B135" s="63"/>
      <c r="C135" s="63"/>
      <c r="D135" s="63" t="s">
        <v>101</v>
      </c>
      <c r="E135" s="63" t="s">
        <v>985</v>
      </c>
      <c r="F135" s="63" t="s">
        <v>39</v>
      </c>
      <c r="G135" s="63" t="s">
        <v>1546</v>
      </c>
      <c r="H135" s="63" t="s">
        <v>1547</v>
      </c>
      <c r="I135" s="63" t="s">
        <v>985</v>
      </c>
      <c r="J135" s="63" t="s">
        <v>1579</v>
      </c>
      <c r="K135" s="63" t="s">
        <v>65</v>
      </c>
      <c r="L135" s="63" t="s">
        <v>43</v>
      </c>
      <c r="M135" s="63" t="s">
        <v>44</v>
      </c>
      <c r="N135" s="64">
        <v>44643</v>
      </c>
      <c r="O135" s="65">
        <v>44641</v>
      </c>
      <c r="P135" s="66"/>
      <c r="Q135" s="67"/>
      <c r="R135" s="66"/>
      <c r="S135" s="66"/>
      <c r="T135" s="66"/>
      <c r="U135" s="66"/>
      <c r="V135" s="50">
        <f>VLOOKUP(H135,[1]Sheet1!$H$2:$N$526,5,0)</f>
        <v>380009</v>
      </c>
      <c r="W135" s="50" t="str">
        <f>VLOOKUP(H135,[1]Sheet1!$H$2:$M$526,6,0)</f>
        <v>1001, ATMA House, Near Times Of India, Ashram Road, Vishalpur, Muslim Society, Ellisbridge, Ahmedabad, Gujarat 380009</v>
      </c>
      <c r="X135" s="50" t="str">
        <f>VLOOKUP(H135,[1]Sheet1!$H$1:$N$526,7,0)</f>
        <v>NA</v>
      </c>
      <c r="Y135" s="50" t="str">
        <f t="shared" si="2"/>
        <v>Ahmedabad</v>
      </c>
      <c r="Z135" s="50" t="str">
        <f>IFERROR(VLOOKUP(Y135,'[2]Final Cost'!$B$3:$B$39,1,0),"NA")</f>
        <v>Ahmedabad</v>
      </c>
      <c r="AA135" s="50" t="str">
        <f>IF(Z135="NA",VLOOKUP(Y135,'[2]Additional Cities'!$B$3:$D$56,3,0),"")</f>
        <v/>
      </c>
      <c r="AB135" s="50">
        <f>IF(Z135="NA",VLOOKUP(Y135,'[2]Additional Cities'!$B$3:$E$56,4,0),0)</f>
        <v>0</v>
      </c>
      <c r="AC135" s="50" t="str">
        <f>IF(Z135=Y135,VLOOKUP(Y135,'[2]Final Cost'!$B$3:$F$39,5,0),0)</f>
        <v>Mumbai</v>
      </c>
    </row>
    <row r="136" spans="1:29" x14ac:dyDescent="0.35">
      <c r="A136" s="63" t="s">
        <v>1409</v>
      </c>
      <c r="B136" s="63"/>
      <c r="C136" s="64">
        <v>44615</v>
      </c>
      <c r="D136" s="63" t="s">
        <v>57</v>
      </c>
      <c r="E136" s="63" t="s">
        <v>985</v>
      </c>
      <c r="F136" s="63" t="s">
        <v>39</v>
      </c>
      <c r="G136" s="63" t="s">
        <v>1410</v>
      </c>
      <c r="H136" s="63" t="s">
        <v>1411</v>
      </c>
      <c r="I136" s="63" t="s">
        <v>985</v>
      </c>
      <c r="J136" s="63" t="s">
        <v>1579</v>
      </c>
      <c r="K136" s="63" t="s">
        <v>65</v>
      </c>
      <c r="L136" s="63" t="s">
        <v>4</v>
      </c>
      <c r="M136" s="63" t="s">
        <v>44</v>
      </c>
      <c r="N136" s="64">
        <v>44643</v>
      </c>
      <c r="O136" s="65">
        <v>44641</v>
      </c>
      <c r="P136" s="66"/>
      <c r="Q136" s="66"/>
      <c r="R136" s="66"/>
      <c r="S136" s="66"/>
      <c r="T136" s="66"/>
      <c r="U136" s="66"/>
      <c r="V136" s="50">
        <f>VLOOKUP(H136,[1]Sheet1!$H$2:$N$526,5,0)</f>
        <v>382415</v>
      </c>
      <c r="W136" s="50" t="str">
        <f>VLOOKUP(H136,[1]Sheet1!$H$2:$M$526,6,0)</f>
        <v>Plot No. 28-29, Shri Ram Estate, Anup Engineering Compound, Behind CMC, Odhav, Ahmedabad</v>
      </c>
      <c r="X136" s="50" t="str">
        <f>VLOOKUP(H136,[1]Sheet1!$H$1:$N$526,7,0)</f>
        <v>NA</v>
      </c>
      <c r="Y136" s="50" t="str">
        <f t="shared" si="2"/>
        <v>Ahmedabad</v>
      </c>
      <c r="Z136" s="50" t="str">
        <f>IFERROR(VLOOKUP(Y136,'[2]Final Cost'!$B$3:$B$39,1,0),"NA")</f>
        <v>Ahmedabad</v>
      </c>
      <c r="AA136" s="50" t="str">
        <f>IF(Z136="NA",VLOOKUP(Y136,'[2]Additional Cities'!$B$3:$D$56,3,0),"")</f>
        <v/>
      </c>
      <c r="AB136" s="50">
        <f>IF(Z136="NA",VLOOKUP(Y136,'[2]Additional Cities'!$B$3:$E$56,4,0),0)</f>
        <v>0</v>
      </c>
      <c r="AC136" s="50" t="str">
        <f>IF(Z136=Y136,VLOOKUP(Y136,'[2]Final Cost'!$B$3:$F$39,5,0),0)</f>
        <v>Mumbai</v>
      </c>
    </row>
    <row r="137" spans="1:29" x14ac:dyDescent="0.35">
      <c r="A137" s="63" t="s">
        <v>435</v>
      </c>
      <c r="B137" s="63"/>
      <c r="C137" s="64">
        <v>44614</v>
      </c>
      <c r="D137" s="63" t="s">
        <v>156</v>
      </c>
      <c r="E137" s="63" t="s">
        <v>436</v>
      </c>
      <c r="F137" s="63" t="s">
        <v>39</v>
      </c>
      <c r="G137" s="63" t="s">
        <v>437</v>
      </c>
      <c r="H137" s="63" t="s">
        <v>438</v>
      </c>
      <c r="I137" s="63" t="s">
        <v>436</v>
      </c>
      <c r="J137" s="63" t="s">
        <v>128</v>
      </c>
      <c r="K137" s="63" t="s">
        <v>59</v>
      </c>
      <c r="L137" s="63" t="s">
        <v>4</v>
      </c>
      <c r="M137" s="63" t="s">
        <v>44</v>
      </c>
      <c r="N137" s="64">
        <v>44649</v>
      </c>
      <c r="O137" s="65">
        <v>44648</v>
      </c>
      <c r="P137" s="66"/>
      <c r="Q137" s="66"/>
      <c r="R137" s="66"/>
      <c r="S137" s="66"/>
      <c r="T137" s="66"/>
      <c r="U137" s="66"/>
      <c r="V137" s="50">
        <f>VLOOKUP(H137,[1]Sheet1!$H$2:$N$526,5,0)</f>
        <v>124001</v>
      </c>
      <c r="W137" s="50" t="str">
        <f>VLOOKUP(H137,[1]Sheet1!$H$2:$M$526,6,0)</f>
        <v>Rohtak - Sonipat Rd, Jhang Colony, Mansarover Colony, Rohtak, Haryana 124001</v>
      </c>
      <c r="X137" s="50" t="str">
        <f>VLOOKUP(H137,[1]Sheet1!$H$1:$N$526,7,0)</f>
        <v>NA</v>
      </c>
      <c r="Y137" s="50" t="str">
        <f t="shared" si="2"/>
        <v>Rohtak</v>
      </c>
      <c r="Z137" s="50" t="str">
        <f>IFERROR(VLOOKUP(Y137,'[2]Final Cost'!$B$3:$B$39,1,0),"NA")</f>
        <v>NA</v>
      </c>
      <c r="AA137" s="50" t="str">
        <f>IF(Z137="NA",VLOOKUP(Y137,'[2]Additional Cities'!$B$3:$D$56,3,0),"")</f>
        <v>Mathura</v>
      </c>
      <c r="AB137" s="50">
        <f>IF(Z137="NA",VLOOKUP(Y137,'[2]Additional Cities'!$B$3:$E$56,4,0),0)</f>
        <v>171.54156918464309</v>
      </c>
      <c r="AC137" s="50">
        <f>IF(Z137=Y137,VLOOKUP(Y137,'[2]Final Cost'!$B$3:$F$39,5,0),0)</f>
        <v>0</v>
      </c>
    </row>
    <row r="138" spans="1:29" x14ac:dyDescent="0.35">
      <c r="A138" s="63" t="s">
        <v>920</v>
      </c>
      <c r="B138" s="63"/>
      <c r="C138" s="64">
        <v>44620</v>
      </c>
      <c r="D138" s="63" t="s">
        <v>48</v>
      </c>
      <c r="E138" s="63" t="s">
        <v>59</v>
      </c>
      <c r="F138" s="63" t="s">
        <v>61</v>
      </c>
      <c r="G138" s="63" t="s">
        <v>921</v>
      </c>
      <c r="H138" s="63" t="s">
        <v>922</v>
      </c>
      <c r="I138" s="63" t="s">
        <v>59</v>
      </c>
      <c r="J138" s="63" t="s">
        <v>86</v>
      </c>
      <c r="K138" s="63" t="s">
        <v>59</v>
      </c>
      <c r="L138" s="63" t="s">
        <v>4</v>
      </c>
      <c r="M138" s="63" t="s">
        <v>44</v>
      </c>
      <c r="N138" s="64">
        <v>44623</v>
      </c>
      <c r="O138" s="65">
        <v>44620</v>
      </c>
      <c r="P138" s="66" t="s">
        <v>61</v>
      </c>
      <c r="Q138" s="66" t="s">
        <v>97</v>
      </c>
      <c r="R138" s="66" t="s">
        <v>877</v>
      </c>
      <c r="S138" s="66" t="s">
        <v>81</v>
      </c>
      <c r="T138" s="66" t="s">
        <v>923</v>
      </c>
      <c r="U138" s="67" t="s">
        <v>924</v>
      </c>
      <c r="V138" s="50" t="str">
        <f>VLOOKUP(H138,[1]Sheet1!$H$2:$N$526,5,0)</f>
        <v>NA</v>
      </c>
      <c r="W138" s="50" t="str">
        <f>VLOOKUP(H138,[1]Sheet1!$H$2:$M$526,6,0)</f>
        <v>NA</v>
      </c>
      <c r="X138" s="50" t="str">
        <f>VLOOKUP(H138,[1]Sheet1!$H$1:$N$526,7,0)</f>
        <v>No Mailing/Billing Details available</v>
      </c>
      <c r="Y138" s="50" t="str">
        <f t="shared" si="2"/>
        <v>Mumbai</v>
      </c>
      <c r="Z138" s="50" t="str">
        <f>IFERROR(VLOOKUP(Y138,'[2]Final Cost'!$B$3:$B$39,1,0),"NA")</f>
        <v>Mumbai</v>
      </c>
      <c r="AA138" s="50" t="str">
        <f>IF(Z138="NA",VLOOKUP(Y138,'[2]Additional Cities'!$B$3:$D$56,3,0),"")</f>
        <v/>
      </c>
      <c r="AB138" s="50">
        <f>IF(Z138="NA",VLOOKUP(Y138,'[2]Additional Cities'!$B$3:$E$56,4,0),0)</f>
        <v>0</v>
      </c>
      <c r="AC138" s="50" t="str">
        <f>IF(Z138=Y138,VLOOKUP(Y138,'[2]Final Cost'!$B$3:$F$39,5,0),0)</f>
        <v>Mumbai</v>
      </c>
    </row>
    <row r="139" spans="1:29" x14ac:dyDescent="0.35">
      <c r="A139" s="63" t="s">
        <v>1214</v>
      </c>
      <c r="B139" s="63"/>
      <c r="C139" s="64">
        <v>44614</v>
      </c>
      <c r="D139" s="63" t="s">
        <v>156</v>
      </c>
      <c r="E139" s="63" t="s">
        <v>1215</v>
      </c>
      <c r="F139" s="63" t="s">
        <v>39</v>
      </c>
      <c r="G139" s="63" t="s">
        <v>1216</v>
      </c>
      <c r="H139" s="63" t="s">
        <v>1217</v>
      </c>
      <c r="I139" s="63" t="s">
        <v>1215</v>
      </c>
      <c r="J139" s="63" t="s">
        <v>86</v>
      </c>
      <c r="K139" s="63" t="s">
        <v>59</v>
      </c>
      <c r="L139" s="63" t="s">
        <v>4</v>
      </c>
      <c r="M139" s="63" t="s">
        <v>44</v>
      </c>
      <c r="N139" s="64">
        <v>44641</v>
      </c>
      <c r="O139" s="65">
        <v>44641</v>
      </c>
      <c r="P139" s="66" t="s">
        <v>61</v>
      </c>
      <c r="Q139" s="67" t="s">
        <v>97</v>
      </c>
      <c r="R139" s="67" t="s">
        <v>877</v>
      </c>
      <c r="S139" s="66" t="s">
        <v>81</v>
      </c>
      <c r="T139" s="66" t="s">
        <v>1761</v>
      </c>
      <c r="U139" s="67" t="s">
        <v>924</v>
      </c>
      <c r="V139" s="50" t="e">
        <f>VLOOKUP(H139,[1]Sheet1!$H$2:$N$526,5,0)</f>
        <v>#N/A</v>
      </c>
      <c r="W139" s="50" t="e">
        <f>VLOOKUP(H139,[1]Sheet1!$H$2:$M$526,6,0)</f>
        <v>#N/A</v>
      </c>
      <c r="X139" s="50" t="e">
        <f>VLOOKUP(H139,[1]Sheet1!$H$1:$N$526,7,0)</f>
        <v>#N/A</v>
      </c>
      <c r="Y139" s="50" t="str">
        <f t="shared" si="2"/>
        <v>Vyara</v>
      </c>
      <c r="Z139" s="50" t="str">
        <f>IFERROR(VLOOKUP(Y139,'[2]Final Cost'!$B$3:$B$39,1,0),"NA")</f>
        <v>NA</v>
      </c>
      <c r="AA139" s="50" t="str">
        <f>IF(Z139="NA",VLOOKUP(Y139,'[2]Additional Cities'!$B$3:$D$56,3,0),"")</f>
        <v>Thane</v>
      </c>
      <c r="AB139" s="50">
        <f>IF(Z139="NA",VLOOKUP(Y139,'[2]Additional Cities'!$B$3:$E$56,4,0),0)</f>
        <v>217.31339283867479</v>
      </c>
      <c r="AC139" s="50">
        <f>IF(Z139=Y139,VLOOKUP(Y139,'[2]Final Cost'!$B$3:$F$39,5,0),0)</f>
        <v>0</v>
      </c>
    </row>
    <row r="140" spans="1:29" x14ac:dyDescent="0.35">
      <c r="A140" s="63" t="s">
        <v>416</v>
      </c>
      <c r="B140" s="63" t="s">
        <v>1582</v>
      </c>
      <c r="C140" s="64">
        <v>44334</v>
      </c>
      <c r="D140" s="63" t="s">
        <v>57</v>
      </c>
      <c r="E140" s="63" t="s">
        <v>211</v>
      </c>
      <c r="F140" s="63" t="s">
        <v>39</v>
      </c>
      <c r="G140" s="63" t="s">
        <v>417</v>
      </c>
      <c r="H140" s="63" t="s">
        <v>418</v>
      </c>
      <c r="I140" s="63" t="s">
        <v>211</v>
      </c>
      <c r="J140" s="63" t="s">
        <v>58</v>
      </c>
      <c r="K140" s="63" t="s">
        <v>65</v>
      </c>
      <c r="L140" s="63" t="s">
        <v>106</v>
      </c>
      <c r="M140" s="63" t="s">
        <v>44</v>
      </c>
      <c r="N140" s="64">
        <v>44650</v>
      </c>
      <c r="O140" s="65">
        <v>44648</v>
      </c>
      <c r="P140" s="66"/>
      <c r="Q140" s="66"/>
      <c r="R140" s="66"/>
      <c r="S140" s="66"/>
      <c r="T140" s="66"/>
      <c r="U140" s="66"/>
      <c r="V140" s="50">
        <f>VLOOKUP(H140,[1]Sheet1!$H$2:$N$526,5,0)</f>
        <v>431213</v>
      </c>
      <c r="W140" s="50" t="str">
        <f>VLOOKUP(H140,[1]Sheet1!$H$2:$M$526,6,0)</f>
        <v>GUT NO. 48, ADJACENT TO MIDC, PHASE II, DAREGAON JLN, MHRSHTR 431213</v>
      </c>
      <c r="X140" s="50" t="str">
        <f>VLOOKUP(H140,[1]Sheet1!$H$1:$N$526,7,0)</f>
        <v>NA</v>
      </c>
      <c r="Y140" s="50" t="str">
        <f t="shared" si="2"/>
        <v>Jalna</v>
      </c>
      <c r="Z140" s="50" t="str">
        <f>IFERROR(VLOOKUP(Y140,'[2]Final Cost'!$B$3:$B$39,1,0),"NA")</f>
        <v>Jalna</v>
      </c>
      <c r="AA140" s="50" t="str">
        <f>IF(Z140="NA",VLOOKUP(Y140,'[2]Additional Cities'!$B$3:$D$56,3,0),"")</f>
        <v/>
      </c>
      <c r="AB140" s="50">
        <f>IF(Z140="NA",VLOOKUP(Y140,'[2]Additional Cities'!$B$3:$E$56,4,0),0)</f>
        <v>0</v>
      </c>
      <c r="AC140" s="50" t="str">
        <f>IF(Z140=Y140,VLOOKUP(Y140,'[2]Final Cost'!$B$3:$F$39,5,0),0)</f>
        <v>Pune</v>
      </c>
    </row>
    <row r="141" spans="1:29" x14ac:dyDescent="0.35">
      <c r="A141" s="63" t="s">
        <v>235</v>
      </c>
      <c r="B141" s="63" t="s">
        <v>1587</v>
      </c>
      <c r="C141" s="64">
        <v>44398</v>
      </c>
      <c r="D141" s="63" t="s">
        <v>37</v>
      </c>
      <c r="E141" s="63" t="s">
        <v>236</v>
      </c>
      <c r="F141" s="63" t="s">
        <v>39</v>
      </c>
      <c r="G141" s="63" t="s">
        <v>237</v>
      </c>
      <c r="H141" s="63" t="s">
        <v>238</v>
      </c>
      <c r="I141" s="63" t="s">
        <v>236</v>
      </c>
      <c r="J141" s="63" t="s">
        <v>128</v>
      </c>
      <c r="K141" s="63" t="s">
        <v>59</v>
      </c>
      <c r="L141" s="63" t="s">
        <v>106</v>
      </c>
      <c r="M141" s="63" t="s">
        <v>44</v>
      </c>
      <c r="N141" s="64">
        <v>44634</v>
      </c>
      <c r="O141" s="65">
        <v>44634</v>
      </c>
      <c r="P141" s="66"/>
      <c r="Q141" s="66"/>
      <c r="R141" s="66"/>
      <c r="S141" s="66"/>
      <c r="T141" s="66"/>
      <c r="U141" s="66"/>
      <c r="V141" s="50">
        <f>VLOOKUP(H141,[1]Sheet1!$H$2:$N$526,5,0)</f>
        <v>440018</v>
      </c>
      <c r="W141" s="50" t="str">
        <f>VLOOKUP(H141,[1]Sheet1!$H$2:$M$526,6,0)</f>
        <v>15, Subhash Road, Gandhi Sagar Rd, near Datta Temple, Nagpur, Maharashtra 440018</v>
      </c>
      <c r="X141" s="50" t="str">
        <f>VLOOKUP(H141,[1]Sheet1!$H$1:$N$526,7,0)</f>
        <v>NA</v>
      </c>
      <c r="Y141" s="50" t="str">
        <f t="shared" si="2"/>
        <v>Nagpur</v>
      </c>
      <c r="Z141" s="50" t="str">
        <f>IFERROR(VLOOKUP(Y141,'[2]Final Cost'!$B$3:$B$39,1,0),"NA")</f>
        <v>NA</v>
      </c>
      <c r="AA141" s="50" t="str">
        <f>IF(Z141="NA",VLOOKUP(Y141,'[2]Additional Cities'!$B$3:$D$56,3,0),"")</f>
        <v>Raipur</v>
      </c>
      <c r="AB141" s="50">
        <f>IF(Z141="NA",VLOOKUP(Y141,'[2]Additional Cities'!$B$3:$E$56,4,0),0)</f>
        <v>265.12639155622162</v>
      </c>
      <c r="AC141" s="50">
        <f>IF(Z141=Y141,VLOOKUP(Y141,'[2]Final Cost'!$B$3:$F$39,5,0),0)</f>
        <v>0</v>
      </c>
    </row>
    <row r="142" spans="1:29" x14ac:dyDescent="0.35">
      <c r="A142" s="63" t="s">
        <v>1762</v>
      </c>
      <c r="B142" s="63" t="s">
        <v>1587</v>
      </c>
      <c r="C142" s="64">
        <v>44313</v>
      </c>
      <c r="D142" s="63" t="s">
        <v>37</v>
      </c>
      <c r="E142" s="63" t="s">
        <v>59</v>
      </c>
      <c r="F142" s="63" t="s">
        <v>61</v>
      </c>
      <c r="G142" s="63" t="s">
        <v>1763</v>
      </c>
      <c r="H142" s="63" t="s">
        <v>1764</v>
      </c>
      <c r="I142" s="63" t="s">
        <v>59</v>
      </c>
      <c r="J142" s="63" t="s">
        <v>128</v>
      </c>
      <c r="K142" s="63" t="s">
        <v>59</v>
      </c>
      <c r="L142" s="63" t="s">
        <v>106</v>
      </c>
      <c r="M142" s="63" t="s">
        <v>1625</v>
      </c>
      <c r="N142" s="64">
        <v>44629</v>
      </c>
      <c r="O142" s="65">
        <v>44627</v>
      </c>
      <c r="P142" s="67" t="s">
        <v>61</v>
      </c>
      <c r="Q142" s="67" t="s">
        <v>80</v>
      </c>
      <c r="R142" s="67" t="s">
        <v>93</v>
      </c>
      <c r="S142" s="67" t="s">
        <v>81</v>
      </c>
      <c r="T142" s="67" t="s">
        <v>1765</v>
      </c>
      <c r="U142" s="68" t="s">
        <v>396</v>
      </c>
      <c r="V142" s="50">
        <f>VLOOKUP(H142,[1]Sheet1!$H$2:$N$526,5,0)</f>
        <v>400072</v>
      </c>
      <c r="W142" s="50" t="str">
        <f>VLOOKUP(H142,[1]Sheet1!$H$2:$M$526,6,0)</f>
        <v>127, H-Wing Ansa Industrial Estate, Saki Vihar Road,, Ansa Industrial Estate, Chandivali, Andheri (East), Mumbai, Maharashtra 400072</v>
      </c>
      <c r="X142" s="50" t="str">
        <f>VLOOKUP(H142,[1]Sheet1!$H$1:$N$526,7,0)</f>
        <v>NA</v>
      </c>
      <c r="Y142" s="50" t="str">
        <f t="shared" si="2"/>
        <v>Mumbai</v>
      </c>
      <c r="Z142" s="50" t="str">
        <f>IFERROR(VLOOKUP(Y142,'[2]Final Cost'!$B$3:$B$39,1,0),"NA")</f>
        <v>Mumbai</v>
      </c>
      <c r="AA142" s="50" t="str">
        <f>IF(Z142="NA",VLOOKUP(Y142,'[2]Additional Cities'!$B$3:$D$56,3,0),"")</f>
        <v/>
      </c>
      <c r="AB142" s="50">
        <f>IF(Z142="NA",VLOOKUP(Y142,'[2]Additional Cities'!$B$3:$E$56,4,0),0)</f>
        <v>0</v>
      </c>
      <c r="AC142" s="50" t="str">
        <f>IF(Z142=Y142,VLOOKUP(Y142,'[2]Final Cost'!$B$3:$F$39,5,0),0)</f>
        <v>Mumbai</v>
      </c>
    </row>
    <row r="143" spans="1:29" x14ac:dyDescent="0.35">
      <c r="A143" s="63" t="s">
        <v>1766</v>
      </c>
      <c r="B143" s="63" t="s">
        <v>1587</v>
      </c>
      <c r="C143" s="64">
        <v>44250</v>
      </c>
      <c r="D143" s="63" t="s">
        <v>48</v>
      </c>
      <c r="E143" s="63" t="s">
        <v>59</v>
      </c>
      <c r="F143" s="63" t="s">
        <v>61</v>
      </c>
      <c r="G143" s="63" t="s">
        <v>1767</v>
      </c>
      <c r="H143" s="63" t="s">
        <v>1768</v>
      </c>
      <c r="I143" s="63" t="s">
        <v>59</v>
      </c>
      <c r="J143" s="63" t="s">
        <v>128</v>
      </c>
      <c r="K143" s="63" t="s">
        <v>59</v>
      </c>
      <c r="L143" s="63" t="s">
        <v>106</v>
      </c>
      <c r="M143" s="63" t="s">
        <v>1625</v>
      </c>
      <c r="N143" s="64">
        <v>44629</v>
      </c>
      <c r="O143" s="65">
        <v>44627</v>
      </c>
      <c r="P143" s="67" t="s">
        <v>61</v>
      </c>
      <c r="Q143" s="67" t="s">
        <v>80</v>
      </c>
      <c r="R143" s="67" t="s">
        <v>93</v>
      </c>
      <c r="S143" s="67" t="s">
        <v>81</v>
      </c>
      <c r="T143" s="67" t="s">
        <v>1769</v>
      </c>
      <c r="U143" s="67" t="s">
        <v>1770</v>
      </c>
      <c r="V143" s="50">
        <f>VLOOKUP(H143,[1]Sheet1!$H$2:$N$526,5,0)</f>
        <v>400050</v>
      </c>
      <c r="W143" s="50" t="str">
        <f>VLOOKUP(H143,[1]Sheet1!$H$2:$M$526,6,0)</f>
        <v>33-A, Perry Rd, Pali Hill, Mumbai, Maharashtra 400050</v>
      </c>
      <c r="X143" s="50" t="str">
        <f>VLOOKUP(H143,[1]Sheet1!$H$1:$N$526,7,0)</f>
        <v>NA</v>
      </c>
      <c r="Y143" s="50" t="str">
        <f t="shared" si="2"/>
        <v>Mumbai</v>
      </c>
      <c r="Z143" s="50" t="str">
        <f>IFERROR(VLOOKUP(Y143,'[2]Final Cost'!$B$3:$B$39,1,0),"NA")</f>
        <v>Mumbai</v>
      </c>
      <c r="AA143" s="50" t="str">
        <f>IF(Z143="NA",VLOOKUP(Y143,'[2]Additional Cities'!$B$3:$D$56,3,0),"")</f>
        <v/>
      </c>
      <c r="AB143" s="50">
        <f>IF(Z143="NA",VLOOKUP(Y143,'[2]Additional Cities'!$B$3:$E$56,4,0),0)</f>
        <v>0</v>
      </c>
      <c r="AC143" s="50" t="str">
        <f>IF(Z143=Y143,VLOOKUP(Y143,'[2]Final Cost'!$B$3:$F$39,5,0),0)</f>
        <v>Mumbai</v>
      </c>
    </row>
    <row r="144" spans="1:29" x14ac:dyDescent="0.35">
      <c r="A144" s="63" t="s">
        <v>1091</v>
      </c>
      <c r="B144" s="63"/>
      <c r="C144" s="63"/>
      <c r="D144" s="63" t="s">
        <v>127</v>
      </c>
      <c r="E144" s="63" t="s">
        <v>59</v>
      </c>
      <c r="F144" s="63" t="s">
        <v>61</v>
      </c>
      <c r="G144" s="63" t="s">
        <v>1092</v>
      </c>
      <c r="H144" s="63" t="s">
        <v>1093</v>
      </c>
      <c r="I144" s="63" t="s">
        <v>59</v>
      </c>
      <c r="J144" s="63" t="s">
        <v>128</v>
      </c>
      <c r="K144" s="63" t="s">
        <v>59</v>
      </c>
      <c r="L144" s="63" t="s">
        <v>106</v>
      </c>
      <c r="M144" s="63" t="s">
        <v>44</v>
      </c>
      <c r="N144" s="64">
        <v>44628</v>
      </c>
      <c r="O144" s="65">
        <v>44627</v>
      </c>
      <c r="P144" s="67" t="s">
        <v>61</v>
      </c>
      <c r="Q144" s="67" t="s">
        <v>143</v>
      </c>
      <c r="R144" s="67" t="s">
        <v>93</v>
      </c>
      <c r="S144" s="67" t="s">
        <v>81</v>
      </c>
      <c r="T144" s="67" t="s">
        <v>1771</v>
      </c>
      <c r="U144" s="67" t="s">
        <v>891</v>
      </c>
      <c r="V144" s="50">
        <f>VLOOKUP(H144,[1]Sheet1!$H$2:$N$526,5,0)</f>
        <v>400020</v>
      </c>
      <c r="W144" s="50" t="str">
        <f>VLOOKUP(H144,[1]Sheet1!$H$2:$M$526,6,0)</f>
        <v>5th Floor, National Insurance Building, 14, Jamshedji Tata Road, Churchgate, Mumbai, Maharashtra 400020</v>
      </c>
      <c r="X144" s="50" t="str">
        <f>VLOOKUP(H144,[1]Sheet1!$H$1:$N$526,7,0)</f>
        <v>NA</v>
      </c>
      <c r="Y144" s="50" t="str">
        <f t="shared" si="2"/>
        <v>Mumbai</v>
      </c>
      <c r="Z144" s="50" t="str">
        <f>IFERROR(VLOOKUP(Y144,'[2]Final Cost'!$B$3:$B$39,1,0),"NA")</f>
        <v>Mumbai</v>
      </c>
      <c r="AA144" s="50" t="str">
        <f>IF(Z144="NA",VLOOKUP(Y144,'[2]Additional Cities'!$B$3:$D$56,3,0),"")</f>
        <v/>
      </c>
      <c r="AB144" s="50">
        <f>IF(Z144="NA",VLOOKUP(Y144,'[2]Additional Cities'!$B$3:$E$56,4,0),0)</f>
        <v>0</v>
      </c>
      <c r="AC144" s="50" t="str">
        <f>IF(Z144=Y144,VLOOKUP(Y144,'[2]Final Cost'!$B$3:$F$39,5,0),0)</f>
        <v>Mumbai</v>
      </c>
    </row>
    <row r="145" spans="1:29" x14ac:dyDescent="0.35">
      <c r="A145" s="63" t="s">
        <v>1772</v>
      </c>
      <c r="B145" s="63"/>
      <c r="C145" s="63"/>
      <c r="D145" s="63" t="s">
        <v>127</v>
      </c>
      <c r="E145" s="63" t="s">
        <v>59</v>
      </c>
      <c r="F145" s="63" t="s">
        <v>61</v>
      </c>
      <c r="G145" s="63" t="s">
        <v>1773</v>
      </c>
      <c r="H145" s="63" t="s">
        <v>1774</v>
      </c>
      <c r="I145" s="63" t="s">
        <v>59</v>
      </c>
      <c r="J145" s="63" t="s">
        <v>128</v>
      </c>
      <c r="K145" s="63" t="s">
        <v>59</v>
      </c>
      <c r="L145" s="63" t="s">
        <v>106</v>
      </c>
      <c r="M145" s="63" t="s">
        <v>44</v>
      </c>
      <c r="N145" s="64">
        <v>44628</v>
      </c>
      <c r="O145" s="65">
        <v>44627</v>
      </c>
      <c r="P145" s="67" t="s">
        <v>61</v>
      </c>
      <c r="Q145" s="67" t="s">
        <v>80</v>
      </c>
      <c r="R145" s="67" t="s">
        <v>93</v>
      </c>
      <c r="S145" s="67" t="s">
        <v>81</v>
      </c>
      <c r="T145" s="67" t="s">
        <v>1775</v>
      </c>
      <c r="U145" s="67" t="s">
        <v>396</v>
      </c>
      <c r="V145" s="50">
        <f>VLOOKUP(H145,[1]Sheet1!$H$2:$N$526,5,0)</f>
        <v>400005</v>
      </c>
      <c r="W145" s="50" t="str">
        <f>VLOOKUP(H145,[1]Sheet1!$H$2:$M$526,6,0)</f>
        <v xml:space="preserve"> 6th Floor, World Trade Center, Center-1, Cuffe Parade, Mumbai, Maharashtra 400005</v>
      </c>
      <c r="X145" s="50" t="str">
        <f>VLOOKUP(H145,[1]Sheet1!$H$1:$N$526,7,0)</f>
        <v>NA</v>
      </c>
      <c r="Y145" s="50" t="str">
        <f t="shared" si="2"/>
        <v>Mumbai</v>
      </c>
      <c r="Z145" s="50" t="str">
        <f>IFERROR(VLOOKUP(Y145,'[2]Final Cost'!$B$3:$B$39,1,0),"NA")</f>
        <v>Mumbai</v>
      </c>
      <c r="AA145" s="50" t="str">
        <f>IF(Z145="NA",VLOOKUP(Y145,'[2]Additional Cities'!$B$3:$D$56,3,0),"")</f>
        <v/>
      </c>
      <c r="AB145" s="50">
        <f>IF(Z145="NA",VLOOKUP(Y145,'[2]Additional Cities'!$B$3:$E$56,4,0),0)</f>
        <v>0</v>
      </c>
      <c r="AC145" s="50" t="str">
        <f>IF(Z145=Y145,VLOOKUP(Y145,'[2]Final Cost'!$B$3:$F$39,5,0),0)</f>
        <v>Mumbai</v>
      </c>
    </row>
    <row r="146" spans="1:29" x14ac:dyDescent="0.35">
      <c r="A146" s="63" t="s">
        <v>1776</v>
      </c>
      <c r="B146" s="63"/>
      <c r="C146" s="63"/>
      <c r="D146" s="63" t="s">
        <v>37</v>
      </c>
      <c r="E146" s="63" t="s">
        <v>59</v>
      </c>
      <c r="F146" s="63" t="s">
        <v>61</v>
      </c>
      <c r="G146" s="63" t="s">
        <v>1777</v>
      </c>
      <c r="H146" s="63" t="s">
        <v>1778</v>
      </c>
      <c r="I146" s="63" t="s">
        <v>59</v>
      </c>
      <c r="J146" s="63" t="s">
        <v>128</v>
      </c>
      <c r="K146" s="63" t="s">
        <v>59</v>
      </c>
      <c r="L146" s="63" t="s">
        <v>106</v>
      </c>
      <c r="M146" s="63" t="s">
        <v>44</v>
      </c>
      <c r="N146" s="64">
        <v>44627</v>
      </c>
      <c r="O146" s="65">
        <v>44627</v>
      </c>
      <c r="P146" s="67" t="s">
        <v>61</v>
      </c>
      <c r="Q146" s="67" t="s">
        <v>80</v>
      </c>
      <c r="R146" s="67" t="s">
        <v>93</v>
      </c>
      <c r="S146" s="66" t="s">
        <v>81</v>
      </c>
      <c r="T146" s="67" t="s">
        <v>1779</v>
      </c>
      <c r="U146" s="67" t="s">
        <v>396</v>
      </c>
      <c r="V146" s="50">
        <f>VLOOKUP(H146,[1]Sheet1!$H$2:$N$526,5,0)</f>
        <v>421203</v>
      </c>
      <c r="W146" s="50" t="str">
        <f>VLOOKUP(H146,[1]Sheet1!$H$2:$M$526,6,0)</f>
        <v>6495+74P, Tata Power Company Limited, Dombivli East, Dombivli, Maharashtra 421203</v>
      </c>
      <c r="X146" s="50" t="str">
        <f>VLOOKUP(H146,[1]Sheet1!$H$1:$N$526,7,0)</f>
        <v>NA</v>
      </c>
      <c r="Y146" s="50" t="str">
        <f t="shared" si="2"/>
        <v>Mumbai</v>
      </c>
      <c r="Z146" s="50" t="str">
        <f>IFERROR(VLOOKUP(Y146,'[2]Final Cost'!$B$3:$B$39,1,0),"NA")</f>
        <v>Mumbai</v>
      </c>
      <c r="AA146" s="50" t="str">
        <f>IF(Z146="NA",VLOOKUP(Y146,'[2]Additional Cities'!$B$3:$D$56,3,0),"")</f>
        <v/>
      </c>
      <c r="AB146" s="50">
        <f>IF(Z146="NA",VLOOKUP(Y146,'[2]Additional Cities'!$B$3:$E$56,4,0),0)</f>
        <v>0</v>
      </c>
      <c r="AC146" s="50" t="str">
        <f>IF(Z146=Y146,VLOOKUP(Y146,'[2]Final Cost'!$B$3:$F$39,5,0),0)</f>
        <v>Mumbai</v>
      </c>
    </row>
    <row r="147" spans="1:29" x14ac:dyDescent="0.35">
      <c r="A147" s="63" t="s">
        <v>607</v>
      </c>
      <c r="B147" s="63"/>
      <c r="C147" s="63"/>
      <c r="D147" s="63" t="s">
        <v>306</v>
      </c>
      <c r="E147" s="63" t="s">
        <v>362</v>
      </c>
      <c r="F147" s="63" t="s">
        <v>39</v>
      </c>
      <c r="G147" s="63" t="s">
        <v>608</v>
      </c>
      <c r="H147" s="63" t="s">
        <v>609</v>
      </c>
      <c r="I147" s="63" t="s">
        <v>362</v>
      </c>
      <c r="J147" s="63" t="s">
        <v>128</v>
      </c>
      <c r="K147" s="63" t="s">
        <v>59</v>
      </c>
      <c r="L147" s="63" t="s">
        <v>43</v>
      </c>
      <c r="M147" s="63" t="s">
        <v>44</v>
      </c>
      <c r="N147" s="64">
        <v>44635</v>
      </c>
      <c r="O147" s="65">
        <v>44634</v>
      </c>
      <c r="P147" s="66"/>
      <c r="Q147" s="66"/>
      <c r="R147" s="66"/>
      <c r="S147" s="66"/>
      <c r="T147" s="66"/>
      <c r="U147" s="66"/>
      <c r="V147" s="50" t="str">
        <f>VLOOKUP(H147,[1]Sheet1!$H$2:$N$526,5,0)</f>
        <v>NA</v>
      </c>
      <c r="W147" s="50" t="str">
        <f>VLOOKUP(H147,[1]Sheet1!$H$2:$M$526,6,0)</f>
        <v>NA</v>
      </c>
      <c r="X147" s="50" t="str">
        <f>VLOOKUP(H147,[1]Sheet1!$H$1:$N$526,7,0)</f>
        <v>Unable to fetch the Company details</v>
      </c>
      <c r="Y147" s="50" t="str">
        <f t="shared" si="2"/>
        <v>Ranchi</v>
      </c>
      <c r="Z147" s="50" t="str">
        <f>IFERROR(VLOOKUP(Y147,'[2]Final Cost'!$B$3:$B$39,1,0),"NA")</f>
        <v>NA</v>
      </c>
      <c r="AA147" s="50" t="str">
        <f>IF(Z147="NA",VLOOKUP(Y147,'[2]Additional Cities'!$B$3:$D$56,3,0),"")</f>
        <v>Patna</v>
      </c>
      <c r="AB147" s="50">
        <f>IF(Z147="NA",VLOOKUP(Y147,'[2]Additional Cities'!$B$3:$E$56,4,0),0)</f>
        <v>248.87360975904031</v>
      </c>
      <c r="AC147" s="50">
        <f>IF(Z147=Y147,VLOOKUP(Y147,'[2]Final Cost'!$B$3:$F$39,5,0),0)</f>
        <v>0</v>
      </c>
    </row>
    <row r="148" spans="1:29" x14ac:dyDescent="0.35">
      <c r="A148" s="63" t="s">
        <v>1218</v>
      </c>
      <c r="B148" s="63"/>
      <c r="C148" s="64">
        <v>44601</v>
      </c>
      <c r="D148" s="63" t="s">
        <v>101</v>
      </c>
      <c r="E148" s="63" t="s">
        <v>1124</v>
      </c>
      <c r="F148" s="63" t="s">
        <v>39</v>
      </c>
      <c r="G148" s="63" t="s">
        <v>1219</v>
      </c>
      <c r="H148" s="63" t="s">
        <v>1220</v>
      </c>
      <c r="I148" s="63" t="s">
        <v>1124</v>
      </c>
      <c r="J148" s="63" t="s">
        <v>128</v>
      </c>
      <c r="K148" s="63" t="s">
        <v>59</v>
      </c>
      <c r="L148" s="63" t="s">
        <v>43</v>
      </c>
      <c r="M148" s="63" t="s">
        <v>44</v>
      </c>
      <c r="N148" s="64">
        <v>44643</v>
      </c>
      <c r="O148" s="65">
        <v>44641</v>
      </c>
      <c r="P148" s="66"/>
      <c r="Q148" s="66"/>
      <c r="R148" s="66"/>
      <c r="S148" s="66"/>
      <c r="T148" s="66"/>
      <c r="U148" s="66"/>
      <c r="V148" s="50">
        <f>VLOOKUP(H148,[1]Sheet1!$H$2:$N$526,5,0)</f>
        <v>452002</v>
      </c>
      <c r="W148" s="50" t="str">
        <f>VLOOKUP(H148,[1]Sheet1!$H$2:$M$526,6,0)</f>
        <v>374, Hukumchand Colony, Indore, Madhya Pradesh 452002</v>
      </c>
      <c r="X148" s="50">
        <f>VLOOKUP(H148,[1]Sheet1!$H$1:$N$526,7,0)</f>
        <v>0</v>
      </c>
      <c r="Y148" s="50" t="str">
        <f t="shared" si="2"/>
        <v>Indore</v>
      </c>
      <c r="Z148" s="50" t="str">
        <f>IFERROR(VLOOKUP(Y148,'[2]Final Cost'!$B$3:$B$39,1,0),"NA")</f>
        <v>Indore</v>
      </c>
      <c r="AA148" s="50" t="str">
        <f>IF(Z148="NA",VLOOKUP(Y148,'[2]Additional Cities'!$B$3:$D$56,3,0),"")</f>
        <v/>
      </c>
      <c r="AB148" s="50">
        <f>IF(Z148="NA",VLOOKUP(Y148,'[2]Additional Cities'!$B$3:$E$56,4,0),0)</f>
        <v>0</v>
      </c>
      <c r="AC148" s="50" t="str">
        <f>IF(Z148=Y148,VLOOKUP(Y148,'[2]Final Cost'!$B$3:$F$39,5,0),0)</f>
        <v>Mumbai</v>
      </c>
    </row>
    <row r="149" spans="1:29" x14ac:dyDescent="0.35">
      <c r="A149" s="63" t="s">
        <v>1221</v>
      </c>
      <c r="B149" s="63"/>
      <c r="C149" s="63"/>
      <c r="D149" s="63" t="s">
        <v>156</v>
      </c>
      <c r="E149" s="63" t="s">
        <v>1124</v>
      </c>
      <c r="F149" s="63" t="s">
        <v>39</v>
      </c>
      <c r="G149" s="63" t="s">
        <v>1222</v>
      </c>
      <c r="H149" s="63" t="s">
        <v>1223</v>
      </c>
      <c r="I149" s="63" t="s">
        <v>1124</v>
      </c>
      <c r="J149" s="63" t="s">
        <v>128</v>
      </c>
      <c r="K149" s="63" t="s">
        <v>59</v>
      </c>
      <c r="L149" s="63" t="s">
        <v>43</v>
      </c>
      <c r="M149" s="63" t="s">
        <v>44</v>
      </c>
      <c r="N149" s="64">
        <v>44643</v>
      </c>
      <c r="O149" s="65">
        <v>44641</v>
      </c>
      <c r="P149" s="66"/>
      <c r="Q149" s="66"/>
      <c r="R149" s="66"/>
      <c r="S149" s="66"/>
      <c r="T149" s="66"/>
      <c r="U149" s="66"/>
      <c r="V149" s="50">
        <f>VLOOKUP(H149,[1]Sheet1!$H$2:$N$526,5,0)</f>
        <v>452010</v>
      </c>
      <c r="W149" s="50" t="str">
        <f>VLOOKUP(H149,[1]Sheet1!$H$2:$M$526,6,0)</f>
        <v>21-23 G F, Scheme No. 54 Opp. Meghdoot Garden, Madhya Pradesh 452010</v>
      </c>
      <c r="X149" s="50">
        <f>VLOOKUP(H149,[1]Sheet1!$H$1:$N$526,7,0)</f>
        <v>0</v>
      </c>
      <c r="Y149" s="50" t="str">
        <f t="shared" si="2"/>
        <v>Indore</v>
      </c>
      <c r="Z149" s="50" t="str">
        <f>IFERROR(VLOOKUP(Y149,'[2]Final Cost'!$B$3:$B$39,1,0),"NA")</f>
        <v>Indore</v>
      </c>
      <c r="AA149" s="50" t="str">
        <f>IF(Z149="NA",VLOOKUP(Y149,'[2]Additional Cities'!$B$3:$D$56,3,0),"")</f>
        <v/>
      </c>
      <c r="AB149" s="50">
        <f>IF(Z149="NA",VLOOKUP(Y149,'[2]Additional Cities'!$B$3:$E$56,4,0),0)</f>
        <v>0</v>
      </c>
      <c r="AC149" s="50" t="str">
        <f>IF(Z149=Y149,VLOOKUP(Y149,'[2]Final Cost'!$B$3:$F$39,5,0),0)</f>
        <v>Mumbai</v>
      </c>
    </row>
    <row r="150" spans="1:29" x14ac:dyDescent="0.35">
      <c r="A150" s="63" t="s">
        <v>1780</v>
      </c>
      <c r="B150" s="63"/>
      <c r="C150" s="63"/>
      <c r="D150" s="63" t="s">
        <v>48</v>
      </c>
      <c r="E150" s="63" t="s">
        <v>580</v>
      </c>
      <c r="F150" s="63" t="s">
        <v>39</v>
      </c>
      <c r="G150" s="63" t="s">
        <v>1781</v>
      </c>
      <c r="H150" s="63" t="s">
        <v>1782</v>
      </c>
      <c r="I150" s="63" t="s">
        <v>580</v>
      </c>
      <c r="J150" s="63" t="s">
        <v>86</v>
      </c>
      <c r="K150" s="63" t="s">
        <v>59</v>
      </c>
      <c r="L150" s="63" t="s">
        <v>106</v>
      </c>
      <c r="M150" s="63" t="s">
        <v>44</v>
      </c>
      <c r="N150" s="64">
        <v>44634</v>
      </c>
      <c r="O150" s="65">
        <v>44634</v>
      </c>
      <c r="P150" s="66"/>
      <c r="Q150" s="66"/>
      <c r="R150" s="66"/>
      <c r="S150" s="66"/>
      <c r="T150" s="66"/>
      <c r="U150" s="66"/>
      <c r="V150" s="50">
        <f>VLOOKUP(H150,[1]Sheet1!$H$2:$N$526,5,0)</f>
        <v>382018</v>
      </c>
      <c r="W150" s="50" t="str">
        <f>VLOOKUP(H150,[1]Sheet1!$H$2:$M$526,6,0)</f>
        <v>CHH Rd, Sector 18, Gandhinagar, Gujarat 382018</v>
      </c>
      <c r="X150" s="50" t="str">
        <f>VLOOKUP(H150,[1]Sheet1!$H$1:$N$526,7,0)</f>
        <v>NA</v>
      </c>
      <c r="Y150" s="50" t="str">
        <f t="shared" si="2"/>
        <v>Gandhinagar</v>
      </c>
      <c r="Z150" s="50" t="str">
        <f>IFERROR(VLOOKUP(Y150,'[2]Final Cost'!$B$3:$B$39,1,0),"NA")</f>
        <v>Gandhinagar</v>
      </c>
      <c r="AA150" s="50" t="str">
        <f>IF(Z150="NA",VLOOKUP(Y150,'[2]Additional Cities'!$B$3:$D$56,3,0),"")</f>
        <v/>
      </c>
      <c r="AB150" s="50">
        <f>IF(Z150="NA",VLOOKUP(Y150,'[2]Additional Cities'!$B$3:$E$56,4,0),0)</f>
        <v>0</v>
      </c>
      <c r="AC150" s="50" t="str">
        <f>IF(Z150=Y150,VLOOKUP(Y150,'[2]Final Cost'!$B$3:$F$39,5,0),0)</f>
        <v>Mumbai</v>
      </c>
    </row>
    <row r="151" spans="1:29" x14ac:dyDescent="0.35">
      <c r="A151" s="63" t="s">
        <v>1783</v>
      </c>
      <c r="B151" s="63" t="s">
        <v>1683</v>
      </c>
      <c r="C151" s="64">
        <v>44020</v>
      </c>
      <c r="D151" s="63" t="s">
        <v>37</v>
      </c>
      <c r="E151" s="63" t="s">
        <v>1784</v>
      </c>
      <c r="F151" s="63" t="s">
        <v>39</v>
      </c>
      <c r="G151" s="63" t="s">
        <v>1785</v>
      </c>
      <c r="H151" s="63" t="s">
        <v>1786</v>
      </c>
      <c r="I151" s="63" t="s">
        <v>1784</v>
      </c>
      <c r="J151" s="63" t="s">
        <v>128</v>
      </c>
      <c r="K151" s="63" t="s">
        <v>59</v>
      </c>
      <c r="L151" s="63" t="s">
        <v>106</v>
      </c>
      <c r="M151" s="63" t="s">
        <v>44</v>
      </c>
      <c r="N151" s="64">
        <v>44650</v>
      </c>
      <c r="O151" s="65">
        <v>44648</v>
      </c>
      <c r="P151" s="66"/>
      <c r="Q151" s="66"/>
      <c r="R151" s="66"/>
      <c r="S151" s="66"/>
      <c r="T151" s="66"/>
      <c r="U151" s="66"/>
      <c r="V151" s="50">
        <f>VLOOKUP(H151,[1]Sheet1!$H$2:$N$526,5,0)</f>
        <v>680001</v>
      </c>
      <c r="W151" s="50" t="str">
        <f>VLOOKUP(H151,[1]Sheet1!$H$2:$M$526,6,0)</f>
        <v>Mangalodayam Building, Swaraj Round South, Near Jos Theater, Thrissur, Kerala 680001</v>
      </c>
      <c r="X151" s="50" t="str">
        <f>VLOOKUP(H151,[1]Sheet1!$H$1:$N$526,7,0)</f>
        <v>NA</v>
      </c>
      <c r="Y151" s="50" t="str">
        <f t="shared" si="2"/>
        <v>Thrissur</v>
      </c>
      <c r="Z151" s="50" t="str">
        <f>IFERROR(VLOOKUP(Y151,'[2]Final Cost'!$B$3:$B$39,1,0),"NA")</f>
        <v>Thrissur</v>
      </c>
      <c r="AA151" s="50" t="str">
        <f>IF(Z151="NA",VLOOKUP(Y151,'[2]Additional Cities'!$B$3:$D$56,3,0),"")</f>
        <v/>
      </c>
      <c r="AB151" s="50">
        <f>IF(Z151="NA",VLOOKUP(Y151,'[2]Additional Cities'!$B$3:$E$56,4,0),0)</f>
        <v>0</v>
      </c>
      <c r="AC151" s="50" t="str">
        <f>IF(Z151=Y151,VLOOKUP(Y151,'[2]Final Cost'!$B$3:$F$39,5,0),0)</f>
        <v>Bangalore</v>
      </c>
    </row>
    <row r="152" spans="1:29" x14ac:dyDescent="0.35">
      <c r="A152" s="63" t="s">
        <v>1787</v>
      </c>
      <c r="B152" s="63" t="s">
        <v>1582</v>
      </c>
      <c r="C152" s="64">
        <v>43879</v>
      </c>
      <c r="D152" s="63" t="s">
        <v>306</v>
      </c>
      <c r="E152" s="63" t="s">
        <v>1700</v>
      </c>
      <c r="F152" s="63" t="s">
        <v>39</v>
      </c>
      <c r="G152" s="63" t="s">
        <v>1788</v>
      </c>
      <c r="H152" s="63" t="s">
        <v>1789</v>
      </c>
      <c r="I152" s="63" t="s">
        <v>1700</v>
      </c>
      <c r="J152" s="63" t="s">
        <v>151</v>
      </c>
      <c r="K152" s="63" t="s">
        <v>286</v>
      </c>
      <c r="L152" s="63" t="s">
        <v>106</v>
      </c>
      <c r="M152" s="63" t="s">
        <v>44</v>
      </c>
      <c r="N152" s="64">
        <v>44649</v>
      </c>
      <c r="O152" s="65">
        <v>44648</v>
      </c>
      <c r="P152" s="66"/>
      <c r="Q152" s="66"/>
      <c r="R152" s="66"/>
      <c r="S152" s="66"/>
      <c r="T152" s="66"/>
      <c r="U152" s="66"/>
      <c r="V152" s="50">
        <f>VLOOKUP(H152,[1]Sheet1!$H$2:$N$526,5,0)</f>
        <v>673012</v>
      </c>
      <c r="W152" s="50" t="str">
        <f>VLOOKUP(H152,[1]Sheet1!$H$2:$M$526,6,0)</f>
        <v>P.B No. 1708, Silver Hills, Kozhikode,  Kozhikode Kerala , 673012</v>
      </c>
      <c r="X152" s="50" t="str">
        <f>VLOOKUP(H152,[1]Sheet1!$H$1:$N$526,7,0)</f>
        <v>NA</v>
      </c>
      <c r="Y152" s="50" t="str">
        <f t="shared" si="2"/>
        <v>Kozhikode</v>
      </c>
      <c r="Z152" s="50" t="str">
        <f>IFERROR(VLOOKUP(Y152,'[2]Final Cost'!$B$3:$B$39,1,0),"NA")</f>
        <v>Kozhikode</v>
      </c>
      <c r="AA152" s="50" t="str">
        <f>IF(Z152="NA",VLOOKUP(Y152,'[2]Additional Cities'!$B$3:$D$56,3,0),"")</f>
        <v/>
      </c>
      <c r="AB152" s="50">
        <f>IF(Z152="NA",VLOOKUP(Y152,'[2]Additional Cities'!$B$3:$E$56,4,0),0)</f>
        <v>0</v>
      </c>
      <c r="AC152" s="50" t="str">
        <f>IF(Z152=Y152,VLOOKUP(Y152,'[2]Final Cost'!$B$3:$F$39,5,0),0)</f>
        <v>Bangalore</v>
      </c>
    </row>
    <row r="153" spans="1:29" x14ac:dyDescent="0.35">
      <c r="A153" s="63" t="s">
        <v>448</v>
      </c>
      <c r="B153" s="63" t="s">
        <v>1681</v>
      </c>
      <c r="C153" s="64">
        <v>44497</v>
      </c>
      <c r="D153" s="63" t="s">
        <v>127</v>
      </c>
      <c r="E153" s="63" t="s">
        <v>449</v>
      </c>
      <c r="F153" s="63" t="s">
        <v>39</v>
      </c>
      <c r="G153" s="63" t="s">
        <v>450</v>
      </c>
      <c r="H153" s="63" t="s">
        <v>451</v>
      </c>
      <c r="I153" s="63" t="s">
        <v>449</v>
      </c>
      <c r="J153" s="63" t="s">
        <v>128</v>
      </c>
      <c r="K153" s="63" t="s">
        <v>59</v>
      </c>
      <c r="L153" s="63" t="s">
        <v>106</v>
      </c>
      <c r="M153" s="63" t="s">
        <v>44</v>
      </c>
      <c r="N153" s="64">
        <v>44651</v>
      </c>
      <c r="O153" s="65">
        <v>44648</v>
      </c>
      <c r="P153" s="66"/>
      <c r="Q153" s="66"/>
      <c r="R153" s="66"/>
      <c r="S153" s="66"/>
      <c r="T153" s="66"/>
      <c r="U153" s="66"/>
      <c r="V153" s="50">
        <f>VLOOKUP(H153,[1]Sheet1!$H$2:$N$526,5,0)</f>
        <v>686001</v>
      </c>
      <c r="W153" s="50" t="str">
        <f>VLOOKUP(H153,[1]Sheet1!$H$2:$M$526,6,0)</f>
        <v>Kollam - Theni Hwy, Market, Kottayam, Kerala 686001</v>
      </c>
      <c r="X153" s="50" t="str">
        <f>VLOOKUP(H153,[1]Sheet1!$H$1:$N$526,7,0)</f>
        <v>NA</v>
      </c>
      <c r="Y153" s="50" t="str">
        <f t="shared" si="2"/>
        <v>Kottayam</v>
      </c>
      <c r="Z153" s="50" t="str">
        <f>IFERROR(VLOOKUP(Y153,'[2]Final Cost'!$B$3:$B$39,1,0),"NA")</f>
        <v>NA</v>
      </c>
      <c r="AA153" s="50" t="str">
        <f>IF(Z153="NA",VLOOKUP(Y153,'[2]Additional Cities'!$B$3:$D$56,3,0),"")</f>
        <v>kochi</v>
      </c>
      <c r="AB153" s="50">
        <f>IF(Z153="NA",VLOOKUP(Y153,'[2]Additional Cities'!$B$3:$E$56,4,0),0)</f>
        <v>53.300321061904732</v>
      </c>
      <c r="AC153" s="50">
        <f>IF(Z153=Y153,VLOOKUP(Y153,'[2]Final Cost'!$B$3:$F$39,5,0),0)</f>
        <v>0</v>
      </c>
    </row>
    <row r="154" spans="1:29" x14ac:dyDescent="0.35">
      <c r="A154" s="63" t="s">
        <v>1224</v>
      </c>
      <c r="B154" s="63" t="s">
        <v>1587</v>
      </c>
      <c r="C154" s="64">
        <v>44530</v>
      </c>
      <c r="D154" s="63" t="s">
        <v>37</v>
      </c>
      <c r="E154" s="63" t="s">
        <v>1186</v>
      </c>
      <c r="F154" s="63" t="s">
        <v>39</v>
      </c>
      <c r="G154" s="63" t="s">
        <v>1225</v>
      </c>
      <c r="H154" s="63" t="s">
        <v>1226</v>
      </c>
      <c r="I154" s="63" t="s">
        <v>1186</v>
      </c>
      <c r="J154" s="63" t="s">
        <v>120</v>
      </c>
      <c r="K154" s="63" t="s">
        <v>121</v>
      </c>
      <c r="L154" s="63" t="s">
        <v>106</v>
      </c>
      <c r="M154" s="63" t="s">
        <v>44</v>
      </c>
      <c r="N154" s="64">
        <v>44641</v>
      </c>
      <c r="O154" s="65">
        <v>44641</v>
      </c>
      <c r="P154" s="66"/>
      <c r="Q154" s="66"/>
      <c r="R154" s="66"/>
      <c r="S154" s="66"/>
      <c r="T154" s="66"/>
      <c r="U154" s="66"/>
      <c r="V154" s="50">
        <f>VLOOKUP(H154,[1]Sheet1!$H$2:$N$526,5,0)</f>
        <v>641018</v>
      </c>
      <c r="W154" s="50" t="str">
        <f>VLOOKUP(H154,[1]Sheet1!$H$2:$M$526,6,0)</f>
        <v>House 1443, 1, Trichy Rd, Nadar Colony, Coimbatore, Tamil Nadu 641018</v>
      </c>
      <c r="X154" s="50" t="str">
        <f>VLOOKUP(H154,[1]Sheet1!$H$1:$N$526,7,0)</f>
        <v>NA</v>
      </c>
      <c r="Y154" s="50" t="str">
        <f t="shared" si="2"/>
        <v>Coimbatore</v>
      </c>
      <c r="Z154" s="50" t="str">
        <f>IFERROR(VLOOKUP(Y154,'[2]Final Cost'!$B$3:$B$39,1,0),"NA")</f>
        <v>Coimbatore</v>
      </c>
      <c r="AA154" s="50" t="str">
        <f>IF(Z154="NA",VLOOKUP(Y154,'[2]Additional Cities'!$B$3:$D$56,3,0),"")</f>
        <v/>
      </c>
      <c r="AB154" s="50">
        <f>IF(Z154="NA",VLOOKUP(Y154,'[2]Additional Cities'!$B$3:$E$56,4,0),0)</f>
        <v>0</v>
      </c>
      <c r="AC154" s="50" t="str">
        <f>IF(Z154=Y154,VLOOKUP(Y154,'[2]Final Cost'!$B$3:$F$39,5,0),0)</f>
        <v>Bangalore</v>
      </c>
    </row>
    <row r="155" spans="1:29" x14ac:dyDescent="0.35">
      <c r="A155" s="63" t="s">
        <v>1790</v>
      </c>
      <c r="B155" s="63" t="s">
        <v>1709</v>
      </c>
      <c r="C155" s="64">
        <v>42874</v>
      </c>
      <c r="D155" s="63" t="s">
        <v>101</v>
      </c>
      <c r="E155" s="63" t="s">
        <v>286</v>
      </c>
      <c r="F155" s="63" t="s">
        <v>61</v>
      </c>
      <c r="G155" s="63" t="s">
        <v>1791</v>
      </c>
      <c r="H155" s="63" t="s">
        <v>1792</v>
      </c>
      <c r="I155" s="63" t="s">
        <v>286</v>
      </c>
      <c r="J155" s="63" t="s">
        <v>151</v>
      </c>
      <c r="K155" s="63" t="s">
        <v>286</v>
      </c>
      <c r="L155" s="63" t="s">
        <v>106</v>
      </c>
      <c r="M155" s="63" t="s">
        <v>44</v>
      </c>
      <c r="N155" s="64">
        <v>44628</v>
      </c>
      <c r="O155" s="65">
        <v>44627</v>
      </c>
      <c r="P155" s="67" t="s">
        <v>61</v>
      </c>
      <c r="Q155" s="67" t="s">
        <v>312</v>
      </c>
      <c r="R155" s="67" t="s">
        <v>308</v>
      </c>
      <c r="S155" s="67" t="s">
        <v>313</v>
      </c>
      <c r="T155" s="66" t="s">
        <v>308</v>
      </c>
      <c r="U155" s="67" t="s">
        <v>647</v>
      </c>
      <c r="V155" s="50">
        <f>VLOOKUP(H155,[1]Sheet1!$H$2:$N$526,5,0)</f>
        <v>560080</v>
      </c>
      <c r="W155" s="50" t="str">
        <f>VLOOKUP(H155,[1]Sheet1!$H$2:$M$526,6,0)</f>
        <v>Plot No. 190, JP Square, 2nd Main Rd, Sadashiva Nagar, Armane Nagar, Bengaluru, Karnataka 560080</v>
      </c>
      <c r="X155" s="50" t="str">
        <f>VLOOKUP(H155,[1]Sheet1!$H$1:$N$526,7,0)</f>
        <v>NA</v>
      </c>
      <c r="Y155" s="50" t="str">
        <f t="shared" si="2"/>
        <v>Bangalore</v>
      </c>
      <c r="Z155" s="50" t="str">
        <f>IFERROR(VLOOKUP(Y155,'[2]Final Cost'!$B$3:$B$39,1,0),"NA")</f>
        <v>Bangalore</v>
      </c>
      <c r="AA155" s="50" t="str">
        <f>IF(Z155="NA",VLOOKUP(Y155,'[2]Additional Cities'!$B$3:$D$56,3,0),"")</f>
        <v/>
      </c>
      <c r="AB155" s="50">
        <f>IF(Z155="NA",VLOOKUP(Y155,'[2]Additional Cities'!$B$3:$E$56,4,0),0)</f>
        <v>0</v>
      </c>
      <c r="AC155" s="50" t="str">
        <f>IF(Z155=Y155,VLOOKUP(Y155,'[2]Final Cost'!$B$3:$F$39,5,0),0)</f>
        <v>Bangalore</v>
      </c>
    </row>
    <row r="156" spans="1:29" x14ac:dyDescent="0.35">
      <c r="A156" s="63" t="s">
        <v>1793</v>
      </c>
      <c r="B156" s="63"/>
      <c r="C156" s="63"/>
      <c r="D156" s="63" t="s">
        <v>37</v>
      </c>
      <c r="E156" s="63" t="s">
        <v>121</v>
      </c>
      <c r="F156" s="63" t="s">
        <v>61</v>
      </c>
      <c r="G156" s="63" t="s">
        <v>1794</v>
      </c>
      <c r="H156" s="63" t="s">
        <v>1795</v>
      </c>
      <c r="I156" s="63" t="s">
        <v>121</v>
      </c>
      <c r="J156" s="63" t="s">
        <v>120</v>
      </c>
      <c r="K156" s="63" t="s">
        <v>121</v>
      </c>
      <c r="L156" s="63" t="s">
        <v>106</v>
      </c>
      <c r="M156" s="63" t="s">
        <v>44</v>
      </c>
      <c r="N156" s="64">
        <v>44635</v>
      </c>
      <c r="O156" s="65">
        <v>44634</v>
      </c>
      <c r="P156" s="66"/>
      <c r="Q156" s="66"/>
      <c r="R156" s="66"/>
      <c r="S156" s="66"/>
      <c r="T156" s="66"/>
      <c r="U156" s="66"/>
      <c r="V156" s="50">
        <f>VLOOKUP(H156,[1]Sheet1!$H$2:$N$526,5,0)</f>
        <v>500018</v>
      </c>
      <c r="W156" s="50" t="str">
        <f>VLOOKUP(H156,[1]Sheet1!$H$2:$M$526,6,0)</f>
        <v xml:space="preserve"> # 12-7-20/65,, RAILWAY GOODS SHED ROAD,, OPP: EENADU PRINTING PRESS,, MOOSAPET,, Hyderabad, IN-TG, 500018, IN</v>
      </c>
      <c r="X156" s="50" t="str">
        <f>VLOOKUP(H156,[1]Sheet1!$H$1:$N$526,7,0)</f>
        <v>NA</v>
      </c>
      <c r="Y156" s="50" t="str">
        <f t="shared" si="2"/>
        <v>Hyderabad</v>
      </c>
      <c r="Z156" s="50" t="str">
        <f>IFERROR(VLOOKUP(Y156,'[2]Final Cost'!$B$3:$B$39,1,0),"NA")</f>
        <v>Hyderabad</v>
      </c>
      <c r="AA156" s="50" t="str">
        <f>IF(Z156="NA",VLOOKUP(Y156,'[2]Additional Cities'!$B$3:$D$56,3,0),"")</f>
        <v/>
      </c>
      <c r="AB156" s="50">
        <f>IF(Z156="NA",VLOOKUP(Y156,'[2]Additional Cities'!$B$3:$E$56,4,0),0)</f>
        <v>0</v>
      </c>
      <c r="AC156" s="50" t="str">
        <f>IF(Z156=Y156,VLOOKUP(Y156,'[2]Final Cost'!$B$3:$F$39,5,0),0)</f>
        <v>Hyderabad</v>
      </c>
    </row>
    <row r="157" spans="1:29" x14ac:dyDescent="0.35">
      <c r="A157" s="63" t="s">
        <v>887</v>
      </c>
      <c r="B157" s="63"/>
      <c r="C157" s="64">
        <v>44076</v>
      </c>
      <c r="D157" s="63" t="s">
        <v>37</v>
      </c>
      <c r="E157" s="63" t="s">
        <v>112</v>
      </c>
      <c r="F157" s="63" t="s">
        <v>61</v>
      </c>
      <c r="G157" s="63" t="s">
        <v>888</v>
      </c>
      <c r="H157" s="63" t="s">
        <v>889</v>
      </c>
      <c r="I157" s="63" t="s">
        <v>112</v>
      </c>
      <c r="J157" s="63" t="s">
        <v>67</v>
      </c>
      <c r="K157" s="63" t="s">
        <v>112</v>
      </c>
      <c r="L157" s="63" t="s">
        <v>106</v>
      </c>
      <c r="M157" s="63" t="s">
        <v>44</v>
      </c>
      <c r="N157" s="64">
        <v>44628</v>
      </c>
      <c r="O157" s="65">
        <v>44627</v>
      </c>
      <c r="P157" s="67" t="s">
        <v>61</v>
      </c>
      <c r="Q157" s="67" t="s">
        <v>171</v>
      </c>
      <c r="R157" s="67" t="s">
        <v>93</v>
      </c>
      <c r="S157" s="67" t="s">
        <v>81</v>
      </c>
      <c r="T157" s="67" t="s">
        <v>890</v>
      </c>
      <c r="U157" s="67" t="s">
        <v>891</v>
      </c>
      <c r="V157" s="50">
        <f>VLOOKUP(H157,[1]Sheet1!$H$2:$N$526,5,0)</f>
        <v>600066</v>
      </c>
      <c r="W157" s="50" t="str">
        <f>VLOOKUP(H157,[1]Sheet1!$H$2:$M$526,6,0)</f>
        <v>236, Street No. 4, TNHB Colony, Korattur, Chennai, Tamil Nadu 600066</v>
      </c>
      <c r="X157" s="50" t="str">
        <f>VLOOKUP(H157,[1]Sheet1!$H$1:$N$526,7,0)</f>
        <v>NA</v>
      </c>
      <c r="Y157" s="50" t="str">
        <f t="shared" si="2"/>
        <v>Chennai</v>
      </c>
      <c r="Z157" s="50" t="str">
        <f>IFERROR(VLOOKUP(Y157,'[2]Final Cost'!$B$3:$B$39,1,0),"NA")</f>
        <v>Chennai</v>
      </c>
      <c r="AA157" s="50" t="str">
        <f>IF(Z157="NA",VLOOKUP(Y157,'[2]Additional Cities'!$B$3:$D$56,3,0),"")</f>
        <v/>
      </c>
      <c r="AB157" s="50">
        <f>IF(Z157="NA",VLOOKUP(Y157,'[2]Additional Cities'!$B$3:$E$56,4,0),0)</f>
        <v>0</v>
      </c>
      <c r="AC157" s="50" t="str">
        <f>IF(Z157=Y157,VLOOKUP(Y157,'[2]Final Cost'!$B$3:$F$39,5,0),0)</f>
        <v>Chennai</v>
      </c>
    </row>
    <row r="158" spans="1:29" x14ac:dyDescent="0.35">
      <c r="A158" s="63" t="s">
        <v>600</v>
      </c>
      <c r="B158" s="63"/>
      <c r="C158" s="63"/>
      <c r="D158" s="63" t="s">
        <v>206</v>
      </c>
      <c r="E158" s="63" t="s">
        <v>601</v>
      </c>
      <c r="F158" s="63" t="s">
        <v>39</v>
      </c>
      <c r="G158" s="63" t="s">
        <v>602</v>
      </c>
      <c r="H158" s="63" t="s">
        <v>603</v>
      </c>
      <c r="I158" s="63" t="s">
        <v>601</v>
      </c>
      <c r="J158" s="63" t="s">
        <v>1579</v>
      </c>
      <c r="K158" s="63" t="s">
        <v>65</v>
      </c>
      <c r="L158" s="63" t="s">
        <v>106</v>
      </c>
      <c r="M158" s="63" t="s">
        <v>44</v>
      </c>
      <c r="N158" s="64">
        <v>44644</v>
      </c>
      <c r="O158" s="65">
        <v>44641</v>
      </c>
      <c r="P158" s="66"/>
      <c r="Q158" s="66"/>
      <c r="R158" s="66"/>
      <c r="S158" s="66"/>
      <c r="T158" s="66"/>
      <c r="U158" s="66"/>
      <c r="V158" s="50" t="str">
        <f>VLOOKUP(H158,[1]Sheet1!$H$2:$N$526,5,0)</f>
        <v>NA</v>
      </c>
      <c r="W158" s="50" t="str">
        <f>VLOOKUP(H158,[1]Sheet1!$H$2:$M$526,6,0)</f>
        <v>NA</v>
      </c>
      <c r="X158" s="50" t="str">
        <f>VLOOKUP(H158,[1]Sheet1!$H$1:$N$526,7,0)</f>
        <v>Unable to fetch the Company details</v>
      </c>
      <c r="Y158" s="50" t="str">
        <f t="shared" si="2"/>
        <v>CALICUT</v>
      </c>
      <c r="Z158" s="50" t="str">
        <f>IFERROR(VLOOKUP(Y158,'[2]Final Cost'!$B$3:$B$39,1,0),"NA")</f>
        <v>NA</v>
      </c>
      <c r="AA158" s="50" t="str">
        <f>IF(Z158="NA",VLOOKUP(Y158,'[2]Additional Cities'!$B$3:$D$56,3,0),"")</f>
        <v>Kozhikode</v>
      </c>
      <c r="AB158" s="50">
        <f>IF(Z158="NA",VLOOKUP(Y158,'[2]Additional Cities'!$B$3:$E$56,4,0),0)</f>
        <v>0</v>
      </c>
      <c r="AC158" s="50">
        <f>IF(Z158=Y158,VLOOKUP(Y158,'[2]Final Cost'!$B$3:$F$39,5,0),0)</f>
        <v>0</v>
      </c>
    </row>
    <row r="159" spans="1:29" x14ac:dyDescent="0.35">
      <c r="A159" s="63" t="s">
        <v>1796</v>
      </c>
      <c r="B159" s="63" t="s">
        <v>1797</v>
      </c>
      <c r="C159" s="63"/>
      <c r="D159" s="63" t="s">
        <v>306</v>
      </c>
      <c r="E159" s="63" t="s">
        <v>112</v>
      </c>
      <c r="F159" s="63" t="s">
        <v>61</v>
      </c>
      <c r="G159" s="63" t="s">
        <v>1798</v>
      </c>
      <c r="H159" s="63" t="s">
        <v>1799</v>
      </c>
      <c r="I159" s="63" t="s">
        <v>112</v>
      </c>
      <c r="J159" s="63" t="s">
        <v>67</v>
      </c>
      <c r="K159" s="63" t="s">
        <v>112</v>
      </c>
      <c r="L159" s="63" t="s">
        <v>106</v>
      </c>
      <c r="M159" s="63" t="s">
        <v>44</v>
      </c>
      <c r="N159" s="64">
        <v>44628</v>
      </c>
      <c r="O159" s="65">
        <v>44627</v>
      </c>
      <c r="P159" s="67" t="s">
        <v>61</v>
      </c>
      <c r="Q159" s="67" t="s">
        <v>331</v>
      </c>
      <c r="R159" s="67" t="s">
        <v>1800</v>
      </c>
      <c r="S159" s="67" t="s">
        <v>329</v>
      </c>
      <c r="T159" s="67" t="s">
        <v>1801</v>
      </c>
      <c r="U159" s="67" t="s">
        <v>869</v>
      </c>
      <c r="V159" s="50">
        <f>VLOOKUP(H159,[1]Sheet1!$H$2:$N$526,5,0)</f>
        <v>600017</v>
      </c>
      <c r="W159" s="50" t="str">
        <f>VLOOKUP(H159,[1]Sheet1!$H$2:$M$526,6,0)</f>
        <v>2nd Floor, 13/6, Thanikachalam Rd, Parthasarathi Puram, T. Nagar, Chennai, Tamil Nadu 600017</v>
      </c>
      <c r="X159" s="50" t="str">
        <f>VLOOKUP(H159,[1]Sheet1!$H$1:$N$526,7,0)</f>
        <v>NA</v>
      </c>
      <c r="Y159" s="50" t="str">
        <f t="shared" si="2"/>
        <v>Chennai</v>
      </c>
      <c r="Z159" s="50" t="str">
        <f>IFERROR(VLOOKUP(Y159,'[2]Final Cost'!$B$3:$B$39,1,0),"NA")</f>
        <v>Chennai</v>
      </c>
      <c r="AA159" s="50" t="str">
        <f>IF(Z159="NA",VLOOKUP(Y159,'[2]Additional Cities'!$B$3:$D$56,3,0),"")</f>
        <v/>
      </c>
      <c r="AB159" s="50">
        <f>IF(Z159="NA",VLOOKUP(Y159,'[2]Additional Cities'!$B$3:$E$56,4,0),0)</f>
        <v>0</v>
      </c>
      <c r="AC159" s="50" t="str">
        <f>IF(Z159=Y159,VLOOKUP(Y159,'[2]Final Cost'!$B$3:$F$39,5,0),0)</f>
        <v>Chennai</v>
      </c>
    </row>
    <row r="160" spans="1:29" x14ac:dyDescent="0.35">
      <c r="A160" s="63" t="s">
        <v>1802</v>
      </c>
      <c r="B160" s="63"/>
      <c r="C160" s="63"/>
      <c r="D160" s="63" t="s">
        <v>553</v>
      </c>
      <c r="E160" s="63" t="s">
        <v>1784</v>
      </c>
      <c r="F160" s="63" t="s">
        <v>39</v>
      </c>
      <c r="G160" s="63" t="s">
        <v>1803</v>
      </c>
      <c r="H160" s="63" t="s">
        <v>1804</v>
      </c>
      <c r="I160" s="63" t="s">
        <v>1784</v>
      </c>
      <c r="J160" s="63" t="s">
        <v>1579</v>
      </c>
      <c r="K160" s="63" t="s">
        <v>65</v>
      </c>
      <c r="L160" s="63" t="s">
        <v>106</v>
      </c>
      <c r="M160" s="63" t="s">
        <v>44</v>
      </c>
      <c r="N160" s="64">
        <v>44645</v>
      </c>
      <c r="O160" s="65">
        <v>44641</v>
      </c>
      <c r="P160" s="66"/>
      <c r="Q160" s="66"/>
      <c r="R160" s="66"/>
      <c r="S160" s="66"/>
      <c r="T160" s="66"/>
      <c r="U160" s="66"/>
      <c r="V160" s="50">
        <f>VLOOKUP(H160,[1]Sheet1!$H$2:$N$526,5,0)</f>
        <v>680014</v>
      </c>
      <c r="W160" s="50" t="str">
        <f>VLOOKUP(H160,[1]Sheet1!$H$2:$M$526,6,0)</f>
        <v>Pinnacle Motor Works Pvt Ltd NH 47, Mannuthy Byepass, Kuttanellur, Thrissur, Kerala 680014</v>
      </c>
      <c r="X160" s="50" t="str">
        <f>VLOOKUP(H160,[1]Sheet1!$H$1:$N$526,7,0)</f>
        <v>NA</v>
      </c>
      <c r="Y160" s="50" t="str">
        <f t="shared" si="2"/>
        <v>Thrissur</v>
      </c>
      <c r="Z160" s="50" t="str">
        <f>IFERROR(VLOOKUP(Y160,'[2]Final Cost'!$B$3:$B$39,1,0),"NA")</f>
        <v>Thrissur</v>
      </c>
      <c r="AA160" s="50" t="str">
        <f>IF(Z160="NA",VLOOKUP(Y160,'[2]Additional Cities'!$B$3:$D$56,3,0),"")</f>
        <v/>
      </c>
      <c r="AB160" s="50">
        <f>IF(Z160="NA",VLOOKUP(Y160,'[2]Additional Cities'!$B$3:$E$56,4,0),0)</f>
        <v>0</v>
      </c>
      <c r="AC160" s="50" t="str">
        <f>IF(Z160=Y160,VLOOKUP(Y160,'[2]Final Cost'!$B$3:$F$39,5,0),0)</f>
        <v>Bangalore</v>
      </c>
    </row>
    <row r="161" spans="1:29" x14ac:dyDescent="0.35">
      <c r="A161" s="63" t="s">
        <v>1805</v>
      </c>
      <c r="B161" s="63" t="s">
        <v>1681</v>
      </c>
      <c r="C161" s="63"/>
      <c r="D161" s="63" t="s">
        <v>48</v>
      </c>
      <c r="E161" s="63" t="s">
        <v>112</v>
      </c>
      <c r="F161" s="63" t="s">
        <v>61</v>
      </c>
      <c r="G161" s="63" t="s">
        <v>1806</v>
      </c>
      <c r="H161" s="63" t="s">
        <v>1807</v>
      </c>
      <c r="I161" s="63" t="s">
        <v>112</v>
      </c>
      <c r="J161" s="63" t="s">
        <v>67</v>
      </c>
      <c r="K161" s="63" t="s">
        <v>112</v>
      </c>
      <c r="L161" s="63" t="s">
        <v>106</v>
      </c>
      <c r="M161" s="63" t="s">
        <v>44</v>
      </c>
      <c r="N161" s="64">
        <v>44628</v>
      </c>
      <c r="O161" s="65">
        <v>44627</v>
      </c>
      <c r="P161" s="67" t="s">
        <v>61</v>
      </c>
      <c r="Q161" s="67" t="s">
        <v>312</v>
      </c>
      <c r="R161" s="67" t="s">
        <v>308</v>
      </c>
      <c r="S161" s="67" t="s">
        <v>313</v>
      </c>
      <c r="T161" s="66" t="s">
        <v>308</v>
      </c>
      <c r="U161" s="67" t="s">
        <v>647</v>
      </c>
      <c r="V161" s="50" t="str">
        <f>VLOOKUP(H161,[1]Sheet1!$H$2:$N$526,5,0)</f>
        <v>NA</v>
      </c>
      <c r="W161" s="50" t="str">
        <f>VLOOKUP(H161,[1]Sheet1!$H$2:$M$526,6,0)</f>
        <v>NA</v>
      </c>
      <c r="X161" s="50" t="str">
        <f>VLOOKUP(H161,[1]Sheet1!$H$1:$N$526,7,0)</f>
        <v>No Mailing/Billing Details available</v>
      </c>
      <c r="Y161" s="50" t="str">
        <f t="shared" si="2"/>
        <v>Chennai</v>
      </c>
      <c r="Z161" s="50" t="str">
        <f>IFERROR(VLOOKUP(Y161,'[2]Final Cost'!$B$3:$B$39,1,0),"NA")</f>
        <v>Chennai</v>
      </c>
      <c r="AA161" s="50" t="str">
        <f>IF(Z161="NA",VLOOKUP(Y161,'[2]Additional Cities'!$B$3:$D$56,3,0),"")</f>
        <v/>
      </c>
      <c r="AB161" s="50">
        <f>IF(Z161="NA",VLOOKUP(Y161,'[2]Additional Cities'!$B$3:$E$56,4,0),0)</f>
        <v>0</v>
      </c>
      <c r="AC161" s="50" t="str">
        <f>IF(Z161=Y161,VLOOKUP(Y161,'[2]Final Cost'!$B$3:$F$39,5,0),0)</f>
        <v>Chennai</v>
      </c>
    </row>
    <row r="162" spans="1:29" x14ac:dyDescent="0.35">
      <c r="A162" s="63" t="s">
        <v>678</v>
      </c>
      <c r="B162" s="63" t="s">
        <v>1681</v>
      </c>
      <c r="C162" s="63"/>
      <c r="D162" s="63" t="s">
        <v>37</v>
      </c>
      <c r="E162" s="63" t="s">
        <v>259</v>
      </c>
      <c r="F162" s="63" t="s">
        <v>39</v>
      </c>
      <c r="G162" s="63" t="s">
        <v>679</v>
      </c>
      <c r="H162" s="63" t="s">
        <v>680</v>
      </c>
      <c r="I162" s="63" t="s">
        <v>259</v>
      </c>
      <c r="J162" s="63" t="s">
        <v>151</v>
      </c>
      <c r="K162" s="63" t="s">
        <v>286</v>
      </c>
      <c r="L162" s="63" t="s">
        <v>106</v>
      </c>
      <c r="M162" s="63" t="s">
        <v>44</v>
      </c>
      <c r="N162" s="64">
        <v>44651</v>
      </c>
      <c r="O162" s="65">
        <v>44648</v>
      </c>
      <c r="P162" s="66"/>
      <c r="Q162" s="66"/>
      <c r="R162" s="66"/>
      <c r="S162" s="66"/>
      <c r="T162" s="66"/>
      <c r="U162" s="66"/>
      <c r="V162" s="50">
        <f>VLOOKUP(H162,[1]Sheet1!$H$2:$N$526,5,0)</f>
        <v>682025</v>
      </c>
      <c r="W162" s="50" t="str">
        <f>VLOOKUP(H162,[1]Sheet1!$H$2:$M$526,6,0)</f>
        <v>Veerath Complex, civil Lane Road, Palarivattom, Cochin, Palarivattom, Ernakulam - 682025</v>
      </c>
      <c r="X162" s="50" t="str">
        <f>VLOOKUP(H162,[1]Sheet1!$H$1:$N$526,7,0)</f>
        <v>NA</v>
      </c>
      <c r="Y162" s="50" t="str">
        <f t="shared" si="2"/>
        <v>Ernakulam</v>
      </c>
      <c r="Z162" s="50" t="str">
        <f>IFERROR(VLOOKUP(Y162,'[2]Final Cost'!$B$3:$B$39,1,0),"NA")</f>
        <v>NA</v>
      </c>
      <c r="AA162" s="50" t="str">
        <f>IF(Z162="NA",VLOOKUP(Y162,'[2]Additional Cities'!$B$3:$D$56,3,0),"")</f>
        <v>kochi</v>
      </c>
      <c r="AB162" s="50">
        <f>IF(Z162="NA",VLOOKUP(Y162,'[2]Additional Cities'!$B$3:$E$56,4,0),0)</f>
        <v>5.8834727414876236</v>
      </c>
      <c r="AC162" s="50">
        <f>IF(Z162=Y162,VLOOKUP(Y162,'[2]Final Cost'!$B$3:$F$39,5,0),0)</f>
        <v>0</v>
      </c>
    </row>
    <row r="163" spans="1:29" x14ac:dyDescent="0.35">
      <c r="A163" s="63" t="s">
        <v>747</v>
      </c>
      <c r="B163" s="63" t="s">
        <v>1587</v>
      </c>
      <c r="C163" s="63"/>
      <c r="D163" s="63" t="s">
        <v>57</v>
      </c>
      <c r="E163" s="63" t="s">
        <v>726</v>
      </c>
      <c r="F163" s="63" t="s">
        <v>61</v>
      </c>
      <c r="G163" s="63" t="s">
        <v>748</v>
      </c>
      <c r="H163" s="63" t="s">
        <v>749</v>
      </c>
      <c r="I163" s="63" t="s">
        <v>726</v>
      </c>
      <c r="J163" s="63" t="s">
        <v>120</v>
      </c>
      <c r="K163" s="63" t="s">
        <v>121</v>
      </c>
      <c r="L163" s="63" t="s">
        <v>106</v>
      </c>
      <c r="M163" s="63" t="s">
        <v>44</v>
      </c>
      <c r="N163" s="64">
        <v>44637</v>
      </c>
      <c r="O163" s="65">
        <v>44634</v>
      </c>
      <c r="P163" s="66"/>
      <c r="Q163" s="66"/>
      <c r="R163" s="66"/>
      <c r="S163" s="66"/>
      <c r="T163" s="66"/>
      <c r="U163" s="66"/>
      <c r="V163" s="50">
        <f>VLOOKUP(H163,[1]Sheet1!$H$2:$N$526,5,0)</f>
        <v>520013</v>
      </c>
      <c r="W163" s="50" t="str">
        <f>VLOOKUP(H163,[1]Sheet1!$H$2:$M$526,6,0)</f>
        <v>D NO.61-12-3/10,2ND FLOOR, RAMALINGESWARA NAGAR GAYATHRI ROAD,1ST CROSS, KRISHNALANKA VIJAYAWADA Krishna AP 520013 IN</v>
      </c>
      <c r="X163" s="50" t="str">
        <f>VLOOKUP(H163,[1]Sheet1!$H$1:$N$526,7,0)</f>
        <v>NA</v>
      </c>
      <c r="Y163" s="50" t="str">
        <f t="shared" si="2"/>
        <v>Vijayawada</v>
      </c>
      <c r="Z163" s="50" t="str">
        <f>IFERROR(VLOOKUP(Y163,'[2]Final Cost'!$B$3:$B$39,1,0),"NA")</f>
        <v>NA</v>
      </c>
      <c r="AA163" s="50" t="str">
        <f>IF(Z163="NA",VLOOKUP(Y163,'[2]Additional Cities'!$B$3:$D$56,3,0),"")</f>
        <v>Guntur</v>
      </c>
      <c r="AB163" s="50">
        <f>IF(Z163="NA",VLOOKUP(Y163,'[2]Additional Cities'!$B$3:$E$56,4,0),0)</f>
        <v>29.768192365612979</v>
      </c>
      <c r="AC163" s="50">
        <f>IF(Z163=Y163,VLOOKUP(Y163,'[2]Final Cost'!$B$3:$F$39,5,0),0)</f>
        <v>0</v>
      </c>
    </row>
    <row r="164" spans="1:29" x14ac:dyDescent="0.35">
      <c r="A164" s="63" t="s">
        <v>1227</v>
      </c>
      <c r="B164" s="63" t="s">
        <v>1582</v>
      </c>
      <c r="C164" s="64">
        <v>44204</v>
      </c>
      <c r="D164" s="63" t="s">
        <v>306</v>
      </c>
      <c r="E164" s="63" t="s">
        <v>1228</v>
      </c>
      <c r="F164" s="63" t="s">
        <v>39</v>
      </c>
      <c r="G164" s="63" t="s">
        <v>1229</v>
      </c>
      <c r="H164" s="63" t="s">
        <v>1230</v>
      </c>
      <c r="I164" s="63" t="s">
        <v>1228</v>
      </c>
      <c r="J164" s="63" t="s">
        <v>120</v>
      </c>
      <c r="K164" s="63" t="s">
        <v>121</v>
      </c>
      <c r="L164" s="63" t="s">
        <v>43</v>
      </c>
      <c r="M164" s="63" t="s">
        <v>44</v>
      </c>
      <c r="N164" s="64">
        <v>44650</v>
      </c>
      <c r="O164" s="65">
        <v>44648</v>
      </c>
      <c r="P164" s="66"/>
      <c r="Q164" s="66"/>
      <c r="R164" s="66"/>
      <c r="S164" s="66"/>
      <c r="T164" s="66"/>
      <c r="U164" s="66"/>
      <c r="V164" s="50" t="str">
        <f>VLOOKUP(H164,[1]Sheet1!$H$2:$N$526,5,0)</f>
        <v>NA</v>
      </c>
      <c r="W164" s="50" t="str">
        <f>VLOOKUP(H164,[1]Sheet1!$H$2:$M$526,6,0)</f>
        <v>Unable to fetch the Company details</v>
      </c>
      <c r="X164" s="50" t="str">
        <f>VLOOKUP(H164,[1]Sheet1!$H$1:$N$526,7,0)</f>
        <v>NA</v>
      </c>
      <c r="Y164" s="50" t="str">
        <f t="shared" si="2"/>
        <v>Visakhapatnam</v>
      </c>
      <c r="Z164" s="50" t="str">
        <f>IFERROR(VLOOKUP(Y164,'[2]Final Cost'!$B$3:$B$39,1,0),"NA")</f>
        <v>Visakhapatnam</v>
      </c>
      <c r="AA164" s="50" t="str">
        <f>IF(Z164="NA",VLOOKUP(Y164,'[2]Additional Cities'!$B$3:$D$56,3,0),"")</f>
        <v/>
      </c>
      <c r="AB164" s="50">
        <f>IF(Z164="NA",VLOOKUP(Y164,'[2]Additional Cities'!$B$3:$E$56,4,0),0)</f>
        <v>0</v>
      </c>
      <c r="AC164" s="50" t="str">
        <f>IF(Z164=Y164,VLOOKUP(Y164,'[2]Final Cost'!$B$3:$F$39,5,0),0)</f>
        <v>Hyderabad</v>
      </c>
    </row>
    <row r="165" spans="1:29" x14ac:dyDescent="0.35">
      <c r="A165" s="63" t="s">
        <v>477</v>
      </c>
      <c r="B165" s="63" t="s">
        <v>1683</v>
      </c>
      <c r="C165" s="64">
        <v>44494</v>
      </c>
      <c r="D165" s="63" t="s">
        <v>206</v>
      </c>
      <c r="E165" s="63" t="s">
        <v>202</v>
      </c>
      <c r="F165" s="63" t="s">
        <v>39</v>
      </c>
      <c r="G165" s="63" t="s">
        <v>478</v>
      </c>
      <c r="H165" s="63" t="s">
        <v>479</v>
      </c>
      <c r="I165" s="63" t="s">
        <v>202</v>
      </c>
      <c r="J165" s="63" t="s">
        <v>67</v>
      </c>
      <c r="K165" s="63" t="s">
        <v>112</v>
      </c>
      <c r="L165" s="63" t="s">
        <v>43</v>
      </c>
      <c r="M165" s="63" t="s">
        <v>44</v>
      </c>
      <c r="N165" s="64">
        <v>44636</v>
      </c>
      <c r="O165" s="65">
        <v>44634</v>
      </c>
      <c r="P165" s="66"/>
      <c r="Q165" s="66"/>
      <c r="R165" s="66"/>
      <c r="S165" s="66"/>
      <c r="T165" s="66"/>
      <c r="U165" s="66"/>
      <c r="V165" s="50">
        <f>VLOOKUP(H165,[1]Sheet1!$H$2:$N$526,5,0)</f>
        <v>695024</v>
      </c>
      <c r="W165" s="50" t="str">
        <f>VLOOKUP(H165,[1]Sheet1!$H$2:$M$526,6,0)</f>
        <v>Kaumudi Nagar, Pettah, Trivandrum, Pettah, Trivandrum - 695024</v>
      </c>
      <c r="X165" s="50" t="str">
        <f>VLOOKUP(H165,[1]Sheet1!$H$1:$N$526,7,0)</f>
        <v>NA</v>
      </c>
      <c r="Y165" s="50" t="str">
        <f t="shared" si="2"/>
        <v>Thiruvananthapuram</v>
      </c>
      <c r="Z165" s="50" t="str">
        <f>IFERROR(VLOOKUP(Y165,'[2]Final Cost'!$B$3:$B$39,1,0),"NA")</f>
        <v>Thiruvananthapuram</v>
      </c>
      <c r="AA165" s="50" t="str">
        <f>IF(Z165="NA",VLOOKUP(Y165,'[2]Additional Cities'!$B$3:$D$56,3,0),"")</f>
        <v/>
      </c>
      <c r="AB165" s="50">
        <f>IF(Z165="NA",VLOOKUP(Y165,'[2]Additional Cities'!$B$3:$E$56,4,0),0)</f>
        <v>0</v>
      </c>
      <c r="AC165" s="50" t="str">
        <f>IF(Z165=Y165,VLOOKUP(Y165,'[2]Final Cost'!$B$3:$F$39,5,0),0)</f>
        <v>Bangalore</v>
      </c>
    </row>
    <row r="166" spans="1:29" x14ac:dyDescent="0.35">
      <c r="A166" s="63" t="s">
        <v>1808</v>
      </c>
      <c r="B166" s="63" t="s">
        <v>1683</v>
      </c>
      <c r="C166" s="63"/>
      <c r="D166" s="63" t="s">
        <v>57</v>
      </c>
      <c r="E166" s="63" t="s">
        <v>121</v>
      </c>
      <c r="F166" s="63" t="s">
        <v>61</v>
      </c>
      <c r="G166" s="63" t="s">
        <v>1809</v>
      </c>
      <c r="H166" s="63" t="s">
        <v>1810</v>
      </c>
      <c r="I166" s="63" t="s">
        <v>121</v>
      </c>
      <c r="J166" s="63" t="s">
        <v>120</v>
      </c>
      <c r="K166" s="63" t="s">
        <v>121</v>
      </c>
      <c r="L166" s="63" t="s">
        <v>43</v>
      </c>
      <c r="M166" s="63" t="s">
        <v>44</v>
      </c>
      <c r="N166" s="64">
        <v>44636</v>
      </c>
      <c r="O166" s="65">
        <v>44634</v>
      </c>
      <c r="P166" s="66" t="s">
        <v>61</v>
      </c>
      <c r="Q166" s="67" t="s">
        <v>97</v>
      </c>
      <c r="R166" s="67" t="s">
        <v>877</v>
      </c>
      <c r="S166" s="67" t="s">
        <v>696</v>
      </c>
      <c r="T166" s="66" t="s">
        <v>1811</v>
      </c>
      <c r="U166" s="67" t="s">
        <v>1666</v>
      </c>
      <c r="V166" s="50">
        <f>VLOOKUP(H166,[1]Sheet1!$H$2:$N$526,5,0)</f>
        <v>500037</v>
      </c>
      <c r="W166" s="50" t="str">
        <f>VLOOKUP(H166,[1]Sheet1!$H$2:$M$526,6,0)</f>
        <v xml:space="preserve"> S-2, Technocrats Industrial Estate, Rd Number 1, Balanagar, Hyderabad, Telangana 500037</v>
      </c>
      <c r="X166" s="50" t="str">
        <f>VLOOKUP(H166,[1]Sheet1!$H$1:$N$526,7,0)</f>
        <v>NA</v>
      </c>
      <c r="Y166" s="50" t="str">
        <f t="shared" si="2"/>
        <v>Hyderabad</v>
      </c>
      <c r="Z166" s="50" t="str">
        <f>IFERROR(VLOOKUP(Y166,'[2]Final Cost'!$B$3:$B$39,1,0),"NA")</f>
        <v>Hyderabad</v>
      </c>
      <c r="AA166" s="50" t="str">
        <f>IF(Z166="NA",VLOOKUP(Y166,'[2]Additional Cities'!$B$3:$D$56,3,0),"")</f>
        <v/>
      </c>
      <c r="AB166" s="50">
        <f>IF(Z166="NA",VLOOKUP(Y166,'[2]Additional Cities'!$B$3:$E$56,4,0),0)</f>
        <v>0</v>
      </c>
      <c r="AC166" s="50" t="str">
        <f>IF(Z166=Y166,VLOOKUP(Y166,'[2]Final Cost'!$B$3:$F$39,5,0),0)</f>
        <v>Hyderabad</v>
      </c>
    </row>
    <row r="167" spans="1:29" x14ac:dyDescent="0.35">
      <c r="A167" s="63" t="s">
        <v>36</v>
      </c>
      <c r="B167" s="63" t="s">
        <v>1683</v>
      </c>
      <c r="C167" s="63"/>
      <c r="D167" s="63" t="s">
        <v>37</v>
      </c>
      <c r="E167" s="63" t="s">
        <v>38</v>
      </c>
      <c r="F167" s="63" t="s">
        <v>39</v>
      </c>
      <c r="G167" s="63" t="s">
        <v>40</v>
      </c>
      <c r="H167" s="63" t="s">
        <v>41</v>
      </c>
      <c r="I167" s="63" t="s">
        <v>38</v>
      </c>
      <c r="J167" s="63"/>
      <c r="K167" s="63"/>
      <c r="L167" s="63" t="s">
        <v>43</v>
      </c>
      <c r="M167" s="63" t="s">
        <v>44</v>
      </c>
      <c r="N167" s="63" t="s">
        <v>45</v>
      </c>
      <c r="O167" s="70" t="s">
        <v>46</v>
      </c>
      <c r="P167" s="66"/>
      <c r="Q167" s="66"/>
      <c r="R167" s="66"/>
      <c r="S167" s="66"/>
      <c r="T167" s="66"/>
      <c r="U167" s="66"/>
      <c r="V167" s="50">
        <f>VLOOKUP(H167,[1]Sheet1!$H$2:$N$526,5,0)</f>
        <v>641602</v>
      </c>
      <c r="W167" s="50" t="str">
        <f>VLOOKUP(H167,[1]Sheet1!$H$2:$M$526,6,0)</f>
        <v>505, Avinashi - Tiruppur Rd, Ram Nagar, Tiruppur, Tamil Nadu 641602</v>
      </c>
      <c r="X167" s="50" t="str">
        <f>VLOOKUP(H167,[1]Sheet1!$H$1:$N$526,7,0)</f>
        <v>NA</v>
      </c>
      <c r="Y167" s="50" t="str">
        <f t="shared" si="2"/>
        <v>outlier</v>
      </c>
      <c r="Z167" s="50" t="str">
        <f>IFERROR(VLOOKUP(Y167,'[2]Final Cost'!$B$3:$B$39,1,0),"NA")</f>
        <v>NA</v>
      </c>
      <c r="AA167" s="50" t="e">
        <f>IF(Z167="NA",VLOOKUP(Y167,'[2]Additional Cities'!$B$3:$D$56,3,0),"")</f>
        <v>#N/A</v>
      </c>
      <c r="AB167" s="50" t="e">
        <f>IF(Z167="NA",VLOOKUP(Y167,'[2]Additional Cities'!$B$3:$E$56,4,0),0)</f>
        <v>#N/A</v>
      </c>
      <c r="AC167" s="50">
        <f>IF(Z167=Y167,VLOOKUP(Y167,'[2]Final Cost'!$B$3:$F$39,5,0),0)</f>
        <v>0</v>
      </c>
    </row>
    <row r="168" spans="1:29" x14ac:dyDescent="0.35">
      <c r="A168" s="63" t="s">
        <v>939</v>
      </c>
      <c r="B168" s="63" t="s">
        <v>1582</v>
      </c>
      <c r="C168" s="64">
        <v>44336</v>
      </c>
      <c r="D168" s="63" t="s">
        <v>37</v>
      </c>
      <c r="E168" s="63" t="s">
        <v>121</v>
      </c>
      <c r="F168" s="63" t="s">
        <v>61</v>
      </c>
      <c r="G168" s="63" t="s">
        <v>940</v>
      </c>
      <c r="H168" s="63" t="s">
        <v>941</v>
      </c>
      <c r="I168" s="63" t="s">
        <v>121</v>
      </c>
      <c r="J168" s="63" t="s">
        <v>120</v>
      </c>
      <c r="K168" s="63" t="s">
        <v>121</v>
      </c>
      <c r="L168" s="63" t="s">
        <v>43</v>
      </c>
      <c r="M168" s="63" t="s">
        <v>44</v>
      </c>
      <c r="N168" s="64">
        <v>44627</v>
      </c>
      <c r="O168" s="65">
        <v>44627</v>
      </c>
      <c r="P168" s="66" t="s">
        <v>61</v>
      </c>
      <c r="Q168" s="66" t="s">
        <v>97</v>
      </c>
      <c r="R168" s="66" t="s">
        <v>877</v>
      </c>
      <c r="S168" s="66" t="s">
        <v>81</v>
      </c>
      <c r="T168" s="67" t="s">
        <v>942</v>
      </c>
      <c r="U168" s="67" t="s">
        <v>924</v>
      </c>
      <c r="V168" s="50" t="str">
        <f>VLOOKUP(H168,[1]Sheet1!$H$2:$N$526,5,0)</f>
        <v>NA</v>
      </c>
      <c r="W168" s="50" t="str">
        <f>VLOOKUP(H168,[1]Sheet1!$H$2:$M$526,6,0)</f>
        <v>NA</v>
      </c>
      <c r="X168" s="50" t="str">
        <f>VLOOKUP(H168,[1]Sheet1!$H$1:$N$526,7,0)</f>
        <v>Unable to fetch the Company details</v>
      </c>
      <c r="Y168" s="50" t="str">
        <f t="shared" si="2"/>
        <v>Hyderabad</v>
      </c>
      <c r="Z168" s="50" t="str">
        <f>IFERROR(VLOOKUP(Y168,'[2]Final Cost'!$B$3:$B$39,1,0),"NA")</f>
        <v>Hyderabad</v>
      </c>
      <c r="AA168" s="50" t="str">
        <f>IF(Z168="NA",VLOOKUP(Y168,'[2]Additional Cities'!$B$3:$D$56,3,0),"")</f>
        <v/>
      </c>
      <c r="AB168" s="50">
        <f>IF(Z168="NA",VLOOKUP(Y168,'[2]Additional Cities'!$B$3:$E$56,4,0),0)</f>
        <v>0</v>
      </c>
      <c r="AC168" s="50" t="str">
        <f>IF(Z168=Y168,VLOOKUP(Y168,'[2]Final Cost'!$B$3:$F$39,5,0),0)</f>
        <v>Hyderabad</v>
      </c>
    </row>
    <row r="169" spans="1:29" x14ac:dyDescent="0.35">
      <c r="A169" s="63" t="s">
        <v>948</v>
      </c>
      <c r="B169" s="63"/>
      <c r="C169" s="63"/>
      <c r="D169" s="63" t="s">
        <v>206</v>
      </c>
      <c r="E169" s="63" t="s">
        <v>121</v>
      </c>
      <c r="F169" s="63" t="s">
        <v>61</v>
      </c>
      <c r="G169" s="63" t="s">
        <v>949</v>
      </c>
      <c r="H169" s="63" t="s">
        <v>950</v>
      </c>
      <c r="I169" s="63" t="s">
        <v>121</v>
      </c>
      <c r="J169" s="63" t="s">
        <v>120</v>
      </c>
      <c r="K169" s="63" t="s">
        <v>121</v>
      </c>
      <c r="L169" s="63" t="s">
        <v>43</v>
      </c>
      <c r="M169" s="63" t="s">
        <v>1625</v>
      </c>
      <c r="N169" s="64">
        <v>44629</v>
      </c>
      <c r="O169" s="65">
        <v>44627</v>
      </c>
      <c r="P169" s="67" t="s">
        <v>61</v>
      </c>
      <c r="Q169" s="67" t="s">
        <v>80</v>
      </c>
      <c r="R169" s="67" t="s">
        <v>93</v>
      </c>
      <c r="S169" s="67" t="s">
        <v>81</v>
      </c>
      <c r="T169" s="67" t="s">
        <v>951</v>
      </c>
      <c r="U169" s="67" t="s">
        <v>396</v>
      </c>
      <c r="V169" s="50">
        <f>VLOOKUP(H169,[1]Sheet1!$H$2:$N$526,5,0)</f>
        <v>500032</v>
      </c>
      <c r="W169" s="50" t="str">
        <f>VLOOKUP(H169,[1]Sheet1!$H$2:$M$526,6,0)</f>
        <v>Plot No 8-3-191/67,Teja Residency,2nd Floor, Khanapur, Beside South Indian Bank, Gachibowli, Hyderabad - 500032, Telangana, India</v>
      </c>
      <c r="X169" s="50" t="str">
        <f>VLOOKUP(H169,[1]Sheet1!$H$1:$N$526,7,0)</f>
        <v>NA</v>
      </c>
      <c r="Y169" s="50" t="str">
        <f t="shared" si="2"/>
        <v>Hyderabad</v>
      </c>
      <c r="Z169" s="50" t="str">
        <f>IFERROR(VLOOKUP(Y169,'[2]Final Cost'!$B$3:$B$39,1,0),"NA")</f>
        <v>Hyderabad</v>
      </c>
      <c r="AA169" s="50" t="str">
        <f>IF(Z169="NA",VLOOKUP(Y169,'[2]Additional Cities'!$B$3:$D$56,3,0),"")</f>
        <v/>
      </c>
      <c r="AB169" s="50">
        <f>IF(Z169="NA",VLOOKUP(Y169,'[2]Additional Cities'!$B$3:$E$56,4,0),0)</f>
        <v>0</v>
      </c>
      <c r="AC169" s="50" t="str">
        <f>IF(Z169=Y169,VLOOKUP(Y169,'[2]Final Cost'!$B$3:$F$39,5,0),0)</f>
        <v>Hyderabad</v>
      </c>
    </row>
    <row r="170" spans="1:29" x14ac:dyDescent="0.35">
      <c r="A170" s="63" t="s">
        <v>1231</v>
      </c>
      <c r="B170" s="63" t="s">
        <v>1681</v>
      </c>
      <c r="C170" s="63"/>
      <c r="D170" s="63" t="s">
        <v>101</v>
      </c>
      <c r="E170" s="63" t="s">
        <v>1186</v>
      </c>
      <c r="F170" s="63" t="s">
        <v>39</v>
      </c>
      <c r="G170" s="63" t="s">
        <v>1232</v>
      </c>
      <c r="H170" s="63" t="s">
        <v>1233</v>
      </c>
      <c r="I170" s="63" t="s">
        <v>1186</v>
      </c>
      <c r="J170" s="63" t="s">
        <v>120</v>
      </c>
      <c r="K170" s="63" t="s">
        <v>121</v>
      </c>
      <c r="L170" s="63" t="s">
        <v>43</v>
      </c>
      <c r="M170" s="63" t="s">
        <v>44</v>
      </c>
      <c r="N170" s="64">
        <v>44641</v>
      </c>
      <c r="O170" s="65">
        <v>44641</v>
      </c>
      <c r="P170" s="66"/>
      <c r="Q170" s="66"/>
      <c r="R170" s="66"/>
      <c r="S170" s="66"/>
      <c r="T170" s="66"/>
      <c r="U170" s="66"/>
      <c r="V170" s="50" t="str">
        <f>VLOOKUP(H170,[1]Sheet1!$H$2:$N$526,5,0)</f>
        <v>641 002</v>
      </c>
      <c r="W170" s="50" t="str">
        <f>VLOOKUP(H170,[1]Sheet1!$H$2:$M$526,6,0)</f>
        <v>F1, First Floor, Srivari Kikani Center, No. 2 Krishnaswamy Road, R S Puram, Coimbatore - 641 002.</v>
      </c>
      <c r="X170" s="50" t="str">
        <f>VLOOKUP(H170,[1]Sheet1!$H$1:$N$526,7,0)</f>
        <v>NA</v>
      </c>
      <c r="Y170" s="50" t="str">
        <f t="shared" si="2"/>
        <v>Coimbatore</v>
      </c>
      <c r="Z170" s="50" t="str">
        <f>IFERROR(VLOOKUP(Y170,'[2]Final Cost'!$B$3:$B$39,1,0),"NA")</f>
        <v>Coimbatore</v>
      </c>
      <c r="AA170" s="50" t="str">
        <f>IF(Z170="NA",VLOOKUP(Y170,'[2]Additional Cities'!$B$3:$D$56,3,0),"")</f>
        <v/>
      </c>
      <c r="AB170" s="50">
        <f>IF(Z170="NA",VLOOKUP(Y170,'[2]Additional Cities'!$B$3:$E$56,4,0),0)</f>
        <v>0</v>
      </c>
      <c r="AC170" s="50" t="str">
        <f>IF(Z170=Y170,VLOOKUP(Y170,'[2]Final Cost'!$B$3:$F$39,5,0),0)</f>
        <v>Bangalore</v>
      </c>
    </row>
    <row r="171" spans="1:29" x14ac:dyDescent="0.35">
      <c r="A171" s="63" t="s">
        <v>1234</v>
      </c>
      <c r="B171" s="63"/>
      <c r="C171" s="63"/>
      <c r="D171" s="63" t="s">
        <v>206</v>
      </c>
      <c r="E171" s="63" t="s">
        <v>821</v>
      </c>
      <c r="F171" s="63" t="s">
        <v>39</v>
      </c>
      <c r="G171" s="63" t="s">
        <v>1235</v>
      </c>
      <c r="H171" s="63" t="s">
        <v>1236</v>
      </c>
      <c r="I171" s="63" t="s">
        <v>821</v>
      </c>
      <c r="J171" s="63" t="s">
        <v>151</v>
      </c>
      <c r="K171" s="63" t="s">
        <v>286</v>
      </c>
      <c r="L171" s="63" t="s">
        <v>43</v>
      </c>
      <c r="M171" s="63" t="s">
        <v>44</v>
      </c>
      <c r="N171" s="64">
        <v>44648</v>
      </c>
      <c r="O171" s="65">
        <v>44648</v>
      </c>
      <c r="P171" s="66"/>
      <c r="Q171" s="66"/>
      <c r="R171" s="66"/>
      <c r="S171" s="66"/>
      <c r="T171" s="66"/>
      <c r="U171" s="66"/>
      <c r="V171" s="50">
        <f>VLOOKUP(H171,[1]Sheet1!$H$2:$N$526,5,0)</f>
        <v>682036</v>
      </c>
      <c r="W171" s="50" t="str">
        <f>VLOOKUP(H171,[1]Sheet1!$H$2:$M$526,6,0)</f>
        <v>Esquire, 55/142-B, 4th Cross Road, Thoundayil Rd, Panampilly Nagar, Kochi, Kerala 682036</v>
      </c>
      <c r="X171" s="50" t="str">
        <f>VLOOKUP(H171,[1]Sheet1!$H$1:$N$526,7,0)</f>
        <v>NA</v>
      </c>
      <c r="Y171" s="50" t="str">
        <f t="shared" si="2"/>
        <v>Kochi</v>
      </c>
      <c r="Z171" s="50" t="str">
        <f>IFERROR(VLOOKUP(Y171,'[2]Final Cost'!$B$3:$B$39,1,0),"NA")</f>
        <v>kochi</v>
      </c>
      <c r="AA171" s="50" t="str">
        <f>IF(Z171="NA",VLOOKUP(Y171,'[2]Additional Cities'!$B$3:$D$56,3,0),"")</f>
        <v/>
      </c>
      <c r="AB171" s="50">
        <f>IF(Z171="NA",VLOOKUP(Y171,'[2]Additional Cities'!$B$3:$E$56,4,0),0)</f>
        <v>0</v>
      </c>
      <c r="AC171" s="50" t="str">
        <f>IF(Z171=Y171,VLOOKUP(Y171,'[2]Final Cost'!$B$3:$F$39,5,0),0)</f>
        <v>Bangalore</v>
      </c>
    </row>
    <row r="172" spans="1:29" x14ac:dyDescent="0.35">
      <c r="A172" s="63" t="s">
        <v>1812</v>
      </c>
      <c r="B172" s="63"/>
      <c r="C172" s="63"/>
      <c r="D172" s="63" t="s">
        <v>306</v>
      </c>
      <c r="E172" s="63" t="s">
        <v>121</v>
      </c>
      <c r="F172" s="63" t="s">
        <v>61</v>
      </c>
      <c r="G172" s="63" t="s">
        <v>1813</v>
      </c>
      <c r="H172" s="63" t="s">
        <v>1814</v>
      </c>
      <c r="I172" s="63" t="s">
        <v>121</v>
      </c>
      <c r="J172" s="63" t="s">
        <v>120</v>
      </c>
      <c r="K172" s="63" t="s">
        <v>121</v>
      </c>
      <c r="L172" s="63" t="s">
        <v>43</v>
      </c>
      <c r="M172" s="63" t="s">
        <v>44</v>
      </c>
      <c r="N172" s="64">
        <v>44628</v>
      </c>
      <c r="O172" s="65">
        <v>44627</v>
      </c>
      <c r="P172" s="67" t="s">
        <v>61</v>
      </c>
      <c r="Q172" s="67" t="s">
        <v>80</v>
      </c>
      <c r="R172" s="67" t="s">
        <v>93</v>
      </c>
      <c r="S172" s="67" t="s">
        <v>81</v>
      </c>
      <c r="T172" s="68" t="s">
        <v>1815</v>
      </c>
      <c r="U172" s="67" t="s">
        <v>869</v>
      </c>
      <c r="V172" s="50">
        <f>VLOOKUP(H172,[1]Sheet1!$H$2:$N$526,5,0)</f>
        <v>500033</v>
      </c>
      <c r="W172" s="50" t="str">
        <f>VLOOKUP(H172,[1]Sheet1!$H$2:$M$526,6,0)</f>
        <v>Sai Pragathi Residency, 8-2-293/82/A/281-L/1, Rd Number 10C, Jubilee Hills, Hyderabad, Telangana 500033</v>
      </c>
      <c r="X172" s="50" t="str">
        <f>VLOOKUP(H172,[1]Sheet1!$H$1:$N$526,7,0)</f>
        <v>NA</v>
      </c>
      <c r="Y172" s="50" t="str">
        <f t="shared" si="2"/>
        <v>Hyderabad</v>
      </c>
      <c r="Z172" s="50" t="str">
        <f>IFERROR(VLOOKUP(Y172,'[2]Final Cost'!$B$3:$B$39,1,0),"NA")</f>
        <v>Hyderabad</v>
      </c>
      <c r="AA172" s="50" t="str">
        <f>IF(Z172="NA",VLOOKUP(Y172,'[2]Additional Cities'!$B$3:$D$56,3,0),"")</f>
        <v/>
      </c>
      <c r="AB172" s="50">
        <f>IF(Z172="NA",VLOOKUP(Y172,'[2]Additional Cities'!$B$3:$E$56,4,0),0)</f>
        <v>0</v>
      </c>
      <c r="AC172" s="50" t="str">
        <f>IF(Z172=Y172,VLOOKUP(Y172,'[2]Final Cost'!$B$3:$F$39,5,0),0)</f>
        <v>Hyderabad</v>
      </c>
    </row>
    <row r="173" spans="1:29" x14ac:dyDescent="0.35">
      <c r="A173" s="63" t="s">
        <v>459</v>
      </c>
      <c r="B173" s="63" t="s">
        <v>1683</v>
      </c>
      <c r="C173" s="64">
        <v>44544</v>
      </c>
      <c r="D173" s="63" t="s">
        <v>48</v>
      </c>
      <c r="E173" s="63" t="s">
        <v>460</v>
      </c>
      <c r="F173" s="63" t="s">
        <v>39</v>
      </c>
      <c r="G173" s="63" t="s">
        <v>461</v>
      </c>
      <c r="H173" s="63" t="s">
        <v>462</v>
      </c>
      <c r="I173" s="63" t="s">
        <v>460</v>
      </c>
      <c r="J173" s="63" t="s">
        <v>1579</v>
      </c>
      <c r="K173" s="63" t="s">
        <v>65</v>
      </c>
      <c r="L173" s="63" t="s">
        <v>43</v>
      </c>
      <c r="M173" s="63" t="s">
        <v>44</v>
      </c>
      <c r="N173" s="64">
        <v>44648</v>
      </c>
      <c r="O173" s="65">
        <v>44648</v>
      </c>
      <c r="P173" s="66" t="s">
        <v>61</v>
      </c>
      <c r="Q173" s="67" t="s">
        <v>312</v>
      </c>
      <c r="R173" s="67" t="s">
        <v>308</v>
      </c>
      <c r="S173" s="67" t="s">
        <v>313</v>
      </c>
      <c r="T173" s="66" t="s">
        <v>308</v>
      </c>
      <c r="U173" s="67" t="s">
        <v>314</v>
      </c>
      <c r="V173" s="50">
        <f>VLOOKUP(H173,[1]Sheet1!$H$2:$N$526,5,0)</f>
        <v>410218</v>
      </c>
      <c r="W173" s="50" t="str">
        <f>VLOOKUP(H173,[1]Sheet1!$H$2:$M$526,6,0)</f>
        <v>Plot No, 29, Sector 1 Rd, Sector 3, Kalamboli, Panvel, Navi Mumbai, Maharashtra 410218</v>
      </c>
      <c r="X173" s="50" t="str">
        <f>VLOOKUP(H173,[1]Sheet1!$H$1:$N$526,7,0)</f>
        <v>NA</v>
      </c>
      <c r="Y173" s="50" t="str">
        <f t="shared" si="2"/>
        <v>Belgavi</v>
      </c>
      <c r="Z173" s="50" t="str">
        <f>IFERROR(VLOOKUP(Y173,'[2]Final Cost'!$B$3:$B$39,1,0),"NA")</f>
        <v>NA</v>
      </c>
      <c r="AA173" s="50" t="str">
        <f>IF(Z173="NA",VLOOKUP(Y173,'[2]Additional Cities'!$B$3:$D$56,3,0),"")</f>
        <v>Thane</v>
      </c>
      <c r="AB173" s="50">
        <f>IF(Z173="NA",VLOOKUP(Y173,'[2]Additional Cities'!$B$3:$E$56,4,0),0)</f>
        <v>404.6781037719511</v>
      </c>
      <c r="AC173" s="50">
        <f>IF(Z173=Y173,VLOOKUP(Y173,'[2]Final Cost'!$B$3:$F$39,5,0),0)</f>
        <v>0</v>
      </c>
    </row>
    <row r="174" spans="1:29" x14ac:dyDescent="0.35">
      <c r="A174" s="63" t="s">
        <v>1816</v>
      </c>
      <c r="B174" s="63"/>
      <c r="C174" s="63"/>
      <c r="D174" s="63" t="s">
        <v>553</v>
      </c>
      <c r="E174" s="63" t="s">
        <v>216</v>
      </c>
      <c r="F174" s="63" t="s">
        <v>39</v>
      </c>
      <c r="G174" s="63" t="s">
        <v>1817</v>
      </c>
      <c r="H174" s="63" t="s">
        <v>1818</v>
      </c>
      <c r="I174" s="63" t="s">
        <v>216</v>
      </c>
      <c r="J174" s="63" t="s">
        <v>120</v>
      </c>
      <c r="K174" s="63" t="s">
        <v>121</v>
      </c>
      <c r="L174" s="63" t="s">
        <v>43</v>
      </c>
      <c r="M174" s="63" t="s">
        <v>44</v>
      </c>
      <c r="N174" s="64">
        <v>44642</v>
      </c>
      <c r="O174" s="65">
        <v>44641</v>
      </c>
      <c r="P174" s="66"/>
      <c r="Q174" s="66"/>
      <c r="R174" s="66"/>
      <c r="S174" s="66"/>
      <c r="T174" s="66"/>
      <c r="U174" s="66"/>
      <c r="V174" s="50">
        <f>VLOOKUP(H174,[1]Sheet1!$H$2:$N$526,5,0)</f>
        <v>522001</v>
      </c>
      <c r="W174" s="50" t="str">
        <f>VLOOKUP(H174,[1]Sheet1!$H$2:$M$526,6,0)</f>
        <v># 149, Mangalagiri, Road, Agatha Varappadu, Guntur, Andhra Pradesh 522001</v>
      </c>
      <c r="X174" s="50" t="str">
        <f>VLOOKUP(H174,[1]Sheet1!$H$1:$N$526,7,0)</f>
        <v>NA</v>
      </c>
      <c r="Y174" s="50" t="str">
        <f t="shared" si="2"/>
        <v>Guntur</v>
      </c>
      <c r="Z174" s="50" t="str">
        <f>IFERROR(VLOOKUP(Y174,'[2]Final Cost'!$B$3:$B$39,1,0),"NA")</f>
        <v>Guntur</v>
      </c>
      <c r="AA174" s="50" t="str">
        <f>IF(Z174="NA",VLOOKUP(Y174,'[2]Additional Cities'!$B$3:$D$56,3,0),"")</f>
        <v/>
      </c>
      <c r="AB174" s="50">
        <f>IF(Z174="NA",VLOOKUP(Y174,'[2]Additional Cities'!$B$3:$E$56,4,0),0)</f>
        <v>0</v>
      </c>
      <c r="AC174" s="50" t="str">
        <f>IF(Z174=Y174,VLOOKUP(Y174,'[2]Final Cost'!$B$3:$F$39,5,0),0)</f>
        <v>Hyderabad</v>
      </c>
    </row>
    <row r="175" spans="1:29" x14ac:dyDescent="0.35">
      <c r="A175" s="63" t="s">
        <v>66</v>
      </c>
      <c r="B175" s="63" t="s">
        <v>1582</v>
      </c>
      <c r="C175" s="63"/>
      <c r="D175" s="63" t="s">
        <v>57</v>
      </c>
      <c r="E175" s="63" t="s">
        <v>68</v>
      </c>
      <c r="F175" s="63" t="s">
        <v>39</v>
      </c>
      <c r="G175" s="63" t="s">
        <v>70</v>
      </c>
      <c r="H175" s="63" t="s">
        <v>71</v>
      </c>
      <c r="I175" s="63" t="s">
        <v>68</v>
      </c>
      <c r="J175" s="63" t="s">
        <v>1579</v>
      </c>
      <c r="K175" s="63" t="s">
        <v>65</v>
      </c>
      <c r="L175" s="63" t="s">
        <v>43</v>
      </c>
      <c r="M175" s="63" t="s">
        <v>44</v>
      </c>
      <c r="N175" s="64">
        <v>44649</v>
      </c>
      <c r="O175" s="65">
        <v>44648</v>
      </c>
      <c r="P175" s="66"/>
      <c r="Q175" s="66"/>
      <c r="R175" s="66"/>
      <c r="S175" s="66"/>
      <c r="T175" s="66"/>
      <c r="U175" s="66"/>
      <c r="V175" s="50">
        <f>VLOOKUP(H175,[1]Sheet1!$H$2:$N$526,5,0)</f>
        <v>648687</v>
      </c>
      <c r="W175" s="50" t="str">
        <f>VLOOKUP(H175,[1]Sheet1!$H$2:$M$526,6,0)</f>
        <v>436A, Muthu Nagar, J J Nagar, Iduvai, Tamil Nadu 648687</v>
      </c>
      <c r="X175" s="50" t="str">
        <f>VLOOKUP(H175,[1]Sheet1!$H$1:$N$526,7,0)</f>
        <v>NA</v>
      </c>
      <c r="Y175" s="50" t="str">
        <f t="shared" si="2"/>
        <v>Iduvai</v>
      </c>
      <c r="Z175" s="50" t="str">
        <f>IFERROR(VLOOKUP(Y175,'[2]Final Cost'!$B$3:$B$39,1,0),"NA")</f>
        <v>NA</v>
      </c>
      <c r="AA175" s="50" t="str">
        <f>IF(Z175="NA",VLOOKUP(Y175,'[2]Additional Cities'!$B$3:$D$56,3,0),"")</f>
        <v>Coimbatore</v>
      </c>
      <c r="AB175" s="50">
        <f>IF(Z175="NA",VLOOKUP(Y175,'[2]Additional Cities'!$B$3:$E$56,4,0),0)</f>
        <v>39.676846559171537</v>
      </c>
      <c r="AC175" s="50">
        <f>IF(Z175=Y175,VLOOKUP(Y175,'[2]Final Cost'!$B$3:$F$39,5,0),0)</f>
        <v>0</v>
      </c>
    </row>
    <row r="176" spans="1:29" x14ac:dyDescent="0.35">
      <c r="A176" s="63" t="s">
        <v>305</v>
      </c>
      <c r="B176" s="63"/>
      <c r="C176" s="63"/>
      <c r="D176" s="63" t="s">
        <v>306</v>
      </c>
      <c r="E176" s="63" t="s">
        <v>286</v>
      </c>
      <c r="F176" s="63" t="s">
        <v>61</v>
      </c>
      <c r="G176" s="63" t="s">
        <v>309</v>
      </c>
      <c r="H176" s="63" t="s">
        <v>310</v>
      </c>
      <c r="I176" s="63" t="s">
        <v>286</v>
      </c>
      <c r="J176" s="63" t="s">
        <v>307</v>
      </c>
      <c r="K176" s="63" t="s">
        <v>286</v>
      </c>
      <c r="L176" s="63" t="s">
        <v>43</v>
      </c>
      <c r="M176" s="63" t="s">
        <v>44</v>
      </c>
      <c r="N176" s="64">
        <v>44624</v>
      </c>
      <c r="O176" s="65">
        <v>44620</v>
      </c>
      <c r="P176" s="67" t="s">
        <v>61</v>
      </c>
      <c r="Q176" s="67" t="s">
        <v>312</v>
      </c>
      <c r="R176" s="67" t="s">
        <v>308</v>
      </c>
      <c r="S176" s="67" t="s">
        <v>313</v>
      </c>
      <c r="T176" s="66" t="s">
        <v>308</v>
      </c>
      <c r="U176" s="67" t="s">
        <v>314</v>
      </c>
      <c r="V176" s="50">
        <f>VLOOKUP(H176,[1]Sheet1!$H$2:$N$526,5,0)</f>
        <v>560010</v>
      </c>
      <c r="W176" s="50" t="str">
        <f>VLOOKUP(H176,[1]Sheet1!$H$2:$M$526,6,0)</f>
        <v>No.96, Dr Rajkumar Rd, 2nd Stage, 1st Stage, Okalipuram, Rajajinagar, Bengaluru, Karnataka 560010</v>
      </c>
      <c r="X176" s="50" t="str">
        <f>VLOOKUP(H176,[1]Sheet1!$H$1:$N$526,7,0)</f>
        <v>NA</v>
      </c>
      <c r="Y176" s="50" t="str">
        <f t="shared" si="2"/>
        <v>Bangalore</v>
      </c>
      <c r="Z176" s="50" t="str">
        <f>IFERROR(VLOOKUP(Y176,'[2]Final Cost'!$B$3:$B$39,1,0),"NA")</f>
        <v>Bangalore</v>
      </c>
      <c r="AA176" s="50" t="str">
        <f>IF(Z176="NA",VLOOKUP(Y176,'[2]Additional Cities'!$B$3:$D$56,3,0),"")</f>
        <v/>
      </c>
      <c r="AB176" s="50">
        <f>IF(Z176="NA",VLOOKUP(Y176,'[2]Additional Cities'!$B$3:$E$56,4,0),0)</f>
        <v>0</v>
      </c>
      <c r="AC176" s="50" t="str">
        <f>IF(Z176=Y176,VLOOKUP(Y176,'[2]Final Cost'!$B$3:$F$39,5,0),0)</f>
        <v>Bangalore</v>
      </c>
    </row>
    <row r="177" spans="1:29" x14ac:dyDescent="0.35">
      <c r="A177" s="63" t="s">
        <v>1237</v>
      </c>
      <c r="B177" s="63"/>
      <c r="C177" s="63"/>
      <c r="D177" s="63" t="s">
        <v>101</v>
      </c>
      <c r="E177" s="63" t="s">
        <v>1186</v>
      </c>
      <c r="F177" s="63" t="s">
        <v>39</v>
      </c>
      <c r="G177" s="63" t="s">
        <v>1238</v>
      </c>
      <c r="H177" s="63" t="s">
        <v>1239</v>
      </c>
      <c r="I177" s="63" t="s">
        <v>1186</v>
      </c>
      <c r="J177" s="63" t="s">
        <v>120</v>
      </c>
      <c r="K177" s="63" t="s">
        <v>121</v>
      </c>
      <c r="L177" s="63" t="s">
        <v>43</v>
      </c>
      <c r="M177" s="63" t="s">
        <v>44</v>
      </c>
      <c r="N177" s="64">
        <v>44641</v>
      </c>
      <c r="O177" s="65">
        <v>44641</v>
      </c>
      <c r="P177" s="66"/>
      <c r="Q177" s="66"/>
      <c r="R177" s="66"/>
      <c r="S177" s="66"/>
      <c r="T177" s="66"/>
      <c r="U177" s="66"/>
      <c r="V177" s="50">
        <f>VLOOKUP(H177,[1]Sheet1!$H$2:$N$526,5,0)</f>
        <v>641001</v>
      </c>
      <c r="W177" s="50" t="str">
        <f>VLOOKUP(H177,[1]Sheet1!$H$2:$M$526,6,0)</f>
        <v>A,, 158, Vysial St, Town Hall, Coimbatore, Tamil Nadu 641001</v>
      </c>
      <c r="X177" s="50" t="str">
        <f>VLOOKUP(H177,[1]Sheet1!$H$1:$N$526,7,0)</f>
        <v>NA</v>
      </c>
      <c r="Y177" s="50" t="str">
        <f t="shared" si="2"/>
        <v>Coimbatore</v>
      </c>
      <c r="Z177" s="50" t="str">
        <f>IFERROR(VLOOKUP(Y177,'[2]Final Cost'!$B$3:$B$39,1,0),"NA")</f>
        <v>Coimbatore</v>
      </c>
      <c r="AA177" s="50" t="str">
        <f>IF(Z177="NA",VLOOKUP(Y177,'[2]Additional Cities'!$B$3:$D$56,3,0),"")</f>
        <v/>
      </c>
      <c r="AB177" s="50">
        <f>IF(Z177="NA",VLOOKUP(Y177,'[2]Additional Cities'!$B$3:$E$56,4,0),0)</f>
        <v>0</v>
      </c>
      <c r="AC177" s="50" t="str">
        <f>IF(Z177=Y177,VLOOKUP(Y177,'[2]Final Cost'!$B$3:$F$39,5,0),0)</f>
        <v>Bangalore</v>
      </c>
    </row>
    <row r="178" spans="1:29" x14ac:dyDescent="0.35">
      <c r="A178" s="63" t="s">
        <v>1819</v>
      </c>
      <c r="B178" s="63"/>
      <c r="C178" s="63"/>
      <c r="D178" s="63" t="s">
        <v>48</v>
      </c>
      <c r="E178" s="63" t="s">
        <v>112</v>
      </c>
      <c r="F178" s="63" t="s">
        <v>61</v>
      </c>
      <c r="G178" s="63" t="s">
        <v>1820</v>
      </c>
      <c r="H178" s="63" t="s">
        <v>1821</v>
      </c>
      <c r="I178" s="63" t="s">
        <v>112</v>
      </c>
      <c r="J178" s="63" t="s">
        <v>67</v>
      </c>
      <c r="K178" s="63" t="s">
        <v>112</v>
      </c>
      <c r="L178" s="63" t="s">
        <v>43</v>
      </c>
      <c r="M178" s="63" t="s">
        <v>1822</v>
      </c>
      <c r="N178" s="64">
        <v>44629</v>
      </c>
      <c r="O178" s="65">
        <v>44627</v>
      </c>
      <c r="P178" s="67" t="s">
        <v>61</v>
      </c>
      <c r="Q178" s="67" t="s">
        <v>80</v>
      </c>
      <c r="R178" s="67" t="s">
        <v>1800</v>
      </c>
      <c r="S178" s="67" t="s">
        <v>329</v>
      </c>
      <c r="T178" s="67" t="s">
        <v>1823</v>
      </c>
      <c r="U178" s="67" t="s">
        <v>1800</v>
      </c>
      <c r="V178" s="50">
        <f>VLOOKUP(H178,[1]Sheet1!$H$2:$N$526,5,0)</f>
        <v>600020</v>
      </c>
      <c r="W178" s="50" t="str">
        <f>VLOOKUP(H178,[1]Sheet1!$H$2:$M$526,6,0)</f>
        <v>9, Vasantha Press Rd, Arunachalapuram, Adyar, Chennai, Tamil Nadu 600020</v>
      </c>
      <c r="X178" s="50" t="str">
        <f>VLOOKUP(H178,[1]Sheet1!$H$1:$N$526,7,0)</f>
        <v>NA</v>
      </c>
      <c r="Y178" s="50" t="str">
        <f t="shared" si="2"/>
        <v>Chennai</v>
      </c>
      <c r="Z178" s="50" t="str">
        <f>IFERROR(VLOOKUP(Y178,'[2]Final Cost'!$B$3:$B$39,1,0),"NA")</f>
        <v>Chennai</v>
      </c>
      <c r="AA178" s="50" t="str">
        <f>IF(Z178="NA",VLOOKUP(Y178,'[2]Additional Cities'!$B$3:$D$56,3,0),"")</f>
        <v/>
      </c>
      <c r="AB178" s="50">
        <f>IF(Z178="NA",VLOOKUP(Y178,'[2]Additional Cities'!$B$3:$E$56,4,0),0)</f>
        <v>0</v>
      </c>
      <c r="AC178" s="50" t="str">
        <f>IF(Z178=Y178,VLOOKUP(Y178,'[2]Final Cost'!$B$3:$F$39,5,0),0)</f>
        <v>Chennai</v>
      </c>
    </row>
    <row r="179" spans="1:29" x14ac:dyDescent="0.35">
      <c r="A179" s="63" t="s">
        <v>1240</v>
      </c>
      <c r="B179" s="63"/>
      <c r="C179" s="63"/>
      <c r="D179" s="63" t="s">
        <v>37</v>
      </c>
      <c r="E179" s="63" t="s">
        <v>1228</v>
      </c>
      <c r="F179" s="63" t="s">
        <v>39</v>
      </c>
      <c r="G179" s="63" t="s">
        <v>1241</v>
      </c>
      <c r="H179" s="63" t="s">
        <v>1242</v>
      </c>
      <c r="I179" s="63" t="s">
        <v>1228</v>
      </c>
      <c r="J179" s="63" t="s">
        <v>120</v>
      </c>
      <c r="K179" s="63" t="s">
        <v>121</v>
      </c>
      <c r="L179" s="63" t="s">
        <v>43</v>
      </c>
      <c r="M179" s="63" t="s">
        <v>44</v>
      </c>
      <c r="N179" s="64">
        <v>44650</v>
      </c>
      <c r="O179" s="65">
        <v>44648</v>
      </c>
      <c r="P179" s="66"/>
      <c r="Q179" s="66"/>
      <c r="R179" s="66"/>
      <c r="S179" s="66"/>
      <c r="T179" s="66"/>
      <c r="U179" s="66"/>
      <c r="V179" s="50">
        <f>VLOOKUP(H179,[1]Sheet1!$H$2:$N$526,5,0)</f>
        <v>53000</v>
      </c>
      <c r="W179" s="50" t="str">
        <f>VLOOKUP(H179,[1]Sheet1!$H$2:$M$526,6,0)</f>
        <v>Alliporam Karnala Street, Nerella Koneru Street, Nerella Koneru, Allipuram, Visakhapatnam, Andhra Pradesh 53000</v>
      </c>
      <c r="X179" s="50" t="str">
        <f>VLOOKUP(H179,[1]Sheet1!$H$1:$N$526,7,0)</f>
        <v>NA</v>
      </c>
      <c r="Y179" s="50" t="str">
        <f t="shared" si="2"/>
        <v>Visakhapatnam</v>
      </c>
      <c r="Z179" s="50" t="str">
        <f>IFERROR(VLOOKUP(Y179,'[2]Final Cost'!$B$3:$B$39,1,0),"NA")</f>
        <v>Visakhapatnam</v>
      </c>
      <c r="AA179" s="50" t="str">
        <f>IF(Z179="NA",VLOOKUP(Y179,'[2]Additional Cities'!$B$3:$D$56,3,0),"")</f>
        <v/>
      </c>
      <c r="AB179" s="50">
        <f>IF(Z179="NA",VLOOKUP(Y179,'[2]Additional Cities'!$B$3:$E$56,4,0),0)</f>
        <v>0</v>
      </c>
      <c r="AC179" s="50" t="str">
        <f>IF(Z179=Y179,VLOOKUP(Y179,'[2]Final Cost'!$B$3:$F$39,5,0),0)</f>
        <v>Hyderabad</v>
      </c>
    </row>
    <row r="180" spans="1:29" x14ac:dyDescent="0.35">
      <c r="A180" s="63" t="s">
        <v>708</v>
      </c>
      <c r="B180" s="63"/>
      <c r="C180" s="63"/>
      <c r="D180" s="63" t="s">
        <v>553</v>
      </c>
      <c r="E180" s="63" t="s">
        <v>709</v>
      </c>
      <c r="F180" s="63" t="s">
        <v>39</v>
      </c>
      <c r="G180" s="63" t="s">
        <v>710</v>
      </c>
      <c r="H180" s="63" t="s">
        <v>711</v>
      </c>
      <c r="I180" s="63" t="s">
        <v>709</v>
      </c>
      <c r="J180" s="63" t="s">
        <v>120</v>
      </c>
      <c r="K180" s="63" t="s">
        <v>121</v>
      </c>
      <c r="L180" s="63" t="s">
        <v>43</v>
      </c>
      <c r="M180" s="63" t="s">
        <v>44</v>
      </c>
      <c r="N180" s="64">
        <v>44643</v>
      </c>
      <c r="O180" s="65">
        <v>44641</v>
      </c>
      <c r="P180" s="66"/>
      <c r="Q180" s="66"/>
      <c r="R180" s="66"/>
      <c r="S180" s="66"/>
      <c r="T180" s="66"/>
      <c r="U180" s="66"/>
      <c r="V180" s="50">
        <f>VLOOKUP(H180,[1]Sheet1!$H$2:$N$526,5,0)</f>
        <v>524004</v>
      </c>
      <c r="W180" s="50" t="str">
        <f>VLOOKUP(H180,[1]Sheet1!$H$2:$M$526,6,0)</f>
        <v>Plot No.198, Auto Nagar, Nellore, Andhra Pradesh 524004</v>
      </c>
      <c r="X180" s="50" t="str">
        <f>VLOOKUP(H180,[1]Sheet1!$H$1:$N$526,7,0)</f>
        <v>NA</v>
      </c>
      <c r="Y180" s="50" t="str">
        <f t="shared" si="2"/>
        <v>Nellore</v>
      </c>
      <c r="Z180" s="50" t="str">
        <f>IFERROR(VLOOKUP(Y180,'[2]Final Cost'!$B$3:$B$39,1,0),"NA")</f>
        <v>NA</v>
      </c>
      <c r="AA180" s="50" t="str">
        <f>IF(Z180="NA",VLOOKUP(Y180,'[2]Additional Cities'!$B$3:$D$56,3,0),"")</f>
        <v>Guntur</v>
      </c>
      <c r="AB180" s="50">
        <f>IF(Z180="NA",VLOOKUP(Y180,'[2]Additional Cities'!$B$3:$E$56,4,0),0)</f>
        <v>209.90762837099109</v>
      </c>
      <c r="AC180" s="50">
        <f>IF(Z180=Y180,VLOOKUP(Y180,'[2]Final Cost'!$B$3:$F$39,5,0),0)</f>
        <v>0</v>
      </c>
    </row>
    <row r="181" spans="1:29" x14ac:dyDescent="0.35">
      <c r="A181" s="63" t="s">
        <v>725</v>
      </c>
      <c r="B181" s="63"/>
      <c r="C181" s="63"/>
      <c r="D181" s="63" t="s">
        <v>553</v>
      </c>
      <c r="E181" s="63" t="s">
        <v>726</v>
      </c>
      <c r="F181" s="63" t="s">
        <v>39</v>
      </c>
      <c r="G181" s="63" t="s">
        <v>727</v>
      </c>
      <c r="H181" s="63" t="s">
        <v>728</v>
      </c>
      <c r="I181" s="63" t="s">
        <v>726</v>
      </c>
      <c r="J181" s="63" t="s">
        <v>120</v>
      </c>
      <c r="K181" s="63" t="s">
        <v>121</v>
      </c>
      <c r="L181" s="63" t="s">
        <v>43</v>
      </c>
      <c r="M181" s="63" t="s">
        <v>44</v>
      </c>
      <c r="N181" s="64">
        <v>44644</v>
      </c>
      <c r="O181" s="65">
        <v>44641</v>
      </c>
      <c r="P181" s="66"/>
      <c r="Q181" s="66"/>
      <c r="R181" s="66"/>
      <c r="S181" s="66"/>
      <c r="T181" s="66"/>
      <c r="U181" s="66"/>
      <c r="V181" s="50">
        <f>VLOOKUP(H181,[1]Sheet1!$H$2:$N$526,5,0)</f>
        <v>520007</v>
      </c>
      <c r="W181" s="50" t="str">
        <f>VLOOKUP(H181,[1]Sheet1!$H$2:$M$526,6,0)</f>
        <v xml:space="preserve"> Main St, Nagarjuna Nagar, currency nagar, Vijayawada, Andhra Pradesh 520007</v>
      </c>
      <c r="X181" s="50" t="str">
        <f>VLOOKUP(H181,[1]Sheet1!$H$1:$N$526,7,0)</f>
        <v>NA</v>
      </c>
      <c r="Y181" s="50" t="str">
        <f t="shared" si="2"/>
        <v>Vijayawada</v>
      </c>
      <c r="Z181" s="50" t="str">
        <f>IFERROR(VLOOKUP(Y181,'[2]Final Cost'!$B$3:$B$39,1,0),"NA")</f>
        <v>NA</v>
      </c>
      <c r="AA181" s="50" t="str">
        <f>IF(Z181="NA",VLOOKUP(Y181,'[2]Additional Cities'!$B$3:$D$56,3,0),"")</f>
        <v>Guntur</v>
      </c>
      <c r="AB181" s="50">
        <f>IF(Z181="NA",VLOOKUP(Y181,'[2]Additional Cities'!$B$3:$E$56,4,0),0)</f>
        <v>29.768192365612979</v>
      </c>
      <c r="AC181" s="50">
        <f>IF(Z181=Y181,VLOOKUP(Y181,'[2]Final Cost'!$B$3:$F$39,5,0),0)</f>
        <v>0</v>
      </c>
    </row>
    <row r="182" spans="1:29" x14ac:dyDescent="0.35">
      <c r="A182" s="63" t="s">
        <v>498</v>
      </c>
      <c r="B182" s="63"/>
      <c r="C182" s="63"/>
      <c r="D182" s="63" t="s">
        <v>127</v>
      </c>
      <c r="E182" s="63" t="s">
        <v>286</v>
      </c>
      <c r="F182" s="63" t="s">
        <v>61</v>
      </c>
      <c r="G182" s="63" t="s">
        <v>499</v>
      </c>
      <c r="H182" s="63" t="s">
        <v>500</v>
      </c>
      <c r="I182" s="63" t="s">
        <v>286</v>
      </c>
      <c r="J182" s="63" t="s">
        <v>307</v>
      </c>
      <c r="K182" s="63" t="s">
        <v>286</v>
      </c>
      <c r="L182" s="63" t="s">
        <v>43</v>
      </c>
      <c r="M182" s="63" t="s">
        <v>44</v>
      </c>
      <c r="N182" s="64">
        <v>44634</v>
      </c>
      <c r="O182" s="65">
        <v>44634</v>
      </c>
      <c r="P182" s="66"/>
      <c r="Q182" s="66"/>
      <c r="R182" s="66"/>
      <c r="S182" s="66"/>
      <c r="T182" s="66"/>
      <c r="U182" s="66"/>
      <c r="V182" s="50">
        <f>VLOOKUP(H182,[1]Sheet1!$H$2:$N$526,5,0)</f>
        <v>560025</v>
      </c>
      <c r="W182" s="50" t="str">
        <f>VLOOKUP(H182,[1]Sheet1!$H$2:$M$526,6,0)</f>
        <v>No 54, Richmond Rd, Craig Park Layout, Ashok Nagar, Bengaluru, Karnataka 560025</v>
      </c>
      <c r="X182" s="50" t="str">
        <f>VLOOKUP(H182,[1]Sheet1!$H$1:$N$526,7,0)</f>
        <v>NA</v>
      </c>
      <c r="Y182" s="50" t="str">
        <f t="shared" si="2"/>
        <v>Bangalore</v>
      </c>
      <c r="Z182" s="50" t="str">
        <f>IFERROR(VLOOKUP(Y182,'[2]Final Cost'!$B$3:$B$39,1,0),"NA")</f>
        <v>Bangalore</v>
      </c>
      <c r="AA182" s="50" t="str">
        <f>IF(Z182="NA",VLOOKUP(Y182,'[2]Additional Cities'!$B$3:$D$56,3,0),"")</f>
        <v/>
      </c>
      <c r="AB182" s="50">
        <f>IF(Z182="NA",VLOOKUP(Y182,'[2]Additional Cities'!$B$3:$E$56,4,0),0)</f>
        <v>0</v>
      </c>
      <c r="AC182" s="50" t="str">
        <f>IF(Z182=Y182,VLOOKUP(Y182,'[2]Final Cost'!$B$3:$F$39,5,0),0)</f>
        <v>Bangalore</v>
      </c>
    </row>
    <row r="183" spans="1:29" x14ac:dyDescent="0.35">
      <c r="A183" s="63" t="s">
        <v>1824</v>
      </c>
      <c r="B183" s="63" t="s">
        <v>1683</v>
      </c>
      <c r="C183" s="63"/>
      <c r="D183" s="63" t="s">
        <v>127</v>
      </c>
      <c r="E183" s="63" t="s">
        <v>112</v>
      </c>
      <c r="F183" s="63" t="s">
        <v>61</v>
      </c>
      <c r="G183" s="63" t="s">
        <v>1825</v>
      </c>
      <c r="H183" s="63" t="s">
        <v>1826</v>
      </c>
      <c r="I183" s="63" t="s">
        <v>112</v>
      </c>
      <c r="J183" s="63" t="s">
        <v>67</v>
      </c>
      <c r="K183" s="63" t="s">
        <v>112</v>
      </c>
      <c r="L183" s="63" t="s">
        <v>43</v>
      </c>
      <c r="M183" s="63" t="s">
        <v>1625</v>
      </c>
      <c r="N183" s="64">
        <v>44629</v>
      </c>
      <c r="O183" s="65">
        <v>44627</v>
      </c>
      <c r="P183" s="66" t="s">
        <v>61</v>
      </c>
      <c r="Q183" s="67" t="s">
        <v>80</v>
      </c>
      <c r="R183" s="67" t="s">
        <v>93</v>
      </c>
      <c r="S183" s="66" t="s">
        <v>81</v>
      </c>
      <c r="T183" s="67" t="s">
        <v>1827</v>
      </c>
      <c r="U183" s="68" t="s">
        <v>396</v>
      </c>
      <c r="V183" s="50">
        <f>VLOOKUP(H183,[1]Sheet1!$H$2:$N$526,5,0)</f>
        <v>600024</v>
      </c>
      <c r="W183" s="50" t="str">
        <f>VLOOKUP(H183,[1]Sheet1!$H$2:$M$526,6,0)</f>
        <v>Sree Gokulam Towers, Arcot Road, Kodambakkam, Chennai, Tamil Nadu 600024</v>
      </c>
      <c r="X183" s="50" t="str">
        <f>VLOOKUP(H183,[1]Sheet1!$H$1:$N$526,7,0)</f>
        <v>NA</v>
      </c>
      <c r="Y183" s="50" t="str">
        <f t="shared" si="2"/>
        <v>Chennai</v>
      </c>
      <c r="Z183" s="50" t="str">
        <f>IFERROR(VLOOKUP(Y183,'[2]Final Cost'!$B$3:$B$39,1,0),"NA")</f>
        <v>Chennai</v>
      </c>
      <c r="AA183" s="50" t="str">
        <f>IF(Z183="NA",VLOOKUP(Y183,'[2]Additional Cities'!$B$3:$D$56,3,0),"")</f>
        <v/>
      </c>
      <c r="AB183" s="50">
        <f>IF(Z183="NA",VLOOKUP(Y183,'[2]Additional Cities'!$B$3:$E$56,4,0),0)</f>
        <v>0</v>
      </c>
      <c r="AC183" s="50" t="str">
        <f>IF(Z183=Y183,VLOOKUP(Y183,'[2]Final Cost'!$B$3:$F$39,5,0),0)</f>
        <v>Chennai</v>
      </c>
    </row>
    <row r="184" spans="1:29" x14ac:dyDescent="0.35">
      <c r="A184" s="63" t="s">
        <v>1243</v>
      </c>
      <c r="B184" s="63"/>
      <c r="C184" s="63"/>
      <c r="D184" s="63" t="s">
        <v>48</v>
      </c>
      <c r="E184" s="63" t="s">
        <v>1228</v>
      </c>
      <c r="F184" s="63" t="s">
        <v>39</v>
      </c>
      <c r="G184" s="63" t="s">
        <v>1244</v>
      </c>
      <c r="H184" s="63" t="s">
        <v>1245</v>
      </c>
      <c r="I184" s="63" t="s">
        <v>1228</v>
      </c>
      <c r="J184" s="63" t="s">
        <v>120</v>
      </c>
      <c r="K184" s="63" t="s">
        <v>121</v>
      </c>
      <c r="L184" s="63" t="s">
        <v>43</v>
      </c>
      <c r="M184" s="63" t="s">
        <v>44</v>
      </c>
      <c r="N184" s="64">
        <v>44650</v>
      </c>
      <c r="O184" s="65">
        <v>44648</v>
      </c>
      <c r="P184" s="66" t="s">
        <v>61</v>
      </c>
      <c r="Q184" s="67" t="s">
        <v>312</v>
      </c>
      <c r="R184" s="67" t="s">
        <v>308</v>
      </c>
      <c r="S184" s="67" t="s">
        <v>313</v>
      </c>
      <c r="T184" s="66" t="s">
        <v>308</v>
      </c>
      <c r="U184" s="67" t="s">
        <v>314</v>
      </c>
      <c r="V184" s="50" t="str">
        <f>VLOOKUP(H184,[1]Sheet1!$H$2:$N$526,5,0)</f>
        <v>NA</v>
      </c>
      <c r="W184" s="50" t="str">
        <f>VLOOKUP(H184,[1]Sheet1!$H$2:$M$526,6,0)</f>
        <v>NA</v>
      </c>
      <c r="X184" s="50" t="str">
        <f>VLOOKUP(H184,[1]Sheet1!$H$1:$N$526,7,0)</f>
        <v>Unable to fetch the Company details</v>
      </c>
      <c r="Y184" s="50" t="str">
        <f t="shared" si="2"/>
        <v>Visakhapatnam</v>
      </c>
      <c r="Z184" s="50" t="str">
        <f>IFERROR(VLOOKUP(Y184,'[2]Final Cost'!$B$3:$B$39,1,0),"NA")</f>
        <v>Visakhapatnam</v>
      </c>
      <c r="AA184" s="50" t="str">
        <f>IF(Z184="NA",VLOOKUP(Y184,'[2]Additional Cities'!$B$3:$D$56,3,0),"")</f>
        <v/>
      </c>
      <c r="AB184" s="50">
        <f>IF(Z184="NA",VLOOKUP(Y184,'[2]Additional Cities'!$B$3:$E$56,4,0),0)</f>
        <v>0</v>
      </c>
      <c r="AC184" s="50" t="str">
        <f>IF(Z184=Y184,VLOOKUP(Y184,'[2]Final Cost'!$B$3:$F$39,5,0),0)</f>
        <v>Hyderabad</v>
      </c>
    </row>
    <row r="185" spans="1:29" x14ac:dyDescent="0.35">
      <c r="A185" s="63" t="s">
        <v>635</v>
      </c>
      <c r="B185" s="63"/>
      <c r="C185" s="64">
        <v>44524</v>
      </c>
      <c r="D185" s="63" t="s">
        <v>48</v>
      </c>
      <c r="E185" s="63" t="s">
        <v>636</v>
      </c>
      <c r="F185" s="63" t="s">
        <v>39</v>
      </c>
      <c r="G185" s="63" t="s">
        <v>637</v>
      </c>
      <c r="H185" s="63" t="s">
        <v>638</v>
      </c>
      <c r="I185" s="63" t="s">
        <v>636</v>
      </c>
      <c r="J185" s="63" t="s">
        <v>120</v>
      </c>
      <c r="K185" s="63" t="s">
        <v>121</v>
      </c>
      <c r="L185" s="63" t="s">
        <v>43</v>
      </c>
      <c r="M185" s="63" t="s">
        <v>44</v>
      </c>
      <c r="N185" s="64">
        <v>44648</v>
      </c>
      <c r="O185" s="65">
        <v>44648</v>
      </c>
      <c r="P185" s="66"/>
      <c r="Q185" s="66"/>
      <c r="R185" s="66"/>
      <c r="S185" s="66"/>
      <c r="T185" s="66"/>
      <c r="U185" s="66"/>
      <c r="V185" s="50" t="str">
        <f>VLOOKUP(H185,[1]Sheet1!$H$2:$N$526,5,0)</f>
        <v>NA</v>
      </c>
      <c r="W185" s="50" t="str">
        <f>VLOOKUP(H185,[1]Sheet1!$H$2:$M$526,6,0)</f>
        <v>NA</v>
      </c>
      <c r="X185" s="50" t="str">
        <f>VLOOKUP(H185,[1]Sheet1!$H$1:$N$526,7,0)</f>
        <v>Unable to fetch the Company details</v>
      </c>
      <c r="Y185" s="50" t="str">
        <f t="shared" si="2"/>
        <v>Perambalur</v>
      </c>
      <c r="Z185" s="50" t="str">
        <f>IFERROR(VLOOKUP(Y185,'[2]Final Cost'!$B$3:$B$39,1,0),"NA")</f>
        <v>NA</v>
      </c>
      <c r="AA185" s="50" t="str">
        <f>IF(Z185="NA",VLOOKUP(Y185,'[2]Additional Cities'!$B$3:$D$56,3,0),"")</f>
        <v>Coimbatore</v>
      </c>
      <c r="AB185" s="50">
        <f>IF(Z185="NA",VLOOKUP(Y185,'[2]Additional Cities'!$B$3:$E$56,4,0),0)</f>
        <v>204.2427088298725</v>
      </c>
      <c r="AC185" s="50">
        <f>IF(Z185=Y185,VLOOKUP(Y185,'[2]Final Cost'!$B$3:$F$39,5,0),0)</f>
        <v>0</v>
      </c>
    </row>
    <row r="186" spans="1:29" x14ac:dyDescent="0.35">
      <c r="A186" s="63" t="s">
        <v>1828</v>
      </c>
      <c r="B186" s="63"/>
      <c r="C186" s="63"/>
      <c r="D186" s="63" t="s">
        <v>306</v>
      </c>
      <c r="E186" s="63" t="s">
        <v>121</v>
      </c>
      <c r="F186" s="63" t="s">
        <v>61</v>
      </c>
      <c r="G186" s="63" t="s">
        <v>1829</v>
      </c>
      <c r="H186" s="63" t="s">
        <v>1830</v>
      </c>
      <c r="I186" s="63" t="s">
        <v>121</v>
      </c>
      <c r="J186" s="63" t="s">
        <v>120</v>
      </c>
      <c r="K186" s="63" t="s">
        <v>121</v>
      </c>
      <c r="L186" s="63" t="s">
        <v>43</v>
      </c>
      <c r="M186" s="63" t="s">
        <v>44</v>
      </c>
      <c r="N186" s="64">
        <v>44627</v>
      </c>
      <c r="O186" s="65">
        <v>44627</v>
      </c>
      <c r="P186" s="66" t="s">
        <v>61</v>
      </c>
      <c r="Q186" s="66" t="s">
        <v>171</v>
      </c>
      <c r="R186" s="66" t="s">
        <v>93</v>
      </c>
      <c r="S186" s="66" t="s">
        <v>81</v>
      </c>
      <c r="T186" s="67" t="s">
        <v>1831</v>
      </c>
      <c r="U186" s="68" t="s">
        <v>396</v>
      </c>
      <c r="V186" s="50">
        <f>VLOOKUP(H186,[1]Sheet1!$H$2:$N$526,5,0)</f>
        <v>500034</v>
      </c>
      <c r="W186" s="50" t="str">
        <f>VLOOKUP(H186,[1]Sheet1!$H$2:$M$526,6,0)</f>
        <v>8-2-684/P/23, DURGA ENCLAVE PLOT 1583, ROAD 12, BANJARA HILLS HYDERABAD TG IN 500034</v>
      </c>
      <c r="X186" s="50" t="str">
        <f>VLOOKUP(H186,[1]Sheet1!$H$1:$N$526,7,0)</f>
        <v>NA</v>
      </c>
      <c r="Y186" s="50" t="str">
        <f t="shared" si="2"/>
        <v>Hyderabad</v>
      </c>
      <c r="Z186" s="50" t="str">
        <f>IFERROR(VLOOKUP(Y186,'[2]Final Cost'!$B$3:$B$39,1,0),"NA")</f>
        <v>Hyderabad</v>
      </c>
      <c r="AA186" s="50" t="str">
        <f>IF(Z186="NA",VLOOKUP(Y186,'[2]Additional Cities'!$B$3:$D$56,3,0),"")</f>
        <v/>
      </c>
      <c r="AB186" s="50">
        <f>IF(Z186="NA",VLOOKUP(Y186,'[2]Additional Cities'!$B$3:$E$56,4,0),0)</f>
        <v>0</v>
      </c>
      <c r="AC186" s="50" t="str">
        <f>IF(Z186=Y186,VLOOKUP(Y186,'[2]Final Cost'!$B$3:$F$39,5,0),0)</f>
        <v>Hyderabad</v>
      </c>
    </row>
    <row r="187" spans="1:29" x14ac:dyDescent="0.35">
      <c r="A187" s="63" t="s">
        <v>1832</v>
      </c>
      <c r="B187" s="63"/>
      <c r="C187" s="63"/>
      <c r="D187" s="63" t="s">
        <v>306</v>
      </c>
      <c r="E187" s="63" t="s">
        <v>286</v>
      </c>
      <c r="F187" s="63" t="s">
        <v>61</v>
      </c>
      <c r="G187" s="63" t="s">
        <v>1833</v>
      </c>
      <c r="H187" s="63" t="s">
        <v>1834</v>
      </c>
      <c r="I187" s="63" t="s">
        <v>286</v>
      </c>
      <c r="J187" s="63" t="s">
        <v>151</v>
      </c>
      <c r="K187" s="63" t="s">
        <v>286</v>
      </c>
      <c r="L187" s="63" t="s">
        <v>43</v>
      </c>
      <c r="M187" s="63" t="s">
        <v>44</v>
      </c>
      <c r="N187" s="64">
        <v>44623</v>
      </c>
      <c r="O187" s="65">
        <v>44620</v>
      </c>
      <c r="P187" s="67" t="s">
        <v>61</v>
      </c>
      <c r="Q187" s="67" t="s">
        <v>312</v>
      </c>
      <c r="R187" s="67" t="s">
        <v>308</v>
      </c>
      <c r="S187" s="67" t="s">
        <v>313</v>
      </c>
      <c r="T187" s="66" t="s">
        <v>308</v>
      </c>
      <c r="U187" s="67" t="s">
        <v>314</v>
      </c>
      <c r="V187" s="50">
        <f>VLOOKUP(H187,[1]Sheet1!$H$2:$N$526,5,0)</f>
        <v>560080</v>
      </c>
      <c r="W187" s="50" t="str">
        <f>VLOOKUP(H187,[1]Sheet1!$H$2:$M$526,6,0)</f>
        <v>No.483, Jaguar Building, 11th Cross Road, 8th Main Road, Sadashivanagar, Bangalore - 560080 (Near Starbucks Coffee Shop)</v>
      </c>
      <c r="X187" s="50" t="str">
        <f>VLOOKUP(H187,[1]Sheet1!$H$1:$N$526,7,0)</f>
        <v>NA</v>
      </c>
      <c r="Y187" s="50" t="str">
        <f t="shared" si="2"/>
        <v>Bangalore</v>
      </c>
      <c r="Z187" s="50" t="str">
        <f>IFERROR(VLOOKUP(Y187,'[2]Final Cost'!$B$3:$B$39,1,0),"NA")</f>
        <v>Bangalore</v>
      </c>
      <c r="AA187" s="50" t="str">
        <f>IF(Z187="NA",VLOOKUP(Y187,'[2]Additional Cities'!$B$3:$D$56,3,0),"")</f>
        <v/>
      </c>
      <c r="AB187" s="50">
        <f>IF(Z187="NA",VLOOKUP(Y187,'[2]Additional Cities'!$B$3:$E$56,4,0),0)</f>
        <v>0</v>
      </c>
      <c r="AC187" s="50" t="str">
        <f>IF(Z187=Y187,VLOOKUP(Y187,'[2]Final Cost'!$B$3:$F$39,5,0),0)</f>
        <v>Bangalore</v>
      </c>
    </row>
    <row r="188" spans="1:29" x14ac:dyDescent="0.35">
      <c r="A188" s="63" t="s">
        <v>1835</v>
      </c>
      <c r="B188" s="63"/>
      <c r="C188" s="63"/>
      <c r="D188" s="63" t="s">
        <v>37</v>
      </c>
      <c r="E188" s="63" t="s">
        <v>216</v>
      </c>
      <c r="F188" s="63" t="s">
        <v>39</v>
      </c>
      <c r="G188" s="63" t="s">
        <v>1836</v>
      </c>
      <c r="H188" s="63" t="s">
        <v>1837</v>
      </c>
      <c r="I188" s="63" t="s">
        <v>216</v>
      </c>
      <c r="J188" s="63" t="s">
        <v>120</v>
      </c>
      <c r="K188" s="63" t="s">
        <v>121</v>
      </c>
      <c r="L188" s="63" t="s">
        <v>43</v>
      </c>
      <c r="M188" s="63" t="s">
        <v>44</v>
      </c>
      <c r="N188" s="64">
        <v>44642</v>
      </c>
      <c r="O188" s="65">
        <v>44641</v>
      </c>
      <c r="P188" s="66"/>
      <c r="Q188" s="66"/>
      <c r="R188" s="66"/>
      <c r="S188" s="66"/>
      <c r="T188" s="66"/>
      <c r="U188" s="66"/>
      <c r="V188" s="50" t="str">
        <f>VLOOKUP(H188,[1]Sheet1!$H$2:$N$526,5,0)</f>
        <v>NA</v>
      </c>
      <c r="W188" s="50" t="str">
        <f>VLOOKUP(H188,[1]Sheet1!$H$2:$M$526,6,0)</f>
        <v>NA</v>
      </c>
      <c r="X188" s="50" t="str">
        <f>VLOOKUP(H188,[1]Sheet1!$H$1:$N$526,7,0)</f>
        <v>Unable to fetch the Company details</v>
      </c>
      <c r="Y188" s="50" t="str">
        <f t="shared" si="2"/>
        <v>Guntur</v>
      </c>
      <c r="Z188" s="50" t="str">
        <f>IFERROR(VLOOKUP(Y188,'[2]Final Cost'!$B$3:$B$39,1,0),"NA")</f>
        <v>Guntur</v>
      </c>
      <c r="AA188" s="50" t="str">
        <f>IF(Z188="NA",VLOOKUP(Y188,'[2]Additional Cities'!$B$3:$D$56,3,0),"")</f>
        <v/>
      </c>
      <c r="AB188" s="50">
        <f>IF(Z188="NA",VLOOKUP(Y188,'[2]Additional Cities'!$B$3:$E$56,4,0),0)</f>
        <v>0</v>
      </c>
      <c r="AC188" s="50" t="str">
        <f>IF(Z188=Y188,VLOOKUP(Y188,'[2]Final Cost'!$B$3:$F$39,5,0),0)</f>
        <v>Hyderabad</v>
      </c>
    </row>
    <row r="189" spans="1:29" x14ac:dyDescent="0.35">
      <c r="A189" s="63" t="s">
        <v>390</v>
      </c>
      <c r="B189" s="63"/>
      <c r="C189" s="63"/>
      <c r="D189" s="63" t="s">
        <v>57</v>
      </c>
      <c r="E189" s="63" t="s">
        <v>121</v>
      </c>
      <c r="F189" s="63" t="s">
        <v>61</v>
      </c>
      <c r="G189" s="63" t="s">
        <v>391</v>
      </c>
      <c r="H189" s="63" t="s">
        <v>392</v>
      </c>
      <c r="I189" s="63" t="s">
        <v>121</v>
      </c>
      <c r="J189" s="63" t="s">
        <v>120</v>
      </c>
      <c r="K189" s="63" t="s">
        <v>121</v>
      </c>
      <c r="L189" s="63" t="s">
        <v>43</v>
      </c>
      <c r="M189" s="63" t="s">
        <v>44</v>
      </c>
      <c r="N189" s="64">
        <v>44630</v>
      </c>
      <c r="O189" s="65">
        <v>44627</v>
      </c>
      <c r="P189" s="66"/>
      <c r="Q189" s="66"/>
      <c r="R189" s="66"/>
      <c r="S189" s="66"/>
      <c r="T189" s="66"/>
      <c r="U189" s="66"/>
      <c r="V189" s="50">
        <f>VLOOKUP(H189,[1]Sheet1!$H$2:$N$526,5,0)</f>
        <v>400009</v>
      </c>
      <c r="W189" s="50" t="str">
        <f>VLOOKUP(H189,[1]Sheet1!$H$2:$M$526,6,0)</f>
        <v>"Navratan" 2, Mezzanine Floor, 69, P.D' Mellow Road , Carnace Bunder,Masjid Band, Mumbai, Maharashtra 400009</v>
      </c>
      <c r="X189" s="50" t="str">
        <f>VLOOKUP(H189,[1]Sheet1!$H$1:$N$526,7,0)</f>
        <v>NA</v>
      </c>
      <c r="Y189" s="50" t="str">
        <f t="shared" si="2"/>
        <v>Hyderabad</v>
      </c>
      <c r="Z189" s="50" t="str">
        <f>IFERROR(VLOOKUP(Y189,'[2]Final Cost'!$B$3:$B$39,1,0),"NA")</f>
        <v>Hyderabad</v>
      </c>
      <c r="AA189" s="50" t="str">
        <f>IF(Z189="NA",VLOOKUP(Y189,'[2]Additional Cities'!$B$3:$D$56,3,0),"")</f>
        <v/>
      </c>
      <c r="AB189" s="50">
        <f>IF(Z189="NA",VLOOKUP(Y189,'[2]Additional Cities'!$B$3:$E$56,4,0),0)</f>
        <v>0</v>
      </c>
      <c r="AC189" s="50" t="str">
        <f>IF(Z189=Y189,VLOOKUP(Y189,'[2]Final Cost'!$B$3:$F$39,5,0),0)</f>
        <v>Hyderabad</v>
      </c>
    </row>
    <row r="190" spans="1:29" x14ac:dyDescent="0.35">
      <c r="A190" s="63" t="s">
        <v>592</v>
      </c>
      <c r="B190" s="63"/>
      <c r="C190" s="63"/>
      <c r="D190" s="63" t="s">
        <v>48</v>
      </c>
      <c r="E190" s="63" t="s">
        <v>121</v>
      </c>
      <c r="F190" s="63" t="s">
        <v>61</v>
      </c>
      <c r="G190" s="63" t="s">
        <v>594</v>
      </c>
      <c r="H190" s="63" t="s">
        <v>595</v>
      </c>
      <c r="I190" s="63" t="s">
        <v>121</v>
      </c>
      <c r="J190" s="63" t="s">
        <v>120</v>
      </c>
      <c r="K190" s="63" t="s">
        <v>121</v>
      </c>
      <c r="L190" s="63" t="s">
        <v>43</v>
      </c>
      <c r="M190" s="63" t="s">
        <v>44</v>
      </c>
      <c r="N190" s="64">
        <v>44637</v>
      </c>
      <c r="O190" s="65">
        <v>44634</v>
      </c>
      <c r="P190" s="66"/>
      <c r="Q190" s="66"/>
      <c r="R190" s="66"/>
      <c r="S190" s="66"/>
      <c r="T190" s="66"/>
      <c r="U190" s="66"/>
      <c r="V190" s="50" t="str">
        <f>VLOOKUP(H190,[1]Sheet1!$H$2:$N$526,5,0)</f>
        <v>NA</v>
      </c>
      <c r="W190" s="50" t="str">
        <f>VLOOKUP(H190,[1]Sheet1!$H$2:$M$526,6,0)</f>
        <v>NA</v>
      </c>
      <c r="X190" s="50" t="str">
        <f>VLOOKUP(H190,[1]Sheet1!$H$1:$N$526,7,0)</f>
        <v>Unable to fetch the Company details</v>
      </c>
      <c r="Y190" s="50" t="str">
        <f t="shared" si="2"/>
        <v>Hyderabad</v>
      </c>
      <c r="Z190" s="50" t="str">
        <f>IFERROR(VLOOKUP(Y190,'[2]Final Cost'!$B$3:$B$39,1,0),"NA")</f>
        <v>Hyderabad</v>
      </c>
      <c r="AA190" s="50" t="str">
        <f>IF(Z190="NA",VLOOKUP(Y190,'[2]Additional Cities'!$B$3:$D$56,3,0),"")</f>
        <v/>
      </c>
      <c r="AB190" s="50">
        <f>IF(Z190="NA",VLOOKUP(Y190,'[2]Additional Cities'!$B$3:$E$56,4,0),0)</f>
        <v>0</v>
      </c>
      <c r="AC190" s="50" t="str">
        <f>IF(Z190=Y190,VLOOKUP(Y190,'[2]Final Cost'!$B$3:$F$39,5,0),0)</f>
        <v>Hyderabad</v>
      </c>
    </row>
    <row r="191" spans="1:29" x14ac:dyDescent="0.35">
      <c r="A191" s="63" t="s">
        <v>181</v>
      </c>
      <c r="B191" s="63"/>
      <c r="C191" s="63"/>
      <c r="D191" s="63" t="s">
        <v>57</v>
      </c>
      <c r="E191" s="63" t="s">
        <v>182</v>
      </c>
      <c r="F191" s="63" t="s">
        <v>39</v>
      </c>
      <c r="G191" s="63" t="s">
        <v>183</v>
      </c>
      <c r="H191" s="63" t="s">
        <v>184</v>
      </c>
      <c r="I191" s="63" t="s">
        <v>182</v>
      </c>
      <c r="J191" s="63" t="s">
        <v>120</v>
      </c>
      <c r="K191" s="63" t="s">
        <v>121</v>
      </c>
      <c r="L191" s="63" t="s">
        <v>43</v>
      </c>
      <c r="M191" s="63" t="s">
        <v>44</v>
      </c>
      <c r="N191" s="64">
        <v>44649</v>
      </c>
      <c r="O191" s="65">
        <v>44648</v>
      </c>
      <c r="P191" s="66" t="s">
        <v>61</v>
      </c>
      <c r="Q191" s="66" t="s">
        <v>143</v>
      </c>
      <c r="R191" s="67" t="s">
        <v>93</v>
      </c>
      <c r="S191" s="67" t="s">
        <v>81</v>
      </c>
      <c r="T191" s="66" t="s">
        <v>186</v>
      </c>
      <c r="U191" s="67" t="s">
        <v>83</v>
      </c>
      <c r="V191" s="50">
        <f>VLOOKUP(H191,[1]Sheet1!$H$2:$N$526,5,0)</f>
        <v>534215</v>
      </c>
      <c r="W191" s="50" t="str">
        <f>VLOOKUP(H191,[1]Sheet1!$H$2:$M$526,6,0)</f>
        <v>Venkatarayapuram, Tanuku, West Godavari, Andhra Pradesh 534215</v>
      </c>
      <c r="X191" s="50" t="str">
        <f>VLOOKUP(H191,[1]Sheet1!$H$1:$N$526,7,0)</f>
        <v>NA</v>
      </c>
      <c r="Y191" s="50" t="str">
        <f t="shared" si="2"/>
        <v>West Godavari</v>
      </c>
      <c r="Z191" s="50" t="str">
        <f>IFERROR(VLOOKUP(Y191,'[2]Final Cost'!$B$3:$B$39,1,0),"NA")</f>
        <v>NA</v>
      </c>
      <c r="AA191" s="50" t="str">
        <f>IF(Z191="NA",VLOOKUP(Y191,'[2]Additional Cities'!$B$3:$D$56,3,0),"")</f>
        <v>Guntur</v>
      </c>
      <c r="AB191" s="50">
        <f>IF(Z191="NA",VLOOKUP(Y191,'[2]Additional Cities'!$B$3:$E$56,4,0),0)</f>
        <v>109.20230380258241</v>
      </c>
      <c r="AC191" s="50">
        <f>IF(Z191=Y191,VLOOKUP(Y191,'[2]Final Cost'!$B$3:$F$39,5,0),0)</f>
        <v>0</v>
      </c>
    </row>
    <row r="192" spans="1:29" x14ac:dyDescent="0.35">
      <c r="A192" s="63" t="s">
        <v>1838</v>
      </c>
      <c r="B192" s="63"/>
      <c r="C192" s="63"/>
      <c r="D192" s="63" t="s">
        <v>48</v>
      </c>
      <c r="E192" s="63" t="s">
        <v>121</v>
      </c>
      <c r="F192" s="63" t="s">
        <v>61</v>
      </c>
      <c r="G192" s="63" t="s">
        <v>1839</v>
      </c>
      <c r="H192" s="63" t="s">
        <v>1840</v>
      </c>
      <c r="I192" s="63" t="s">
        <v>121</v>
      </c>
      <c r="J192" s="63" t="s">
        <v>120</v>
      </c>
      <c r="K192" s="63" t="s">
        <v>121</v>
      </c>
      <c r="L192" s="63" t="s">
        <v>43</v>
      </c>
      <c r="M192" s="63" t="s">
        <v>44</v>
      </c>
      <c r="N192" s="64">
        <v>44631</v>
      </c>
      <c r="O192" s="65">
        <v>44627</v>
      </c>
      <c r="P192" s="66"/>
      <c r="Q192" s="66"/>
      <c r="R192" s="66"/>
      <c r="S192" s="66"/>
      <c r="T192" s="66"/>
      <c r="U192" s="66"/>
      <c r="V192" s="50" t="str">
        <f>VLOOKUP(H192,[1]Sheet1!$H$2:$N$526,5,0)</f>
        <v>NA</v>
      </c>
      <c r="W192" s="50" t="str">
        <f>VLOOKUP(H192,[1]Sheet1!$H$2:$M$526,6,0)</f>
        <v>NA</v>
      </c>
      <c r="X192" s="50" t="str">
        <f>VLOOKUP(H192,[1]Sheet1!$H$1:$N$526,7,0)</f>
        <v>Unable to fetch the Company details</v>
      </c>
      <c r="Y192" s="50" t="str">
        <f t="shared" si="2"/>
        <v>Hyderabad</v>
      </c>
      <c r="Z192" s="50" t="str">
        <f>IFERROR(VLOOKUP(Y192,'[2]Final Cost'!$B$3:$B$39,1,0),"NA")</f>
        <v>Hyderabad</v>
      </c>
      <c r="AA192" s="50" t="str">
        <f>IF(Z192="NA",VLOOKUP(Y192,'[2]Additional Cities'!$B$3:$D$56,3,0),"")</f>
        <v/>
      </c>
      <c r="AB192" s="50">
        <f>IF(Z192="NA",VLOOKUP(Y192,'[2]Additional Cities'!$B$3:$E$56,4,0),0)</f>
        <v>0</v>
      </c>
      <c r="AC192" s="50" t="str">
        <f>IF(Z192=Y192,VLOOKUP(Y192,'[2]Final Cost'!$B$3:$F$39,5,0),0)</f>
        <v>Hyderabad</v>
      </c>
    </row>
    <row r="193" spans="1:29" x14ac:dyDescent="0.35">
      <c r="A193" s="63" t="s">
        <v>1841</v>
      </c>
      <c r="B193" s="63"/>
      <c r="C193" s="63"/>
      <c r="D193" s="63" t="s">
        <v>306</v>
      </c>
      <c r="E193" s="63" t="s">
        <v>121</v>
      </c>
      <c r="F193" s="63" t="s">
        <v>61</v>
      </c>
      <c r="G193" s="63" t="s">
        <v>1842</v>
      </c>
      <c r="H193" s="63" t="s">
        <v>1843</v>
      </c>
      <c r="I193" s="63" t="s">
        <v>121</v>
      </c>
      <c r="J193" s="63" t="s">
        <v>120</v>
      </c>
      <c r="K193" s="63" t="s">
        <v>121</v>
      </c>
      <c r="L193" s="63" t="s">
        <v>43</v>
      </c>
      <c r="M193" s="63" t="s">
        <v>44</v>
      </c>
      <c r="N193" s="64">
        <v>44627</v>
      </c>
      <c r="O193" s="65">
        <v>44627</v>
      </c>
      <c r="P193" s="66" t="s">
        <v>61</v>
      </c>
      <c r="Q193" s="66" t="s">
        <v>97</v>
      </c>
      <c r="R193" s="66" t="s">
        <v>325</v>
      </c>
      <c r="S193" s="67" t="s">
        <v>329</v>
      </c>
      <c r="T193" s="67" t="s">
        <v>1800</v>
      </c>
      <c r="U193" s="67" t="s">
        <v>1800</v>
      </c>
      <c r="V193" s="50">
        <f>VLOOKUP(H193,[1]Sheet1!$H$2:$N$526,5,0)</f>
        <v>500073</v>
      </c>
      <c r="W193" s="50" t="str">
        <f>VLOOKUP(H193,[1]Sheet1!$H$2:$M$526,6,0)</f>
        <v>8-3-977/8/6A, Subhash Nagar, Yella Reddy Guda, Hyderabad, Telangana 500073</v>
      </c>
      <c r="X193" s="50" t="str">
        <f>VLOOKUP(H193,[1]Sheet1!$H$1:$N$526,7,0)</f>
        <v>NA</v>
      </c>
      <c r="Y193" s="50" t="str">
        <f t="shared" si="2"/>
        <v>Hyderabad</v>
      </c>
      <c r="Z193" s="50" t="str">
        <f>IFERROR(VLOOKUP(Y193,'[2]Final Cost'!$B$3:$B$39,1,0),"NA")</f>
        <v>Hyderabad</v>
      </c>
      <c r="AA193" s="50" t="str">
        <f>IF(Z193="NA",VLOOKUP(Y193,'[2]Additional Cities'!$B$3:$D$56,3,0),"")</f>
        <v/>
      </c>
      <c r="AB193" s="50">
        <f>IF(Z193="NA",VLOOKUP(Y193,'[2]Additional Cities'!$B$3:$E$56,4,0),0)</f>
        <v>0</v>
      </c>
      <c r="AC193" s="50" t="str">
        <f>IF(Z193=Y193,VLOOKUP(Y193,'[2]Final Cost'!$B$3:$F$39,5,0),0)</f>
        <v>Hyderabad</v>
      </c>
    </row>
    <row r="194" spans="1:29" x14ac:dyDescent="0.35">
      <c r="A194" s="63" t="s">
        <v>943</v>
      </c>
      <c r="B194" s="63"/>
      <c r="C194" s="63"/>
      <c r="D194" s="63" t="s">
        <v>156</v>
      </c>
      <c r="E194" s="63" t="s">
        <v>121</v>
      </c>
      <c r="F194" s="63" t="s">
        <v>61</v>
      </c>
      <c r="G194" s="63" t="s">
        <v>944</v>
      </c>
      <c r="H194" s="63" t="s">
        <v>945</v>
      </c>
      <c r="I194" s="63" t="s">
        <v>121</v>
      </c>
      <c r="J194" s="63" t="s">
        <v>120</v>
      </c>
      <c r="K194" s="63" t="s">
        <v>121</v>
      </c>
      <c r="L194" s="63" t="s">
        <v>43</v>
      </c>
      <c r="M194" s="63" t="s">
        <v>44</v>
      </c>
      <c r="N194" s="64">
        <v>44628</v>
      </c>
      <c r="O194" s="65">
        <v>44627</v>
      </c>
      <c r="P194" s="67" t="s">
        <v>61</v>
      </c>
      <c r="Q194" s="67" t="s">
        <v>143</v>
      </c>
      <c r="R194" s="67" t="s">
        <v>93</v>
      </c>
      <c r="S194" s="67" t="s">
        <v>81</v>
      </c>
      <c r="T194" s="67" t="s">
        <v>946</v>
      </c>
      <c r="U194" s="67" t="s">
        <v>947</v>
      </c>
      <c r="V194" s="50" t="str">
        <f>VLOOKUP(H194,[1]Sheet1!$H$2:$N$526,5,0)</f>
        <v>NA</v>
      </c>
      <c r="W194" s="50" t="str">
        <f>VLOOKUP(H194,[1]Sheet1!$H$2:$M$526,6,0)</f>
        <v>NA</v>
      </c>
      <c r="X194" s="50" t="str">
        <f>VLOOKUP(H194,[1]Sheet1!$H$1:$N$526,7,0)</f>
        <v>Unable to fetch the Company details</v>
      </c>
      <c r="Y194" s="50" t="str">
        <f t="shared" si="2"/>
        <v>Hyderabad</v>
      </c>
      <c r="Z194" s="50" t="str">
        <f>IFERROR(VLOOKUP(Y194,'[2]Final Cost'!$B$3:$B$39,1,0),"NA")</f>
        <v>Hyderabad</v>
      </c>
      <c r="AA194" s="50" t="str">
        <f>IF(Z194="NA",VLOOKUP(Y194,'[2]Additional Cities'!$B$3:$D$56,3,0),"")</f>
        <v/>
      </c>
      <c r="AB194" s="50">
        <f>IF(Z194="NA",VLOOKUP(Y194,'[2]Additional Cities'!$B$3:$E$56,4,0),0)</f>
        <v>0</v>
      </c>
      <c r="AC194" s="50" t="str">
        <f>IF(Z194=Y194,VLOOKUP(Y194,'[2]Final Cost'!$B$3:$F$39,5,0),0)</f>
        <v>Hyderabad</v>
      </c>
    </row>
    <row r="195" spans="1:29" x14ac:dyDescent="0.35">
      <c r="A195" s="63" t="s">
        <v>1246</v>
      </c>
      <c r="B195" s="63"/>
      <c r="C195" s="63"/>
      <c r="D195" s="63" t="s">
        <v>206</v>
      </c>
      <c r="E195" s="63" t="s">
        <v>1247</v>
      </c>
      <c r="F195" s="63" t="s">
        <v>39</v>
      </c>
      <c r="G195" s="63" t="s">
        <v>1248</v>
      </c>
      <c r="H195" s="63" t="s">
        <v>1249</v>
      </c>
      <c r="I195" s="63" t="s">
        <v>1247</v>
      </c>
      <c r="J195" s="63" t="s">
        <v>1579</v>
      </c>
      <c r="K195" s="63" t="s">
        <v>65</v>
      </c>
      <c r="L195" s="63" t="s">
        <v>43</v>
      </c>
      <c r="M195" s="63" t="s">
        <v>44</v>
      </c>
      <c r="N195" s="64">
        <v>44651</v>
      </c>
      <c r="O195" s="65">
        <v>44648</v>
      </c>
      <c r="P195" s="66"/>
      <c r="Q195" s="66"/>
      <c r="R195" s="66"/>
      <c r="S195" s="66"/>
      <c r="T195" s="66"/>
      <c r="U195" s="66"/>
      <c r="V195" s="50">
        <f>VLOOKUP(H195,[1]Sheet1!$H$2:$N$526,5,0)</f>
        <v>678504</v>
      </c>
      <c r="W195" s="50" t="str">
        <f>VLOOKUP(H195,[1]Sheet1!$H$2:$M$526,6,0)</f>
        <v xml:space="preserve"> 2/261, ponnarampallam, Vadavannur, Kerala 678504</v>
      </c>
      <c r="X195" s="50" t="str">
        <f>VLOOKUP(H195,[1]Sheet1!$H$1:$N$526,7,0)</f>
        <v>NA</v>
      </c>
      <c r="Y195" s="50" t="str">
        <f t="shared" ref="Y195:Y258" si="3">E195</f>
        <v>Vadavannur</v>
      </c>
      <c r="Z195" s="50" t="str">
        <f>IFERROR(VLOOKUP(Y195,'[2]Final Cost'!$B$3:$B$39,1,0),"NA")</f>
        <v>NA</v>
      </c>
      <c r="AA195" s="50" t="str">
        <f>IF(Z195="NA",VLOOKUP(Y195,'[2]Additional Cities'!$B$3:$D$56,3,0),"")</f>
        <v>Coimbatore</v>
      </c>
      <c r="AB195" s="50">
        <f>IF(Z195="NA",VLOOKUP(Y195,'[2]Additional Cities'!$B$3:$E$56,4,0),0)</f>
        <v>49.566591069645803</v>
      </c>
      <c r="AC195" s="50">
        <f>IF(Z195=Y195,VLOOKUP(Y195,'[2]Final Cost'!$B$3:$F$39,5,0),0)</f>
        <v>0</v>
      </c>
    </row>
    <row r="196" spans="1:29" x14ac:dyDescent="0.35">
      <c r="A196" s="63" t="s">
        <v>295</v>
      </c>
      <c r="B196" s="63"/>
      <c r="C196" s="63"/>
      <c r="D196" s="63" t="s">
        <v>156</v>
      </c>
      <c r="E196" s="63" t="s">
        <v>296</v>
      </c>
      <c r="F196" s="63" t="s">
        <v>39</v>
      </c>
      <c r="G196" s="63" t="s">
        <v>297</v>
      </c>
      <c r="H196" s="63" t="s">
        <v>298</v>
      </c>
      <c r="I196" s="63" t="s">
        <v>296</v>
      </c>
      <c r="J196" s="63" t="s">
        <v>120</v>
      </c>
      <c r="K196" s="63" t="s">
        <v>121</v>
      </c>
      <c r="L196" s="63" t="s">
        <v>43</v>
      </c>
      <c r="M196" s="63" t="s">
        <v>44</v>
      </c>
      <c r="N196" s="64">
        <v>44645</v>
      </c>
      <c r="O196" s="65">
        <v>44641</v>
      </c>
      <c r="P196" s="66"/>
      <c r="Q196" s="66"/>
      <c r="R196" s="66"/>
      <c r="S196" s="66"/>
      <c r="T196" s="66"/>
      <c r="U196" s="66"/>
      <c r="V196" s="50">
        <f>VLOOKUP(H196,[1]Sheet1!$H$2:$N$526,5,0)</f>
        <v>625107</v>
      </c>
      <c r="W196" s="50" t="str">
        <f>VLOOKUP(H196,[1]Sheet1!$H$2:$M$526,6,0)</f>
        <v>Meenakshi Mission Hospital and Research Centre, Lake Area, melur Road, Madurai, Tamil Nadu 625107</v>
      </c>
      <c r="X196" s="50" t="str">
        <f>VLOOKUP(H196,[1]Sheet1!$H$1:$N$526,7,0)</f>
        <v>NA</v>
      </c>
      <c r="Y196" s="50" t="str">
        <f t="shared" si="3"/>
        <v>Madurai</v>
      </c>
      <c r="Z196" s="50" t="str">
        <f>IFERROR(VLOOKUP(Y196,'[2]Final Cost'!$B$3:$B$39,1,0),"NA")</f>
        <v>NA</v>
      </c>
      <c r="AA196" s="50" t="str">
        <f>IF(Z196="NA",VLOOKUP(Y196,'[2]Additional Cities'!$B$3:$D$56,3,0),"")</f>
        <v>Coimbatore</v>
      </c>
      <c r="AB196" s="50">
        <f>IF(Z196="NA",VLOOKUP(Y196,'[2]Additional Cities'!$B$3:$E$56,4,0),0)</f>
        <v>173.3281150774481</v>
      </c>
      <c r="AC196" s="50">
        <f>IF(Z196=Y196,VLOOKUP(Y196,'[2]Final Cost'!$B$3:$F$39,5,0),0)</f>
        <v>0</v>
      </c>
    </row>
    <row r="197" spans="1:29" x14ac:dyDescent="0.35">
      <c r="A197" s="63" t="s">
        <v>1844</v>
      </c>
      <c r="B197" s="63"/>
      <c r="C197" s="63"/>
      <c r="D197" s="63" t="s">
        <v>37</v>
      </c>
      <c r="E197" s="63" t="s">
        <v>1845</v>
      </c>
      <c r="F197" s="63" t="s">
        <v>39</v>
      </c>
      <c r="G197" s="63" t="s">
        <v>1846</v>
      </c>
      <c r="H197" s="63" t="s">
        <v>1847</v>
      </c>
      <c r="I197" s="63" t="s">
        <v>1845</v>
      </c>
      <c r="J197" s="63" t="s">
        <v>151</v>
      </c>
      <c r="K197" s="63" t="s">
        <v>286</v>
      </c>
      <c r="L197" s="63" t="s">
        <v>43</v>
      </c>
      <c r="M197" s="63" t="s">
        <v>44</v>
      </c>
      <c r="N197" s="64">
        <v>44649</v>
      </c>
      <c r="O197" s="65">
        <v>44648</v>
      </c>
      <c r="P197" s="66" t="s">
        <v>61</v>
      </c>
      <c r="Q197" s="67" t="s">
        <v>171</v>
      </c>
      <c r="R197" s="67" t="s">
        <v>93</v>
      </c>
      <c r="S197" s="67" t="s">
        <v>81</v>
      </c>
      <c r="T197" s="66" t="s">
        <v>1848</v>
      </c>
      <c r="U197" s="67" t="s">
        <v>83</v>
      </c>
      <c r="V197" s="50" t="str">
        <f>VLOOKUP(H197,[1]Sheet1!$H$2:$N$526,5,0)</f>
        <v>NA</v>
      </c>
      <c r="W197" s="50" t="str">
        <f>VLOOKUP(H197,[1]Sheet1!$H$2:$M$526,6,0)</f>
        <v>NA</v>
      </c>
      <c r="X197" s="50" t="str">
        <f>VLOOKUP(H197,[1]Sheet1!$H$1:$N$526,7,0)</f>
        <v>No Mailing/Billing Details available</v>
      </c>
      <c r="Y197" s="50" t="str">
        <f t="shared" si="3"/>
        <v>kozhikode</v>
      </c>
      <c r="Z197" s="50" t="str">
        <f>IFERROR(VLOOKUP(Y197,'[2]Final Cost'!$B$3:$B$39,1,0),"NA")</f>
        <v>Kozhikode</v>
      </c>
      <c r="AA197" s="50" t="str">
        <f>IF(Z197="NA",VLOOKUP(Y197,'[2]Additional Cities'!$B$3:$D$56,3,0),"")</f>
        <v/>
      </c>
      <c r="AB197" s="50">
        <f>IF(Z197="NA",VLOOKUP(Y197,'[2]Additional Cities'!$B$3:$E$56,4,0),0)</f>
        <v>0</v>
      </c>
      <c r="AC197" s="50" t="str">
        <f>IF(Z197=Y197,VLOOKUP(Y197,'[2]Final Cost'!$B$3:$F$39,5,0),0)</f>
        <v>Bangalore</v>
      </c>
    </row>
    <row r="198" spans="1:29" x14ac:dyDescent="0.35">
      <c r="A198" s="63" t="s">
        <v>1023</v>
      </c>
      <c r="B198" s="63"/>
      <c r="C198" s="63"/>
      <c r="D198" s="63" t="s">
        <v>57</v>
      </c>
      <c r="E198" s="63" t="s">
        <v>121</v>
      </c>
      <c r="F198" s="63" t="s">
        <v>61</v>
      </c>
      <c r="G198" s="63" t="s">
        <v>1024</v>
      </c>
      <c r="H198" s="63" t="s">
        <v>1025</v>
      </c>
      <c r="I198" s="63" t="s">
        <v>121</v>
      </c>
      <c r="J198" s="63" t="s">
        <v>120</v>
      </c>
      <c r="K198" s="63" t="s">
        <v>121</v>
      </c>
      <c r="L198" s="63" t="s">
        <v>43</v>
      </c>
      <c r="M198" s="63" t="s">
        <v>1625</v>
      </c>
      <c r="N198" s="64">
        <v>44629</v>
      </c>
      <c r="O198" s="65">
        <v>44627</v>
      </c>
      <c r="P198" s="67" t="s">
        <v>39</v>
      </c>
      <c r="Q198" s="67" t="s">
        <v>375</v>
      </c>
      <c r="R198" s="67" t="s">
        <v>375</v>
      </c>
      <c r="S198" s="67" t="s">
        <v>81</v>
      </c>
      <c r="T198" s="67" t="s">
        <v>1026</v>
      </c>
      <c r="U198" s="67" t="s">
        <v>1012</v>
      </c>
      <c r="V198" s="50" t="str">
        <f>VLOOKUP(H198,[1]Sheet1!$H$2:$N$526,5,0)</f>
        <v>NA</v>
      </c>
      <c r="W198" s="50" t="str">
        <f>VLOOKUP(H198,[1]Sheet1!$H$2:$M$526,6,0)</f>
        <v>NA</v>
      </c>
      <c r="X198" s="50" t="str">
        <f>VLOOKUP(H198,[1]Sheet1!$H$1:$N$526,7,0)</f>
        <v>No Mailing/Billing Details available</v>
      </c>
      <c r="Y198" s="50" t="str">
        <f t="shared" si="3"/>
        <v>Hyderabad</v>
      </c>
      <c r="Z198" s="50" t="str">
        <f>IFERROR(VLOOKUP(Y198,'[2]Final Cost'!$B$3:$B$39,1,0),"NA")</f>
        <v>Hyderabad</v>
      </c>
      <c r="AA198" s="50" t="str">
        <f>IF(Z198="NA",VLOOKUP(Y198,'[2]Additional Cities'!$B$3:$D$56,3,0),"")</f>
        <v/>
      </c>
      <c r="AB198" s="50">
        <f>IF(Z198="NA",VLOOKUP(Y198,'[2]Additional Cities'!$B$3:$E$56,4,0),0)</f>
        <v>0</v>
      </c>
      <c r="AC198" s="50" t="str">
        <f>IF(Z198=Y198,VLOOKUP(Y198,'[2]Final Cost'!$B$3:$F$39,5,0),0)</f>
        <v>Hyderabad</v>
      </c>
    </row>
    <row r="199" spans="1:29" x14ac:dyDescent="0.35">
      <c r="A199" s="63" t="s">
        <v>1849</v>
      </c>
      <c r="B199" s="63"/>
      <c r="C199" s="63"/>
      <c r="D199" s="63" t="s">
        <v>57</v>
      </c>
      <c r="E199" s="63" t="s">
        <v>121</v>
      </c>
      <c r="F199" s="63" t="s">
        <v>61</v>
      </c>
      <c r="G199" s="63" t="s">
        <v>1850</v>
      </c>
      <c r="H199" s="63" t="s">
        <v>1851</v>
      </c>
      <c r="I199" s="63" t="s">
        <v>121</v>
      </c>
      <c r="J199" s="63" t="s">
        <v>120</v>
      </c>
      <c r="K199" s="63" t="s">
        <v>121</v>
      </c>
      <c r="L199" s="63" t="s">
        <v>43</v>
      </c>
      <c r="M199" s="63" t="s">
        <v>1625</v>
      </c>
      <c r="N199" s="64">
        <v>44629</v>
      </c>
      <c r="O199" s="65">
        <v>44627</v>
      </c>
      <c r="P199" s="66" t="s">
        <v>61</v>
      </c>
      <c r="Q199" s="67" t="s">
        <v>312</v>
      </c>
      <c r="R199" s="67" t="s">
        <v>308</v>
      </c>
      <c r="S199" s="67" t="s">
        <v>81</v>
      </c>
      <c r="T199" s="67" t="s">
        <v>1852</v>
      </c>
      <c r="U199" s="67" t="s">
        <v>1853</v>
      </c>
      <c r="V199" s="50">
        <f>VLOOKUP(H199,[1]Sheet1!$H$2:$N$526,5,0)</f>
        <v>502325</v>
      </c>
      <c r="W199" s="50" t="str">
        <f>VLOOKUP(H199,[1]Sheet1!$H$2:$M$526,6,0)</f>
        <v>Unit 2, Plot 74C, Anrich, Industrial Estate, Industrial Development Area Bollaram, Hyderabad, Telangana 502325</v>
      </c>
      <c r="X199" s="50" t="str">
        <f>VLOOKUP(H199,[1]Sheet1!$H$1:$N$526,7,0)</f>
        <v>NA</v>
      </c>
      <c r="Y199" s="50" t="str">
        <f t="shared" si="3"/>
        <v>Hyderabad</v>
      </c>
      <c r="Z199" s="50" t="str">
        <f>IFERROR(VLOOKUP(Y199,'[2]Final Cost'!$B$3:$B$39,1,0),"NA")</f>
        <v>Hyderabad</v>
      </c>
      <c r="AA199" s="50" t="str">
        <f>IF(Z199="NA",VLOOKUP(Y199,'[2]Additional Cities'!$B$3:$D$56,3,0),"")</f>
        <v/>
      </c>
      <c r="AB199" s="50">
        <f>IF(Z199="NA",VLOOKUP(Y199,'[2]Additional Cities'!$B$3:$E$56,4,0),0)</f>
        <v>0</v>
      </c>
      <c r="AC199" s="50" t="str">
        <f>IF(Z199=Y199,VLOOKUP(Y199,'[2]Final Cost'!$B$3:$F$39,5,0),0)</f>
        <v>Hyderabad</v>
      </c>
    </row>
    <row r="200" spans="1:29" x14ac:dyDescent="0.35">
      <c r="A200" s="63" t="s">
        <v>935</v>
      </c>
      <c r="B200" s="63"/>
      <c r="C200" s="63"/>
      <c r="D200" s="63" t="s">
        <v>306</v>
      </c>
      <c r="E200" s="63" t="s">
        <v>121</v>
      </c>
      <c r="F200" s="63" t="s">
        <v>61</v>
      </c>
      <c r="G200" s="63" t="s">
        <v>936</v>
      </c>
      <c r="H200" s="63" t="s">
        <v>937</v>
      </c>
      <c r="I200" s="63" t="s">
        <v>121</v>
      </c>
      <c r="J200" s="63" t="s">
        <v>120</v>
      </c>
      <c r="K200" s="63" t="s">
        <v>121</v>
      </c>
      <c r="L200" s="63" t="s">
        <v>43</v>
      </c>
      <c r="M200" s="63" t="s">
        <v>44</v>
      </c>
      <c r="N200" s="64">
        <v>44624</v>
      </c>
      <c r="O200" s="65">
        <v>44620</v>
      </c>
      <c r="P200" s="66" t="s">
        <v>61</v>
      </c>
      <c r="Q200" s="66" t="s">
        <v>171</v>
      </c>
      <c r="R200" s="67" t="s">
        <v>692</v>
      </c>
      <c r="S200" s="66" t="s">
        <v>81</v>
      </c>
      <c r="T200" s="67" t="s">
        <v>938</v>
      </c>
      <c r="U200" s="67" t="s">
        <v>83</v>
      </c>
      <c r="V200" s="50">
        <f>VLOOKUP(H200,[1]Sheet1!$H$2:$N$526,5,0)</f>
        <v>500084</v>
      </c>
      <c r="W200" s="50" t="str">
        <f>VLOOKUP(H200,[1]Sheet1!$H$2:$M$526,6,0)</f>
        <v>Plot No.1, Whitefields, Hitech City Road, Kondapur, HITEC City, Hyderabad, Telangana 500084</v>
      </c>
      <c r="X200" s="50" t="str">
        <f>VLOOKUP(H200,[1]Sheet1!$H$1:$N$526,7,0)</f>
        <v>NA</v>
      </c>
      <c r="Y200" s="50" t="str">
        <f t="shared" si="3"/>
        <v>Hyderabad</v>
      </c>
      <c r="Z200" s="50" t="str">
        <f>IFERROR(VLOOKUP(Y200,'[2]Final Cost'!$B$3:$B$39,1,0),"NA")</f>
        <v>Hyderabad</v>
      </c>
      <c r="AA200" s="50" t="str">
        <f>IF(Z200="NA",VLOOKUP(Y200,'[2]Additional Cities'!$B$3:$D$56,3,0),"")</f>
        <v/>
      </c>
      <c r="AB200" s="50">
        <f>IF(Z200="NA",VLOOKUP(Y200,'[2]Additional Cities'!$B$3:$E$56,4,0),0)</f>
        <v>0</v>
      </c>
      <c r="AC200" s="50" t="str">
        <f>IF(Z200=Y200,VLOOKUP(Y200,'[2]Final Cost'!$B$3:$F$39,5,0),0)</f>
        <v>Hyderabad</v>
      </c>
    </row>
    <row r="201" spans="1:29" x14ac:dyDescent="0.35">
      <c r="A201" s="63" t="s">
        <v>1854</v>
      </c>
      <c r="B201" s="63"/>
      <c r="C201" s="63"/>
      <c r="D201" s="63" t="s">
        <v>127</v>
      </c>
      <c r="E201" s="63" t="s">
        <v>286</v>
      </c>
      <c r="F201" s="63" t="s">
        <v>61</v>
      </c>
      <c r="G201" s="63" t="s">
        <v>1855</v>
      </c>
      <c r="H201" s="63" t="s">
        <v>1856</v>
      </c>
      <c r="I201" s="63" t="s">
        <v>286</v>
      </c>
      <c r="J201" s="63" t="s">
        <v>151</v>
      </c>
      <c r="K201" s="63" t="s">
        <v>286</v>
      </c>
      <c r="L201" s="63" t="s">
        <v>43</v>
      </c>
      <c r="M201" s="63" t="s">
        <v>1625</v>
      </c>
      <c r="N201" s="64">
        <v>44623</v>
      </c>
      <c r="O201" s="65">
        <v>44620</v>
      </c>
      <c r="P201" s="67" t="s">
        <v>61</v>
      </c>
      <c r="Q201" s="67" t="s">
        <v>80</v>
      </c>
      <c r="R201" s="67" t="s">
        <v>76</v>
      </c>
      <c r="S201" s="67" t="s">
        <v>81</v>
      </c>
      <c r="T201" s="67" t="s">
        <v>1857</v>
      </c>
      <c r="U201" s="67" t="s">
        <v>195</v>
      </c>
      <c r="V201" s="50">
        <f>VLOOKUP(H201,[1]Sheet1!$H$2:$N$526,5,0)</f>
        <v>560001</v>
      </c>
      <c r="W201" s="50" t="str">
        <f>VLOOKUP(H201,[1]Sheet1!$H$2:$M$526,6,0)</f>
        <v xml:space="preserve"> High Grounds, 150, Infantry Rd, Sampangi Rama Nagara, Vasanth Nagar, Bengaluru, Karnataka 560001</v>
      </c>
      <c r="X201" s="50" t="str">
        <f>VLOOKUP(H201,[1]Sheet1!$H$1:$N$526,7,0)</f>
        <v>NA</v>
      </c>
      <c r="Y201" s="50" t="str">
        <f t="shared" si="3"/>
        <v>Bangalore</v>
      </c>
      <c r="Z201" s="50" t="str">
        <f>IFERROR(VLOOKUP(Y201,'[2]Final Cost'!$B$3:$B$39,1,0),"NA")</f>
        <v>Bangalore</v>
      </c>
      <c r="AA201" s="50" t="str">
        <f>IF(Z201="NA",VLOOKUP(Y201,'[2]Additional Cities'!$B$3:$D$56,3,0),"")</f>
        <v/>
      </c>
      <c r="AB201" s="50">
        <f>IF(Z201="NA",VLOOKUP(Y201,'[2]Additional Cities'!$B$3:$E$56,4,0),0)</f>
        <v>0</v>
      </c>
      <c r="AC201" s="50" t="str">
        <f>IF(Z201=Y201,VLOOKUP(Y201,'[2]Final Cost'!$B$3:$F$39,5,0),0)</f>
        <v>Bangalore</v>
      </c>
    </row>
    <row r="202" spans="1:29" x14ac:dyDescent="0.35">
      <c r="A202" s="63" t="s">
        <v>1858</v>
      </c>
      <c r="B202" s="63"/>
      <c r="C202" s="63"/>
      <c r="D202" s="63" t="s">
        <v>48</v>
      </c>
      <c r="E202" s="63" t="s">
        <v>286</v>
      </c>
      <c r="F202" s="63" t="s">
        <v>61</v>
      </c>
      <c r="G202" s="63" t="s">
        <v>1859</v>
      </c>
      <c r="H202" s="63" t="s">
        <v>1860</v>
      </c>
      <c r="I202" s="63" t="s">
        <v>286</v>
      </c>
      <c r="J202" s="63" t="s">
        <v>151</v>
      </c>
      <c r="K202" s="63" t="s">
        <v>286</v>
      </c>
      <c r="L202" s="63" t="s">
        <v>43</v>
      </c>
      <c r="M202" s="63" t="s">
        <v>1625</v>
      </c>
      <c r="N202" s="64">
        <v>44623</v>
      </c>
      <c r="O202" s="65">
        <v>44620</v>
      </c>
      <c r="P202" s="67" t="s">
        <v>61</v>
      </c>
      <c r="Q202" s="67" t="s">
        <v>97</v>
      </c>
      <c r="R202" s="67" t="s">
        <v>877</v>
      </c>
      <c r="S202" s="67" t="s">
        <v>81</v>
      </c>
      <c r="T202" s="67" t="s">
        <v>1861</v>
      </c>
      <c r="U202" s="67" t="s">
        <v>83</v>
      </c>
      <c r="V202" s="50">
        <f>VLOOKUP(H202,[1]Sheet1!$H$2:$N$526,5,0)</f>
        <v>560054</v>
      </c>
      <c r="W202" s="50" t="str">
        <f>VLOOKUP(H202,[1]Sheet1!$H$2:$M$526,6,0)</f>
        <v>M S Ramaiah Nagar, Mathikere, Mathikere, Bengaluru, Karnataka 560054</v>
      </c>
      <c r="X202" s="50" t="str">
        <f>VLOOKUP(H202,[1]Sheet1!$H$1:$N$526,7,0)</f>
        <v>NA</v>
      </c>
      <c r="Y202" s="50" t="str">
        <f t="shared" si="3"/>
        <v>Bangalore</v>
      </c>
      <c r="Z202" s="50" t="str">
        <f>IFERROR(VLOOKUP(Y202,'[2]Final Cost'!$B$3:$B$39,1,0),"NA")</f>
        <v>Bangalore</v>
      </c>
      <c r="AA202" s="50" t="str">
        <f>IF(Z202="NA",VLOOKUP(Y202,'[2]Additional Cities'!$B$3:$D$56,3,0),"")</f>
        <v/>
      </c>
      <c r="AB202" s="50">
        <f>IF(Z202="NA",VLOOKUP(Y202,'[2]Additional Cities'!$B$3:$E$56,4,0),0)</f>
        <v>0</v>
      </c>
      <c r="AC202" s="50" t="str">
        <f>IF(Z202=Y202,VLOOKUP(Y202,'[2]Final Cost'!$B$3:$F$39,5,0),0)</f>
        <v>Bangalore</v>
      </c>
    </row>
    <row r="203" spans="1:29" x14ac:dyDescent="0.35">
      <c r="A203" s="63" t="s">
        <v>952</v>
      </c>
      <c r="B203" s="63"/>
      <c r="C203" s="63"/>
      <c r="D203" s="63" t="s">
        <v>156</v>
      </c>
      <c r="E203" s="63" t="s">
        <v>121</v>
      </c>
      <c r="F203" s="63" t="s">
        <v>61</v>
      </c>
      <c r="G203" s="63" t="s">
        <v>953</v>
      </c>
      <c r="H203" s="63" t="s">
        <v>954</v>
      </c>
      <c r="I203" s="63" t="s">
        <v>121</v>
      </c>
      <c r="J203" s="63" t="s">
        <v>120</v>
      </c>
      <c r="K203" s="63" t="s">
        <v>121</v>
      </c>
      <c r="L203" s="63" t="s">
        <v>43</v>
      </c>
      <c r="M203" s="63" t="s">
        <v>44</v>
      </c>
      <c r="N203" s="64">
        <v>44630</v>
      </c>
      <c r="O203" s="65">
        <v>44627</v>
      </c>
      <c r="P203" s="66"/>
      <c r="Q203" s="66"/>
      <c r="R203" s="66"/>
      <c r="S203" s="66"/>
      <c r="T203" s="66"/>
      <c r="U203" s="66"/>
      <c r="V203" s="50">
        <f>VLOOKUP(H203,[1]Sheet1!$H$2:$N$526,5,0)</f>
        <v>226016</v>
      </c>
      <c r="W203" s="50" t="str">
        <f>VLOOKUP(H203,[1]Sheet1!$H$2:$M$526,6,0)</f>
        <v xml:space="preserve"> 22/166, Indira Nagar Rd, Sector 25, Sector 21, Indira Nagar, Lucknow, Uttar Pradesh 226016</v>
      </c>
      <c r="X203" s="50" t="str">
        <f>VLOOKUP(H203,[1]Sheet1!$H$1:$N$526,7,0)</f>
        <v>NA</v>
      </c>
      <c r="Y203" s="50" t="str">
        <f t="shared" si="3"/>
        <v>Hyderabad</v>
      </c>
      <c r="Z203" s="50" t="str">
        <f>IFERROR(VLOOKUP(Y203,'[2]Final Cost'!$B$3:$B$39,1,0),"NA")</f>
        <v>Hyderabad</v>
      </c>
      <c r="AA203" s="50" t="str">
        <f>IF(Z203="NA",VLOOKUP(Y203,'[2]Additional Cities'!$B$3:$D$56,3,0),"")</f>
        <v/>
      </c>
      <c r="AB203" s="50">
        <f>IF(Z203="NA",VLOOKUP(Y203,'[2]Additional Cities'!$B$3:$E$56,4,0),0)</f>
        <v>0</v>
      </c>
      <c r="AC203" s="50" t="str">
        <f>IF(Z203=Y203,VLOOKUP(Y203,'[2]Final Cost'!$B$3:$F$39,5,0),0)</f>
        <v>Hyderabad</v>
      </c>
    </row>
    <row r="204" spans="1:29" x14ac:dyDescent="0.35">
      <c r="A204" s="63" t="s">
        <v>174</v>
      </c>
      <c r="B204" s="63"/>
      <c r="C204" s="63"/>
      <c r="D204" s="63" t="s">
        <v>57</v>
      </c>
      <c r="E204" s="63" t="s">
        <v>121</v>
      </c>
      <c r="F204" s="63" t="s">
        <v>61</v>
      </c>
      <c r="G204" s="63" t="s">
        <v>177</v>
      </c>
      <c r="H204" s="63" t="s">
        <v>178</v>
      </c>
      <c r="I204" s="63" t="s">
        <v>121</v>
      </c>
      <c r="J204" s="63" t="s">
        <v>120</v>
      </c>
      <c r="K204" s="63" t="s">
        <v>121</v>
      </c>
      <c r="L204" s="63" t="s">
        <v>43</v>
      </c>
      <c r="M204" s="63" t="s">
        <v>44</v>
      </c>
      <c r="N204" s="64">
        <v>44636</v>
      </c>
      <c r="O204" s="65">
        <v>44634</v>
      </c>
      <c r="P204" s="66" t="s">
        <v>61</v>
      </c>
      <c r="Q204" s="67" t="s">
        <v>97</v>
      </c>
      <c r="R204" s="67" t="s">
        <v>175</v>
      </c>
      <c r="S204" s="67" t="s">
        <v>81</v>
      </c>
      <c r="T204" s="66" t="s">
        <v>179</v>
      </c>
      <c r="U204" s="67" t="s">
        <v>180</v>
      </c>
      <c r="V204" s="50" t="str">
        <f>VLOOKUP(H204,[1]Sheet1!$H$2:$N$526,5,0)</f>
        <v>NA</v>
      </c>
      <c r="W204" s="50" t="str">
        <f>VLOOKUP(H204,[1]Sheet1!$H$2:$M$526,6,0)</f>
        <v>NA</v>
      </c>
      <c r="X204" s="50" t="str">
        <f>VLOOKUP(H204,[1]Sheet1!$H$1:$N$526,7,0)</f>
        <v>No Mailing/Billing Details available</v>
      </c>
      <c r="Y204" s="50" t="str">
        <f t="shared" si="3"/>
        <v>Hyderabad</v>
      </c>
      <c r="Z204" s="50" t="str">
        <f>IFERROR(VLOOKUP(Y204,'[2]Final Cost'!$B$3:$B$39,1,0),"NA")</f>
        <v>Hyderabad</v>
      </c>
      <c r="AA204" s="50" t="str">
        <f>IF(Z204="NA",VLOOKUP(Y204,'[2]Additional Cities'!$B$3:$D$56,3,0),"")</f>
        <v/>
      </c>
      <c r="AB204" s="50">
        <f>IF(Z204="NA",VLOOKUP(Y204,'[2]Additional Cities'!$B$3:$E$56,4,0),0)</f>
        <v>0</v>
      </c>
      <c r="AC204" s="50" t="str">
        <f>IF(Z204=Y204,VLOOKUP(Y204,'[2]Final Cost'!$B$3:$F$39,5,0),0)</f>
        <v>Hyderabad</v>
      </c>
    </row>
    <row r="205" spans="1:29" x14ac:dyDescent="0.35">
      <c r="A205" s="63" t="s">
        <v>1862</v>
      </c>
      <c r="B205" s="63" t="s">
        <v>1683</v>
      </c>
      <c r="C205" s="64">
        <v>44607</v>
      </c>
      <c r="D205" s="63" t="s">
        <v>553</v>
      </c>
      <c r="E205" s="63" t="s">
        <v>121</v>
      </c>
      <c r="F205" s="63" t="s">
        <v>61</v>
      </c>
      <c r="G205" s="63" t="s">
        <v>1863</v>
      </c>
      <c r="H205" s="63" t="s">
        <v>1864</v>
      </c>
      <c r="I205" s="63" t="s">
        <v>121</v>
      </c>
      <c r="J205" s="63" t="s">
        <v>120</v>
      </c>
      <c r="K205" s="63" t="s">
        <v>121</v>
      </c>
      <c r="L205" s="63" t="s">
        <v>4</v>
      </c>
      <c r="M205" s="63" t="s">
        <v>44</v>
      </c>
      <c r="N205" s="64">
        <v>44636</v>
      </c>
      <c r="O205" s="65">
        <v>44634</v>
      </c>
      <c r="P205" s="66"/>
      <c r="Q205" s="66"/>
      <c r="R205" s="66"/>
      <c r="S205" s="66"/>
      <c r="T205" s="66"/>
      <c r="U205" s="66"/>
      <c r="V205" s="50">
        <f>VLOOKUP(H205,[1]Sheet1!$H$2:$N$526,5,0)</f>
        <v>500084</v>
      </c>
      <c r="W205" s="50" t="str">
        <f>VLOOKUP(H205,[1]Sheet1!$H$2:$M$526,6,0)</f>
        <v>2-40/5, Gachibowli - Miyapur Rd, Land Mark Residency, Gachibowli, Hyderabad, Telangana 500084</v>
      </c>
      <c r="X205" s="50" t="str">
        <f>VLOOKUP(H205,[1]Sheet1!$H$1:$N$526,7,0)</f>
        <v>NA</v>
      </c>
      <c r="Y205" s="50" t="str">
        <f t="shared" si="3"/>
        <v>Hyderabad</v>
      </c>
      <c r="Z205" s="50" t="str">
        <f>IFERROR(VLOOKUP(Y205,'[2]Final Cost'!$B$3:$B$39,1,0),"NA")</f>
        <v>Hyderabad</v>
      </c>
      <c r="AA205" s="50" t="str">
        <f>IF(Z205="NA",VLOOKUP(Y205,'[2]Additional Cities'!$B$3:$D$56,3,0),"")</f>
        <v/>
      </c>
      <c r="AB205" s="50">
        <f>IF(Z205="NA",VLOOKUP(Y205,'[2]Additional Cities'!$B$3:$E$56,4,0),0)</f>
        <v>0</v>
      </c>
      <c r="AC205" s="50" t="str">
        <f>IF(Z205=Y205,VLOOKUP(Y205,'[2]Final Cost'!$B$3:$F$39,5,0),0)</f>
        <v>Hyderabad</v>
      </c>
    </row>
    <row r="206" spans="1:29" x14ac:dyDescent="0.35">
      <c r="A206" s="63" t="s">
        <v>754</v>
      </c>
      <c r="B206" s="63" t="s">
        <v>1683</v>
      </c>
      <c r="C206" s="64">
        <v>44620</v>
      </c>
      <c r="D206" s="63" t="s">
        <v>48</v>
      </c>
      <c r="E206" s="63" t="s">
        <v>755</v>
      </c>
      <c r="F206" s="63" t="s">
        <v>61</v>
      </c>
      <c r="G206" s="63" t="s">
        <v>756</v>
      </c>
      <c r="H206" s="63" t="s">
        <v>757</v>
      </c>
      <c r="I206" s="63" t="s">
        <v>755</v>
      </c>
      <c r="J206" s="63" t="s">
        <v>151</v>
      </c>
      <c r="K206" s="63" t="s">
        <v>286</v>
      </c>
      <c r="L206" s="63" t="s">
        <v>4</v>
      </c>
      <c r="M206" s="63" t="s">
        <v>44</v>
      </c>
      <c r="N206" s="64">
        <v>44631</v>
      </c>
      <c r="O206" s="65">
        <v>44627</v>
      </c>
      <c r="P206" s="66" t="s">
        <v>39</v>
      </c>
      <c r="Q206" s="67" t="s">
        <v>375</v>
      </c>
      <c r="R206" s="67" t="s">
        <v>375</v>
      </c>
      <c r="S206" s="67" t="s">
        <v>81</v>
      </c>
      <c r="T206" s="66" t="s">
        <v>505</v>
      </c>
      <c r="U206" s="66"/>
      <c r="V206" s="50">
        <f>VLOOKUP(H206,[1]Sheet1!$H$2:$N$526,5,0)</f>
        <v>574227</v>
      </c>
      <c r="W206" s="50" t="str">
        <f>VLOOKUP(H206,[1]Sheet1!$H$2:$M$526,6,0)</f>
        <v xml:space="preserve"> Alva’s College of Physiotherapy and research Centre, Alva’s Health centre Complex, Mudbidri, 574227</v>
      </c>
      <c r="X206" s="50" t="str">
        <f>VLOOKUP(H206,[1]Sheet1!$H$1:$N$526,7,0)</f>
        <v>NA</v>
      </c>
      <c r="Y206" s="50" t="str">
        <f t="shared" si="3"/>
        <v>Moodavidri</v>
      </c>
      <c r="Z206" s="50" t="str">
        <f>IFERROR(VLOOKUP(Y206,'[2]Final Cost'!$B$3:$B$39,1,0),"NA")</f>
        <v>NA</v>
      </c>
      <c r="AA206" s="50" t="e">
        <f>IF(Z206="NA",VLOOKUP(Y206,'[2]Additional Cities'!$B$3:$D$56,3,0),"")</f>
        <v>#N/A</v>
      </c>
      <c r="AB206" s="50" t="e">
        <f>IF(Z206="NA",VLOOKUP(Y206,'[2]Additional Cities'!$B$3:$E$56,4,0),0)</f>
        <v>#N/A</v>
      </c>
      <c r="AC206" s="50">
        <f>IF(Z206=Y206,VLOOKUP(Y206,'[2]Final Cost'!$B$3:$F$39,5,0),0)</f>
        <v>0</v>
      </c>
    </row>
    <row r="207" spans="1:29" x14ac:dyDescent="0.35">
      <c r="A207" s="63" t="s">
        <v>930</v>
      </c>
      <c r="B207" s="63" t="s">
        <v>1683</v>
      </c>
      <c r="C207" s="64">
        <v>44620</v>
      </c>
      <c r="D207" s="63" t="s">
        <v>37</v>
      </c>
      <c r="E207" s="63" t="s">
        <v>931</v>
      </c>
      <c r="F207" s="63" t="s">
        <v>61</v>
      </c>
      <c r="G207" s="63" t="s">
        <v>932</v>
      </c>
      <c r="H207" s="63" t="s">
        <v>933</v>
      </c>
      <c r="I207" s="63" t="s">
        <v>931</v>
      </c>
      <c r="J207" s="63" t="s">
        <v>120</v>
      </c>
      <c r="K207" s="63" t="s">
        <v>121</v>
      </c>
      <c r="L207" s="63" t="s">
        <v>4</v>
      </c>
      <c r="M207" s="63" t="s">
        <v>44</v>
      </c>
      <c r="N207" s="64">
        <v>44623</v>
      </c>
      <c r="O207" s="65">
        <v>44620</v>
      </c>
      <c r="P207" s="66" t="s">
        <v>61</v>
      </c>
      <c r="Q207" s="66" t="s">
        <v>97</v>
      </c>
      <c r="R207" s="66" t="s">
        <v>877</v>
      </c>
      <c r="S207" s="66" t="s">
        <v>81</v>
      </c>
      <c r="T207" s="67" t="s">
        <v>934</v>
      </c>
      <c r="U207" s="67" t="s">
        <v>924</v>
      </c>
      <c r="V207" s="50">
        <f>VLOOKUP(H207,[1]Sheet1!$H$2:$N$526,5,0)</f>
        <v>500009</v>
      </c>
      <c r="W207" s="50" t="str">
        <f>VLOOKUP(H207,[1]Sheet1!$H$2:$M$526,6,0)</f>
        <v>D-18, Wellington Road, Vikrampuri, Karkhana, Secunderabad, Hyderabad, Telangana 500009</v>
      </c>
      <c r="X207" s="50" t="str">
        <f>VLOOKUP(H207,[1]Sheet1!$H$1:$N$526,7,0)</f>
        <v>NA</v>
      </c>
      <c r="Y207" s="50" t="str">
        <f t="shared" si="3"/>
        <v>Secunderabad</v>
      </c>
      <c r="Z207" s="50" t="str">
        <f>IFERROR(VLOOKUP(Y207,'[2]Final Cost'!$B$3:$B$39,1,0),"NA")</f>
        <v>NA</v>
      </c>
      <c r="AA207" s="50" t="e">
        <f>IF(Z207="NA",VLOOKUP(Y207,'[2]Additional Cities'!$B$3:$D$56,3,0),"")</f>
        <v>#N/A</v>
      </c>
      <c r="AB207" s="50" t="e">
        <f>IF(Z207="NA",VLOOKUP(Y207,'[2]Additional Cities'!$B$3:$E$56,4,0),0)</f>
        <v>#N/A</v>
      </c>
      <c r="AC207" s="50">
        <f>IF(Z207=Y207,VLOOKUP(Y207,'[2]Final Cost'!$B$3:$F$39,5,0),0)</f>
        <v>0</v>
      </c>
    </row>
    <row r="208" spans="1:29" x14ac:dyDescent="0.35">
      <c r="A208" s="63" t="s">
        <v>1865</v>
      </c>
      <c r="B208" s="63" t="s">
        <v>1709</v>
      </c>
      <c r="C208" s="64">
        <v>44614</v>
      </c>
      <c r="D208" s="63" t="s">
        <v>48</v>
      </c>
      <c r="E208" s="63" t="s">
        <v>286</v>
      </c>
      <c r="F208" s="63" t="s">
        <v>61</v>
      </c>
      <c r="G208" s="63" t="s">
        <v>1866</v>
      </c>
      <c r="H208" s="63" t="s">
        <v>1867</v>
      </c>
      <c r="I208" s="63" t="s">
        <v>286</v>
      </c>
      <c r="J208" s="63" t="s">
        <v>151</v>
      </c>
      <c r="K208" s="63" t="s">
        <v>286</v>
      </c>
      <c r="L208" s="63" t="s">
        <v>4</v>
      </c>
      <c r="M208" s="63" t="s">
        <v>1625</v>
      </c>
      <c r="N208" s="64">
        <v>44628</v>
      </c>
      <c r="O208" s="65">
        <v>44627</v>
      </c>
      <c r="P208" s="67" t="s">
        <v>61</v>
      </c>
      <c r="Q208" s="67" t="s">
        <v>97</v>
      </c>
      <c r="R208" s="67" t="s">
        <v>877</v>
      </c>
      <c r="S208" s="67" t="s">
        <v>81</v>
      </c>
      <c r="T208" s="67" t="s">
        <v>1868</v>
      </c>
      <c r="U208" s="67" t="s">
        <v>1869</v>
      </c>
      <c r="V208" s="50" t="str">
        <f>VLOOKUP(H208,[1]Sheet1!$H$2:$N$526,5,0)</f>
        <v>NA</v>
      </c>
      <c r="W208" s="50" t="str">
        <f>VLOOKUP(H208,[1]Sheet1!$H$2:$M$526,6,0)</f>
        <v>NA</v>
      </c>
      <c r="X208" s="50" t="str">
        <f>VLOOKUP(H208,[1]Sheet1!$H$1:$N$526,7,0)</f>
        <v>No Mailing/Billing Details available</v>
      </c>
      <c r="Y208" s="50" t="str">
        <f t="shared" si="3"/>
        <v>Bangalore</v>
      </c>
      <c r="Z208" s="50" t="str">
        <f>IFERROR(VLOOKUP(Y208,'[2]Final Cost'!$B$3:$B$39,1,0),"NA")</f>
        <v>Bangalore</v>
      </c>
      <c r="AA208" s="50" t="str">
        <f>IF(Z208="NA",VLOOKUP(Y208,'[2]Additional Cities'!$B$3:$D$56,3,0),"")</f>
        <v/>
      </c>
      <c r="AB208" s="50">
        <f>IF(Z208="NA",VLOOKUP(Y208,'[2]Additional Cities'!$B$3:$E$56,4,0),0)</f>
        <v>0</v>
      </c>
      <c r="AC208" s="50" t="str">
        <f>IF(Z208=Y208,VLOOKUP(Y208,'[2]Final Cost'!$B$3:$F$39,5,0),0)</f>
        <v>Bangalore</v>
      </c>
    </row>
    <row r="209" spans="1:29" x14ac:dyDescent="0.35">
      <c r="A209" s="63" t="s">
        <v>502</v>
      </c>
      <c r="B209" s="63"/>
      <c r="C209" s="64">
        <v>44617</v>
      </c>
      <c r="D209" s="63" t="s">
        <v>206</v>
      </c>
      <c r="E209" s="63" t="s">
        <v>121</v>
      </c>
      <c r="F209" s="63" t="s">
        <v>61</v>
      </c>
      <c r="G209" s="63" t="s">
        <v>503</v>
      </c>
      <c r="H209" s="63" t="s">
        <v>504</v>
      </c>
      <c r="I209" s="63" t="s">
        <v>121</v>
      </c>
      <c r="J209" s="63" t="s">
        <v>120</v>
      </c>
      <c r="K209" s="63" t="s">
        <v>121</v>
      </c>
      <c r="L209" s="63" t="s">
        <v>4</v>
      </c>
      <c r="M209" s="63" t="s">
        <v>44</v>
      </c>
      <c r="N209" s="64">
        <v>44623</v>
      </c>
      <c r="O209" s="65">
        <v>44620</v>
      </c>
      <c r="P209" s="67" t="s">
        <v>61</v>
      </c>
      <c r="Q209" s="66" t="s">
        <v>80</v>
      </c>
      <c r="R209" s="66" t="s">
        <v>93</v>
      </c>
      <c r="S209" s="66" t="s">
        <v>81</v>
      </c>
      <c r="T209" s="66" t="s">
        <v>505</v>
      </c>
      <c r="U209" s="67" t="s">
        <v>83</v>
      </c>
      <c r="V209" s="50" t="str">
        <f>VLOOKUP(H209,[1]Sheet1!$H$2:$N$526,5,0)</f>
        <v>NA</v>
      </c>
      <c r="W209" s="50" t="str">
        <f>VLOOKUP(H209,[1]Sheet1!$H$2:$M$526,6,0)</f>
        <v>NA</v>
      </c>
      <c r="X209" s="50" t="str">
        <f>VLOOKUP(H209,[1]Sheet1!$H$1:$N$526,7,0)</f>
        <v>Unable to fetch the Company details</v>
      </c>
      <c r="Y209" s="50" t="str">
        <f t="shared" si="3"/>
        <v>Hyderabad</v>
      </c>
      <c r="Z209" s="50" t="str">
        <f>IFERROR(VLOOKUP(Y209,'[2]Final Cost'!$B$3:$B$39,1,0),"NA")</f>
        <v>Hyderabad</v>
      </c>
      <c r="AA209" s="50" t="str">
        <f>IF(Z209="NA",VLOOKUP(Y209,'[2]Additional Cities'!$B$3:$D$56,3,0),"")</f>
        <v/>
      </c>
      <c r="AB209" s="50">
        <f>IF(Z209="NA",VLOOKUP(Y209,'[2]Additional Cities'!$B$3:$E$56,4,0),0)</f>
        <v>0</v>
      </c>
      <c r="AC209" s="50" t="str">
        <f>IF(Z209=Y209,VLOOKUP(Y209,'[2]Final Cost'!$B$3:$F$39,5,0),0)</f>
        <v>Hyderabad</v>
      </c>
    </row>
    <row r="210" spans="1:29" x14ac:dyDescent="0.35">
      <c r="A210" s="63" t="s">
        <v>1027</v>
      </c>
      <c r="B210" s="63"/>
      <c r="C210" s="64">
        <v>44523</v>
      </c>
      <c r="D210" s="63" t="s">
        <v>156</v>
      </c>
      <c r="E210" s="63" t="s">
        <v>121</v>
      </c>
      <c r="F210" s="63" t="s">
        <v>61</v>
      </c>
      <c r="G210" s="63" t="s">
        <v>1028</v>
      </c>
      <c r="H210" s="63" t="s">
        <v>1029</v>
      </c>
      <c r="I210" s="63" t="s">
        <v>121</v>
      </c>
      <c r="J210" s="63" t="s">
        <v>120</v>
      </c>
      <c r="K210" s="63" t="s">
        <v>121</v>
      </c>
      <c r="L210" s="63" t="s">
        <v>4</v>
      </c>
      <c r="M210" s="63" t="s">
        <v>44</v>
      </c>
      <c r="N210" s="64">
        <v>44631</v>
      </c>
      <c r="O210" s="65">
        <v>44627</v>
      </c>
      <c r="P210" s="66" t="s">
        <v>61</v>
      </c>
      <c r="Q210" s="66" t="s">
        <v>80</v>
      </c>
      <c r="R210" s="66" t="s">
        <v>76</v>
      </c>
      <c r="S210" s="66" t="s">
        <v>81</v>
      </c>
      <c r="T210" s="66"/>
      <c r="U210" s="66"/>
      <c r="V210" s="50" t="str">
        <f>VLOOKUP(H210,[1]Sheet1!$H$2:$N$526,5,0)</f>
        <v>NA</v>
      </c>
      <c r="W210" s="50" t="str">
        <f>VLOOKUP(H210,[1]Sheet1!$H$2:$M$526,6,0)</f>
        <v>NA</v>
      </c>
      <c r="X210" s="50" t="str">
        <f>VLOOKUP(H210,[1]Sheet1!$H$1:$N$526,7,0)</f>
        <v>Unable to fetch the Company details</v>
      </c>
      <c r="Y210" s="50" t="str">
        <f t="shared" si="3"/>
        <v>Hyderabad</v>
      </c>
      <c r="Z210" s="50" t="str">
        <f>IFERROR(VLOOKUP(Y210,'[2]Final Cost'!$B$3:$B$39,1,0),"NA")</f>
        <v>Hyderabad</v>
      </c>
      <c r="AA210" s="50" t="str">
        <f>IF(Z210="NA",VLOOKUP(Y210,'[2]Additional Cities'!$B$3:$D$56,3,0),"")</f>
        <v/>
      </c>
      <c r="AB210" s="50">
        <f>IF(Z210="NA",VLOOKUP(Y210,'[2]Additional Cities'!$B$3:$E$56,4,0),0)</f>
        <v>0</v>
      </c>
      <c r="AC210" s="50" t="str">
        <f>IF(Z210=Y210,VLOOKUP(Y210,'[2]Final Cost'!$B$3:$F$39,5,0),0)</f>
        <v>Hyderabad</v>
      </c>
    </row>
    <row r="211" spans="1:29" x14ac:dyDescent="0.35">
      <c r="A211" s="63" t="s">
        <v>201</v>
      </c>
      <c r="B211" s="63"/>
      <c r="C211" s="64">
        <v>44613</v>
      </c>
      <c r="D211" s="63" t="s">
        <v>37</v>
      </c>
      <c r="E211" s="63" t="s">
        <v>202</v>
      </c>
      <c r="F211" s="63" t="s">
        <v>39</v>
      </c>
      <c r="G211" s="63" t="s">
        <v>203</v>
      </c>
      <c r="H211" s="63" t="s">
        <v>204</v>
      </c>
      <c r="I211" s="63" t="s">
        <v>202</v>
      </c>
      <c r="J211" s="63" t="s">
        <v>1579</v>
      </c>
      <c r="K211" s="63" t="s">
        <v>65</v>
      </c>
      <c r="L211" s="63" t="s">
        <v>4</v>
      </c>
      <c r="M211" s="63" t="s">
        <v>44</v>
      </c>
      <c r="N211" s="64">
        <v>44650</v>
      </c>
      <c r="O211" s="65">
        <v>44648</v>
      </c>
      <c r="P211" s="66"/>
      <c r="Q211" s="66"/>
      <c r="R211" s="66"/>
      <c r="S211" s="66"/>
      <c r="T211" s="66"/>
      <c r="U211" s="66"/>
      <c r="V211" s="50" t="str">
        <f>VLOOKUP(H211,[1]Sheet1!$H$2:$N$526,5,0)</f>
        <v>NA</v>
      </c>
      <c r="W211" s="50" t="str">
        <f>VLOOKUP(H211,[1]Sheet1!$H$2:$M$526,6,0)</f>
        <v>NA</v>
      </c>
      <c r="X211" s="50" t="str">
        <f>VLOOKUP(H211,[1]Sheet1!$H$1:$N$526,7,0)</f>
        <v>No Mailing/Billing Details available</v>
      </c>
      <c r="Y211" s="50" t="str">
        <f t="shared" si="3"/>
        <v>Thiruvananthapuram</v>
      </c>
      <c r="Z211" s="50" t="str">
        <f>IFERROR(VLOOKUP(Y211,'[2]Final Cost'!$B$3:$B$39,1,0),"NA")</f>
        <v>Thiruvananthapuram</v>
      </c>
      <c r="AA211" s="50" t="str">
        <f>IF(Z211="NA",VLOOKUP(Y211,'[2]Additional Cities'!$B$3:$D$56,3,0),"")</f>
        <v/>
      </c>
      <c r="AB211" s="50">
        <f>IF(Z211="NA",VLOOKUP(Y211,'[2]Additional Cities'!$B$3:$E$56,4,0),0)</f>
        <v>0</v>
      </c>
      <c r="AC211" s="50" t="str">
        <f>IF(Z211=Y211,VLOOKUP(Y211,'[2]Final Cost'!$B$3:$F$39,5,0),0)</f>
        <v>Bangalore</v>
      </c>
    </row>
    <row r="212" spans="1:29" x14ac:dyDescent="0.35">
      <c r="A212" s="63" t="s">
        <v>507</v>
      </c>
      <c r="B212" s="63"/>
      <c r="C212" s="64">
        <v>44602</v>
      </c>
      <c r="D212" s="63" t="s">
        <v>156</v>
      </c>
      <c r="E212" s="63" t="s">
        <v>286</v>
      </c>
      <c r="F212" s="63" t="s">
        <v>61</v>
      </c>
      <c r="G212" s="63" t="s">
        <v>508</v>
      </c>
      <c r="H212" s="63" t="s">
        <v>509</v>
      </c>
      <c r="I212" s="63" t="s">
        <v>286</v>
      </c>
      <c r="J212" s="63" t="s">
        <v>307</v>
      </c>
      <c r="K212" s="63" t="s">
        <v>286</v>
      </c>
      <c r="L212" s="63" t="s">
        <v>4</v>
      </c>
      <c r="M212" s="63" t="s">
        <v>44</v>
      </c>
      <c r="N212" s="64">
        <v>44635</v>
      </c>
      <c r="O212" s="65">
        <v>44634</v>
      </c>
      <c r="P212" s="66"/>
      <c r="Q212" s="66"/>
      <c r="R212" s="66"/>
      <c r="S212" s="66"/>
      <c r="T212" s="66"/>
      <c r="U212" s="66"/>
      <c r="V212" s="50">
        <f>VLOOKUP(H212,[1]Sheet1!$H$2:$N$526,5,0)</f>
        <v>560058</v>
      </c>
      <c r="W212" s="50" t="str">
        <f>VLOOKUP(H212,[1]Sheet1!$H$2:$M$526,6,0)</f>
        <v xml:space="preserve"> B-48, 3rd Stage, Maruthi Nagar, Peenya, Bengaluru, Karnataka 560058</v>
      </c>
      <c r="X212" s="50" t="str">
        <f>VLOOKUP(H212,[1]Sheet1!$H$1:$N$526,7,0)</f>
        <v>NA</v>
      </c>
      <c r="Y212" s="50" t="str">
        <f t="shared" si="3"/>
        <v>Bangalore</v>
      </c>
      <c r="Z212" s="50" t="str">
        <f>IFERROR(VLOOKUP(Y212,'[2]Final Cost'!$B$3:$B$39,1,0),"NA")</f>
        <v>Bangalore</v>
      </c>
      <c r="AA212" s="50" t="str">
        <f>IF(Z212="NA",VLOOKUP(Y212,'[2]Additional Cities'!$B$3:$D$56,3,0),"")</f>
        <v/>
      </c>
      <c r="AB212" s="50">
        <f>IF(Z212="NA",VLOOKUP(Y212,'[2]Additional Cities'!$B$3:$E$56,4,0),0)</f>
        <v>0</v>
      </c>
      <c r="AC212" s="50" t="str">
        <f>IF(Z212=Y212,VLOOKUP(Y212,'[2]Final Cost'!$B$3:$F$39,5,0),0)</f>
        <v>Bangalore</v>
      </c>
    </row>
    <row r="213" spans="1:29" x14ac:dyDescent="0.35">
      <c r="A213" s="63" t="s">
        <v>1030</v>
      </c>
      <c r="B213" s="63"/>
      <c r="C213" s="64">
        <v>44602</v>
      </c>
      <c r="D213" s="63" t="s">
        <v>156</v>
      </c>
      <c r="E213" s="63" t="s">
        <v>1020</v>
      </c>
      <c r="F213" s="63" t="s">
        <v>39</v>
      </c>
      <c r="G213" s="63" t="s">
        <v>1031</v>
      </c>
      <c r="H213" s="63" t="s">
        <v>1032</v>
      </c>
      <c r="I213" s="63" t="s">
        <v>1020</v>
      </c>
      <c r="J213" s="63" t="s">
        <v>151</v>
      </c>
      <c r="K213" s="63" t="s">
        <v>286</v>
      </c>
      <c r="L213" s="63" t="s">
        <v>4</v>
      </c>
      <c r="M213" s="63" t="s">
        <v>44</v>
      </c>
      <c r="N213" s="64">
        <v>44630</v>
      </c>
      <c r="O213" s="65">
        <v>44627</v>
      </c>
      <c r="P213" s="66"/>
      <c r="Q213" s="66"/>
      <c r="R213" s="66"/>
      <c r="S213" s="66"/>
      <c r="T213" s="66"/>
      <c r="U213" s="66"/>
      <c r="V213" s="50">
        <f>VLOOKUP(H213,[1]Sheet1!$H$2:$N$526,5,0)</f>
        <v>570016</v>
      </c>
      <c r="W213" s="50" t="str">
        <f>VLOOKUP(H213,[1]Sheet1!$H$2:$M$526,6,0)</f>
        <v>Corporate Office, Plot No. 15 - 17, Hebbal Industrial Area, Mysuru, Karnataka 570016</v>
      </c>
      <c r="X213" s="50" t="str">
        <f>VLOOKUP(H213,[1]Sheet1!$H$1:$N$526,7,0)</f>
        <v>NA</v>
      </c>
      <c r="Y213" s="50" t="str">
        <f t="shared" si="3"/>
        <v>Mysore</v>
      </c>
      <c r="Z213" s="50" t="str">
        <f>IFERROR(VLOOKUP(Y213,'[2]Final Cost'!$B$3:$B$39,1,0),"NA")</f>
        <v>NA</v>
      </c>
      <c r="AA213" s="50" t="str">
        <f>IF(Z213="NA",VLOOKUP(Y213,'[2]Additional Cities'!$B$3:$D$56,3,0),"")</f>
        <v>Coimbatore</v>
      </c>
      <c r="AB213" s="50">
        <f>IF(Z213="NA",VLOOKUP(Y213,'[2]Additional Cities'!$B$3:$E$56,4,0),0)</f>
        <v>148.02527618296051</v>
      </c>
      <c r="AC213" s="50">
        <f>IF(Z213=Y213,VLOOKUP(Y213,'[2]Final Cost'!$B$3:$F$39,5,0),0)</f>
        <v>0</v>
      </c>
    </row>
    <row r="214" spans="1:29" x14ac:dyDescent="0.35">
      <c r="A214" s="63" t="s">
        <v>1033</v>
      </c>
      <c r="B214" s="63"/>
      <c r="C214" s="64">
        <v>44602</v>
      </c>
      <c r="D214" s="63" t="s">
        <v>156</v>
      </c>
      <c r="E214" s="63" t="s">
        <v>121</v>
      </c>
      <c r="F214" s="63" t="s">
        <v>61</v>
      </c>
      <c r="G214" s="63" t="s">
        <v>1034</v>
      </c>
      <c r="H214" s="63" t="s">
        <v>1035</v>
      </c>
      <c r="I214" s="63" t="s">
        <v>121</v>
      </c>
      <c r="J214" s="63" t="s">
        <v>120</v>
      </c>
      <c r="K214" s="63" t="s">
        <v>121</v>
      </c>
      <c r="L214" s="63" t="s">
        <v>4</v>
      </c>
      <c r="M214" s="63" t="s">
        <v>44</v>
      </c>
      <c r="N214" s="64">
        <v>44628</v>
      </c>
      <c r="O214" s="65">
        <v>44627</v>
      </c>
      <c r="P214" s="67" t="s">
        <v>39</v>
      </c>
      <c r="Q214" s="67" t="s">
        <v>375</v>
      </c>
      <c r="R214" s="67" t="s">
        <v>375</v>
      </c>
      <c r="S214" s="67" t="s">
        <v>81</v>
      </c>
      <c r="T214" s="67" t="s">
        <v>1036</v>
      </c>
      <c r="U214" s="68" t="s">
        <v>396</v>
      </c>
      <c r="V214" s="50">
        <f>VLOOKUP(H214,[1]Sheet1!$H$2:$N$526,5,0)</f>
        <v>500058</v>
      </c>
      <c r="W214" s="50" t="str">
        <f>VLOOKUP(H214,[1]Sheet1!$H$2:$M$526,6,0)</f>
        <v>DMRL Cross Rd, Santosh Nagar, Hyderabad, Telangana 500058</v>
      </c>
      <c r="X214" s="50" t="str">
        <f>VLOOKUP(H214,[1]Sheet1!$H$1:$N$526,7,0)</f>
        <v>NA</v>
      </c>
      <c r="Y214" s="50" t="str">
        <f t="shared" si="3"/>
        <v>Hyderabad</v>
      </c>
      <c r="Z214" s="50" t="str">
        <f>IFERROR(VLOOKUP(Y214,'[2]Final Cost'!$B$3:$B$39,1,0),"NA")</f>
        <v>Hyderabad</v>
      </c>
      <c r="AA214" s="50" t="str">
        <f>IF(Z214="NA",VLOOKUP(Y214,'[2]Additional Cities'!$B$3:$D$56,3,0),"")</f>
        <v/>
      </c>
      <c r="AB214" s="50">
        <f>IF(Z214="NA",VLOOKUP(Y214,'[2]Additional Cities'!$B$3:$E$56,4,0),0)</f>
        <v>0</v>
      </c>
      <c r="AC214" s="50" t="str">
        <f>IF(Z214=Y214,VLOOKUP(Y214,'[2]Final Cost'!$B$3:$F$39,5,0),0)</f>
        <v>Hyderabad</v>
      </c>
    </row>
    <row r="215" spans="1:29" x14ac:dyDescent="0.35">
      <c r="A215" s="63" t="s">
        <v>1870</v>
      </c>
      <c r="B215" s="63"/>
      <c r="C215" s="64">
        <v>44613</v>
      </c>
      <c r="D215" s="63" t="s">
        <v>156</v>
      </c>
      <c r="E215" s="63" t="s">
        <v>216</v>
      </c>
      <c r="F215" s="63" t="s">
        <v>39</v>
      </c>
      <c r="G215" s="63" t="s">
        <v>1871</v>
      </c>
      <c r="H215" s="63" t="s">
        <v>1872</v>
      </c>
      <c r="I215" s="63" t="s">
        <v>216</v>
      </c>
      <c r="J215" s="63" t="s">
        <v>120</v>
      </c>
      <c r="K215" s="63" t="s">
        <v>121</v>
      </c>
      <c r="L215" s="63" t="s">
        <v>4</v>
      </c>
      <c r="M215" s="63" t="s">
        <v>44</v>
      </c>
      <c r="N215" s="64">
        <v>44642</v>
      </c>
      <c r="O215" s="65">
        <v>44641</v>
      </c>
      <c r="P215" s="66"/>
      <c r="Q215" s="66"/>
      <c r="R215" s="66"/>
      <c r="S215" s="66"/>
      <c r="T215" s="66"/>
      <c r="U215" s="66"/>
      <c r="V215" s="50" t="str">
        <f>VLOOKUP(H215,[1]Sheet1!$H$2:$N$526,5,0)</f>
        <v>NA</v>
      </c>
      <c r="W215" s="50" t="str">
        <f>VLOOKUP(H215,[1]Sheet1!$H$2:$M$526,6,0)</f>
        <v>NA</v>
      </c>
      <c r="X215" s="50" t="str">
        <f>VLOOKUP(H215,[1]Sheet1!$H$1:$N$526,7,0)</f>
        <v>No Mailing/Billing Details available</v>
      </c>
      <c r="Y215" s="50" t="str">
        <f t="shared" si="3"/>
        <v>Guntur</v>
      </c>
      <c r="Z215" s="50" t="str">
        <f>IFERROR(VLOOKUP(Y215,'[2]Final Cost'!$B$3:$B$39,1,0),"NA")</f>
        <v>Guntur</v>
      </c>
      <c r="AA215" s="50" t="str">
        <f>IF(Z215="NA",VLOOKUP(Y215,'[2]Additional Cities'!$B$3:$D$56,3,0),"")</f>
        <v/>
      </c>
      <c r="AB215" s="50">
        <f>IF(Z215="NA",VLOOKUP(Y215,'[2]Additional Cities'!$B$3:$E$56,4,0),0)</f>
        <v>0</v>
      </c>
      <c r="AC215" s="50" t="str">
        <f>IF(Z215=Y215,VLOOKUP(Y215,'[2]Final Cost'!$B$3:$F$39,5,0),0)</f>
        <v>Hyderabad</v>
      </c>
    </row>
    <row r="216" spans="1:29" x14ac:dyDescent="0.35">
      <c r="A216" s="63" t="s">
        <v>1873</v>
      </c>
      <c r="B216" s="63"/>
      <c r="C216" s="64">
        <v>44613</v>
      </c>
      <c r="D216" s="63" t="s">
        <v>156</v>
      </c>
      <c r="E216" s="63" t="s">
        <v>1784</v>
      </c>
      <c r="F216" s="63" t="s">
        <v>39</v>
      </c>
      <c r="G216" s="63" t="s">
        <v>1874</v>
      </c>
      <c r="H216" s="63" t="s">
        <v>1875</v>
      </c>
      <c r="I216" s="63" t="s">
        <v>1784</v>
      </c>
      <c r="J216" s="63" t="s">
        <v>151</v>
      </c>
      <c r="K216" s="63" t="s">
        <v>286</v>
      </c>
      <c r="L216" s="63" t="s">
        <v>348</v>
      </c>
      <c r="M216" s="63" t="s">
        <v>44</v>
      </c>
      <c r="N216" s="64">
        <v>44635</v>
      </c>
      <c r="O216" s="65">
        <v>44634</v>
      </c>
      <c r="P216" s="66"/>
      <c r="Q216" s="66"/>
      <c r="R216" s="66"/>
      <c r="S216" s="66"/>
      <c r="T216" s="66"/>
      <c r="U216" s="66"/>
      <c r="V216" s="50" t="str">
        <f>VLOOKUP(H216,[1]Sheet1!$H$2:$N$526,5,0)</f>
        <v>NA</v>
      </c>
      <c r="W216" s="50" t="str">
        <f>VLOOKUP(H216,[1]Sheet1!$H$2:$M$526,6,0)</f>
        <v>NA</v>
      </c>
      <c r="X216" s="50" t="str">
        <f>VLOOKUP(H216,[1]Sheet1!$H$1:$N$526,7,0)</f>
        <v>No Mailing/Billing Details available</v>
      </c>
      <c r="Y216" s="50" t="str">
        <f t="shared" si="3"/>
        <v>Thrissur</v>
      </c>
      <c r="Z216" s="50" t="str">
        <f>IFERROR(VLOOKUP(Y216,'[2]Final Cost'!$B$3:$B$39,1,0),"NA")</f>
        <v>Thrissur</v>
      </c>
      <c r="AA216" s="50" t="str">
        <f>IF(Z216="NA",VLOOKUP(Y216,'[2]Additional Cities'!$B$3:$D$56,3,0),"")</f>
        <v/>
      </c>
      <c r="AB216" s="50">
        <f>IF(Z216="NA",VLOOKUP(Y216,'[2]Additional Cities'!$B$3:$E$56,4,0),0)</f>
        <v>0</v>
      </c>
      <c r="AC216" s="50" t="str">
        <f>IF(Z216=Y216,VLOOKUP(Y216,'[2]Final Cost'!$B$3:$F$39,5,0),0)</f>
        <v>Bangalore</v>
      </c>
    </row>
    <row r="217" spans="1:29" x14ac:dyDescent="0.35">
      <c r="A217" s="63" t="s">
        <v>1250</v>
      </c>
      <c r="B217" s="63" t="s">
        <v>120</v>
      </c>
      <c r="C217" s="64">
        <v>44614</v>
      </c>
      <c r="D217" s="63" t="s">
        <v>37</v>
      </c>
      <c r="E217" s="63" t="s">
        <v>1251</v>
      </c>
      <c r="F217" s="63" t="s">
        <v>39</v>
      </c>
      <c r="G217" s="63" t="s">
        <v>1252</v>
      </c>
      <c r="H217" s="63" t="s">
        <v>1253</v>
      </c>
      <c r="I217" s="63" t="s">
        <v>1251</v>
      </c>
      <c r="J217" s="63" t="s">
        <v>307</v>
      </c>
      <c r="K217" s="63" t="s">
        <v>286</v>
      </c>
      <c r="L217" s="63" t="s">
        <v>348</v>
      </c>
      <c r="M217" s="63" t="s">
        <v>44</v>
      </c>
      <c r="N217" s="64">
        <v>44642</v>
      </c>
      <c r="O217" s="65">
        <v>44641</v>
      </c>
      <c r="P217" s="66"/>
      <c r="Q217" s="66"/>
      <c r="R217" s="66"/>
      <c r="S217" s="66"/>
      <c r="T217" s="66"/>
      <c r="U217" s="66"/>
      <c r="V217" s="50" t="e">
        <f>VLOOKUP(H217,[1]Sheet1!$H$2:$N$526,5,0)</f>
        <v>#N/A</v>
      </c>
      <c r="W217" s="50" t="e">
        <f>VLOOKUP(H217,[1]Sheet1!$H$2:$M$526,6,0)</f>
        <v>#N/A</v>
      </c>
      <c r="X217" s="50" t="e">
        <f>VLOOKUP(H217,[1]Sheet1!$H$1:$N$526,7,0)</f>
        <v>#N/A</v>
      </c>
      <c r="Y217" s="50" t="str">
        <f t="shared" si="3"/>
        <v>Musafirkhana</v>
      </c>
      <c r="Z217" s="50" t="str">
        <f>IFERROR(VLOOKUP(Y217,'[2]Final Cost'!$B$3:$B$39,1,0),"NA")</f>
        <v>NA</v>
      </c>
      <c r="AA217" s="50" t="str">
        <f>IF(Z217="NA",VLOOKUP(Y217,'[2]Additional Cities'!$B$3:$D$56,3,0),"")</f>
        <v>Lucknow</v>
      </c>
      <c r="AB217" s="50">
        <f>IF(Z217="NA",VLOOKUP(Y217,'[2]Additional Cities'!$B$3:$E$56,4,0),0)</f>
        <v>88.576369376465834</v>
      </c>
      <c r="AC217" s="50">
        <f>IF(Z217=Y217,VLOOKUP(Y217,'[2]Final Cost'!$B$3:$F$39,5,0),0)</f>
        <v>0</v>
      </c>
    </row>
    <row r="218" spans="1:29" x14ac:dyDescent="0.35">
      <c r="A218" s="63" t="s">
        <v>765</v>
      </c>
      <c r="B218" s="63" t="s">
        <v>1681</v>
      </c>
      <c r="C218" s="64">
        <v>44161</v>
      </c>
      <c r="D218" s="63" t="s">
        <v>57</v>
      </c>
      <c r="E218" s="63" t="s">
        <v>766</v>
      </c>
      <c r="F218" s="63" t="s">
        <v>39</v>
      </c>
      <c r="G218" s="63" t="s">
        <v>767</v>
      </c>
      <c r="H218" s="63" t="s">
        <v>768</v>
      </c>
      <c r="I218" s="63" t="s">
        <v>766</v>
      </c>
      <c r="J218" s="63" t="s">
        <v>67</v>
      </c>
      <c r="K218" s="63" t="s">
        <v>112</v>
      </c>
      <c r="L218" s="63" t="s">
        <v>133</v>
      </c>
      <c r="M218" s="63" t="s">
        <v>44</v>
      </c>
      <c r="N218" s="64">
        <v>44637</v>
      </c>
      <c r="O218" s="65">
        <v>44634</v>
      </c>
      <c r="P218" s="66"/>
      <c r="Q218" s="66"/>
      <c r="R218" s="66"/>
      <c r="S218" s="66"/>
      <c r="T218" s="66"/>
      <c r="U218" s="66"/>
      <c r="V218" s="50">
        <f>VLOOKUP(H218,[1]Sheet1!$H$2:$N$526,5,0)</f>
        <v>638011</v>
      </c>
      <c r="W218" s="50" t="str">
        <f>VLOOKUP(H218,[1]Sheet1!$H$2:$M$526,6,0)</f>
        <v>39/1, Perundurai Road, Builders Association Building, Erode, Tamil Nadu 638011</v>
      </c>
      <c r="X218" s="50" t="str">
        <f>VLOOKUP(H218,[1]Sheet1!$H$1:$N$526,7,0)</f>
        <v>NA</v>
      </c>
      <c r="Y218" s="50" t="str">
        <f t="shared" si="3"/>
        <v>Erode</v>
      </c>
      <c r="Z218" s="50" t="str">
        <f>IFERROR(VLOOKUP(Y218,'[2]Final Cost'!$B$3:$B$39,1,0),"NA")</f>
        <v>NA</v>
      </c>
      <c r="AA218" s="50" t="e">
        <f>IF(Z218="NA",VLOOKUP(Y218,'[2]Additional Cities'!$B$3:$D$56,3,0),"")</f>
        <v>#N/A</v>
      </c>
      <c r="AB218" s="50" t="e">
        <f>IF(Z218="NA",VLOOKUP(Y218,'[2]Additional Cities'!$B$3:$E$56,4,0),0)</f>
        <v>#N/A</v>
      </c>
      <c r="AC218" s="50">
        <f>IF(Z218=Y218,VLOOKUP(Y218,'[2]Final Cost'!$B$3:$F$39,5,0),0)</f>
        <v>0</v>
      </c>
    </row>
    <row r="219" spans="1:29" x14ac:dyDescent="0.35">
      <c r="A219" s="63" t="s">
        <v>1876</v>
      </c>
      <c r="B219" s="63" t="s">
        <v>1582</v>
      </c>
      <c r="C219" s="64">
        <v>44025</v>
      </c>
      <c r="D219" s="63" t="s">
        <v>101</v>
      </c>
      <c r="E219" s="63" t="s">
        <v>1583</v>
      </c>
      <c r="F219" s="63" t="s">
        <v>39</v>
      </c>
      <c r="G219" s="63" t="s">
        <v>1877</v>
      </c>
      <c r="H219" s="63" t="s">
        <v>1878</v>
      </c>
      <c r="I219" s="63" t="s">
        <v>1583</v>
      </c>
      <c r="J219" s="63" t="s">
        <v>114</v>
      </c>
      <c r="K219" s="63" t="s">
        <v>55</v>
      </c>
      <c r="L219" s="63" t="s">
        <v>106</v>
      </c>
      <c r="M219" s="63" t="s">
        <v>44</v>
      </c>
      <c r="N219" s="64">
        <v>44636</v>
      </c>
      <c r="O219" s="65">
        <v>44634</v>
      </c>
      <c r="P219" s="66"/>
      <c r="Q219" s="66"/>
      <c r="R219" s="66"/>
      <c r="S219" s="66"/>
      <c r="T219" s="66"/>
      <c r="U219" s="66"/>
      <c r="V219" s="50">
        <f>VLOOKUP(H219,[1]Sheet1!$H$2:$N$526,5,0)</f>
        <v>141101</v>
      </c>
      <c r="W219" s="50" t="str">
        <f>VLOOKUP(H219,[1]Sheet1!$H$2:$M$526,6,0)</f>
        <v>B-XXXII, 753/4, G.T.Road, Near Jalandhar Bye Pass Chowk, Ludhiana-141101 Pb. India</v>
      </c>
      <c r="X219" s="50" t="str">
        <f>VLOOKUP(H219,[1]Sheet1!$H$1:$N$526,7,0)</f>
        <v>NA</v>
      </c>
      <c r="Y219" s="50" t="str">
        <f t="shared" si="3"/>
        <v>Ludhiana</v>
      </c>
      <c r="Z219" s="50" t="str">
        <f>IFERROR(VLOOKUP(Y219,'[2]Final Cost'!$B$3:$B$39,1,0),"NA")</f>
        <v>Ludhiana</v>
      </c>
      <c r="AA219" s="50" t="str">
        <f>IF(Z219="NA",VLOOKUP(Y219,'[2]Additional Cities'!$B$3:$D$56,3,0),"")</f>
        <v/>
      </c>
      <c r="AB219" s="50">
        <f>IF(Z219="NA",VLOOKUP(Y219,'[2]Additional Cities'!$B$3:$E$56,4,0),0)</f>
        <v>0</v>
      </c>
      <c r="AC219" s="50" t="str">
        <f>IF(Z219=Y219,VLOOKUP(Y219,'[2]Final Cost'!$B$3:$F$39,5,0),0)</f>
        <v>Delhi</v>
      </c>
    </row>
    <row r="220" spans="1:29" x14ac:dyDescent="0.35">
      <c r="A220" s="63" t="s">
        <v>1879</v>
      </c>
      <c r="B220" s="63" t="s">
        <v>1573</v>
      </c>
      <c r="C220" s="63"/>
      <c r="D220" s="63" t="s">
        <v>57</v>
      </c>
      <c r="E220" s="63" t="s">
        <v>55</v>
      </c>
      <c r="F220" s="63" t="s">
        <v>61</v>
      </c>
      <c r="G220" s="63" t="s">
        <v>1880</v>
      </c>
      <c r="H220" s="63" t="s">
        <v>1881</v>
      </c>
      <c r="I220" s="63" t="s">
        <v>55</v>
      </c>
      <c r="J220" s="63" t="s">
        <v>114</v>
      </c>
      <c r="K220" s="63" t="s">
        <v>55</v>
      </c>
      <c r="L220" s="63" t="s">
        <v>106</v>
      </c>
      <c r="M220" s="63" t="s">
        <v>44</v>
      </c>
      <c r="N220" s="64">
        <v>44630</v>
      </c>
      <c r="O220" s="65">
        <v>44627</v>
      </c>
      <c r="P220" s="66"/>
      <c r="Q220" s="66"/>
      <c r="R220" s="66"/>
      <c r="S220" s="66"/>
      <c r="T220" s="66"/>
      <c r="U220" s="66"/>
      <c r="V220" s="50" t="str">
        <f>VLOOKUP(H220,[1]Sheet1!$H$2:$N$526,5,0)</f>
        <v>110 001</v>
      </c>
      <c r="W220" s="50" t="str">
        <f>VLOOKUP(H220,[1]Sheet1!$H$2:$M$526,6,0)</f>
        <v>1, Barakhamba Lane, Connaught Place, New Delhi-110 001</v>
      </c>
      <c r="X220" s="50" t="str">
        <f>VLOOKUP(H220,[1]Sheet1!$H$1:$N$526,7,0)</f>
        <v>NA</v>
      </c>
      <c r="Y220" s="50" t="str">
        <f t="shared" si="3"/>
        <v>Delhi</v>
      </c>
      <c r="Z220" s="50" t="str">
        <f>IFERROR(VLOOKUP(Y220,'[2]Final Cost'!$B$3:$B$39,1,0),"NA")</f>
        <v>Delhi</v>
      </c>
      <c r="AA220" s="50" t="str">
        <f>IF(Z220="NA",VLOOKUP(Y220,'[2]Additional Cities'!$B$3:$D$56,3,0),"")</f>
        <v/>
      </c>
      <c r="AB220" s="50">
        <f>IF(Z220="NA",VLOOKUP(Y220,'[2]Additional Cities'!$B$3:$E$56,4,0),0)</f>
        <v>0</v>
      </c>
      <c r="AC220" s="50" t="str">
        <f>IF(Z220=Y220,VLOOKUP(Y220,'[2]Final Cost'!$B$3:$F$39,5,0),0)</f>
        <v>Delhi</v>
      </c>
    </row>
    <row r="221" spans="1:29" x14ac:dyDescent="0.35">
      <c r="A221" s="63" t="s">
        <v>240</v>
      </c>
      <c r="B221" s="63" t="s">
        <v>1587</v>
      </c>
      <c r="C221" s="63"/>
      <c r="D221" s="63" t="s">
        <v>75</v>
      </c>
      <c r="E221" s="63" t="s">
        <v>241</v>
      </c>
      <c r="F221" s="63" t="s">
        <v>39</v>
      </c>
      <c r="G221" s="63" t="s">
        <v>242</v>
      </c>
      <c r="H221" s="63" t="s">
        <v>243</v>
      </c>
      <c r="I221" s="63" t="s">
        <v>241</v>
      </c>
      <c r="J221" s="63" t="s">
        <v>120</v>
      </c>
      <c r="K221" s="63" t="s">
        <v>121</v>
      </c>
      <c r="L221" s="63" t="s">
        <v>106</v>
      </c>
      <c r="M221" s="63" t="s">
        <v>44</v>
      </c>
      <c r="N221" s="64">
        <v>44651</v>
      </c>
      <c r="O221" s="65">
        <v>44648</v>
      </c>
      <c r="P221" s="66"/>
      <c r="Q221" s="66"/>
      <c r="R221" s="66"/>
      <c r="S221" s="66"/>
      <c r="T221" s="66"/>
      <c r="U221" s="66"/>
      <c r="V221" s="50">
        <f>VLOOKUP(H221,[1]Sheet1!$H$2:$N$526,5,0)</f>
        <v>190004</v>
      </c>
      <c r="W221" s="50" t="str">
        <f>VLOOKUP(H221,[1]Sheet1!$H$2:$M$526,6,0)</f>
        <v>Sohravardi House, K-Villa, Shiv Pora, Srinagar, Jammu and Kashmir 190004</v>
      </c>
      <c r="X221" s="50" t="str">
        <f>VLOOKUP(H221,[1]Sheet1!$H$1:$N$526,7,0)</f>
        <v>NA</v>
      </c>
      <c r="Y221" s="50" t="str">
        <f t="shared" si="3"/>
        <v>Srinagar</v>
      </c>
      <c r="Z221" s="50" t="str">
        <f>IFERROR(VLOOKUP(Y221,'[2]Final Cost'!$B$3:$B$39,1,0),"NA")</f>
        <v>NA</v>
      </c>
      <c r="AA221" s="50" t="str">
        <f>IF(Z221="NA",VLOOKUP(Y221,'[2]Additional Cities'!$B$3:$D$56,3,0),"")</f>
        <v>Jalandhar</v>
      </c>
      <c r="AB221" s="50">
        <f>IF(Z221="NA",VLOOKUP(Y221,'[2]Additional Cities'!$B$3:$E$56,4,0),0)</f>
        <v>312.95893663773683</v>
      </c>
      <c r="AC221" s="50">
        <f>IF(Z221=Y221,VLOOKUP(Y221,'[2]Final Cost'!$B$3:$F$39,5,0),0)</f>
        <v>0</v>
      </c>
    </row>
    <row r="222" spans="1:29" x14ac:dyDescent="0.35">
      <c r="A222" s="63" t="s">
        <v>1037</v>
      </c>
      <c r="B222" s="63" t="s">
        <v>1609</v>
      </c>
      <c r="C222" s="64">
        <v>44448</v>
      </c>
      <c r="D222" s="63" t="s">
        <v>48</v>
      </c>
      <c r="E222" s="63" t="s">
        <v>55</v>
      </c>
      <c r="F222" s="63" t="s">
        <v>61</v>
      </c>
      <c r="G222" s="63" t="s">
        <v>1038</v>
      </c>
      <c r="H222" s="63" t="s">
        <v>1039</v>
      </c>
      <c r="I222" s="63" t="s">
        <v>55</v>
      </c>
      <c r="J222" s="63" t="s">
        <v>114</v>
      </c>
      <c r="K222" s="63" t="s">
        <v>55</v>
      </c>
      <c r="L222" s="63" t="s">
        <v>106</v>
      </c>
      <c r="M222" s="63" t="s">
        <v>44</v>
      </c>
      <c r="N222" s="64">
        <v>44630</v>
      </c>
      <c r="O222" s="65">
        <v>44627</v>
      </c>
      <c r="P222" s="66"/>
      <c r="Q222" s="66"/>
      <c r="R222" s="66"/>
      <c r="S222" s="66"/>
      <c r="T222" s="66"/>
      <c r="U222" s="66"/>
      <c r="V222" s="50">
        <f>VLOOKUP(H222,[1]Sheet1!$H$2:$N$526,5,0)</f>
        <v>110016</v>
      </c>
      <c r="W222" s="50" t="str">
        <f>VLOOKUP(H222,[1]Sheet1!$H$2:$M$526,6,0)</f>
        <v>18, Shaheed Jeet Singh Marg, NRPC Colony, Block B, Qutab Institutional Area, New Delhi, Delhi 110016</v>
      </c>
      <c r="X222" s="50" t="str">
        <f>VLOOKUP(H222,[1]Sheet1!$H$1:$N$526,7,0)</f>
        <v>NA</v>
      </c>
      <c r="Y222" s="50" t="str">
        <f t="shared" si="3"/>
        <v>Delhi</v>
      </c>
      <c r="Z222" s="50" t="str">
        <f>IFERROR(VLOOKUP(Y222,'[2]Final Cost'!$B$3:$B$39,1,0),"NA")</f>
        <v>Delhi</v>
      </c>
      <c r="AA222" s="50" t="str">
        <f>IF(Z222="NA",VLOOKUP(Y222,'[2]Additional Cities'!$B$3:$D$56,3,0),"")</f>
        <v/>
      </c>
      <c r="AB222" s="50">
        <f>IF(Z222="NA",VLOOKUP(Y222,'[2]Additional Cities'!$B$3:$E$56,4,0),0)</f>
        <v>0</v>
      </c>
      <c r="AC222" s="50" t="str">
        <f>IF(Z222=Y222,VLOOKUP(Y222,'[2]Final Cost'!$B$3:$F$39,5,0),0)</f>
        <v>Delhi</v>
      </c>
    </row>
    <row r="223" spans="1:29" x14ac:dyDescent="0.35">
      <c r="A223" s="63" t="s">
        <v>1254</v>
      </c>
      <c r="B223" s="63"/>
      <c r="C223" s="63"/>
      <c r="D223" s="63" t="s">
        <v>48</v>
      </c>
      <c r="E223" s="63" t="s">
        <v>687</v>
      </c>
      <c r="F223" s="63" t="s">
        <v>39</v>
      </c>
      <c r="G223" s="63" t="s">
        <v>1255</v>
      </c>
      <c r="H223" s="63" t="s">
        <v>1256</v>
      </c>
      <c r="I223" s="63" t="s">
        <v>687</v>
      </c>
      <c r="J223" s="63" t="s">
        <v>114</v>
      </c>
      <c r="K223" s="63" t="s">
        <v>55</v>
      </c>
      <c r="L223" s="63" t="s">
        <v>106</v>
      </c>
      <c r="M223" s="63" t="s">
        <v>44</v>
      </c>
      <c r="N223" s="64">
        <v>44641</v>
      </c>
      <c r="O223" s="65">
        <v>44641</v>
      </c>
      <c r="P223" s="66"/>
      <c r="Q223" s="66"/>
      <c r="R223" s="66"/>
      <c r="S223" s="66"/>
      <c r="T223" s="66"/>
      <c r="U223" s="66"/>
      <c r="V223" s="50">
        <f>VLOOKUP(H223,[1]Sheet1!$H$2:$N$526,5,0)</f>
        <v>302004</v>
      </c>
      <c r="W223" s="50" t="str">
        <f>VLOOKUP(H223,[1]Sheet1!$H$2:$M$526,6,0)</f>
        <v>7-A, behind R.T.O, Jhalana Institutional Area, Jaipur, Rajasthan 302004</v>
      </c>
      <c r="X223" s="50" t="str">
        <f>VLOOKUP(H223,[1]Sheet1!$H$1:$N$526,7,0)</f>
        <v>NA</v>
      </c>
      <c r="Y223" s="50" t="str">
        <f t="shared" si="3"/>
        <v>Jaipur</v>
      </c>
      <c r="Z223" s="50" t="str">
        <f>IFERROR(VLOOKUP(Y223,'[2]Final Cost'!$B$3:$B$39,1,0),"NA")</f>
        <v>Jaipur</v>
      </c>
      <c r="AA223" s="50" t="str">
        <f>IF(Z223="NA",VLOOKUP(Y223,'[2]Additional Cities'!$B$3:$D$56,3,0),"")</f>
        <v/>
      </c>
      <c r="AB223" s="50">
        <f>IF(Z223="NA",VLOOKUP(Y223,'[2]Additional Cities'!$B$3:$E$56,4,0),0)</f>
        <v>0</v>
      </c>
      <c r="AC223" s="50" t="str">
        <f>IF(Z223=Y223,VLOOKUP(Y223,'[2]Final Cost'!$B$3:$F$39,5,0),0)</f>
        <v>Delhi</v>
      </c>
    </row>
    <row r="224" spans="1:29" x14ac:dyDescent="0.35">
      <c r="A224" s="63" t="s">
        <v>1882</v>
      </c>
      <c r="B224" s="63"/>
      <c r="C224" s="63"/>
      <c r="D224" s="63" t="s">
        <v>206</v>
      </c>
      <c r="E224" s="63" t="s">
        <v>55</v>
      </c>
      <c r="F224" s="63" t="s">
        <v>61</v>
      </c>
      <c r="G224" s="63" t="s">
        <v>1883</v>
      </c>
      <c r="H224" s="63" t="s">
        <v>1884</v>
      </c>
      <c r="I224" s="63" t="s">
        <v>55</v>
      </c>
      <c r="J224" s="63" t="s">
        <v>114</v>
      </c>
      <c r="K224" s="63" t="s">
        <v>55</v>
      </c>
      <c r="L224" s="63" t="s">
        <v>106</v>
      </c>
      <c r="M224" s="63" t="s">
        <v>44</v>
      </c>
      <c r="N224" s="64">
        <v>44630</v>
      </c>
      <c r="O224" s="65">
        <v>44627</v>
      </c>
      <c r="P224" s="66"/>
      <c r="Q224" s="66"/>
      <c r="R224" s="66"/>
      <c r="S224" s="66"/>
      <c r="T224" s="66"/>
      <c r="U224" s="66"/>
      <c r="V224" s="50">
        <f>VLOOKUP(H224,[1]Sheet1!$H$2:$N$526,5,0)</f>
        <v>110011</v>
      </c>
      <c r="W224" s="50" t="str">
        <f>VLOOKUP(H224,[1]Sheet1!$H$2:$M$526,6,0)</f>
        <v>No. 12/11, Jam Nagar House, Shahjahan Rd, UPSC, Man Singh Road Area, New Delhi, Delhi 110011</v>
      </c>
      <c r="X224" s="50" t="str">
        <f>VLOOKUP(H224,[1]Sheet1!$H$1:$N$526,7,0)</f>
        <v>NA</v>
      </c>
      <c r="Y224" s="50" t="str">
        <f t="shared" si="3"/>
        <v>Delhi</v>
      </c>
      <c r="Z224" s="50" t="str">
        <f>IFERROR(VLOOKUP(Y224,'[2]Final Cost'!$B$3:$B$39,1,0),"NA")</f>
        <v>Delhi</v>
      </c>
      <c r="AA224" s="50" t="str">
        <f>IF(Z224="NA",VLOOKUP(Y224,'[2]Additional Cities'!$B$3:$D$56,3,0),"")</f>
        <v/>
      </c>
      <c r="AB224" s="50">
        <f>IF(Z224="NA",VLOOKUP(Y224,'[2]Additional Cities'!$B$3:$E$56,4,0),0)</f>
        <v>0</v>
      </c>
      <c r="AC224" s="50" t="str">
        <f>IF(Z224=Y224,VLOOKUP(Y224,'[2]Final Cost'!$B$3:$F$39,5,0),0)</f>
        <v>Delhi</v>
      </c>
    </row>
    <row r="225" spans="1:35" x14ac:dyDescent="0.35">
      <c r="A225" s="63" t="s">
        <v>1885</v>
      </c>
      <c r="B225" s="63"/>
      <c r="C225" s="63"/>
      <c r="D225" s="63" t="s">
        <v>306</v>
      </c>
      <c r="E225" s="63" t="s">
        <v>59</v>
      </c>
      <c r="F225" s="63" t="s">
        <v>61</v>
      </c>
      <c r="G225" s="63" t="s">
        <v>1886</v>
      </c>
      <c r="H225" s="63" t="s">
        <v>1887</v>
      </c>
      <c r="I225" s="63" t="s">
        <v>59</v>
      </c>
      <c r="J225" s="63" t="s">
        <v>128</v>
      </c>
      <c r="K225" s="63" t="s">
        <v>59</v>
      </c>
      <c r="L225" s="63" t="s">
        <v>106</v>
      </c>
      <c r="M225" s="63" t="s">
        <v>44</v>
      </c>
      <c r="N225" s="64">
        <v>44627</v>
      </c>
      <c r="O225" s="65">
        <v>44627</v>
      </c>
      <c r="P225" s="67" t="s">
        <v>61</v>
      </c>
      <c r="Q225" s="67" t="s">
        <v>80</v>
      </c>
      <c r="R225" s="67" t="s">
        <v>76</v>
      </c>
      <c r="S225" s="66" t="s">
        <v>81</v>
      </c>
      <c r="T225" s="67" t="s">
        <v>1888</v>
      </c>
      <c r="U225" s="67" t="s">
        <v>1889</v>
      </c>
      <c r="V225" s="50" t="str">
        <f>VLOOKUP(H225,[1]Sheet1!$H$2:$N$526,5,0)</f>
        <v>NA</v>
      </c>
      <c r="W225" s="50" t="str">
        <f>VLOOKUP(H225,[1]Sheet1!$H$2:$M$526,6,0)</f>
        <v>NA</v>
      </c>
      <c r="X225" s="50" t="str">
        <f>VLOOKUP(H225,[1]Sheet1!$H$1:$N$526,7,0)</f>
        <v>No Mailing/Billing Details available</v>
      </c>
      <c r="Y225" s="50" t="str">
        <f t="shared" si="3"/>
        <v>Mumbai</v>
      </c>
      <c r="Z225" s="50" t="str">
        <f>IFERROR(VLOOKUP(Y225,'[2]Final Cost'!$B$3:$B$39,1,0),"NA")</f>
        <v>Mumbai</v>
      </c>
      <c r="AA225" s="50" t="str">
        <f>IF(Z225="NA",VLOOKUP(Y225,'[2]Additional Cities'!$B$3:$D$56,3,0),"")</f>
        <v/>
      </c>
      <c r="AB225" s="50">
        <f>IF(Z225="NA",VLOOKUP(Y225,'[2]Additional Cities'!$B$3:$E$56,4,0),0)</f>
        <v>0</v>
      </c>
      <c r="AC225" s="50" t="str">
        <f>IF(Z225=Y225,VLOOKUP(Y225,'[2]Final Cost'!$B$3:$F$39,5,0),0)</f>
        <v>Mumbai</v>
      </c>
    </row>
    <row r="226" spans="1:35" x14ac:dyDescent="0.35">
      <c r="A226" s="63" t="s">
        <v>631</v>
      </c>
      <c r="B226" s="63"/>
      <c r="C226" s="63"/>
      <c r="D226" s="63" t="s">
        <v>48</v>
      </c>
      <c r="E226" s="63" t="s">
        <v>115</v>
      </c>
      <c r="F226" s="63" t="s">
        <v>39</v>
      </c>
      <c r="G226" s="63" t="s">
        <v>632</v>
      </c>
      <c r="H226" s="63" t="s">
        <v>633</v>
      </c>
      <c r="I226" s="63" t="s">
        <v>115</v>
      </c>
      <c r="J226" s="63" t="s">
        <v>114</v>
      </c>
      <c r="K226" s="63" t="s">
        <v>55</v>
      </c>
      <c r="L226" s="63" t="s">
        <v>106</v>
      </c>
      <c r="M226" s="63" t="s">
        <v>44</v>
      </c>
      <c r="N226" s="64">
        <v>44637</v>
      </c>
      <c r="O226" s="65">
        <v>44634</v>
      </c>
      <c r="P226" s="66"/>
      <c r="Q226" s="66"/>
      <c r="R226" s="66"/>
      <c r="S226" s="66"/>
      <c r="T226" s="66"/>
      <c r="U226" s="66"/>
      <c r="V226" s="50">
        <f>VLOOKUP(H226,[1]Sheet1!$H$2:$N$526,5,0)</f>
        <v>248001</v>
      </c>
      <c r="W226" s="50" t="str">
        <f>VLOOKUP(H226,[1]Sheet1!$H$2:$M$526,6,0)</f>
        <v>8249+8M6, Industrial Area, Govt.Industrial Estate, Patel Nagar, Dehradun, Uttarakhand 248001</v>
      </c>
      <c r="X226" s="50" t="str">
        <f>VLOOKUP(H226,[1]Sheet1!$H$1:$N$526,7,0)</f>
        <v>NA</v>
      </c>
      <c r="Y226" s="50" t="str">
        <f t="shared" si="3"/>
        <v>Dehradun</v>
      </c>
      <c r="Z226" s="50" t="str">
        <f>IFERROR(VLOOKUP(Y226,'[2]Final Cost'!$B$3:$B$39,1,0),"NA")</f>
        <v>Dehradun</v>
      </c>
      <c r="AA226" s="50" t="str">
        <f>IF(Z226="NA",VLOOKUP(Y226,'[2]Additional Cities'!$B$3:$D$56,3,0),"")</f>
        <v/>
      </c>
      <c r="AB226" s="50">
        <f>IF(Z226="NA",VLOOKUP(Y226,'[2]Additional Cities'!$B$3:$E$56,4,0),0)</f>
        <v>0</v>
      </c>
      <c r="AC226" s="50" t="str">
        <f>IF(Z226=Y226,VLOOKUP(Y226,'[2]Final Cost'!$B$3:$F$39,5,0),0)</f>
        <v>Delhi</v>
      </c>
    </row>
    <row r="227" spans="1:35" x14ac:dyDescent="0.35">
      <c r="A227" s="63" t="s">
        <v>420</v>
      </c>
      <c r="B227" s="63"/>
      <c r="C227" s="64">
        <v>44516</v>
      </c>
      <c r="D227" s="63" t="s">
        <v>306</v>
      </c>
      <c r="E227" s="63" t="s">
        <v>421</v>
      </c>
      <c r="F227" s="63" t="s">
        <v>39</v>
      </c>
      <c r="G227" s="63" t="s">
        <v>422</v>
      </c>
      <c r="H227" s="63" t="s">
        <v>423</v>
      </c>
      <c r="I227" s="63" t="s">
        <v>421</v>
      </c>
      <c r="J227" s="63" t="s">
        <v>307</v>
      </c>
      <c r="K227" s="63" t="s">
        <v>286</v>
      </c>
      <c r="L227" s="63" t="s">
        <v>106</v>
      </c>
      <c r="M227" s="63" t="s">
        <v>44</v>
      </c>
      <c r="N227" s="64">
        <v>44643</v>
      </c>
      <c r="O227" s="65">
        <v>44641</v>
      </c>
      <c r="P227" s="66"/>
      <c r="Q227" s="66"/>
      <c r="R227" s="66"/>
      <c r="S227" s="66"/>
      <c r="T227" s="66"/>
      <c r="U227" s="66"/>
      <c r="V227" s="50">
        <f>VLOOKUP(H227,[1]Sheet1!$H$2:$N$526,5,0)</f>
        <v>576104</v>
      </c>
      <c r="W227" s="50" t="str">
        <f>VLOOKUP(H227,[1]Sheet1!$H$2:$M$526,6,0)</f>
        <v>New Udayavani Building, Manipal, Karnataka 576104</v>
      </c>
      <c r="X227" s="50" t="str">
        <f>VLOOKUP(H227,[1]Sheet1!$H$1:$N$526,7,0)</f>
        <v>NA</v>
      </c>
      <c r="Y227" s="50" t="str">
        <f t="shared" si="3"/>
        <v>Manipal</v>
      </c>
      <c r="Z227" s="50" t="str">
        <f>IFERROR(VLOOKUP(Y227,'[2]Final Cost'!$B$3:$B$39,1,0),"NA")</f>
        <v>NA</v>
      </c>
      <c r="AA227" s="50" t="str">
        <f>IF(Z227="NA",VLOOKUP(Y227,'[2]Additional Cities'!$B$3:$D$56,3,0),"")</f>
        <v>Kozhikode</v>
      </c>
      <c r="AB227" s="50">
        <f>IF(Z227="NA",VLOOKUP(Y227,'[2]Additional Cities'!$B$3:$E$56,4,0),0)</f>
        <v>256.68049357974519</v>
      </c>
      <c r="AC227" s="50">
        <f>IF(Z227=Y227,VLOOKUP(Y227,'[2]Final Cost'!$B$3:$F$39,5,0),0)</f>
        <v>0</v>
      </c>
    </row>
    <row r="228" spans="1:35" x14ac:dyDescent="0.35">
      <c r="A228" s="63" t="s">
        <v>1257</v>
      </c>
      <c r="B228" s="63"/>
      <c r="C228" s="63"/>
      <c r="D228" s="63" t="s">
        <v>48</v>
      </c>
      <c r="E228" s="63" t="s">
        <v>1128</v>
      </c>
      <c r="F228" s="63" t="s">
        <v>39</v>
      </c>
      <c r="G228" s="63" t="s">
        <v>1258</v>
      </c>
      <c r="H228" s="63" t="s">
        <v>1259</v>
      </c>
      <c r="I228" s="63" t="s">
        <v>1128</v>
      </c>
      <c r="J228" s="63" t="s">
        <v>114</v>
      </c>
      <c r="K228" s="63" t="s">
        <v>55</v>
      </c>
      <c r="L228" s="63" t="s">
        <v>106</v>
      </c>
      <c r="M228" s="63" t="s">
        <v>44</v>
      </c>
      <c r="N228" s="64">
        <v>44648</v>
      </c>
      <c r="O228" s="65">
        <v>44648</v>
      </c>
      <c r="P228" s="66" t="s">
        <v>61</v>
      </c>
      <c r="Q228" s="67" t="s">
        <v>171</v>
      </c>
      <c r="R228" s="67" t="s">
        <v>93</v>
      </c>
      <c r="S228" s="66" t="s">
        <v>81</v>
      </c>
      <c r="T228" s="66" t="s">
        <v>1890</v>
      </c>
      <c r="U228" s="67" t="s">
        <v>173</v>
      </c>
      <c r="V228" s="50">
        <f>VLOOKUP(H228,[1]Sheet1!$H$2:$N$526,5,0)</f>
        <v>226015</v>
      </c>
      <c r="W228" s="50" t="str">
        <f>VLOOKUP(H228,[1]Sheet1!$H$2:$M$526,6,0)</f>
        <v>VX9X+48X, Block A, Indira Nagar, Lucknow, Uttar Pradesh 226015</v>
      </c>
      <c r="X228" s="50" t="str">
        <f>VLOOKUP(H228,[1]Sheet1!$H$1:$N$526,7,0)</f>
        <v>NA</v>
      </c>
      <c r="Y228" s="50" t="str">
        <f t="shared" si="3"/>
        <v>Lucknow</v>
      </c>
      <c r="Z228" s="50" t="str">
        <f>IFERROR(VLOOKUP(Y228,'[2]Final Cost'!$B$3:$B$39,1,0),"NA")</f>
        <v>Lucknow</v>
      </c>
      <c r="AA228" s="50" t="str">
        <f>IF(Z228="NA",VLOOKUP(Y228,'[2]Additional Cities'!$B$3:$D$56,3,0),"")</f>
        <v/>
      </c>
      <c r="AB228" s="50">
        <f>IF(Z228="NA",VLOOKUP(Y228,'[2]Additional Cities'!$B$3:$E$56,4,0),0)</f>
        <v>0</v>
      </c>
      <c r="AC228" s="50" t="str">
        <f>IF(Z228=Y228,VLOOKUP(Y228,'[2]Final Cost'!$B$3:$F$39,5,0),0)</f>
        <v>Delhi</v>
      </c>
    </row>
    <row r="229" spans="1:35" x14ac:dyDescent="0.35">
      <c r="A229" s="63" t="s">
        <v>652</v>
      </c>
      <c r="B229" s="63"/>
      <c r="C229" s="64">
        <v>44257</v>
      </c>
      <c r="D229" s="63" t="s">
        <v>48</v>
      </c>
      <c r="E229" s="63" t="s">
        <v>50</v>
      </c>
      <c r="F229" s="63" t="s">
        <v>39</v>
      </c>
      <c r="G229" s="63" t="s">
        <v>653</v>
      </c>
      <c r="H229" s="63" t="s">
        <v>654</v>
      </c>
      <c r="I229" s="63" t="s">
        <v>50</v>
      </c>
      <c r="J229" s="63"/>
      <c r="K229" s="63"/>
      <c r="L229" s="63" t="s">
        <v>106</v>
      </c>
      <c r="M229" s="63" t="s">
        <v>44</v>
      </c>
      <c r="N229" s="63" t="s">
        <v>45</v>
      </c>
      <c r="O229" s="70" t="s">
        <v>46</v>
      </c>
      <c r="P229" s="66"/>
      <c r="Q229" s="66"/>
      <c r="R229" s="66"/>
      <c r="S229" s="66"/>
      <c r="T229" s="66"/>
      <c r="U229" s="66"/>
      <c r="V229" s="50" t="str">
        <f>VLOOKUP(H229,[1]Sheet1!$H$2:$N$526,5,0)</f>
        <v>NA</v>
      </c>
      <c r="W229" s="50" t="str">
        <f>VLOOKUP(H229,[1]Sheet1!$H$2:$M$526,6,0)</f>
        <v>NA</v>
      </c>
      <c r="X229" s="50" t="str">
        <f>VLOOKUP(H229,[1]Sheet1!$H$1:$N$526,7,0)</f>
        <v>No Mailing/Billing Details available</v>
      </c>
      <c r="Y229" s="50" t="str">
        <f t="shared" si="3"/>
        <v>Patna</v>
      </c>
      <c r="Z229" s="50" t="str">
        <f>IFERROR(VLOOKUP(Y229,'[2]Final Cost'!$B$3:$B$39,1,0),"NA")</f>
        <v>Patna</v>
      </c>
      <c r="AA229" s="50" t="str">
        <f>IF(Z229="NA",VLOOKUP(Y229,'[2]Additional Cities'!$B$3:$D$56,3,0),"")</f>
        <v/>
      </c>
      <c r="AB229" s="50">
        <f>IF(Z229="NA",VLOOKUP(Y229,'[2]Additional Cities'!$B$3:$E$56,4,0),0)</f>
        <v>0</v>
      </c>
      <c r="AC229" s="50" t="str">
        <f>IF(Z229=Y229,VLOOKUP(Y229,'[2]Final Cost'!$B$3:$F$39,5,0),0)</f>
        <v>Delhi</v>
      </c>
    </row>
    <row r="230" spans="1:35" x14ac:dyDescent="0.35">
      <c r="A230" s="63" t="s">
        <v>357</v>
      </c>
      <c r="B230" s="63"/>
      <c r="C230" s="63"/>
      <c r="D230" s="63" t="s">
        <v>48</v>
      </c>
      <c r="E230" s="63" t="s">
        <v>231</v>
      </c>
      <c r="F230" s="63" t="s">
        <v>39</v>
      </c>
      <c r="G230" s="63" t="s">
        <v>358</v>
      </c>
      <c r="H230" s="63" t="s">
        <v>359</v>
      </c>
      <c r="I230" s="63" t="s">
        <v>231</v>
      </c>
      <c r="J230" s="63" t="s">
        <v>86</v>
      </c>
      <c r="K230" s="63" t="s">
        <v>59</v>
      </c>
      <c r="L230" s="63" t="s">
        <v>106</v>
      </c>
      <c r="M230" s="63" t="s">
        <v>44</v>
      </c>
      <c r="N230" s="64">
        <v>44643</v>
      </c>
      <c r="O230" s="65">
        <v>44641</v>
      </c>
      <c r="P230" s="66"/>
      <c r="Q230" s="66"/>
      <c r="R230" s="66"/>
      <c r="S230" s="66"/>
      <c r="T230" s="66"/>
      <c r="U230" s="66"/>
      <c r="V230" s="50">
        <f>VLOOKUP(H230,[1]Sheet1!$H$2:$N$526,5,0)</f>
        <v>211006</v>
      </c>
      <c r="W230" s="50" t="str">
        <f>VLOOKUP(H230,[1]Sheet1!$H$2:$M$526,6,0)</f>
        <v>CVVJ+3F7, Daraganj, Prayagraj, Uttar Pradesh 211006</v>
      </c>
      <c r="X230" s="50" t="str">
        <f>VLOOKUP(H230,[1]Sheet1!$H$1:$N$526,7,0)</f>
        <v>NA</v>
      </c>
      <c r="Y230" s="50" t="str">
        <f t="shared" si="3"/>
        <v>Prayagraj</v>
      </c>
      <c r="Z230" s="50" t="str">
        <f>IFERROR(VLOOKUP(Y230,'[2]Final Cost'!$B$3:$B$39,1,0),"NA")</f>
        <v>Prayagraj</v>
      </c>
      <c r="AA230" s="50" t="str">
        <f>IF(Z230="NA",VLOOKUP(Y230,'[2]Additional Cities'!$B$3:$D$56,3,0),"")</f>
        <v/>
      </c>
      <c r="AB230" s="50">
        <f>IF(Z230="NA",VLOOKUP(Y230,'[2]Additional Cities'!$B$3:$E$56,4,0),0)</f>
        <v>0</v>
      </c>
      <c r="AC230" s="50" t="str">
        <f>IF(Z230=Y230,VLOOKUP(Y230,'[2]Final Cost'!$B$3:$F$39,5,0),0)</f>
        <v>Delhi</v>
      </c>
    </row>
    <row r="231" spans="1:35" x14ac:dyDescent="0.35">
      <c r="A231" s="63" t="s">
        <v>1891</v>
      </c>
      <c r="B231" s="63"/>
      <c r="C231" s="63"/>
      <c r="D231" s="63" t="s">
        <v>37</v>
      </c>
      <c r="E231" s="63" t="s">
        <v>55</v>
      </c>
      <c r="F231" s="63" t="s">
        <v>61</v>
      </c>
      <c r="G231" s="63" t="s">
        <v>1892</v>
      </c>
      <c r="H231" s="63" t="s">
        <v>1893</v>
      </c>
      <c r="I231" s="63" t="s">
        <v>55</v>
      </c>
      <c r="J231" s="63" t="s">
        <v>114</v>
      </c>
      <c r="K231" s="63" t="s">
        <v>55</v>
      </c>
      <c r="L231" s="63" t="s">
        <v>106</v>
      </c>
      <c r="M231" s="63" t="s">
        <v>44</v>
      </c>
      <c r="N231" s="64">
        <v>44624</v>
      </c>
      <c r="O231" s="65">
        <v>44620</v>
      </c>
      <c r="P231" s="66" t="s">
        <v>61</v>
      </c>
      <c r="Q231" s="66" t="s">
        <v>171</v>
      </c>
      <c r="R231" s="66" t="s">
        <v>93</v>
      </c>
      <c r="S231" s="66" t="s">
        <v>81</v>
      </c>
      <c r="T231" s="67" t="s">
        <v>1894</v>
      </c>
      <c r="U231" s="67" t="s">
        <v>173</v>
      </c>
      <c r="V231" s="50" t="str">
        <f>VLOOKUP(H231,[1]Sheet1!$H$2:$N$526,5,0)</f>
        <v>NA</v>
      </c>
      <c r="W231" s="50" t="str">
        <f>VLOOKUP(H231,[1]Sheet1!$H$2:$M$526,6,0)</f>
        <v>NA</v>
      </c>
      <c r="X231" s="50" t="str">
        <f>VLOOKUP(H231,[1]Sheet1!$H$1:$N$526,7,0)</f>
        <v>No Mailing/Billing Details available</v>
      </c>
      <c r="Y231" s="50" t="str">
        <f t="shared" si="3"/>
        <v>Delhi</v>
      </c>
      <c r="Z231" s="50" t="str">
        <f>IFERROR(VLOOKUP(Y231,'[2]Final Cost'!$B$3:$B$39,1,0),"NA")</f>
        <v>Delhi</v>
      </c>
      <c r="AA231" s="50" t="str">
        <f>IF(Z231="NA",VLOOKUP(Y231,'[2]Additional Cities'!$B$3:$D$56,3,0),"")</f>
        <v/>
      </c>
      <c r="AB231" s="50">
        <f>IF(Z231="NA",VLOOKUP(Y231,'[2]Additional Cities'!$B$3:$E$56,4,0),0)</f>
        <v>0</v>
      </c>
      <c r="AC231" s="50" t="str">
        <f>IF(Z231=Y231,VLOOKUP(Y231,'[2]Final Cost'!$B$3:$F$39,5,0),0)</f>
        <v>Delhi</v>
      </c>
    </row>
    <row r="232" spans="1:35" x14ac:dyDescent="0.35">
      <c r="A232" s="63" t="s">
        <v>614</v>
      </c>
      <c r="B232" s="63"/>
      <c r="C232" s="63"/>
      <c r="D232" s="63" t="s">
        <v>306</v>
      </c>
      <c r="E232" s="63" t="s">
        <v>282</v>
      </c>
      <c r="F232" s="63" t="s">
        <v>39</v>
      </c>
      <c r="G232" s="63" t="s">
        <v>615</v>
      </c>
      <c r="H232" s="63" t="s">
        <v>616</v>
      </c>
      <c r="I232" s="63" t="s">
        <v>282</v>
      </c>
      <c r="J232" s="63" t="s">
        <v>307</v>
      </c>
      <c r="K232" s="63" t="s">
        <v>286</v>
      </c>
      <c r="L232" s="63" t="s">
        <v>106</v>
      </c>
      <c r="M232" s="63" t="s">
        <v>44</v>
      </c>
      <c r="N232" s="64">
        <v>44644</v>
      </c>
      <c r="O232" s="65">
        <v>44641</v>
      </c>
      <c r="P232" s="66"/>
      <c r="Q232" s="66"/>
      <c r="R232" s="66"/>
      <c r="S232" s="66"/>
      <c r="T232" s="66"/>
      <c r="U232" s="66"/>
      <c r="V232" s="50">
        <f>VLOOKUP(H232,[1]Sheet1!$H$2:$N$526,5,0)</f>
        <v>751007</v>
      </c>
      <c r="W232" s="50" t="str">
        <f>VLOOKUP(H232,[1]Sheet1!$H$2:$M$526,6,0)</f>
        <v>Station Rd, Rasulgarh Industrial Estate, Industrial Area Estate, Rasulgarh, Khordha, Bhubaneswar, Odisha 751007</v>
      </c>
      <c r="X232" s="50" t="str">
        <f>VLOOKUP(H232,[1]Sheet1!$H$1:$N$526,7,0)</f>
        <v>NA</v>
      </c>
      <c r="Y232" s="50" t="str">
        <f t="shared" si="3"/>
        <v>Bhubaneswar</v>
      </c>
      <c r="Z232" s="50" t="str">
        <f>IFERROR(VLOOKUP(Y232,'[2]Final Cost'!$B$3:$B$39,1,0),"NA")</f>
        <v>Bhubaneswar</v>
      </c>
      <c r="AA232" s="50" t="str">
        <f>IF(Z232="NA",VLOOKUP(Y232,'[2]Additional Cities'!$B$3:$D$56,3,0),"")</f>
        <v/>
      </c>
      <c r="AB232" s="50">
        <f>IF(Z232="NA",VLOOKUP(Y232,'[2]Additional Cities'!$B$3:$E$56,4,0),0)</f>
        <v>0</v>
      </c>
      <c r="AC232" s="50" t="str">
        <f>IF(Z232=Y232,VLOOKUP(Y232,'[2]Final Cost'!$B$3:$F$39,5,0),0)</f>
        <v>Hyderabad</v>
      </c>
    </row>
    <row r="233" spans="1:35" x14ac:dyDescent="0.35">
      <c r="A233" s="63" t="s">
        <v>1895</v>
      </c>
      <c r="B233" s="63"/>
      <c r="C233" s="63"/>
      <c r="D233" s="63" t="s">
        <v>48</v>
      </c>
      <c r="E233" s="69" t="s">
        <v>152</v>
      </c>
      <c r="F233" s="63" t="s">
        <v>39</v>
      </c>
      <c r="G233" s="63" t="s">
        <v>1896</v>
      </c>
      <c r="H233" s="63" t="s">
        <v>1897</v>
      </c>
      <c r="I233" s="69" t="s">
        <v>152</v>
      </c>
      <c r="J233" s="63" t="s">
        <v>67</v>
      </c>
      <c r="K233" s="63" t="s">
        <v>112</v>
      </c>
      <c r="L233" s="63" t="s">
        <v>106</v>
      </c>
      <c r="M233" s="63" t="s">
        <v>44</v>
      </c>
      <c r="N233" s="64">
        <v>44641</v>
      </c>
      <c r="O233" s="65">
        <v>44641</v>
      </c>
      <c r="P233" s="66"/>
      <c r="Q233" s="66"/>
      <c r="R233" s="66"/>
      <c r="S233" s="66"/>
      <c r="T233" s="66"/>
      <c r="U233" s="66"/>
      <c r="V233" s="50">
        <f>VLOOKUP(H233,[1]Sheet1!$H$2:$N$526,5,0)</f>
        <v>700091</v>
      </c>
      <c r="W233" s="50" t="str">
        <f>VLOOKUP(H233,[1]Sheet1!$H$2:$M$526,6,0)</f>
        <v>DJ - 11, Sec - II, Salt Lake, Kolkata – 700091</v>
      </c>
      <c r="X233" s="50" t="str">
        <f>VLOOKUP(H233,[1]Sheet1!$H$1:$N$526,7,0)</f>
        <v>NA</v>
      </c>
      <c r="Y233" s="50" t="str">
        <f t="shared" si="3"/>
        <v>Kolkata</v>
      </c>
      <c r="Z233" s="50" t="str">
        <f>IFERROR(VLOOKUP(Y233,'[2]Final Cost'!$B$3:$B$39,1,0),"NA")</f>
        <v>Kolkata</v>
      </c>
      <c r="AA233" s="50" t="str">
        <f>IF(Z233="NA",VLOOKUP(Y233,'[2]Additional Cities'!$B$3:$D$56,3,0),"")</f>
        <v/>
      </c>
      <c r="AB233" s="50">
        <f>IF(Z233="NA",VLOOKUP(Y233,'[2]Additional Cities'!$B$3:$E$56,4,0),0)</f>
        <v>0</v>
      </c>
      <c r="AC233" s="50" t="str">
        <f>IF(Z233=Y233,VLOOKUP(Y233,'[2]Final Cost'!$B$3:$F$39,5,0),0)</f>
        <v>Hyderabad</v>
      </c>
      <c r="AI233" s="50">
        <v>10.3</v>
      </c>
    </row>
    <row r="234" spans="1:35" x14ac:dyDescent="0.35">
      <c r="A234" s="63" t="s">
        <v>531</v>
      </c>
      <c r="B234" s="63"/>
      <c r="C234" s="63"/>
      <c r="D234" s="63" t="s">
        <v>306</v>
      </c>
      <c r="E234" s="63" t="s">
        <v>55</v>
      </c>
      <c r="F234" s="63" t="s">
        <v>61</v>
      </c>
      <c r="G234" s="63" t="s">
        <v>532</v>
      </c>
      <c r="H234" s="63" t="s">
        <v>533</v>
      </c>
      <c r="I234" s="63" t="s">
        <v>55</v>
      </c>
      <c r="J234" s="63" t="s">
        <v>114</v>
      </c>
      <c r="K234" s="63" t="s">
        <v>55</v>
      </c>
      <c r="L234" s="63" t="s">
        <v>106</v>
      </c>
      <c r="M234" s="63" t="s">
        <v>44</v>
      </c>
      <c r="N234" s="64">
        <v>44627</v>
      </c>
      <c r="O234" s="65">
        <v>44627</v>
      </c>
      <c r="P234" s="67" t="s">
        <v>39</v>
      </c>
      <c r="Q234" s="67" t="s">
        <v>375</v>
      </c>
      <c r="R234" s="67" t="s">
        <v>375</v>
      </c>
      <c r="S234" s="66"/>
      <c r="T234" s="67" t="s">
        <v>535</v>
      </c>
      <c r="U234" s="68" t="s">
        <v>396</v>
      </c>
      <c r="V234" s="50">
        <f>VLOOKUP(H234,[1]Sheet1!$H$2:$N$526,5,0)</f>
        <v>110049</v>
      </c>
      <c r="W234" s="50" t="str">
        <f>VLOOKUP(H234,[1]Sheet1!$H$2:$M$526,6,0)</f>
        <v>B-304, Third Floor, Ansal Plaza, Khelgaon Marg, New Delhi, Delhi 110049</v>
      </c>
      <c r="X234" s="50" t="str">
        <f>VLOOKUP(H234,[1]Sheet1!$H$1:$N$526,7,0)</f>
        <v>NA</v>
      </c>
      <c r="Y234" s="50" t="str">
        <f t="shared" si="3"/>
        <v>Delhi</v>
      </c>
      <c r="Z234" s="50" t="str">
        <f>IFERROR(VLOOKUP(Y234,'[2]Final Cost'!$B$3:$B$39,1,0),"NA")</f>
        <v>Delhi</v>
      </c>
      <c r="AA234" s="50" t="str">
        <f>IF(Z234="NA",VLOOKUP(Y234,'[2]Additional Cities'!$B$3:$D$56,3,0),"")</f>
        <v/>
      </c>
      <c r="AB234" s="50">
        <f>IF(Z234="NA",VLOOKUP(Y234,'[2]Additional Cities'!$B$3:$E$56,4,0),0)</f>
        <v>0</v>
      </c>
      <c r="AC234" s="50" t="str">
        <f>IF(Z234=Y234,VLOOKUP(Y234,'[2]Final Cost'!$B$3:$F$39,5,0),0)</f>
        <v>Delhi</v>
      </c>
    </row>
    <row r="235" spans="1:35" x14ac:dyDescent="0.35">
      <c r="A235" s="63" t="s">
        <v>1260</v>
      </c>
      <c r="B235" s="63"/>
      <c r="C235" s="63"/>
      <c r="D235" s="63" t="s">
        <v>48</v>
      </c>
      <c r="E235" s="63" t="s">
        <v>1128</v>
      </c>
      <c r="F235" s="63" t="s">
        <v>39</v>
      </c>
      <c r="G235" s="63" t="s">
        <v>1261</v>
      </c>
      <c r="H235" s="63" t="s">
        <v>1262</v>
      </c>
      <c r="I235" s="63" t="s">
        <v>1128</v>
      </c>
      <c r="J235" s="63" t="s">
        <v>114</v>
      </c>
      <c r="K235" s="63" t="s">
        <v>55</v>
      </c>
      <c r="L235" s="63" t="s">
        <v>106</v>
      </c>
      <c r="M235" s="63" t="s">
        <v>44</v>
      </c>
      <c r="N235" s="64">
        <v>44648</v>
      </c>
      <c r="O235" s="65">
        <v>44648</v>
      </c>
      <c r="P235" s="66"/>
      <c r="Q235" s="66"/>
      <c r="R235" s="66"/>
      <c r="S235" s="66"/>
      <c r="T235" s="66"/>
      <c r="U235" s="66"/>
      <c r="V235" s="50" t="str">
        <f>VLOOKUP(H235,[1]Sheet1!$H$2:$N$526,5,0)</f>
        <v>NA</v>
      </c>
      <c r="W235" s="50" t="str">
        <f>VLOOKUP(H235,[1]Sheet1!$H$2:$M$526,6,0)</f>
        <v>NA</v>
      </c>
      <c r="X235" s="50" t="str">
        <f>VLOOKUP(H235,[1]Sheet1!$H$1:$N$526,7,0)</f>
        <v>Unable to fetch the Company details</v>
      </c>
      <c r="Y235" s="50" t="str">
        <f t="shared" si="3"/>
        <v>Lucknow</v>
      </c>
      <c r="Z235" s="50" t="str">
        <f>IFERROR(VLOOKUP(Y235,'[2]Final Cost'!$B$3:$B$39,1,0),"NA")</f>
        <v>Lucknow</v>
      </c>
      <c r="AA235" s="50" t="str">
        <f>IF(Z235="NA",VLOOKUP(Y235,'[2]Additional Cities'!$B$3:$D$56,3,0),"")</f>
        <v/>
      </c>
      <c r="AB235" s="50">
        <f>IF(Z235="NA",VLOOKUP(Y235,'[2]Additional Cities'!$B$3:$E$56,4,0),0)</f>
        <v>0</v>
      </c>
      <c r="AC235" s="50" t="str">
        <f>IF(Z235=Y235,VLOOKUP(Y235,'[2]Final Cost'!$B$3:$F$39,5,0),0)</f>
        <v>Delhi</v>
      </c>
    </row>
    <row r="236" spans="1:35" x14ac:dyDescent="0.35">
      <c r="A236" s="63" t="s">
        <v>1898</v>
      </c>
      <c r="B236" s="63"/>
      <c r="C236" s="63"/>
      <c r="D236" s="63" t="s">
        <v>48</v>
      </c>
      <c r="E236" s="63" t="s">
        <v>55</v>
      </c>
      <c r="F236" s="63" t="s">
        <v>61</v>
      </c>
      <c r="G236" s="63" t="s">
        <v>1899</v>
      </c>
      <c r="H236" s="63" t="s">
        <v>1900</v>
      </c>
      <c r="I236" s="63" t="s">
        <v>55</v>
      </c>
      <c r="J236" s="63" t="s">
        <v>114</v>
      </c>
      <c r="K236" s="63" t="s">
        <v>55</v>
      </c>
      <c r="L236" s="63" t="s">
        <v>106</v>
      </c>
      <c r="M236" s="63" t="s">
        <v>44</v>
      </c>
      <c r="N236" s="64">
        <v>44627</v>
      </c>
      <c r="O236" s="65">
        <v>44627</v>
      </c>
      <c r="P236" s="66" t="s">
        <v>61</v>
      </c>
      <c r="Q236" s="66" t="s">
        <v>80</v>
      </c>
      <c r="R236" s="66" t="s">
        <v>93</v>
      </c>
      <c r="S236" s="66" t="s">
        <v>81</v>
      </c>
      <c r="T236" s="67" t="s">
        <v>1901</v>
      </c>
      <c r="U236" s="68" t="s">
        <v>396</v>
      </c>
      <c r="V236" s="50">
        <f>VLOOKUP(H236,[1]Sheet1!$H$2:$N$526,5,0)</f>
        <v>110003</v>
      </c>
      <c r="W236" s="50" t="str">
        <f>VLOOKUP(H236,[1]Sheet1!$H$2:$M$526,6,0)</f>
        <v>NBCC Bhawan, Lodhi Rd, New Delhi, Delhi 110003</v>
      </c>
      <c r="X236" s="50" t="str">
        <f>VLOOKUP(H236,[1]Sheet1!$H$1:$N$526,7,0)</f>
        <v>NA</v>
      </c>
      <c r="Y236" s="50" t="str">
        <f t="shared" si="3"/>
        <v>Delhi</v>
      </c>
      <c r="Z236" s="50" t="str">
        <f>IFERROR(VLOOKUP(Y236,'[2]Final Cost'!$B$3:$B$39,1,0),"NA")</f>
        <v>Delhi</v>
      </c>
      <c r="AA236" s="50" t="str">
        <f>IF(Z236="NA",VLOOKUP(Y236,'[2]Additional Cities'!$B$3:$D$56,3,0),"")</f>
        <v/>
      </c>
      <c r="AB236" s="50">
        <f>IF(Z236="NA",VLOOKUP(Y236,'[2]Additional Cities'!$B$3:$E$56,4,0),0)</f>
        <v>0</v>
      </c>
      <c r="AC236" s="50" t="str">
        <f>IF(Z236=Y236,VLOOKUP(Y236,'[2]Final Cost'!$B$3:$F$39,5,0),0)</f>
        <v>Delhi</v>
      </c>
    </row>
    <row r="237" spans="1:35" x14ac:dyDescent="0.35">
      <c r="A237" s="63" t="s">
        <v>1902</v>
      </c>
      <c r="B237" s="63"/>
      <c r="C237" s="63"/>
      <c r="D237" s="63" t="s">
        <v>48</v>
      </c>
      <c r="E237" s="63" t="s">
        <v>55</v>
      </c>
      <c r="F237" s="63" t="s">
        <v>61</v>
      </c>
      <c r="G237" s="63" t="s">
        <v>1903</v>
      </c>
      <c r="H237" s="63" t="s">
        <v>1904</v>
      </c>
      <c r="I237" s="63" t="s">
        <v>55</v>
      </c>
      <c r="J237" s="63" t="s">
        <v>114</v>
      </c>
      <c r="K237" s="63" t="s">
        <v>55</v>
      </c>
      <c r="L237" s="63" t="s">
        <v>106</v>
      </c>
      <c r="M237" s="63" t="s">
        <v>44</v>
      </c>
      <c r="N237" s="64">
        <v>44628</v>
      </c>
      <c r="O237" s="65">
        <v>44627</v>
      </c>
      <c r="P237" s="67" t="s">
        <v>61</v>
      </c>
      <c r="Q237" s="67" t="s">
        <v>171</v>
      </c>
      <c r="R237" s="67" t="s">
        <v>1800</v>
      </c>
      <c r="S237" s="67" t="s">
        <v>81</v>
      </c>
      <c r="T237" s="67" t="s">
        <v>1905</v>
      </c>
      <c r="U237" s="67" t="s">
        <v>869</v>
      </c>
      <c r="V237" s="50" t="str">
        <f>VLOOKUP(H237,[1]Sheet1!$H$2:$N$526,5,0)</f>
        <v>NA</v>
      </c>
      <c r="W237" s="50" t="str">
        <f>VLOOKUP(H237,[1]Sheet1!$H$2:$M$526,6,0)</f>
        <v>NA</v>
      </c>
      <c r="X237" s="50" t="str">
        <f>VLOOKUP(H237,[1]Sheet1!$H$1:$N$526,7,0)</f>
        <v>No Mailing/Billing Details available</v>
      </c>
      <c r="Y237" s="50" t="str">
        <f t="shared" si="3"/>
        <v>Delhi</v>
      </c>
      <c r="Z237" s="50" t="str">
        <f>IFERROR(VLOOKUP(Y237,'[2]Final Cost'!$B$3:$B$39,1,0),"NA")</f>
        <v>Delhi</v>
      </c>
      <c r="AA237" s="50" t="str">
        <f>IF(Z237="NA",VLOOKUP(Y237,'[2]Additional Cities'!$B$3:$D$56,3,0),"")</f>
        <v/>
      </c>
      <c r="AB237" s="50">
        <f>IF(Z237="NA",VLOOKUP(Y237,'[2]Additional Cities'!$B$3:$E$56,4,0),0)</f>
        <v>0</v>
      </c>
      <c r="AC237" s="50" t="str">
        <f>IF(Z237=Y237,VLOOKUP(Y237,'[2]Final Cost'!$B$3:$F$39,5,0),0)</f>
        <v>Delhi</v>
      </c>
    </row>
    <row r="238" spans="1:35" x14ac:dyDescent="0.35">
      <c r="A238" s="63" t="s">
        <v>385</v>
      </c>
      <c r="B238" s="63"/>
      <c r="C238" s="63"/>
      <c r="D238" s="63" t="s">
        <v>48</v>
      </c>
      <c r="E238" s="63" t="s">
        <v>386</v>
      </c>
      <c r="F238" s="63" t="s">
        <v>39</v>
      </c>
      <c r="G238" s="63" t="s">
        <v>387</v>
      </c>
      <c r="H238" s="63" t="s">
        <v>388</v>
      </c>
      <c r="I238" s="63" t="s">
        <v>386</v>
      </c>
      <c r="J238" s="63" t="s">
        <v>307</v>
      </c>
      <c r="K238" s="63" t="s">
        <v>286</v>
      </c>
      <c r="L238" s="63" t="s">
        <v>106</v>
      </c>
      <c r="M238" s="63" t="s">
        <v>44</v>
      </c>
      <c r="N238" s="64">
        <v>44645</v>
      </c>
      <c r="O238" s="65">
        <v>44641</v>
      </c>
      <c r="P238" s="66"/>
      <c r="Q238" s="66"/>
      <c r="R238" s="66"/>
      <c r="S238" s="66"/>
      <c r="T238" s="66"/>
      <c r="U238" s="66"/>
      <c r="V238" s="50">
        <f>VLOOKUP(H238,[1]Sheet1!$H$2:$N$526,5,0)</f>
        <v>781011</v>
      </c>
      <c r="W238" s="50" t="str">
        <f>VLOOKUP(H238,[1]Sheet1!$H$2:$M$526,6,0)</f>
        <v xml:space="preserve"> T.N. Tower, 114, Assam Trunk Rd, Maligaon Gate No.4, Maligaon, Guwahati, Assam 781011</v>
      </c>
      <c r="X238" s="50" t="str">
        <f>VLOOKUP(H238,[1]Sheet1!$H$1:$N$526,7,0)</f>
        <v>NA</v>
      </c>
      <c r="Y238" s="50" t="str">
        <f t="shared" si="3"/>
        <v>Guwahati</v>
      </c>
      <c r="Z238" s="50" t="str">
        <f>IFERROR(VLOOKUP(Y238,'[2]Final Cost'!$B$3:$B$39,1,0),"NA")</f>
        <v>Guwahati</v>
      </c>
      <c r="AA238" s="50" t="str">
        <f>IF(Z238="NA",VLOOKUP(Y238,'[2]Additional Cities'!$B$3:$D$56,3,0),"")</f>
        <v/>
      </c>
      <c r="AB238" s="50">
        <f>IF(Z238="NA",VLOOKUP(Y238,'[2]Additional Cities'!$B$3:$E$56,4,0),0)</f>
        <v>0</v>
      </c>
      <c r="AC238" s="50" t="str">
        <f>IF(Z238=Y238,VLOOKUP(Y238,'[2]Final Cost'!$B$3:$F$39,5,0),0)</f>
        <v>Delhi</v>
      </c>
    </row>
    <row r="239" spans="1:35" x14ac:dyDescent="0.35">
      <c r="A239" s="63" t="s">
        <v>1040</v>
      </c>
      <c r="B239" s="63"/>
      <c r="C239" s="63"/>
      <c r="D239" s="63" t="s">
        <v>48</v>
      </c>
      <c r="E239" s="63" t="s">
        <v>55</v>
      </c>
      <c r="F239" s="63" t="s">
        <v>61</v>
      </c>
      <c r="G239" s="63" t="s">
        <v>1041</v>
      </c>
      <c r="H239" s="63" t="s">
        <v>1042</v>
      </c>
      <c r="I239" s="63" t="s">
        <v>55</v>
      </c>
      <c r="J239" s="63" t="s">
        <v>114</v>
      </c>
      <c r="K239" s="63" t="s">
        <v>55</v>
      </c>
      <c r="L239" s="63" t="s">
        <v>106</v>
      </c>
      <c r="M239" s="63" t="s">
        <v>44</v>
      </c>
      <c r="N239" s="64">
        <v>44628</v>
      </c>
      <c r="O239" s="65">
        <v>44627</v>
      </c>
      <c r="P239" s="67" t="s">
        <v>39</v>
      </c>
      <c r="Q239" s="67" t="s">
        <v>375</v>
      </c>
      <c r="R239" s="67" t="s">
        <v>375</v>
      </c>
      <c r="S239" s="67" t="s">
        <v>81</v>
      </c>
      <c r="T239" s="67" t="s">
        <v>1043</v>
      </c>
      <c r="U239" s="67" t="s">
        <v>1906</v>
      </c>
      <c r="V239" s="50">
        <f>VLOOKUP(H239,[1]Sheet1!$H$2:$N$526,5,0)</f>
        <v>110070</v>
      </c>
      <c r="W239" s="50" t="str">
        <f>VLOOKUP(H239,[1]Sheet1!$H$2:$M$526,6,0)</f>
        <v>Nelson Mandela Marg, Vasant Kunj, New Delhi, Delhi 110070</v>
      </c>
      <c r="X239" s="50" t="str">
        <f>VLOOKUP(H239,[1]Sheet1!$H$1:$N$526,7,0)</f>
        <v>NA</v>
      </c>
      <c r="Y239" s="50" t="str">
        <f t="shared" si="3"/>
        <v>Delhi</v>
      </c>
      <c r="Z239" s="50" t="str">
        <f>IFERROR(VLOOKUP(Y239,'[2]Final Cost'!$B$3:$B$39,1,0),"NA")</f>
        <v>Delhi</v>
      </c>
      <c r="AA239" s="50" t="str">
        <f>IF(Z239="NA",VLOOKUP(Y239,'[2]Additional Cities'!$B$3:$D$56,3,0),"")</f>
        <v/>
      </c>
      <c r="AB239" s="50">
        <f>IF(Z239="NA",VLOOKUP(Y239,'[2]Additional Cities'!$B$3:$E$56,4,0),0)</f>
        <v>0</v>
      </c>
      <c r="AC239" s="50" t="str">
        <f>IF(Z239=Y239,VLOOKUP(Y239,'[2]Final Cost'!$B$3:$F$39,5,0),0)</f>
        <v>Delhi</v>
      </c>
    </row>
    <row r="240" spans="1:35" x14ac:dyDescent="0.35">
      <c r="A240" s="63" t="s">
        <v>469</v>
      </c>
      <c r="B240" s="63"/>
      <c r="C240" s="63"/>
      <c r="D240" s="63" t="s">
        <v>75</v>
      </c>
      <c r="E240" s="63" t="s">
        <v>59</v>
      </c>
      <c r="F240" s="63" t="s">
        <v>61</v>
      </c>
      <c r="G240" s="63" t="s">
        <v>470</v>
      </c>
      <c r="H240" s="63" t="s">
        <v>471</v>
      </c>
      <c r="I240" s="63" t="s">
        <v>59</v>
      </c>
      <c r="J240" s="63" t="s">
        <v>1579</v>
      </c>
      <c r="K240" s="63" t="s">
        <v>65</v>
      </c>
      <c r="L240" s="63" t="s">
        <v>106</v>
      </c>
      <c r="M240" s="63" t="s">
        <v>44</v>
      </c>
      <c r="N240" s="64">
        <v>44635</v>
      </c>
      <c r="O240" s="65">
        <v>44634</v>
      </c>
      <c r="P240" s="66"/>
      <c r="Q240" s="66"/>
      <c r="R240" s="66"/>
      <c r="S240" s="66"/>
      <c r="T240" s="66"/>
      <c r="U240" s="66"/>
      <c r="V240" s="50">
        <f>VLOOKUP(H240,[1]Sheet1!$H$2:$N$526,5,0)</f>
        <v>400016</v>
      </c>
      <c r="W240" s="50" t="str">
        <f>VLOOKUP(H240,[1]Sheet1!$H$2:$M$526,6,0)</f>
        <v>Kesari Tours Pvt. Ltd.
314, L.J. Road, Mahim, Mumbai - 400016 India.</v>
      </c>
      <c r="X240" s="50" t="str">
        <f>VLOOKUP(H240,[1]Sheet1!$H$1:$N$526,7,0)</f>
        <v>NA</v>
      </c>
      <c r="Y240" s="50" t="str">
        <f t="shared" si="3"/>
        <v>Mumbai</v>
      </c>
      <c r="Z240" s="50" t="str">
        <f>IFERROR(VLOOKUP(Y240,'[2]Final Cost'!$B$3:$B$39,1,0),"NA")</f>
        <v>Mumbai</v>
      </c>
      <c r="AA240" s="50" t="str">
        <f>IF(Z240="NA",VLOOKUP(Y240,'[2]Additional Cities'!$B$3:$D$56,3,0),"")</f>
        <v/>
      </c>
      <c r="AB240" s="50">
        <f>IF(Z240="NA",VLOOKUP(Y240,'[2]Additional Cities'!$B$3:$E$56,4,0),0)</f>
        <v>0</v>
      </c>
      <c r="AC240" s="50" t="str">
        <f>IF(Z240=Y240,VLOOKUP(Y240,'[2]Final Cost'!$B$3:$F$39,5,0),0)</f>
        <v>Mumbai</v>
      </c>
    </row>
    <row r="241" spans="1:35" x14ac:dyDescent="0.35">
      <c r="A241" s="63" t="s">
        <v>642</v>
      </c>
      <c r="B241" s="63"/>
      <c r="C241" s="63"/>
      <c r="D241" s="63" t="s">
        <v>48</v>
      </c>
      <c r="E241" s="63" t="s">
        <v>55</v>
      </c>
      <c r="F241" s="63" t="s">
        <v>61</v>
      </c>
      <c r="G241" s="63" t="s">
        <v>643</v>
      </c>
      <c r="H241" s="63" t="s">
        <v>644</v>
      </c>
      <c r="I241" s="63" t="s">
        <v>55</v>
      </c>
      <c r="J241" s="63" t="s">
        <v>114</v>
      </c>
      <c r="K241" s="63" t="s">
        <v>55</v>
      </c>
      <c r="L241" s="63" t="s">
        <v>106</v>
      </c>
      <c r="M241" s="63" t="s">
        <v>44</v>
      </c>
      <c r="N241" s="64">
        <v>44628</v>
      </c>
      <c r="O241" s="65">
        <v>44627</v>
      </c>
      <c r="P241" s="67" t="s">
        <v>61</v>
      </c>
      <c r="Q241" s="67" t="s">
        <v>171</v>
      </c>
      <c r="R241" s="67" t="s">
        <v>93</v>
      </c>
      <c r="S241" s="67" t="s">
        <v>81</v>
      </c>
      <c r="T241" s="67" t="s">
        <v>646</v>
      </c>
      <c r="U241" s="67" t="s">
        <v>647</v>
      </c>
      <c r="V241" s="50">
        <f>VLOOKUP(H241,[1]Sheet1!$H$2:$N$526,5,0)</f>
        <v>110003</v>
      </c>
      <c r="W241" s="50" t="str">
        <f>VLOOKUP(H241,[1]Sheet1!$H$2:$M$526,6,0)</f>
        <v>2nd Floor, IRCS Building, 1, Red Cross Road, New Delhi, Delhi</v>
      </c>
      <c r="X241" s="50" t="str">
        <f>VLOOKUP(H241,[1]Sheet1!$H$1:$N$526,7,0)</f>
        <v>NA</v>
      </c>
      <c r="Y241" s="50" t="str">
        <f t="shared" si="3"/>
        <v>Delhi</v>
      </c>
      <c r="Z241" s="50" t="str">
        <f>IFERROR(VLOOKUP(Y241,'[2]Final Cost'!$B$3:$B$39,1,0),"NA")</f>
        <v>Delhi</v>
      </c>
      <c r="AA241" s="50" t="str">
        <f>IF(Z241="NA",VLOOKUP(Y241,'[2]Additional Cities'!$B$3:$D$56,3,0),"")</f>
        <v/>
      </c>
      <c r="AB241" s="50">
        <f>IF(Z241="NA",VLOOKUP(Y241,'[2]Additional Cities'!$B$3:$E$56,4,0),0)</f>
        <v>0</v>
      </c>
      <c r="AC241" s="50" t="str">
        <f>IF(Z241=Y241,VLOOKUP(Y241,'[2]Final Cost'!$B$3:$F$39,5,0),0)</f>
        <v>Delhi</v>
      </c>
    </row>
    <row r="242" spans="1:35" x14ac:dyDescent="0.35">
      <c r="A242" s="63" t="s">
        <v>1263</v>
      </c>
      <c r="B242" s="63"/>
      <c r="C242" s="63"/>
      <c r="D242" s="63" t="s">
        <v>48</v>
      </c>
      <c r="E242" s="63" t="s">
        <v>1264</v>
      </c>
      <c r="F242" s="63" t="s">
        <v>39</v>
      </c>
      <c r="G242" s="63" t="s">
        <v>1265</v>
      </c>
      <c r="H242" s="63" t="s">
        <v>1266</v>
      </c>
      <c r="I242" s="63" t="s">
        <v>1264</v>
      </c>
      <c r="J242" s="63" t="s">
        <v>49</v>
      </c>
      <c r="K242" s="63" t="s">
        <v>55</v>
      </c>
      <c r="L242" s="63" t="s">
        <v>106</v>
      </c>
      <c r="M242" s="63" t="s">
        <v>44</v>
      </c>
      <c r="N242" s="64">
        <v>44642</v>
      </c>
      <c r="O242" s="65">
        <v>44641</v>
      </c>
      <c r="P242" s="66"/>
      <c r="Q242" s="66"/>
      <c r="R242" s="66"/>
      <c r="S242" s="66"/>
      <c r="T242" s="66"/>
      <c r="U242" s="66"/>
      <c r="V242" s="50">
        <f>VLOOKUP(H242,[1]Sheet1!$H$2:$N$526,5,0)</f>
        <v>134109</v>
      </c>
      <c r="W242" s="50" t="str">
        <f>VLOOKUP(H242,[1]Sheet1!$H$2:$M$526,6,0)</f>
        <v>C-11, Sector-6, Panchkula, Haryana 134109</v>
      </c>
      <c r="X242" s="50" t="str">
        <f>VLOOKUP(H242,[1]Sheet1!$H$1:$N$526,7,0)</f>
        <v>NA</v>
      </c>
      <c r="Y242" s="50" t="str">
        <f t="shared" si="3"/>
        <v>Panchkulla</v>
      </c>
      <c r="Z242" s="50" t="str">
        <f>IFERROR(VLOOKUP(Y242,'[2]Final Cost'!$B$3:$B$39,1,0),"NA")</f>
        <v>NA</v>
      </c>
      <c r="AA242" s="50" t="str">
        <f>IF(Z242="NA",VLOOKUP(Y242,'[2]Additional Cities'!$B$3:$D$56,3,0),"")</f>
        <v>Chandigarh</v>
      </c>
      <c r="AB242" s="50">
        <f>IF(Z242="NA",VLOOKUP(Y242,'[2]Additional Cities'!$B$3:$E$56,4,0),0)</f>
        <v>8.8857940416592633</v>
      </c>
      <c r="AC242" s="50">
        <f>IF(Z242=Y242,VLOOKUP(Y242,'[2]Final Cost'!$B$3:$F$39,5,0),0)</f>
        <v>0</v>
      </c>
    </row>
    <row r="243" spans="1:35" x14ac:dyDescent="0.35">
      <c r="A243" s="63" t="s">
        <v>1907</v>
      </c>
      <c r="B243" s="63"/>
      <c r="C243" s="63"/>
      <c r="D243" s="63" t="s">
        <v>57</v>
      </c>
      <c r="E243" s="63" t="s">
        <v>286</v>
      </c>
      <c r="F243" s="63" t="s">
        <v>61</v>
      </c>
      <c r="G243" s="63" t="s">
        <v>1908</v>
      </c>
      <c r="H243" s="63" t="s">
        <v>1909</v>
      </c>
      <c r="I243" s="63" t="s">
        <v>286</v>
      </c>
      <c r="J243" s="63" t="s">
        <v>151</v>
      </c>
      <c r="K243" s="63" t="s">
        <v>286</v>
      </c>
      <c r="L243" s="63" t="s">
        <v>106</v>
      </c>
      <c r="M243" s="63" t="s">
        <v>1625</v>
      </c>
      <c r="N243" s="64">
        <v>44629</v>
      </c>
      <c r="O243" s="65">
        <v>44627</v>
      </c>
      <c r="P243" s="67" t="s">
        <v>39</v>
      </c>
      <c r="Q243" s="67" t="s">
        <v>375</v>
      </c>
      <c r="R243" s="67" t="s">
        <v>375</v>
      </c>
      <c r="S243" s="67" t="s">
        <v>81</v>
      </c>
      <c r="T243" s="67" t="s">
        <v>1011</v>
      </c>
      <c r="U243" s="67" t="s">
        <v>1012</v>
      </c>
      <c r="V243" s="50" t="str">
        <f>VLOOKUP(H243,[1]Sheet1!$H$2:$N$526,5,0)</f>
        <v>NA</v>
      </c>
      <c r="W243" s="50" t="str">
        <f>VLOOKUP(H243,[1]Sheet1!$H$2:$M$526,6,0)</f>
        <v>NA</v>
      </c>
      <c r="X243" s="50" t="str">
        <f>VLOOKUP(H243,[1]Sheet1!$H$1:$N$526,7,0)</f>
        <v>Unable to fetch the Company details</v>
      </c>
      <c r="Y243" s="50" t="str">
        <f t="shared" si="3"/>
        <v>Bangalore</v>
      </c>
      <c r="Z243" s="50" t="str">
        <f>IFERROR(VLOOKUP(Y243,'[2]Final Cost'!$B$3:$B$39,1,0),"NA")</f>
        <v>Bangalore</v>
      </c>
      <c r="AA243" s="50" t="str">
        <f>IF(Z243="NA",VLOOKUP(Y243,'[2]Additional Cities'!$B$3:$D$56,3,0),"")</f>
        <v/>
      </c>
      <c r="AB243" s="50">
        <f>IF(Z243="NA",VLOOKUP(Y243,'[2]Additional Cities'!$B$3:$E$56,4,0),0)</f>
        <v>0</v>
      </c>
      <c r="AC243" s="50" t="str">
        <f>IF(Z243=Y243,VLOOKUP(Y243,'[2]Final Cost'!$B$3:$F$39,5,0),0)</f>
        <v>Bangalore</v>
      </c>
    </row>
    <row r="244" spans="1:35" x14ac:dyDescent="0.35">
      <c r="A244" s="63" t="s">
        <v>1267</v>
      </c>
      <c r="B244" s="63" t="s">
        <v>1616</v>
      </c>
      <c r="C244" s="64">
        <v>43759</v>
      </c>
      <c r="D244" s="63" t="s">
        <v>48</v>
      </c>
      <c r="E244" s="63" t="s">
        <v>1128</v>
      </c>
      <c r="F244" s="63" t="s">
        <v>39</v>
      </c>
      <c r="G244" s="63" t="s">
        <v>1268</v>
      </c>
      <c r="H244" s="63" t="s">
        <v>1269</v>
      </c>
      <c r="I244" s="63" t="s">
        <v>1128</v>
      </c>
      <c r="J244" s="63" t="s">
        <v>114</v>
      </c>
      <c r="K244" s="63" t="s">
        <v>55</v>
      </c>
      <c r="L244" s="63" t="s">
        <v>43</v>
      </c>
      <c r="M244" s="63" t="s">
        <v>44</v>
      </c>
      <c r="N244" s="64">
        <v>44649</v>
      </c>
      <c r="O244" s="65">
        <v>44648</v>
      </c>
      <c r="P244" s="66" t="s">
        <v>61</v>
      </c>
      <c r="Q244" s="67" t="s">
        <v>97</v>
      </c>
      <c r="R244" s="67" t="s">
        <v>1800</v>
      </c>
      <c r="S244" s="67" t="s">
        <v>329</v>
      </c>
      <c r="T244" s="66" t="s">
        <v>1910</v>
      </c>
      <c r="U244" s="67" t="s">
        <v>173</v>
      </c>
      <c r="V244" s="50">
        <f>VLOOKUP(H244,[1]Sheet1!$H$2:$N$526,5,0)</f>
        <v>226010</v>
      </c>
      <c r="W244" s="50" t="str">
        <f>VLOOKUP(H244,[1]Sheet1!$H$2:$M$526,6,0)</f>
        <v>Rajarshi Purushottam Das Tandon Paryatan Bhavan, C-13, Vipin Khand,, Gomti Nagar, Lucknow, Uttar Pradesh 226010</v>
      </c>
      <c r="X244" s="50" t="str">
        <f>VLOOKUP(H244,[1]Sheet1!$H$1:$N$526,7,0)</f>
        <v>NA</v>
      </c>
      <c r="Y244" s="50" t="str">
        <f t="shared" si="3"/>
        <v>Lucknow</v>
      </c>
      <c r="Z244" s="50" t="str">
        <f>IFERROR(VLOOKUP(Y244,'[2]Final Cost'!$B$3:$B$39,1,0),"NA")</f>
        <v>Lucknow</v>
      </c>
      <c r="AA244" s="50" t="str">
        <f>IF(Z244="NA",VLOOKUP(Y244,'[2]Additional Cities'!$B$3:$D$56,3,0),"")</f>
        <v/>
      </c>
      <c r="AB244" s="50">
        <f>IF(Z244="NA",VLOOKUP(Y244,'[2]Additional Cities'!$B$3:$E$56,4,0),0)</f>
        <v>0</v>
      </c>
      <c r="AC244" s="50" t="str">
        <f>IF(Z244=Y244,VLOOKUP(Y244,'[2]Final Cost'!$B$3:$F$39,5,0),0)</f>
        <v>Delhi</v>
      </c>
    </row>
    <row r="245" spans="1:35" x14ac:dyDescent="0.35">
      <c r="A245" s="63" t="s">
        <v>1044</v>
      </c>
      <c r="B245" s="63" t="s">
        <v>1605</v>
      </c>
      <c r="C245" s="64">
        <v>44194</v>
      </c>
      <c r="D245" s="63" t="s">
        <v>553</v>
      </c>
      <c r="E245" s="63" t="s">
        <v>1045</v>
      </c>
      <c r="F245" s="63" t="s">
        <v>61</v>
      </c>
      <c r="G245" s="63" t="s">
        <v>1046</v>
      </c>
      <c r="H245" s="63" t="s">
        <v>1047</v>
      </c>
      <c r="I245" s="63" t="s">
        <v>1045</v>
      </c>
      <c r="J245" s="63" t="s">
        <v>114</v>
      </c>
      <c r="K245" s="63" t="s">
        <v>55</v>
      </c>
      <c r="L245" s="63" t="s">
        <v>43</v>
      </c>
      <c r="M245" s="63" t="s">
        <v>1625</v>
      </c>
      <c r="N245" s="64">
        <v>44629</v>
      </c>
      <c r="O245" s="65">
        <v>44627</v>
      </c>
      <c r="P245" s="67" t="s">
        <v>39</v>
      </c>
      <c r="Q245" s="67" t="s">
        <v>375</v>
      </c>
      <c r="R245" s="67" t="s">
        <v>375</v>
      </c>
      <c r="S245" s="67" t="s">
        <v>81</v>
      </c>
      <c r="T245" s="67" t="s">
        <v>1048</v>
      </c>
      <c r="U245" s="67" t="s">
        <v>1911</v>
      </c>
      <c r="V245" s="50">
        <f>VLOOKUP(H245,[1]Sheet1!$H$2:$N$526,5,0)</f>
        <v>201301</v>
      </c>
      <c r="W245" s="50" t="str">
        <f>VLOOKUP(H245,[1]Sheet1!$H$2:$M$526,6,0)</f>
        <v xml:space="preserve"> h-193 sec, 63, Noida, Uttar Pradesh 201301</v>
      </c>
      <c r="X245" s="50" t="str">
        <f>VLOOKUP(H245,[1]Sheet1!$H$1:$N$526,7,0)</f>
        <v>NA</v>
      </c>
      <c r="Y245" s="50" t="str">
        <f t="shared" si="3"/>
        <v>NOIDA</v>
      </c>
      <c r="Z245" s="50" t="str">
        <f>IFERROR(VLOOKUP(Y245,'[2]Final Cost'!$B$3:$B$39,1,0),"NA")</f>
        <v>NA</v>
      </c>
      <c r="AA245" s="50" t="e">
        <f>IF(Z245="NA",VLOOKUP(Y245,'[2]Additional Cities'!$B$3:$D$56,3,0),"")</f>
        <v>#N/A</v>
      </c>
      <c r="AB245" s="50" t="e">
        <f>IF(Z245="NA",VLOOKUP(Y245,'[2]Additional Cities'!$B$3:$E$56,4,0),0)</f>
        <v>#N/A</v>
      </c>
      <c r="AC245" s="50">
        <f>IF(Z245=Y245,VLOOKUP(Y245,'[2]Final Cost'!$B$3:$F$39,5,0),0)</f>
        <v>0</v>
      </c>
    </row>
    <row r="246" spans="1:35" x14ac:dyDescent="0.35">
      <c r="A246" s="63" t="s">
        <v>761</v>
      </c>
      <c r="B246" s="63" t="s">
        <v>1912</v>
      </c>
      <c r="C246" s="64">
        <v>44263</v>
      </c>
      <c r="D246" s="63" t="s">
        <v>37</v>
      </c>
      <c r="E246" s="63" t="s">
        <v>59</v>
      </c>
      <c r="F246" s="63" t="s">
        <v>61</v>
      </c>
      <c r="G246" s="63" t="s">
        <v>762</v>
      </c>
      <c r="H246" s="63" t="s">
        <v>763</v>
      </c>
      <c r="I246" s="63" t="s">
        <v>59</v>
      </c>
      <c r="J246" s="63" t="s">
        <v>1579</v>
      </c>
      <c r="K246" s="63" t="s">
        <v>65</v>
      </c>
      <c r="L246" s="63" t="s">
        <v>43</v>
      </c>
      <c r="M246" s="63" t="s">
        <v>44</v>
      </c>
      <c r="N246" s="64">
        <v>44635</v>
      </c>
      <c r="O246" s="65">
        <v>44634</v>
      </c>
      <c r="P246" s="66"/>
      <c r="Q246" s="66"/>
      <c r="R246" s="66"/>
      <c r="S246" s="66"/>
      <c r="T246" s="66"/>
      <c r="U246" s="66"/>
      <c r="V246" s="50">
        <f>VLOOKUP(H246,[1]Sheet1!$H$2:$N$526,5,0)</f>
        <v>400102</v>
      </c>
      <c r="W246" s="50" t="str">
        <f>VLOOKUP(H246,[1]Sheet1!$H$2:$M$526,6,0)</f>
        <v xml:space="preserve"> Remi Commercio, 1503, 15th Floor, 14, Shaha Industrial Rd, Industrial Area, Andheri West, Mumbai, Maharashtra 400102</v>
      </c>
      <c r="X246" s="50" t="str">
        <f>VLOOKUP(H246,[1]Sheet1!$H$1:$N$526,7,0)</f>
        <v>NA</v>
      </c>
      <c r="Y246" s="50" t="str">
        <f t="shared" si="3"/>
        <v>Mumbai</v>
      </c>
      <c r="Z246" s="50" t="str">
        <f>IFERROR(VLOOKUP(Y246,'[2]Final Cost'!$B$3:$B$39,1,0),"NA")</f>
        <v>Mumbai</v>
      </c>
      <c r="AA246" s="50" t="str">
        <f>IF(Z246="NA",VLOOKUP(Y246,'[2]Additional Cities'!$B$3:$D$56,3,0),"")</f>
        <v/>
      </c>
      <c r="AB246" s="50">
        <f>IF(Z246="NA",VLOOKUP(Y246,'[2]Additional Cities'!$B$3:$E$56,4,0),0)</f>
        <v>0</v>
      </c>
      <c r="AC246" s="50" t="str">
        <f>IF(Z246=Y246,VLOOKUP(Y246,'[2]Final Cost'!$B$3:$F$39,5,0),0)</f>
        <v>Mumbai</v>
      </c>
    </row>
    <row r="247" spans="1:35" x14ac:dyDescent="0.35">
      <c r="A247" s="63" t="s">
        <v>1913</v>
      </c>
      <c r="B247" s="63" t="s">
        <v>1572</v>
      </c>
      <c r="C247" s="64">
        <v>44426</v>
      </c>
      <c r="D247" s="63" t="s">
        <v>101</v>
      </c>
      <c r="E247" s="63" t="s">
        <v>543</v>
      </c>
      <c r="F247" s="63" t="s">
        <v>61</v>
      </c>
      <c r="G247" s="63" t="s">
        <v>1914</v>
      </c>
      <c r="H247" s="63" t="s">
        <v>1915</v>
      </c>
      <c r="I247" s="63" t="s">
        <v>543</v>
      </c>
      <c r="J247" s="63" t="s">
        <v>114</v>
      </c>
      <c r="K247" s="63" t="s">
        <v>55</v>
      </c>
      <c r="L247" s="63" t="s">
        <v>43</v>
      </c>
      <c r="M247" s="63" t="s">
        <v>44</v>
      </c>
      <c r="N247" s="64">
        <v>44622</v>
      </c>
      <c r="O247" s="65">
        <v>44620</v>
      </c>
      <c r="P247" s="67" t="s">
        <v>61</v>
      </c>
      <c r="Q247" s="67" t="s">
        <v>80</v>
      </c>
      <c r="R247" s="67" t="s">
        <v>93</v>
      </c>
      <c r="S247" s="67" t="s">
        <v>81</v>
      </c>
      <c r="T247" s="67" t="s">
        <v>1916</v>
      </c>
      <c r="U247" s="67" t="s">
        <v>195</v>
      </c>
      <c r="V247" s="50">
        <f>VLOOKUP(H247,[1]Sheet1!$H$2:$N$526,5,0)</f>
        <v>122016</v>
      </c>
      <c r="W247" s="50" t="str">
        <f>VLOOKUP(H247,[1]Sheet1!$H$2:$M$526,6,0)</f>
        <v>140, Phase 1, Udyog Vihar Phase 1, Udyog Vihar, Industrial Area, Gurugram, Haryana 122016</v>
      </c>
      <c r="X247" s="50" t="str">
        <f>VLOOKUP(H247,[1]Sheet1!$H$1:$N$526,7,0)</f>
        <v>NA</v>
      </c>
      <c r="Y247" s="50" t="str">
        <f t="shared" si="3"/>
        <v>Gurugram</v>
      </c>
      <c r="Z247" s="50" t="str">
        <f>IFERROR(VLOOKUP(Y247,'[2]Final Cost'!$B$3:$B$39,1,0),"NA")</f>
        <v>NA</v>
      </c>
      <c r="AA247" s="50" t="e">
        <f>IF(Z247="NA",VLOOKUP(Y247,'[2]Additional Cities'!$B$3:$D$56,3,0),"")</f>
        <v>#N/A</v>
      </c>
      <c r="AB247" s="50" t="e">
        <f>IF(Z247="NA",VLOOKUP(Y247,'[2]Additional Cities'!$B$3:$E$56,4,0),0)</f>
        <v>#N/A</v>
      </c>
      <c r="AC247" s="50">
        <f>IF(Z247=Y247,VLOOKUP(Y247,'[2]Final Cost'!$B$3:$F$39,5,0),0)</f>
        <v>0</v>
      </c>
    </row>
    <row r="248" spans="1:35" x14ac:dyDescent="0.35">
      <c r="A248" s="63" t="s">
        <v>1270</v>
      </c>
      <c r="B248" s="63" t="s">
        <v>1587</v>
      </c>
      <c r="C248" s="64">
        <v>44242</v>
      </c>
      <c r="D248" s="63" t="s">
        <v>37</v>
      </c>
      <c r="E248" s="63" t="s">
        <v>1271</v>
      </c>
      <c r="F248" s="63" t="s">
        <v>39</v>
      </c>
      <c r="G248" s="63" t="s">
        <v>1272</v>
      </c>
      <c r="H248" s="63" t="s">
        <v>1273</v>
      </c>
      <c r="I248" s="63" t="s">
        <v>1271</v>
      </c>
      <c r="J248" s="63" t="s">
        <v>166</v>
      </c>
      <c r="K248" s="63" t="s">
        <v>55</v>
      </c>
      <c r="L248" s="63" t="s">
        <v>43</v>
      </c>
      <c r="M248" s="63" t="s">
        <v>44</v>
      </c>
      <c r="N248" s="64">
        <v>44649</v>
      </c>
      <c r="O248" s="65">
        <v>44648</v>
      </c>
      <c r="P248" s="66"/>
      <c r="Q248" s="66"/>
      <c r="R248" s="66"/>
      <c r="S248" s="66"/>
      <c r="T248" s="66"/>
      <c r="U248" s="66"/>
      <c r="V248" s="50">
        <f>VLOOKUP(H248,[1]Sheet1!$H$2:$N$526,5,0)</f>
        <v>282002</v>
      </c>
      <c r="W248" s="50" t="str">
        <f>VLOOKUP(H248,[1]Sheet1!$H$2:$M$526,6,0)</f>
        <v>Block No: 38, 4B, beside Kotak Mahindra Bank, Sanjay Place, Agra, Uttar Pradesh 282002</v>
      </c>
      <c r="X248" s="50">
        <f>VLOOKUP(H248,[1]Sheet1!$H$1:$N$526,7,0)</f>
        <v>0</v>
      </c>
      <c r="Y248" s="50" t="str">
        <f t="shared" si="3"/>
        <v>Agra</v>
      </c>
      <c r="Z248" s="50" t="str">
        <f>IFERROR(VLOOKUP(Y248,'[2]Final Cost'!$B$3:$B$39,1,0),"NA")</f>
        <v>Agra</v>
      </c>
      <c r="AA248" s="50" t="str">
        <f>IF(Z248="NA",VLOOKUP(Y248,'[2]Additional Cities'!$B$3:$D$56,3,0),"")</f>
        <v/>
      </c>
      <c r="AB248" s="50">
        <f>IF(Z248="NA",VLOOKUP(Y248,'[2]Additional Cities'!$B$3:$E$56,4,0),0)</f>
        <v>0</v>
      </c>
      <c r="AC248" s="50" t="str">
        <f>IF(Z248=Y248,VLOOKUP(Y248,'[2]Final Cost'!$B$3:$F$39,5,0),0)</f>
        <v>Delhi</v>
      </c>
    </row>
    <row r="249" spans="1:35" x14ac:dyDescent="0.35">
      <c r="A249" s="63" t="s">
        <v>1917</v>
      </c>
      <c r="B249" s="63"/>
      <c r="C249" s="63"/>
      <c r="D249" s="63" t="s">
        <v>48</v>
      </c>
      <c r="E249" s="63" t="s">
        <v>152</v>
      </c>
      <c r="F249" s="63" t="s">
        <v>39</v>
      </c>
      <c r="G249" s="63" t="s">
        <v>1918</v>
      </c>
      <c r="H249" s="63" t="s">
        <v>1919</v>
      </c>
      <c r="I249" s="63" t="s">
        <v>152</v>
      </c>
      <c r="J249" s="63" t="s">
        <v>67</v>
      </c>
      <c r="K249" s="63" t="s">
        <v>112</v>
      </c>
      <c r="L249" s="63" t="s">
        <v>43</v>
      </c>
      <c r="M249" s="63" t="s">
        <v>44</v>
      </c>
      <c r="N249" s="64">
        <v>44641</v>
      </c>
      <c r="O249" s="65">
        <v>44641</v>
      </c>
      <c r="P249" s="66"/>
      <c r="Q249" s="66"/>
      <c r="R249" s="66"/>
      <c r="S249" s="66"/>
      <c r="T249" s="66"/>
      <c r="U249" s="66"/>
      <c r="V249" s="50" t="str">
        <f>VLOOKUP(H249,[1]Sheet1!$H$2:$N$526,5,0)</f>
        <v>NA</v>
      </c>
      <c r="W249" s="50" t="str">
        <f>VLOOKUP(H249,[1]Sheet1!$H$2:$M$526,6,0)</f>
        <v>NA</v>
      </c>
      <c r="X249" s="50" t="str">
        <f>VLOOKUP(H249,[1]Sheet1!$H$1:$N$526,7,0)</f>
        <v>No Mailing/Billing Details available</v>
      </c>
      <c r="Y249" s="50" t="str">
        <f t="shared" si="3"/>
        <v>Kolkata</v>
      </c>
      <c r="Z249" s="50" t="str">
        <f>IFERROR(VLOOKUP(Y249,'[2]Final Cost'!$B$3:$B$39,1,0),"NA")</f>
        <v>Kolkata</v>
      </c>
      <c r="AA249" s="50" t="str">
        <f>IF(Z249="NA",VLOOKUP(Y249,'[2]Additional Cities'!$B$3:$D$56,3,0),"")</f>
        <v/>
      </c>
      <c r="AB249" s="50">
        <f>IF(Z249="NA",VLOOKUP(Y249,'[2]Additional Cities'!$B$3:$E$56,4,0),0)</f>
        <v>0</v>
      </c>
      <c r="AC249" s="50" t="str">
        <f>IF(Z249=Y249,VLOOKUP(Y249,'[2]Final Cost'!$B$3:$F$39,5,0),0)</f>
        <v>Hyderabad</v>
      </c>
    </row>
    <row r="250" spans="1:35" x14ac:dyDescent="0.35">
      <c r="A250" s="63" t="s">
        <v>1274</v>
      </c>
      <c r="B250" s="63"/>
      <c r="C250" s="64">
        <v>44523</v>
      </c>
      <c r="D250" s="63" t="s">
        <v>553</v>
      </c>
      <c r="E250" s="63" t="s">
        <v>246</v>
      </c>
      <c r="F250" s="63" t="s">
        <v>39</v>
      </c>
      <c r="G250" s="63" t="s">
        <v>1275</v>
      </c>
      <c r="H250" s="63" t="s">
        <v>1276</v>
      </c>
      <c r="I250" s="63" t="s">
        <v>246</v>
      </c>
      <c r="J250" s="63" t="s">
        <v>49</v>
      </c>
      <c r="K250" s="63" t="s">
        <v>55</v>
      </c>
      <c r="L250" s="63" t="s">
        <v>43</v>
      </c>
      <c r="M250" s="63" t="s">
        <v>44</v>
      </c>
      <c r="N250" s="64">
        <v>44645</v>
      </c>
      <c r="O250" s="65">
        <v>44641</v>
      </c>
      <c r="P250" s="66"/>
      <c r="Q250" s="66"/>
      <c r="R250" s="66"/>
      <c r="S250" s="66"/>
      <c r="T250" s="66"/>
      <c r="U250" s="66"/>
      <c r="V250" s="50">
        <f>VLOOKUP(H250,[1]Sheet1!$H$2:$N$526,5,0)</f>
        <v>208001</v>
      </c>
      <c r="W250" s="50" t="str">
        <f>VLOOKUP(H250,[1]Sheet1!$H$2:$M$526,6,0)</f>
        <v>Rooma Industrial Area, NH2 Allahbad, Road, Kanpur, Uttar Pradesh 208001</v>
      </c>
      <c r="X250" s="50" t="str">
        <f>VLOOKUP(H250,[1]Sheet1!$H$1:$N$526,7,0)</f>
        <v>NA</v>
      </c>
      <c r="Y250" s="50" t="str">
        <f t="shared" si="3"/>
        <v>Kanpur</v>
      </c>
      <c r="Z250" s="50" t="str">
        <f>IFERROR(VLOOKUP(Y250,'[2]Final Cost'!$B$3:$B$39,1,0),"NA")</f>
        <v>Kanpur</v>
      </c>
      <c r="AA250" s="50" t="str">
        <f>IF(Z250="NA",VLOOKUP(Y250,'[2]Additional Cities'!$B$3:$D$56,3,0),"")</f>
        <v/>
      </c>
      <c r="AB250" s="50">
        <f>IF(Z250="NA",VLOOKUP(Y250,'[2]Additional Cities'!$B$3:$E$56,4,0),0)</f>
        <v>0</v>
      </c>
      <c r="AC250" s="50" t="str">
        <f>IF(Z250=Y250,VLOOKUP(Y250,'[2]Final Cost'!$B$3:$F$39,5,0),0)</f>
        <v>Delhi</v>
      </c>
    </row>
    <row r="251" spans="1:35" x14ac:dyDescent="0.35">
      <c r="A251" s="63" t="s">
        <v>908</v>
      </c>
      <c r="B251" s="63" t="s">
        <v>1920</v>
      </c>
      <c r="C251" s="64">
        <v>43865</v>
      </c>
      <c r="D251" s="63" t="s">
        <v>37</v>
      </c>
      <c r="E251" s="69" t="s">
        <v>152</v>
      </c>
      <c r="F251" s="63" t="s">
        <v>39</v>
      </c>
      <c r="G251" s="63" t="s">
        <v>909</v>
      </c>
      <c r="H251" s="63" t="s">
        <v>910</v>
      </c>
      <c r="I251" s="69" t="s">
        <v>152</v>
      </c>
      <c r="J251" s="63" t="s">
        <v>67</v>
      </c>
      <c r="K251" s="63" t="s">
        <v>112</v>
      </c>
      <c r="L251" s="63" t="s">
        <v>43</v>
      </c>
      <c r="M251" s="63" t="s">
        <v>44</v>
      </c>
      <c r="N251" s="64">
        <v>44641</v>
      </c>
      <c r="O251" s="65">
        <v>44641</v>
      </c>
      <c r="P251" s="66"/>
      <c r="Q251" s="66"/>
      <c r="R251" s="66"/>
      <c r="S251" s="66"/>
      <c r="T251" s="66"/>
      <c r="U251" s="66"/>
      <c r="V251" s="50">
        <f>VLOOKUP(H251,[1]Sheet1!$H$2:$N$526,5,0)</f>
        <v>700097</v>
      </c>
      <c r="W251" s="50" t="str">
        <f>VLOOKUP(H251,[1]Sheet1!$H$2:$M$526,6,0)</f>
        <v xml:space="preserve"> 3, HA Block, Sector III, Salt Lake City, Kolkata, West Bengal 700097</v>
      </c>
      <c r="X251" s="50" t="str">
        <f>VLOOKUP(H251,[1]Sheet1!$H$1:$N$526,7,0)</f>
        <v>NA</v>
      </c>
      <c r="Y251" s="50" t="str">
        <f t="shared" si="3"/>
        <v>Kolkata</v>
      </c>
      <c r="Z251" s="50" t="str">
        <f>IFERROR(VLOOKUP(Y251,'[2]Final Cost'!$B$3:$B$39,1,0),"NA")</f>
        <v>Kolkata</v>
      </c>
      <c r="AA251" s="50" t="str">
        <f>IF(Z251="NA",VLOOKUP(Y251,'[2]Additional Cities'!$B$3:$D$56,3,0),"")</f>
        <v/>
      </c>
      <c r="AB251" s="50">
        <f>IF(Z251="NA",VLOOKUP(Y251,'[2]Additional Cities'!$B$3:$E$56,4,0),0)</f>
        <v>0</v>
      </c>
      <c r="AC251" s="50" t="str">
        <f>IF(Z251=Y251,VLOOKUP(Y251,'[2]Final Cost'!$B$3:$F$39,5,0),0)</f>
        <v>Hyderabad</v>
      </c>
      <c r="AI251" s="50">
        <v>8.3000000000000007</v>
      </c>
    </row>
    <row r="252" spans="1:35" x14ac:dyDescent="0.35">
      <c r="A252" s="63" t="s">
        <v>300</v>
      </c>
      <c r="B252" s="63" t="s">
        <v>1604</v>
      </c>
      <c r="C252" s="64">
        <v>44389</v>
      </c>
      <c r="D252" s="63" t="s">
        <v>101</v>
      </c>
      <c r="E252" s="69" t="s">
        <v>301</v>
      </c>
      <c r="F252" s="63" t="s">
        <v>39</v>
      </c>
      <c r="G252" s="63" t="s">
        <v>302</v>
      </c>
      <c r="H252" s="63" t="s">
        <v>303</v>
      </c>
      <c r="I252" s="69" t="s">
        <v>301</v>
      </c>
      <c r="J252" s="63" t="s">
        <v>67</v>
      </c>
      <c r="K252" s="63" t="s">
        <v>112</v>
      </c>
      <c r="L252" s="63" t="s">
        <v>43</v>
      </c>
      <c r="M252" s="63" t="s">
        <v>44</v>
      </c>
      <c r="N252" s="64">
        <v>44642</v>
      </c>
      <c r="O252" s="65">
        <v>44641</v>
      </c>
      <c r="P252" s="66"/>
      <c r="Q252" s="66"/>
      <c r="R252" s="66"/>
      <c r="S252" s="66"/>
      <c r="T252" s="66"/>
      <c r="U252" s="66"/>
      <c r="V252" s="50">
        <f>VLOOKUP(H252,[1]Sheet1!$H$2:$N$526,5,0)</f>
        <v>711302</v>
      </c>
      <c r="W252" s="50" t="str">
        <f>VLOOKUP(H252,[1]Sheet1!$H$2:$M$526,6,0)</f>
        <v>Jaladhulagori Toll Plaza, Sudharas Food Park, Sankrail, Howrah, West Bengal 711302</v>
      </c>
      <c r="X252" s="50" t="str">
        <f>VLOOKUP(H252,[1]Sheet1!$H$1:$N$526,7,0)</f>
        <v>NA</v>
      </c>
      <c r="Y252" s="50" t="str">
        <f t="shared" si="3"/>
        <v>Howrah</v>
      </c>
      <c r="Z252" s="50" t="str">
        <f>IFERROR(VLOOKUP(Y252,'[2]Final Cost'!$B$3:$B$39,1,0),"NA")</f>
        <v>NA</v>
      </c>
      <c r="AA252" s="50" t="str">
        <f>IF(Z252="NA",VLOOKUP(Y252,'[2]Additional Cities'!$B$3:$D$56,3,0),"")</f>
        <v>Kolkata</v>
      </c>
      <c r="AB252" s="50">
        <f>IF(Z252="NA",VLOOKUP(Y252,'[2]Additional Cities'!$B$3:$E$56,4,0),0)</f>
        <v>4.8945959978660039</v>
      </c>
      <c r="AC252" s="50">
        <f>IF(Z252=Y252,VLOOKUP(Y252,'[2]Final Cost'!$B$3:$F$39,5,0),0)</f>
        <v>0</v>
      </c>
      <c r="AI252" s="50">
        <v>24.8</v>
      </c>
    </row>
    <row r="253" spans="1:35" x14ac:dyDescent="0.35">
      <c r="A253" s="63" t="s">
        <v>205</v>
      </c>
      <c r="B253" s="63"/>
      <c r="C253" s="64">
        <v>43920</v>
      </c>
      <c r="D253" s="63" t="s">
        <v>206</v>
      </c>
      <c r="E253" s="63" t="s">
        <v>59</v>
      </c>
      <c r="F253" s="63" t="s">
        <v>61</v>
      </c>
      <c r="G253" s="63" t="s">
        <v>207</v>
      </c>
      <c r="H253" s="63" t="s">
        <v>208</v>
      </c>
      <c r="I253" s="63" t="s">
        <v>59</v>
      </c>
      <c r="J253" s="63" t="s">
        <v>1579</v>
      </c>
      <c r="K253" s="63" t="s">
        <v>65</v>
      </c>
      <c r="L253" s="63" t="s">
        <v>43</v>
      </c>
      <c r="M253" s="63" t="s">
        <v>44</v>
      </c>
      <c r="N253" s="64">
        <v>44635</v>
      </c>
      <c r="O253" s="65">
        <v>44634</v>
      </c>
      <c r="P253" s="66"/>
      <c r="Q253" s="66"/>
      <c r="R253" s="66"/>
      <c r="S253" s="66"/>
      <c r="T253" s="66"/>
      <c r="U253" s="66"/>
      <c r="V253" s="50">
        <f>VLOOKUP(H253,[1]Sheet1!$H$2:$N$526,5,0)</f>
        <v>400005</v>
      </c>
      <c r="W253" s="50" t="str">
        <f>VLOOKUP(H253,[1]Sheet1!$H$2:$M$526,6,0)</f>
        <v>SP Centre, 41/44 , Minoo Desai Marg, Colaba, Mumbai - 400005</v>
      </c>
      <c r="X253" s="50" t="str">
        <f>VLOOKUP(H253,[1]Sheet1!$H$1:$N$526,7,0)</f>
        <v>NA</v>
      </c>
      <c r="Y253" s="50" t="str">
        <f t="shared" si="3"/>
        <v>Mumbai</v>
      </c>
      <c r="Z253" s="50" t="str">
        <f>IFERROR(VLOOKUP(Y253,'[2]Final Cost'!$B$3:$B$39,1,0),"NA")</f>
        <v>Mumbai</v>
      </c>
      <c r="AA253" s="50" t="str">
        <f>IF(Z253="NA",VLOOKUP(Y253,'[2]Additional Cities'!$B$3:$D$56,3,0),"")</f>
        <v/>
      </c>
      <c r="AB253" s="50">
        <f>IF(Z253="NA",VLOOKUP(Y253,'[2]Additional Cities'!$B$3:$E$56,4,0),0)</f>
        <v>0</v>
      </c>
      <c r="AC253" s="50" t="str">
        <f>IF(Z253=Y253,VLOOKUP(Y253,'[2]Final Cost'!$B$3:$F$39,5,0),0)</f>
        <v>Mumbai</v>
      </c>
    </row>
    <row r="254" spans="1:35" x14ac:dyDescent="0.35">
      <c r="A254" s="63" t="s">
        <v>639</v>
      </c>
      <c r="B254" s="63"/>
      <c r="C254" s="64">
        <v>44263</v>
      </c>
      <c r="D254" s="63" t="s">
        <v>48</v>
      </c>
      <c r="E254" s="63" t="s">
        <v>50</v>
      </c>
      <c r="F254" s="63" t="s">
        <v>39</v>
      </c>
      <c r="G254" s="63" t="s">
        <v>640</v>
      </c>
      <c r="H254" s="63" t="s">
        <v>641</v>
      </c>
      <c r="I254" s="63" t="s">
        <v>50</v>
      </c>
      <c r="J254" s="63" t="s">
        <v>49</v>
      </c>
      <c r="K254" s="63" t="s">
        <v>55</v>
      </c>
      <c r="L254" s="63" t="s">
        <v>43</v>
      </c>
      <c r="M254" s="63" t="s">
        <v>44</v>
      </c>
      <c r="N254" s="64">
        <v>44650</v>
      </c>
      <c r="O254" s="65">
        <v>44648</v>
      </c>
      <c r="P254" s="66"/>
      <c r="Q254" s="66"/>
      <c r="R254" s="66"/>
      <c r="S254" s="66"/>
      <c r="T254" s="66"/>
      <c r="U254" s="66"/>
      <c r="V254" s="50" t="str">
        <f>VLOOKUP(H254,[1]Sheet1!$H$2:$N$526,5,0)</f>
        <v>NA</v>
      </c>
      <c r="W254" s="50" t="str">
        <f>VLOOKUP(H254,[1]Sheet1!$H$2:$M$526,6,0)</f>
        <v>NA</v>
      </c>
      <c r="X254" s="50" t="str">
        <f>VLOOKUP(H254,[1]Sheet1!$H$1:$N$526,7,0)</f>
        <v>Unable to fetch the Company details</v>
      </c>
      <c r="Y254" s="50" t="str">
        <f t="shared" si="3"/>
        <v>Patna</v>
      </c>
      <c r="Z254" s="50" t="str">
        <f>IFERROR(VLOOKUP(Y254,'[2]Final Cost'!$B$3:$B$39,1,0),"NA")</f>
        <v>Patna</v>
      </c>
      <c r="AA254" s="50" t="str">
        <f>IF(Z254="NA",VLOOKUP(Y254,'[2]Additional Cities'!$B$3:$D$56,3,0),"")</f>
        <v/>
      </c>
      <c r="AB254" s="50">
        <f>IF(Z254="NA",VLOOKUP(Y254,'[2]Additional Cities'!$B$3:$E$56,4,0),0)</f>
        <v>0</v>
      </c>
      <c r="AC254" s="50" t="str">
        <f>IF(Z254=Y254,VLOOKUP(Y254,'[2]Final Cost'!$B$3:$F$39,5,0),0)</f>
        <v>Delhi</v>
      </c>
    </row>
    <row r="255" spans="1:35" x14ac:dyDescent="0.35">
      <c r="A255" s="63" t="s">
        <v>1921</v>
      </c>
      <c r="B255" s="63"/>
      <c r="C255" s="63"/>
      <c r="D255" s="63" t="s">
        <v>156</v>
      </c>
      <c r="E255" s="63" t="s">
        <v>55</v>
      </c>
      <c r="F255" s="63" t="s">
        <v>61</v>
      </c>
      <c r="G255" s="63" t="s">
        <v>1922</v>
      </c>
      <c r="H255" s="63" t="s">
        <v>1923</v>
      </c>
      <c r="I255" s="63" t="s">
        <v>55</v>
      </c>
      <c r="J255" s="63" t="s">
        <v>114</v>
      </c>
      <c r="K255" s="63" t="s">
        <v>55</v>
      </c>
      <c r="L255" s="63" t="s">
        <v>43</v>
      </c>
      <c r="M255" s="63" t="s">
        <v>44</v>
      </c>
      <c r="N255" s="64">
        <v>44631</v>
      </c>
      <c r="O255" s="65">
        <v>44627</v>
      </c>
      <c r="P255" s="66" t="s">
        <v>39</v>
      </c>
      <c r="Q255" s="67" t="s">
        <v>375</v>
      </c>
      <c r="R255" s="67" t="s">
        <v>375</v>
      </c>
      <c r="S255" s="67" t="s">
        <v>81</v>
      </c>
      <c r="T255" s="66"/>
      <c r="U255" s="66"/>
      <c r="V255" s="50">
        <f>VLOOKUP(H255,[1]Sheet1!$H$2:$N$526,5,0)</f>
        <v>110033</v>
      </c>
      <c r="W255" s="50" t="str">
        <f>VLOOKUP(H255,[1]Sheet1!$H$2:$M$526,6,0)</f>
        <v>A 51/1, Industrial Area, GT Karnal Road, New Delhi, Delhi 110033</v>
      </c>
      <c r="X255" s="50" t="str">
        <f>VLOOKUP(H255,[1]Sheet1!$H$1:$N$526,7,0)</f>
        <v>NA</v>
      </c>
      <c r="Y255" s="50" t="str">
        <f t="shared" si="3"/>
        <v>Delhi</v>
      </c>
      <c r="Z255" s="50" t="str">
        <f>IFERROR(VLOOKUP(Y255,'[2]Final Cost'!$B$3:$B$39,1,0),"NA")</f>
        <v>Delhi</v>
      </c>
      <c r="AA255" s="50" t="str">
        <f>IF(Z255="NA",VLOOKUP(Y255,'[2]Additional Cities'!$B$3:$D$56,3,0),"")</f>
        <v/>
      </c>
      <c r="AB255" s="50">
        <f>IF(Z255="NA",VLOOKUP(Y255,'[2]Additional Cities'!$B$3:$E$56,4,0),0)</f>
        <v>0</v>
      </c>
      <c r="AC255" s="50" t="str">
        <f>IF(Z255=Y255,VLOOKUP(Y255,'[2]Final Cost'!$B$3:$F$39,5,0),0)</f>
        <v>Delhi</v>
      </c>
    </row>
    <row r="256" spans="1:35" x14ac:dyDescent="0.35">
      <c r="A256" s="63" t="s">
        <v>1277</v>
      </c>
      <c r="B256" s="63" t="s">
        <v>1616</v>
      </c>
      <c r="C256" s="64">
        <v>44155</v>
      </c>
      <c r="D256" s="63" t="s">
        <v>48</v>
      </c>
      <c r="E256" s="63" t="s">
        <v>818</v>
      </c>
      <c r="F256" s="63" t="s">
        <v>39</v>
      </c>
      <c r="G256" s="63" t="s">
        <v>1278</v>
      </c>
      <c r="H256" s="63" t="s">
        <v>1279</v>
      </c>
      <c r="I256" s="63" t="s">
        <v>818</v>
      </c>
      <c r="J256" s="63" t="s">
        <v>151</v>
      </c>
      <c r="K256" s="63" t="s">
        <v>286</v>
      </c>
      <c r="L256" s="63" t="s">
        <v>43</v>
      </c>
      <c r="M256" s="63" t="s">
        <v>44</v>
      </c>
      <c r="N256" s="64">
        <v>44645</v>
      </c>
      <c r="O256" s="65">
        <v>44641</v>
      </c>
      <c r="P256" s="66"/>
      <c r="Q256" s="66"/>
      <c r="R256" s="66"/>
      <c r="S256" s="66"/>
      <c r="T256" s="66"/>
      <c r="U256" s="66"/>
      <c r="V256" s="50">
        <f>VLOOKUP(H256,[1]Sheet1!$H$2:$N$526,5,0)</f>
        <v>492001</v>
      </c>
      <c r="W256" s="50" t="str">
        <f>VLOOKUP(H256,[1]Sheet1!$H$2:$M$526,6,0)</f>
        <v>Infront of Rajkumar college gate, GE Road, Choubey Colony, Raipur, Chhattisgarh 492001</v>
      </c>
      <c r="X256" s="50" t="str">
        <f>VLOOKUP(H256,[1]Sheet1!$H$1:$N$526,7,0)</f>
        <v>NA</v>
      </c>
      <c r="Y256" s="50" t="str">
        <f t="shared" si="3"/>
        <v>Raipur</v>
      </c>
      <c r="Z256" s="50" t="str">
        <f>IFERROR(VLOOKUP(Y256,'[2]Final Cost'!$B$3:$B$39,1,0),"NA")</f>
        <v>Raipur</v>
      </c>
      <c r="AA256" s="50" t="str">
        <f>IF(Z256="NA",VLOOKUP(Y256,'[2]Additional Cities'!$B$3:$D$56,3,0),"")</f>
        <v/>
      </c>
      <c r="AB256" s="50">
        <f>IF(Z256="NA",VLOOKUP(Y256,'[2]Additional Cities'!$B$3:$E$56,4,0),0)</f>
        <v>0</v>
      </c>
      <c r="AC256" s="50" t="str">
        <f>IF(Z256=Y256,VLOOKUP(Y256,'[2]Final Cost'!$B$3:$F$39,5,0),0)</f>
        <v>Hyderabad</v>
      </c>
    </row>
    <row r="257" spans="1:35" x14ac:dyDescent="0.35">
      <c r="A257" s="63" t="s">
        <v>671</v>
      </c>
      <c r="B257" s="63" t="s">
        <v>1572</v>
      </c>
      <c r="C257" s="64">
        <v>44354</v>
      </c>
      <c r="D257" s="63" t="s">
        <v>48</v>
      </c>
      <c r="E257" s="63" t="s">
        <v>231</v>
      </c>
      <c r="F257" s="63" t="s">
        <v>39</v>
      </c>
      <c r="G257" s="63" t="s">
        <v>672</v>
      </c>
      <c r="H257" s="63" t="s">
        <v>673</v>
      </c>
      <c r="I257" s="63" t="s">
        <v>231</v>
      </c>
      <c r="J257" s="63" t="s">
        <v>86</v>
      </c>
      <c r="K257" s="63" t="s">
        <v>59</v>
      </c>
      <c r="L257" s="63" t="s">
        <v>43</v>
      </c>
      <c r="M257" s="63" t="s">
        <v>44</v>
      </c>
      <c r="N257" s="64">
        <v>44643</v>
      </c>
      <c r="O257" s="65">
        <v>44641</v>
      </c>
      <c r="P257" s="66"/>
      <c r="Q257" s="66"/>
      <c r="R257" s="66"/>
      <c r="S257" s="66"/>
      <c r="T257" s="66"/>
      <c r="U257" s="66"/>
      <c r="V257" s="50">
        <f>VLOOKUP(H257,[1]Sheet1!$H$2:$N$526,5,0)</f>
        <v>211002</v>
      </c>
      <c r="W257" s="50" t="str">
        <f>VLOOKUP(H257,[1]Sheet1!$H$2:$M$526,6,0)</f>
        <v>Kutchery Rd, near laxmi talkies, Dwarika Puri, Old Katra, Prayagraj, Uttar Pradesh 211002</v>
      </c>
      <c r="X257" s="50" t="str">
        <f>VLOOKUP(H257,[1]Sheet1!$H$1:$N$526,7,0)</f>
        <v>NA</v>
      </c>
      <c r="Y257" s="50" t="str">
        <f t="shared" si="3"/>
        <v>Prayagraj</v>
      </c>
      <c r="Z257" s="50" t="str">
        <f>IFERROR(VLOOKUP(Y257,'[2]Final Cost'!$B$3:$B$39,1,0),"NA")</f>
        <v>Prayagraj</v>
      </c>
      <c r="AA257" s="50" t="str">
        <f>IF(Z257="NA",VLOOKUP(Y257,'[2]Additional Cities'!$B$3:$D$56,3,0),"")</f>
        <v/>
      </c>
      <c r="AB257" s="50">
        <f>IF(Z257="NA",VLOOKUP(Y257,'[2]Additional Cities'!$B$3:$E$56,4,0),0)</f>
        <v>0</v>
      </c>
      <c r="AC257" s="50" t="str">
        <f>IF(Z257=Y257,VLOOKUP(Y257,'[2]Final Cost'!$B$3:$F$39,5,0),0)</f>
        <v>Delhi</v>
      </c>
    </row>
    <row r="258" spans="1:35" x14ac:dyDescent="0.35">
      <c r="A258" s="63" t="s">
        <v>1049</v>
      </c>
      <c r="B258" s="63" t="s">
        <v>1582</v>
      </c>
      <c r="C258" s="64">
        <v>43979</v>
      </c>
      <c r="D258" s="63" t="s">
        <v>57</v>
      </c>
      <c r="E258" s="63" t="s">
        <v>55</v>
      </c>
      <c r="F258" s="63" t="s">
        <v>61</v>
      </c>
      <c r="G258" s="63" t="s">
        <v>1050</v>
      </c>
      <c r="H258" s="63" t="s">
        <v>1051</v>
      </c>
      <c r="I258" s="63" t="s">
        <v>55</v>
      </c>
      <c r="J258" s="63" t="s">
        <v>114</v>
      </c>
      <c r="K258" s="63" t="s">
        <v>55</v>
      </c>
      <c r="L258" s="63" t="s">
        <v>43</v>
      </c>
      <c r="M258" s="63" t="s">
        <v>44</v>
      </c>
      <c r="N258" s="64">
        <v>44623</v>
      </c>
      <c r="O258" s="65">
        <v>44620</v>
      </c>
      <c r="P258" s="67" t="s">
        <v>39</v>
      </c>
      <c r="Q258" s="67" t="s">
        <v>375</v>
      </c>
      <c r="R258" s="67" t="s">
        <v>375</v>
      </c>
      <c r="S258" s="67" t="s">
        <v>81</v>
      </c>
      <c r="T258" s="66" t="s">
        <v>1052</v>
      </c>
      <c r="U258" s="67" t="s">
        <v>535</v>
      </c>
      <c r="V258" s="50" t="str">
        <f>VLOOKUP(H258,[1]Sheet1!$H$2:$N$526,5,0)</f>
        <v>NA</v>
      </c>
      <c r="W258" s="50" t="str">
        <f>VLOOKUP(H258,[1]Sheet1!$H$2:$M$526,6,0)</f>
        <v>NA</v>
      </c>
      <c r="X258" s="50" t="str">
        <f>VLOOKUP(H258,[1]Sheet1!$H$1:$N$526,7,0)</f>
        <v>Unable to fetch the Company details</v>
      </c>
      <c r="Y258" s="50" t="str">
        <f t="shared" si="3"/>
        <v>Delhi</v>
      </c>
      <c r="Z258" s="50" t="str">
        <f>IFERROR(VLOOKUP(Y258,'[2]Final Cost'!$B$3:$B$39,1,0),"NA")</f>
        <v>Delhi</v>
      </c>
      <c r="AA258" s="50" t="str">
        <f>IF(Z258="NA",VLOOKUP(Y258,'[2]Additional Cities'!$B$3:$D$56,3,0),"")</f>
        <v/>
      </c>
      <c r="AB258" s="50">
        <f>IF(Z258="NA",VLOOKUP(Y258,'[2]Additional Cities'!$B$3:$E$56,4,0),0)</f>
        <v>0</v>
      </c>
      <c r="AC258" s="50" t="str">
        <f>IF(Z258=Y258,VLOOKUP(Y258,'[2]Final Cost'!$B$3:$F$39,5,0),0)</f>
        <v>Delhi</v>
      </c>
    </row>
    <row r="259" spans="1:35" x14ac:dyDescent="0.35">
      <c r="A259" s="63" t="s">
        <v>1924</v>
      </c>
      <c r="B259" s="63" t="s">
        <v>1615</v>
      </c>
      <c r="C259" s="63"/>
      <c r="D259" s="63" t="s">
        <v>48</v>
      </c>
      <c r="E259" s="63" t="s">
        <v>1925</v>
      </c>
      <c r="F259" s="63" t="s">
        <v>39</v>
      </c>
      <c r="G259" s="63" t="s">
        <v>1926</v>
      </c>
      <c r="H259" s="63" t="s">
        <v>1927</v>
      </c>
      <c r="I259" s="63" t="s">
        <v>1925</v>
      </c>
      <c r="J259" s="63" t="s">
        <v>114</v>
      </c>
      <c r="K259" s="63" t="s">
        <v>55</v>
      </c>
      <c r="L259" s="63" t="s">
        <v>43</v>
      </c>
      <c r="M259" s="63" t="s">
        <v>44</v>
      </c>
      <c r="N259" s="64">
        <v>44635</v>
      </c>
      <c r="O259" s="65">
        <v>44634</v>
      </c>
      <c r="P259" s="66"/>
      <c r="Q259" s="66"/>
      <c r="R259" s="66"/>
      <c r="S259" s="66"/>
      <c r="T259" s="66"/>
      <c r="U259" s="66"/>
      <c r="V259" s="50" t="str">
        <f>VLOOKUP(H259,[1]Sheet1!$H$2:$N$526,5,0)</f>
        <v>NA</v>
      </c>
      <c r="W259" s="50" t="str">
        <f>VLOOKUP(H259,[1]Sheet1!$H$2:$M$526,6,0)</f>
        <v>NA</v>
      </c>
      <c r="X259" s="50" t="str">
        <f>VLOOKUP(H259,[1]Sheet1!$H$1:$N$526,7,0)</f>
        <v>No Mailing/Billing Details available</v>
      </c>
      <c r="Y259" s="50" t="str">
        <f t="shared" ref="Y259:Y322" si="4">E259</f>
        <v>Jalandhar</v>
      </c>
      <c r="Z259" s="50" t="str">
        <f>IFERROR(VLOOKUP(Y259,'[2]Final Cost'!$B$3:$B$39,1,0),"NA")</f>
        <v>Jalandhar</v>
      </c>
      <c r="AA259" s="50" t="str">
        <f>IF(Z259="NA",VLOOKUP(Y259,'[2]Additional Cities'!$B$3:$D$56,3,0),"")</f>
        <v/>
      </c>
      <c r="AB259" s="50">
        <f>IF(Z259="NA",VLOOKUP(Y259,'[2]Additional Cities'!$B$3:$E$56,4,0),0)</f>
        <v>0</v>
      </c>
      <c r="AC259" s="50" t="str">
        <f>IF(Z259=Y259,VLOOKUP(Y259,'[2]Final Cost'!$B$3:$F$39,5,0),0)</f>
        <v>Delhi</v>
      </c>
    </row>
    <row r="260" spans="1:35" x14ac:dyDescent="0.35">
      <c r="A260" s="63" t="s">
        <v>1928</v>
      </c>
      <c r="B260" s="63" t="s">
        <v>1675</v>
      </c>
      <c r="C260" s="63"/>
      <c r="D260" s="63" t="s">
        <v>48</v>
      </c>
      <c r="E260" s="69" t="s">
        <v>152</v>
      </c>
      <c r="F260" s="63" t="s">
        <v>39</v>
      </c>
      <c r="G260" s="63" t="s">
        <v>1929</v>
      </c>
      <c r="H260" s="63" t="s">
        <v>1930</v>
      </c>
      <c r="I260" s="69" t="s">
        <v>152</v>
      </c>
      <c r="J260" s="63" t="s">
        <v>67</v>
      </c>
      <c r="K260" s="63" t="s">
        <v>112</v>
      </c>
      <c r="L260" s="63" t="s">
        <v>43</v>
      </c>
      <c r="M260" s="63" t="s">
        <v>44</v>
      </c>
      <c r="N260" s="64">
        <v>44642</v>
      </c>
      <c r="O260" s="65">
        <v>44641</v>
      </c>
      <c r="P260" s="66"/>
      <c r="Q260" s="66"/>
      <c r="R260" s="66"/>
      <c r="S260" s="66"/>
      <c r="T260" s="66"/>
      <c r="U260" s="66"/>
      <c r="V260" s="50">
        <f>VLOOKUP(H260,[1]Sheet1!$H$2:$N$526,5,0)</f>
        <v>700102</v>
      </c>
      <c r="W260" s="50" t="str">
        <f>VLOOKUP(H260,[1]Sheet1!$H$2:$M$526,6,0)</f>
        <v>232, Mahish Bathan, Salt Lake City, Sec-V, Kolkata 700102</v>
      </c>
      <c r="X260" s="50" t="str">
        <f>VLOOKUP(H260,[1]Sheet1!$H$1:$N$526,7,0)</f>
        <v>NA</v>
      </c>
      <c r="Y260" s="50" t="str">
        <f t="shared" si="4"/>
        <v>Kolkata</v>
      </c>
      <c r="Z260" s="50" t="str">
        <f>IFERROR(VLOOKUP(Y260,'[2]Final Cost'!$B$3:$B$39,1,0),"NA")</f>
        <v>Kolkata</v>
      </c>
      <c r="AA260" s="50" t="str">
        <f>IF(Z260="NA",VLOOKUP(Y260,'[2]Additional Cities'!$B$3:$D$56,3,0),"")</f>
        <v/>
      </c>
      <c r="AB260" s="50">
        <f>IF(Z260="NA",VLOOKUP(Y260,'[2]Additional Cities'!$B$3:$E$56,4,0),0)</f>
        <v>0</v>
      </c>
      <c r="AC260" s="50" t="str">
        <f>IF(Z260=Y260,VLOOKUP(Y260,'[2]Final Cost'!$B$3:$F$39,5,0),0)</f>
        <v>Hyderabad</v>
      </c>
      <c r="AI260" s="50">
        <v>13.7</v>
      </c>
    </row>
    <row r="261" spans="1:35" x14ac:dyDescent="0.35">
      <c r="A261" s="63" t="s">
        <v>1280</v>
      </c>
      <c r="B261" s="63"/>
      <c r="C261" s="63"/>
      <c r="D261" s="63" t="s">
        <v>48</v>
      </c>
      <c r="E261" s="69" t="s">
        <v>152</v>
      </c>
      <c r="F261" s="63" t="s">
        <v>39</v>
      </c>
      <c r="G261" s="63" t="s">
        <v>1281</v>
      </c>
      <c r="H261" s="63" t="s">
        <v>1282</v>
      </c>
      <c r="I261" s="69" t="s">
        <v>152</v>
      </c>
      <c r="J261" s="63" t="s">
        <v>67</v>
      </c>
      <c r="K261" s="63" t="s">
        <v>112</v>
      </c>
      <c r="L261" s="63" t="s">
        <v>43</v>
      </c>
      <c r="M261" s="63" t="s">
        <v>44</v>
      </c>
      <c r="N261" s="64">
        <v>44642</v>
      </c>
      <c r="O261" s="65">
        <v>44641</v>
      </c>
      <c r="P261" s="66"/>
      <c r="Q261" s="66"/>
      <c r="R261" s="66"/>
      <c r="S261" s="66"/>
      <c r="T261" s="66"/>
      <c r="U261" s="66"/>
      <c r="V261" s="50">
        <f>VLOOKUP(H261,[1]Sheet1!$H$2:$N$526,5,0)</f>
        <v>700073</v>
      </c>
      <c r="W261" s="50" t="str">
        <f>VLOOKUP(H261,[1]Sheet1!$H$2:$M$526,6,0)</f>
        <v>Madan Mohan Sen St, Behind Ph.D Section, Calcutta University, College Square West, Calcutta University, College Square, Kolkata, West Bengal 700073</v>
      </c>
      <c r="X261" s="50" t="str">
        <f>VLOOKUP(H261,[1]Sheet1!$H$1:$N$526,7,0)</f>
        <v>NA</v>
      </c>
      <c r="Y261" s="50" t="str">
        <f t="shared" si="4"/>
        <v>Kolkata</v>
      </c>
      <c r="Z261" s="50" t="str">
        <f>IFERROR(VLOOKUP(Y261,'[2]Final Cost'!$B$3:$B$39,1,0),"NA")</f>
        <v>Kolkata</v>
      </c>
      <c r="AA261" s="50" t="str">
        <f>IF(Z261="NA",VLOOKUP(Y261,'[2]Additional Cities'!$B$3:$D$56,3,0),"")</f>
        <v/>
      </c>
      <c r="AB261" s="50">
        <f>IF(Z261="NA",VLOOKUP(Y261,'[2]Additional Cities'!$B$3:$E$56,4,0),0)</f>
        <v>0</v>
      </c>
      <c r="AC261" s="50" t="str">
        <f>IF(Z261=Y261,VLOOKUP(Y261,'[2]Final Cost'!$B$3:$F$39,5,0),0)</f>
        <v>Hyderabad</v>
      </c>
      <c r="AI261" s="50">
        <v>2.2999999999999998</v>
      </c>
    </row>
    <row r="262" spans="1:35" x14ac:dyDescent="0.35">
      <c r="A262" s="63" t="s">
        <v>1283</v>
      </c>
      <c r="B262" s="63"/>
      <c r="C262" s="63"/>
      <c r="D262" s="63" t="s">
        <v>57</v>
      </c>
      <c r="E262" s="69" t="s">
        <v>152</v>
      </c>
      <c r="F262" s="63" t="s">
        <v>39</v>
      </c>
      <c r="G262" s="63" t="s">
        <v>1284</v>
      </c>
      <c r="H262" s="63" t="s">
        <v>1285</v>
      </c>
      <c r="I262" s="69" t="s">
        <v>152</v>
      </c>
      <c r="J262" s="63" t="s">
        <v>67</v>
      </c>
      <c r="K262" s="63" t="s">
        <v>112</v>
      </c>
      <c r="L262" s="63" t="s">
        <v>43</v>
      </c>
      <c r="M262" s="63" t="s">
        <v>44</v>
      </c>
      <c r="N262" s="64">
        <v>44642</v>
      </c>
      <c r="O262" s="65">
        <v>44641</v>
      </c>
      <c r="P262" s="66"/>
      <c r="Q262" s="66"/>
      <c r="R262" s="66"/>
      <c r="S262" s="66"/>
      <c r="T262" s="66"/>
      <c r="U262" s="66"/>
      <c r="V262" s="50">
        <f>VLOOKUP(H262,[1]Sheet1!$H$2:$N$526,5,0)</f>
        <v>700019</v>
      </c>
      <c r="W262" s="50" t="str">
        <f>VLOOKUP(H262,[1]Sheet1!$H$2:$M$526,6,0)</f>
        <v>20, Golpark, Fern Place, Ballygunge, Kolkata, West Bengal 700019</v>
      </c>
      <c r="X262" s="50" t="str">
        <f>VLOOKUP(H262,[1]Sheet1!$H$1:$N$526,7,0)</f>
        <v>NA</v>
      </c>
      <c r="Y262" s="50" t="str">
        <f t="shared" si="4"/>
        <v>Kolkata</v>
      </c>
      <c r="Z262" s="50" t="str">
        <f>IFERROR(VLOOKUP(Y262,'[2]Final Cost'!$B$3:$B$39,1,0),"NA")</f>
        <v>Kolkata</v>
      </c>
      <c r="AA262" s="50" t="str">
        <f>IF(Z262="NA",VLOOKUP(Y262,'[2]Additional Cities'!$B$3:$D$56,3,0),"")</f>
        <v/>
      </c>
      <c r="AB262" s="50">
        <f>IF(Z262="NA",VLOOKUP(Y262,'[2]Additional Cities'!$B$3:$E$56,4,0),0)</f>
        <v>0</v>
      </c>
      <c r="AC262" s="50" t="str">
        <f>IF(Z262=Y262,VLOOKUP(Y262,'[2]Final Cost'!$B$3:$F$39,5,0),0)</f>
        <v>Hyderabad</v>
      </c>
      <c r="AI262" s="50">
        <v>7.4</v>
      </c>
    </row>
    <row r="263" spans="1:35" x14ac:dyDescent="0.35">
      <c r="A263" s="63" t="s">
        <v>1931</v>
      </c>
      <c r="B263" s="63" t="s">
        <v>1571</v>
      </c>
      <c r="C263" s="64">
        <v>44494</v>
      </c>
      <c r="D263" s="63" t="s">
        <v>48</v>
      </c>
      <c r="E263" s="63" t="s">
        <v>1925</v>
      </c>
      <c r="F263" s="63" t="s">
        <v>39</v>
      </c>
      <c r="G263" s="63" t="s">
        <v>1932</v>
      </c>
      <c r="H263" s="63" t="s">
        <v>1933</v>
      </c>
      <c r="I263" s="63" t="s">
        <v>1925</v>
      </c>
      <c r="J263" s="63" t="s">
        <v>114</v>
      </c>
      <c r="K263" s="63" t="s">
        <v>55</v>
      </c>
      <c r="L263" s="63" t="s">
        <v>43</v>
      </c>
      <c r="M263" s="63" t="s">
        <v>44</v>
      </c>
      <c r="N263" s="64">
        <v>44635</v>
      </c>
      <c r="O263" s="65">
        <v>44634</v>
      </c>
      <c r="P263" s="66"/>
      <c r="Q263" s="66"/>
      <c r="R263" s="66"/>
      <c r="S263" s="66"/>
      <c r="T263" s="66"/>
      <c r="U263" s="66"/>
      <c r="V263" s="50">
        <f>VLOOKUP(H263,[1]Sheet1!$H$2:$N$526,5,0)</f>
        <v>144003</v>
      </c>
      <c r="W263" s="50" t="str">
        <f>VLOOKUP(H263,[1]Sheet1!$H$2:$M$526,6,0)</f>
        <v xml:space="preserve"> 4th Floor, Rampaa Centre Point, Above KFC Restaurant, Model Town, Jalandhar, Punjab 144003, Jalandhar, Punjab 144003</v>
      </c>
      <c r="X263" s="50" t="str">
        <f>VLOOKUP(H263,[1]Sheet1!$H$1:$N$526,7,0)</f>
        <v>NA</v>
      </c>
      <c r="Y263" s="50" t="str">
        <f t="shared" si="4"/>
        <v>Jalandhar</v>
      </c>
      <c r="Z263" s="50" t="str">
        <f>IFERROR(VLOOKUP(Y263,'[2]Final Cost'!$B$3:$B$39,1,0),"NA")</f>
        <v>Jalandhar</v>
      </c>
      <c r="AA263" s="50" t="str">
        <f>IF(Z263="NA",VLOOKUP(Y263,'[2]Additional Cities'!$B$3:$D$56,3,0),"")</f>
        <v/>
      </c>
      <c r="AB263" s="50">
        <f>IF(Z263="NA",VLOOKUP(Y263,'[2]Additional Cities'!$B$3:$E$56,4,0),0)</f>
        <v>0</v>
      </c>
      <c r="AC263" s="50" t="str">
        <f>IF(Z263=Y263,VLOOKUP(Y263,'[2]Final Cost'!$B$3:$F$39,5,0),0)</f>
        <v>Delhi</v>
      </c>
    </row>
    <row r="264" spans="1:35" x14ac:dyDescent="0.35">
      <c r="A264" s="63" t="s">
        <v>686</v>
      </c>
      <c r="B264" s="63"/>
      <c r="C264" s="64">
        <v>44361</v>
      </c>
      <c r="D264" s="63" t="s">
        <v>553</v>
      </c>
      <c r="E264" s="63" t="s">
        <v>687</v>
      </c>
      <c r="F264" s="63" t="s">
        <v>39</v>
      </c>
      <c r="G264" s="63" t="s">
        <v>688</v>
      </c>
      <c r="H264" s="63" t="s">
        <v>689</v>
      </c>
      <c r="I264" s="63" t="s">
        <v>687</v>
      </c>
      <c r="J264" s="63" t="s">
        <v>114</v>
      </c>
      <c r="K264" s="63" t="s">
        <v>55</v>
      </c>
      <c r="L264" s="63" t="s">
        <v>43</v>
      </c>
      <c r="M264" s="63" t="s">
        <v>44</v>
      </c>
      <c r="N264" s="64">
        <v>44641</v>
      </c>
      <c r="O264" s="65">
        <v>44641</v>
      </c>
      <c r="P264" s="66"/>
      <c r="Q264" s="66"/>
      <c r="R264" s="66"/>
      <c r="S264" s="66"/>
      <c r="T264" s="66"/>
      <c r="U264" s="66"/>
      <c r="V264" s="50">
        <f>VLOOKUP(H264,[1]Sheet1!$H$2:$N$526,5,0)</f>
        <v>334001</v>
      </c>
      <c r="W264" s="50" t="str">
        <f>VLOOKUP(H264,[1]Sheet1!$H$2:$M$526,6,0)</f>
        <v>11, Jaipur Rd, Surajpura Colony, Tilak Nagar, Bikaner, Rajasthan 334001</v>
      </c>
      <c r="X264" s="50" t="str">
        <f>VLOOKUP(H264,[1]Sheet1!$H$1:$N$526,7,0)</f>
        <v>NA</v>
      </c>
      <c r="Y264" s="50" t="str">
        <f t="shared" si="4"/>
        <v>Jaipur</v>
      </c>
      <c r="Z264" s="50" t="str">
        <f>IFERROR(VLOOKUP(Y264,'[2]Final Cost'!$B$3:$B$39,1,0),"NA")</f>
        <v>Jaipur</v>
      </c>
      <c r="AA264" s="50" t="str">
        <f>IF(Z264="NA",VLOOKUP(Y264,'[2]Additional Cities'!$B$3:$D$56,3,0),"")</f>
        <v/>
      </c>
      <c r="AB264" s="50">
        <f>IF(Z264="NA",VLOOKUP(Y264,'[2]Additional Cities'!$B$3:$E$56,4,0),0)</f>
        <v>0</v>
      </c>
      <c r="AC264" s="50" t="str">
        <f>IF(Z264=Y264,VLOOKUP(Y264,'[2]Final Cost'!$B$3:$F$39,5,0),0)</f>
        <v>Delhi</v>
      </c>
    </row>
    <row r="265" spans="1:35" x14ac:dyDescent="0.35">
      <c r="A265" s="63" t="s">
        <v>1286</v>
      </c>
      <c r="B265" s="63"/>
      <c r="C265" s="63"/>
      <c r="D265" s="63" t="s">
        <v>48</v>
      </c>
      <c r="E265" s="69" t="s">
        <v>152</v>
      </c>
      <c r="F265" s="63" t="s">
        <v>39</v>
      </c>
      <c r="G265" s="63" t="s">
        <v>1287</v>
      </c>
      <c r="H265" s="63" t="s">
        <v>1288</v>
      </c>
      <c r="I265" s="69" t="s">
        <v>152</v>
      </c>
      <c r="J265" s="63" t="s">
        <v>67</v>
      </c>
      <c r="K265" s="63" t="s">
        <v>112</v>
      </c>
      <c r="L265" s="63" t="s">
        <v>43</v>
      </c>
      <c r="M265" s="63" t="s">
        <v>44</v>
      </c>
      <c r="N265" s="64">
        <v>44643</v>
      </c>
      <c r="O265" s="65">
        <v>44641</v>
      </c>
      <c r="P265" s="66"/>
      <c r="Q265" s="66"/>
      <c r="R265" s="66"/>
      <c r="S265" s="66"/>
      <c r="T265" s="66"/>
      <c r="U265" s="66"/>
      <c r="V265" s="50">
        <f>VLOOKUP(H265,[1]Sheet1!$H$2:$N$526,5,0)</f>
        <v>700016</v>
      </c>
      <c r="W265" s="50" t="str">
        <f>VLOOKUP(H265,[1]Sheet1!$H$2:$M$526,6,0)</f>
        <v xml:space="preserve"> 23, Camac St, PROTITI, Park Street area, Kolkata, West Bengal 700016</v>
      </c>
      <c r="X265" s="50" t="str">
        <f>VLOOKUP(H265,[1]Sheet1!$H$1:$N$526,7,0)</f>
        <v>NA</v>
      </c>
      <c r="Y265" s="50" t="str">
        <f t="shared" si="4"/>
        <v>Kolkata</v>
      </c>
      <c r="Z265" s="50" t="str">
        <f>IFERROR(VLOOKUP(Y265,'[2]Final Cost'!$B$3:$B$39,1,0),"NA")</f>
        <v>Kolkata</v>
      </c>
      <c r="AA265" s="50" t="str">
        <f>IF(Z265="NA",VLOOKUP(Y265,'[2]Additional Cities'!$B$3:$D$56,3,0),"")</f>
        <v/>
      </c>
      <c r="AB265" s="50">
        <f>IF(Z265="NA",VLOOKUP(Y265,'[2]Additional Cities'!$B$3:$E$56,4,0),0)</f>
        <v>0</v>
      </c>
      <c r="AC265" s="50" t="str">
        <f>IF(Z265=Y265,VLOOKUP(Y265,'[2]Final Cost'!$B$3:$F$39,5,0),0)</f>
        <v>Hyderabad</v>
      </c>
      <c r="AI265" s="50">
        <v>4.5</v>
      </c>
    </row>
    <row r="266" spans="1:35" x14ac:dyDescent="0.35">
      <c r="A266" s="63" t="s">
        <v>1289</v>
      </c>
      <c r="B266" s="63"/>
      <c r="C266" s="63"/>
      <c r="D266" s="63" t="s">
        <v>553</v>
      </c>
      <c r="E266" s="63" t="s">
        <v>1271</v>
      </c>
      <c r="F266" s="63" t="s">
        <v>39</v>
      </c>
      <c r="G266" s="63" t="s">
        <v>1290</v>
      </c>
      <c r="H266" s="63" t="s">
        <v>1291</v>
      </c>
      <c r="I266" s="63" t="s">
        <v>1271</v>
      </c>
      <c r="J266" s="63" t="s">
        <v>114</v>
      </c>
      <c r="K266" s="63" t="s">
        <v>55</v>
      </c>
      <c r="L266" s="63" t="s">
        <v>43</v>
      </c>
      <c r="M266" s="63" t="s">
        <v>44</v>
      </c>
      <c r="N266" s="64">
        <v>44651</v>
      </c>
      <c r="O266" s="65">
        <v>44648</v>
      </c>
      <c r="P266" s="66"/>
      <c r="Q266" s="66"/>
      <c r="R266" s="66"/>
      <c r="S266" s="66"/>
      <c r="T266" s="66"/>
      <c r="U266" s="66"/>
      <c r="V266" s="50">
        <f>VLOOKUP(H266,[1]Sheet1!$H$2:$N$526,5,0)</f>
        <v>282005</v>
      </c>
      <c r="W266" s="50" t="str">
        <f>VLOOKUP(H266,[1]Sheet1!$H$2:$M$526,6,0)</f>
        <v>Prakash Enclave, No 4, Bypass, Agra, Uttar Pradesh 282005</v>
      </c>
      <c r="X266" s="50" t="str">
        <f>VLOOKUP(H266,[1]Sheet1!$H$1:$N$526,7,0)</f>
        <v>Permanently closed</v>
      </c>
      <c r="Y266" s="50" t="str">
        <f t="shared" si="4"/>
        <v>Agra</v>
      </c>
      <c r="Z266" s="50" t="str">
        <f>IFERROR(VLOOKUP(Y266,'[2]Final Cost'!$B$3:$B$39,1,0),"NA")</f>
        <v>Agra</v>
      </c>
      <c r="AA266" s="50" t="str">
        <f>IF(Z266="NA",VLOOKUP(Y266,'[2]Additional Cities'!$B$3:$D$56,3,0),"")</f>
        <v/>
      </c>
      <c r="AB266" s="50">
        <f>IF(Z266="NA",VLOOKUP(Y266,'[2]Additional Cities'!$B$3:$E$56,4,0),0)</f>
        <v>0</v>
      </c>
      <c r="AC266" s="50" t="str">
        <f>IF(Z266=Y266,VLOOKUP(Y266,'[2]Final Cost'!$B$3:$F$39,5,0),0)</f>
        <v>Delhi</v>
      </c>
    </row>
    <row r="267" spans="1:35" x14ac:dyDescent="0.35">
      <c r="A267" s="63" t="s">
        <v>1292</v>
      </c>
      <c r="B267" s="63" t="s">
        <v>1587</v>
      </c>
      <c r="C267" s="63"/>
      <c r="D267" s="63" t="s">
        <v>306</v>
      </c>
      <c r="E267" s="63" t="s">
        <v>687</v>
      </c>
      <c r="F267" s="63" t="s">
        <v>39</v>
      </c>
      <c r="G267" s="63" t="s">
        <v>1293</v>
      </c>
      <c r="H267" s="63" t="s">
        <v>1294</v>
      </c>
      <c r="I267" s="63" t="s">
        <v>687</v>
      </c>
      <c r="J267" s="63" t="s">
        <v>114</v>
      </c>
      <c r="K267" s="63" t="s">
        <v>55</v>
      </c>
      <c r="L267" s="63" t="s">
        <v>43</v>
      </c>
      <c r="M267" s="63" t="s">
        <v>44</v>
      </c>
      <c r="N267" s="64">
        <v>44641</v>
      </c>
      <c r="O267" s="65">
        <v>44641</v>
      </c>
      <c r="P267" s="66"/>
      <c r="Q267" s="66"/>
      <c r="R267" s="66"/>
      <c r="S267" s="66"/>
      <c r="T267" s="66"/>
      <c r="U267" s="66"/>
      <c r="V267" s="50" t="str">
        <f>VLOOKUP(H267,[1]Sheet1!$H$2:$N$526,5,0)</f>
        <v>NA</v>
      </c>
      <c r="W267" s="50" t="str">
        <f>VLOOKUP(H267,[1]Sheet1!$H$2:$M$526,6,0)</f>
        <v>NA</v>
      </c>
      <c r="X267" s="50" t="str">
        <f>VLOOKUP(H267,[1]Sheet1!$H$1:$N$526,7,0)</f>
        <v>Unable to fetch the Company details</v>
      </c>
      <c r="Y267" s="50" t="str">
        <f t="shared" si="4"/>
        <v>Jaipur</v>
      </c>
      <c r="Z267" s="50" t="str">
        <f>IFERROR(VLOOKUP(Y267,'[2]Final Cost'!$B$3:$B$39,1,0),"NA")</f>
        <v>Jaipur</v>
      </c>
      <c r="AA267" s="50" t="str">
        <f>IF(Z267="NA",VLOOKUP(Y267,'[2]Additional Cities'!$B$3:$D$56,3,0),"")</f>
        <v/>
      </c>
      <c r="AB267" s="50">
        <f>IF(Z267="NA",VLOOKUP(Y267,'[2]Additional Cities'!$B$3:$E$56,4,0),0)</f>
        <v>0</v>
      </c>
      <c r="AC267" s="50" t="str">
        <f>IF(Z267=Y267,VLOOKUP(Y267,'[2]Final Cost'!$B$3:$F$39,5,0),0)</f>
        <v>Delhi</v>
      </c>
    </row>
    <row r="268" spans="1:35" x14ac:dyDescent="0.35">
      <c r="A268" s="63" t="s">
        <v>287</v>
      </c>
      <c r="B268" s="63"/>
      <c r="C268" s="64">
        <v>44532</v>
      </c>
      <c r="D268" s="63" t="s">
        <v>37</v>
      </c>
      <c r="E268" s="63" t="s">
        <v>152</v>
      </c>
      <c r="F268" s="63" t="s">
        <v>39</v>
      </c>
      <c r="G268" s="63" t="s">
        <v>288</v>
      </c>
      <c r="H268" s="63" t="s">
        <v>289</v>
      </c>
      <c r="I268" s="63" t="s">
        <v>152</v>
      </c>
      <c r="J268" s="63" t="s">
        <v>67</v>
      </c>
      <c r="K268" s="63" t="s">
        <v>112</v>
      </c>
      <c r="L268" s="63" t="s">
        <v>43</v>
      </c>
      <c r="M268" s="63" t="s">
        <v>44</v>
      </c>
      <c r="N268" s="64">
        <v>44643</v>
      </c>
      <c r="O268" s="65">
        <v>44641</v>
      </c>
      <c r="P268" s="66"/>
      <c r="Q268" s="66"/>
      <c r="R268" s="66"/>
      <c r="S268" s="66"/>
      <c r="T268" s="66"/>
      <c r="U268" s="66"/>
      <c r="V268" s="50" t="str">
        <f>VLOOKUP(H268,[1]Sheet1!$H$2:$N$526,5,0)</f>
        <v>NA</v>
      </c>
      <c r="W268" s="50" t="str">
        <f>VLOOKUP(H268,[1]Sheet1!$H$2:$M$526,6,0)</f>
        <v>NA</v>
      </c>
      <c r="X268" s="50" t="str">
        <f>VLOOKUP(H268,[1]Sheet1!$H$1:$N$526,7,0)</f>
        <v>Unable to fetch the Company details</v>
      </c>
      <c r="Y268" s="50" t="str">
        <f t="shared" si="4"/>
        <v>Kolkata</v>
      </c>
      <c r="Z268" s="50" t="str">
        <f>IFERROR(VLOOKUP(Y268,'[2]Final Cost'!$B$3:$B$39,1,0),"NA")</f>
        <v>Kolkata</v>
      </c>
      <c r="AA268" s="50" t="str">
        <f>IF(Z268="NA",VLOOKUP(Y268,'[2]Additional Cities'!$B$3:$D$56,3,0),"")</f>
        <v/>
      </c>
      <c r="AB268" s="50">
        <f>IF(Z268="NA",VLOOKUP(Y268,'[2]Additional Cities'!$B$3:$E$56,4,0),0)</f>
        <v>0</v>
      </c>
      <c r="AC268" s="50" t="str">
        <f>IF(Z268=Y268,VLOOKUP(Y268,'[2]Final Cost'!$B$3:$F$39,5,0),0)</f>
        <v>Hyderabad</v>
      </c>
    </row>
    <row r="269" spans="1:35" x14ac:dyDescent="0.35">
      <c r="A269" s="63" t="s">
        <v>1295</v>
      </c>
      <c r="B269" s="63"/>
      <c r="C269" s="63"/>
      <c r="D269" s="63" t="s">
        <v>48</v>
      </c>
      <c r="E269" s="63" t="s">
        <v>1296</v>
      </c>
      <c r="F269" s="63" t="s">
        <v>39</v>
      </c>
      <c r="G269" s="63" t="s">
        <v>1297</v>
      </c>
      <c r="H269" s="63" t="s">
        <v>1298</v>
      </c>
      <c r="I269" s="63" t="s">
        <v>1296</v>
      </c>
      <c r="J269" s="63" t="s">
        <v>307</v>
      </c>
      <c r="K269" s="63" t="s">
        <v>286</v>
      </c>
      <c r="L269" s="63" t="s">
        <v>43</v>
      </c>
      <c r="M269" s="63" t="s">
        <v>44</v>
      </c>
      <c r="N269" s="64">
        <v>44641</v>
      </c>
      <c r="O269" s="65">
        <v>44641</v>
      </c>
      <c r="P269" s="66"/>
      <c r="Q269" s="66"/>
      <c r="R269" s="66"/>
      <c r="S269" s="66"/>
      <c r="T269" s="66"/>
      <c r="U269" s="66"/>
      <c r="V269" s="50" t="str">
        <f>VLOOKUP(H269,[1]Sheet1!$H$2:$N$526,5,0)</f>
        <v>NA</v>
      </c>
      <c r="W269" s="50" t="str">
        <f>VLOOKUP(H269,[1]Sheet1!$H$2:$M$526,6,0)</f>
        <v>NA</v>
      </c>
      <c r="X269" s="50" t="str">
        <f>VLOOKUP(H269,[1]Sheet1!$H$1:$N$526,7,0)</f>
        <v>No Mailing/Billing Details available</v>
      </c>
      <c r="Y269" s="50" t="str">
        <f t="shared" si="4"/>
        <v>Mathura</v>
      </c>
      <c r="Z269" s="50" t="str">
        <f>IFERROR(VLOOKUP(Y269,'[2]Final Cost'!$B$3:$B$39,1,0),"NA")</f>
        <v>Mathura</v>
      </c>
      <c r="AA269" s="50" t="str">
        <f>IF(Z269="NA",VLOOKUP(Y269,'[2]Additional Cities'!$B$3:$D$56,3,0),"")</f>
        <v/>
      </c>
      <c r="AB269" s="50">
        <f>IF(Z269="NA",VLOOKUP(Y269,'[2]Additional Cities'!$B$3:$E$56,4,0),0)</f>
        <v>0</v>
      </c>
      <c r="AC269" s="50" t="str">
        <f>IF(Z269=Y269,VLOOKUP(Y269,'[2]Final Cost'!$B$3:$F$39,5,0),0)</f>
        <v>Delhi</v>
      </c>
    </row>
    <row r="270" spans="1:35" x14ac:dyDescent="0.35">
      <c r="A270" s="63" t="s">
        <v>1299</v>
      </c>
      <c r="B270" s="63"/>
      <c r="C270" s="63"/>
      <c r="D270" s="63" t="s">
        <v>48</v>
      </c>
      <c r="E270" s="63" t="s">
        <v>819</v>
      </c>
      <c r="F270" s="63" t="s">
        <v>39</v>
      </c>
      <c r="G270" s="63" t="s">
        <v>1300</v>
      </c>
      <c r="H270" s="63" t="s">
        <v>1301</v>
      </c>
      <c r="I270" s="63" t="s">
        <v>819</v>
      </c>
      <c r="J270" s="63" t="s">
        <v>49</v>
      </c>
      <c r="K270" s="63" t="s">
        <v>55</v>
      </c>
      <c r="L270" s="63" t="s">
        <v>43</v>
      </c>
      <c r="M270" s="63" t="s">
        <v>44</v>
      </c>
      <c r="N270" s="64">
        <v>44641</v>
      </c>
      <c r="O270" s="65">
        <v>44641</v>
      </c>
      <c r="P270" s="66" t="s">
        <v>61</v>
      </c>
      <c r="Q270" s="66" t="s">
        <v>143</v>
      </c>
      <c r="R270" s="67" t="s">
        <v>93</v>
      </c>
      <c r="S270" s="66" t="s">
        <v>81</v>
      </c>
      <c r="T270" s="66" t="s">
        <v>1934</v>
      </c>
      <c r="U270" s="67" t="s">
        <v>83</v>
      </c>
      <c r="V270" s="50" t="str">
        <f>VLOOKUP(H270,[1]Sheet1!$H$2:$N$526,5,0)</f>
        <v>NA</v>
      </c>
      <c r="W270" s="50" t="str">
        <f>VLOOKUP(H270,[1]Sheet1!$H$2:$M$526,6,0)</f>
        <v>NA</v>
      </c>
      <c r="X270" s="50" t="str">
        <f>VLOOKUP(H270,[1]Sheet1!$H$1:$N$526,7,0)</f>
        <v>Unable to fetch the Company details</v>
      </c>
      <c r="Y270" s="50" t="str">
        <f t="shared" si="4"/>
        <v>Chandigarh</v>
      </c>
      <c r="Z270" s="50" t="str">
        <f>IFERROR(VLOOKUP(Y270,'[2]Final Cost'!$B$3:$B$39,1,0),"NA")</f>
        <v>Chandigarh</v>
      </c>
      <c r="AA270" s="50" t="str">
        <f>IF(Z270="NA",VLOOKUP(Y270,'[2]Additional Cities'!$B$3:$D$56,3,0),"")</f>
        <v/>
      </c>
      <c r="AB270" s="50">
        <f>IF(Z270="NA",VLOOKUP(Y270,'[2]Additional Cities'!$B$3:$E$56,4,0),0)</f>
        <v>0</v>
      </c>
      <c r="AC270" s="50" t="str">
        <f>IF(Z270=Y270,VLOOKUP(Y270,'[2]Final Cost'!$B$3:$F$39,5,0),0)</f>
        <v>Delhi</v>
      </c>
    </row>
    <row r="271" spans="1:35" x14ac:dyDescent="0.35">
      <c r="A271" s="63" t="s">
        <v>1302</v>
      </c>
      <c r="B271" s="63"/>
      <c r="C271" s="63"/>
      <c r="D271" s="63" t="s">
        <v>48</v>
      </c>
      <c r="E271" s="63" t="s">
        <v>1296</v>
      </c>
      <c r="F271" s="63" t="s">
        <v>39</v>
      </c>
      <c r="G271" s="63" t="s">
        <v>1303</v>
      </c>
      <c r="H271" s="63" t="s">
        <v>1304</v>
      </c>
      <c r="I271" s="63" t="s">
        <v>1296</v>
      </c>
      <c r="J271" s="63" t="s">
        <v>307</v>
      </c>
      <c r="K271" s="63" t="s">
        <v>286</v>
      </c>
      <c r="L271" s="63" t="s">
        <v>43</v>
      </c>
      <c r="M271" s="63" t="s">
        <v>44</v>
      </c>
      <c r="N271" s="64">
        <v>44641</v>
      </c>
      <c r="O271" s="65">
        <v>44641</v>
      </c>
      <c r="P271" s="66"/>
      <c r="Q271" s="66"/>
      <c r="R271" s="66"/>
      <c r="S271" s="66"/>
      <c r="T271" s="66"/>
      <c r="U271" s="66"/>
      <c r="V271" s="50" t="str">
        <f>VLOOKUP(H271,[1]Sheet1!$H$2:$N$526,5,0)</f>
        <v>NA</v>
      </c>
      <c r="W271" s="50" t="str">
        <f>VLOOKUP(H271,[1]Sheet1!$H$2:$M$526,6,0)</f>
        <v>NA</v>
      </c>
      <c r="X271" s="50" t="str">
        <f>VLOOKUP(H271,[1]Sheet1!$H$1:$N$526,7,0)</f>
        <v>No Mailing/Billing Details available</v>
      </c>
      <c r="Y271" s="50" t="str">
        <f t="shared" si="4"/>
        <v>Mathura</v>
      </c>
      <c r="Z271" s="50" t="str">
        <f>IFERROR(VLOOKUP(Y271,'[2]Final Cost'!$B$3:$B$39,1,0),"NA")</f>
        <v>Mathura</v>
      </c>
      <c r="AA271" s="50" t="str">
        <f>IF(Z271="NA",VLOOKUP(Y271,'[2]Additional Cities'!$B$3:$D$56,3,0),"")</f>
        <v/>
      </c>
      <c r="AB271" s="50">
        <f>IF(Z271="NA",VLOOKUP(Y271,'[2]Additional Cities'!$B$3:$E$56,4,0),0)</f>
        <v>0</v>
      </c>
      <c r="AC271" s="50" t="str">
        <f>IF(Z271=Y271,VLOOKUP(Y271,'[2]Final Cost'!$B$3:$F$39,5,0),0)</f>
        <v>Delhi</v>
      </c>
    </row>
    <row r="272" spans="1:35" x14ac:dyDescent="0.35">
      <c r="A272" s="63" t="s">
        <v>1305</v>
      </c>
      <c r="B272" s="63"/>
      <c r="C272" s="63"/>
      <c r="D272" s="63" t="s">
        <v>306</v>
      </c>
      <c r="E272" s="63" t="s">
        <v>38</v>
      </c>
      <c r="F272" s="63" t="s">
        <v>39</v>
      </c>
      <c r="G272" s="63" t="s">
        <v>1306</v>
      </c>
      <c r="H272" s="63" t="s">
        <v>1307</v>
      </c>
      <c r="I272" s="63" t="s">
        <v>38</v>
      </c>
      <c r="J272" s="63"/>
      <c r="K272" s="63"/>
      <c r="L272" s="63" t="s">
        <v>43</v>
      </c>
      <c r="M272" s="63" t="s">
        <v>44</v>
      </c>
      <c r="N272" s="63" t="s">
        <v>45</v>
      </c>
      <c r="O272" s="70" t="s">
        <v>46</v>
      </c>
      <c r="P272" s="66"/>
      <c r="Q272" s="66"/>
      <c r="R272" s="66"/>
      <c r="S272" s="66"/>
      <c r="T272" s="66"/>
      <c r="U272" s="66"/>
      <c r="V272" s="50" t="str">
        <f>VLOOKUP(H272,[1]Sheet1!$H$2:$N$526,5,0)</f>
        <v>NA</v>
      </c>
      <c r="W272" s="50" t="str">
        <f>VLOOKUP(H272,[1]Sheet1!$H$2:$M$526,6,0)</f>
        <v>NA</v>
      </c>
      <c r="X272" s="50" t="str">
        <f>VLOOKUP(H272,[1]Sheet1!$H$1:$N$526,7,0)</f>
        <v>No Mailing/Billing Details available</v>
      </c>
      <c r="Y272" s="50" t="str">
        <f t="shared" si="4"/>
        <v>outlier</v>
      </c>
      <c r="Z272" s="50" t="str">
        <f>IFERROR(VLOOKUP(Y272,'[2]Final Cost'!$B$3:$B$39,1,0),"NA")</f>
        <v>NA</v>
      </c>
      <c r="AA272" s="50" t="e">
        <f>IF(Z272="NA",VLOOKUP(Y272,'[2]Additional Cities'!$B$3:$D$56,3,0),"")</f>
        <v>#N/A</v>
      </c>
      <c r="AB272" s="50" t="e">
        <f>IF(Z272="NA",VLOOKUP(Y272,'[2]Additional Cities'!$B$3:$E$56,4,0),0)</f>
        <v>#N/A</v>
      </c>
      <c r="AC272" s="50">
        <f>IF(Z272=Y272,VLOOKUP(Y272,'[2]Final Cost'!$B$3:$F$39,5,0),0)</f>
        <v>0</v>
      </c>
    </row>
    <row r="273" spans="1:35" x14ac:dyDescent="0.35">
      <c r="A273" s="63" t="s">
        <v>1935</v>
      </c>
      <c r="B273" s="63"/>
      <c r="C273" s="63"/>
      <c r="D273" s="63" t="s">
        <v>553</v>
      </c>
      <c r="E273" s="63" t="s">
        <v>55</v>
      </c>
      <c r="F273" s="63" t="s">
        <v>61</v>
      </c>
      <c r="G273" s="63" t="s">
        <v>1936</v>
      </c>
      <c r="H273" s="63" t="s">
        <v>1937</v>
      </c>
      <c r="I273" s="63" t="s">
        <v>55</v>
      </c>
      <c r="J273" s="63" t="s">
        <v>114</v>
      </c>
      <c r="K273" s="63" t="s">
        <v>55</v>
      </c>
      <c r="L273" s="63" t="s">
        <v>43</v>
      </c>
      <c r="M273" s="63" t="s">
        <v>44</v>
      </c>
      <c r="N273" s="64">
        <v>44623</v>
      </c>
      <c r="O273" s="65">
        <v>44620</v>
      </c>
      <c r="P273" s="66" t="s">
        <v>61</v>
      </c>
      <c r="Q273" s="66" t="s">
        <v>143</v>
      </c>
      <c r="R273" s="67" t="s">
        <v>1673</v>
      </c>
      <c r="S273" s="66" t="s">
        <v>81</v>
      </c>
      <c r="T273" s="67" t="s">
        <v>1938</v>
      </c>
      <c r="U273" s="67" t="s">
        <v>195</v>
      </c>
      <c r="V273" s="50" t="str">
        <f>VLOOKUP(H273,[1]Sheet1!$H$2:$N$526,5,0)</f>
        <v>NA</v>
      </c>
      <c r="W273" s="50" t="str">
        <f>VLOOKUP(H273,[1]Sheet1!$H$2:$M$526,6,0)</f>
        <v>NA</v>
      </c>
      <c r="X273" s="50" t="str">
        <f>VLOOKUP(H273,[1]Sheet1!$H$1:$N$526,7,0)</f>
        <v>No Mailing/Billing Details available</v>
      </c>
      <c r="Y273" s="50" t="str">
        <f t="shared" si="4"/>
        <v>Delhi</v>
      </c>
      <c r="Z273" s="50" t="str">
        <f>IFERROR(VLOOKUP(Y273,'[2]Final Cost'!$B$3:$B$39,1,0),"NA")</f>
        <v>Delhi</v>
      </c>
      <c r="AA273" s="50" t="str">
        <f>IF(Z273="NA",VLOOKUP(Y273,'[2]Additional Cities'!$B$3:$D$56,3,0),"")</f>
        <v/>
      </c>
      <c r="AB273" s="50">
        <f>IF(Z273="NA",VLOOKUP(Y273,'[2]Additional Cities'!$B$3:$E$56,4,0),0)</f>
        <v>0</v>
      </c>
      <c r="AC273" s="50" t="str">
        <f>IF(Z273=Y273,VLOOKUP(Y273,'[2]Final Cost'!$B$3:$F$39,5,0),0)</f>
        <v>Delhi</v>
      </c>
    </row>
    <row r="274" spans="1:35" x14ac:dyDescent="0.35">
      <c r="A274" s="63" t="s">
        <v>1308</v>
      </c>
      <c r="B274" s="63"/>
      <c r="C274" s="63"/>
      <c r="D274" s="63" t="s">
        <v>206</v>
      </c>
      <c r="E274" s="63" t="s">
        <v>687</v>
      </c>
      <c r="F274" s="63" t="s">
        <v>39</v>
      </c>
      <c r="G274" s="63" t="s">
        <v>1309</v>
      </c>
      <c r="H274" s="63" t="s">
        <v>1310</v>
      </c>
      <c r="I274" s="63" t="s">
        <v>687</v>
      </c>
      <c r="J274" s="63" t="s">
        <v>114</v>
      </c>
      <c r="K274" s="63" t="s">
        <v>55</v>
      </c>
      <c r="L274" s="63" t="s">
        <v>43</v>
      </c>
      <c r="M274" s="63" t="s">
        <v>44</v>
      </c>
      <c r="N274" s="64">
        <v>44642</v>
      </c>
      <c r="O274" s="65">
        <v>44641</v>
      </c>
      <c r="P274" s="66"/>
      <c r="Q274" s="66"/>
      <c r="R274" s="66"/>
      <c r="S274" s="66"/>
      <c r="T274" s="66"/>
      <c r="U274" s="66"/>
      <c r="V274" s="50" t="str">
        <f>VLOOKUP(H274,[1]Sheet1!$H$2:$N$526,5,0)</f>
        <v>NA</v>
      </c>
      <c r="W274" s="50" t="str">
        <f>VLOOKUP(H274,[1]Sheet1!$H$2:$M$526,6,0)</f>
        <v>NA</v>
      </c>
      <c r="X274" s="50" t="str">
        <f>VLOOKUP(H274,[1]Sheet1!$H$1:$N$526,7,0)</f>
        <v>No Mailing/Billing Details available</v>
      </c>
      <c r="Y274" s="50" t="str">
        <f t="shared" si="4"/>
        <v>Jaipur</v>
      </c>
      <c r="Z274" s="50" t="str">
        <f>IFERROR(VLOOKUP(Y274,'[2]Final Cost'!$B$3:$B$39,1,0),"NA")</f>
        <v>Jaipur</v>
      </c>
      <c r="AA274" s="50" t="str">
        <f>IF(Z274="NA",VLOOKUP(Y274,'[2]Additional Cities'!$B$3:$D$56,3,0),"")</f>
        <v/>
      </c>
      <c r="AB274" s="50">
        <f>IF(Z274="NA",VLOOKUP(Y274,'[2]Additional Cities'!$B$3:$E$56,4,0),0)</f>
        <v>0</v>
      </c>
      <c r="AC274" s="50" t="str">
        <f>IF(Z274=Y274,VLOOKUP(Y274,'[2]Final Cost'!$B$3:$F$39,5,0),0)</f>
        <v>Delhi</v>
      </c>
    </row>
    <row r="275" spans="1:35" x14ac:dyDescent="0.35">
      <c r="A275" s="63" t="s">
        <v>336</v>
      </c>
      <c r="B275" s="63"/>
      <c r="C275" s="63"/>
      <c r="D275" s="63" t="s">
        <v>48</v>
      </c>
      <c r="E275" s="63" t="s">
        <v>277</v>
      </c>
      <c r="F275" s="63" t="s">
        <v>39</v>
      </c>
      <c r="G275" s="63" t="s">
        <v>337</v>
      </c>
      <c r="H275" s="63" t="s">
        <v>338</v>
      </c>
      <c r="I275" s="63" t="s">
        <v>277</v>
      </c>
      <c r="J275" s="63" t="s">
        <v>114</v>
      </c>
      <c r="K275" s="63" t="s">
        <v>55</v>
      </c>
      <c r="L275" s="63" t="s">
        <v>43</v>
      </c>
      <c r="M275" s="63" t="s">
        <v>44</v>
      </c>
      <c r="N275" s="64">
        <v>44650</v>
      </c>
      <c r="O275" s="65">
        <v>44648</v>
      </c>
      <c r="P275" s="66"/>
      <c r="Q275" s="66"/>
      <c r="R275" s="66"/>
      <c r="S275" s="66"/>
      <c r="T275" s="66"/>
      <c r="U275" s="66"/>
      <c r="V275" s="50" t="str">
        <f>VLOOKUP(H275,[1]Sheet1!$H$2:$N$526,5,0)</f>
        <v>NA</v>
      </c>
      <c r="W275" s="50" t="str">
        <f>VLOOKUP(H275,[1]Sheet1!$H$2:$M$526,6,0)</f>
        <v>NA</v>
      </c>
      <c r="X275" s="50" t="str">
        <f>VLOOKUP(H275,[1]Sheet1!$H$1:$N$526,7,0)</f>
        <v>No Mailing/Billing Details available</v>
      </c>
      <c r="Y275" s="50" t="str">
        <f t="shared" si="4"/>
        <v>Durgapur</v>
      </c>
      <c r="Z275" s="50" t="str">
        <f>IFERROR(VLOOKUP(Y275,'[2]Final Cost'!$B$3:$B$39,1,0),"NA")</f>
        <v>NA</v>
      </c>
      <c r="AA275" s="50" t="str">
        <f>IF(Z275="NA",VLOOKUP(Y275,'[2]Additional Cities'!$B$3:$D$56,3,0),"")</f>
        <v>Kolkata</v>
      </c>
      <c r="AB275" s="50">
        <f>IF(Z275="NA",VLOOKUP(Y275,'[2]Additional Cities'!$B$3:$E$56,4,0),0)</f>
        <v>151.75617806455679</v>
      </c>
      <c r="AC275" s="50">
        <f>IF(Z275=Y275,VLOOKUP(Y275,'[2]Final Cost'!$B$3:$F$39,5,0),0)</f>
        <v>0</v>
      </c>
    </row>
    <row r="276" spans="1:35" x14ac:dyDescent="0.35">
      <c r="A276" s="63" t="s">
        <v>411</v>
      </c>
      <c r="B276" s="63"/>
      <c r="C276" s="63"/>
      <c r="D276" s="63" t="s">
        <v>57</v>
      </c>
      <c r="E276" s="63" t="s">
        <v>412</v>
      </c>
      <c r="F276" s="63" t="s">
        <v>39</v>
      </c>
      <c r="G276" s="63" t="s">
        <v>413</v>
      </c>
      <c r="H276" s="63" t="s">
        <v>414</v>
      </c>
      <c r="I276" s="63" t="s">
        <v>412</v>
      </c>
      <c r="J276" s="63"/>
      <c r="K276" s="63"/>
      <c r="L276" s="63" t="s">
        <v>43</v>
      </c>
      <c r="M276" s="63" t="s">
        <v>44</v>
      </c>
      <c r="N276" s="63" t="s">
        <v>45</v>
      </c>
      <c r="O276" s="70" t="s">
        <v>46</v>
      </c>
      <c r="P276" s="66"/>
      <c r="Q276" s="66"/>
      <c r="R276" s="66"/>
      <c r="S276" s="66"/>
      <c r="T276" s="66"/>
      <c r="U276" s="66"/>
      <c r="V276" s="50">
        <f>VLOOKUP(H276,[1]Sheet1!$H$2:$N$526,5,0)</f>
        <v>815302</v>
      </c>
      <c r="W276" s="50" t="str">
        <f>VLOOKUP(H276,[1]Sheet1!$H$2:$M$526,6,0)</f>
        <v xml:space="preserve"> MONGIA STEEL LIMITED Burhiadih, Tundi Rd, Giridih, Jharkhand 815302</v>
      </c>
      <c r="X276" s="50" t="str">
        <f>VLOOKUP(H276,[1]Sheet1!$H$1:$N$526,7,0)</f>
        <v>NA</v>
      </c>
      <c r="Y276" s="50" t="str">
        <f t="shared" si="4"/>
        <v>Giridih</v>
      </c>
      <c r="Z276" s="50" t="str">
        <f>IFERROR(VLOOKUP(Y276,'[2]Final Cost'!$B$3:$B$39,1,0),"NA")</f>
        <v>NA</v>
      </c>
      <c r="AA276" s="50" t="str">
        <f>IF(Z276="NA",VLOOKUP(Y276,'[2]Additional Cities'!$B$3:$D$56,3,0),"")</f>
        <v>Patna</v>
      </c>
      <c r="AB276" s="50">
        <f>IF(Z276="NA",VLOOKUP(Y276,'[2]Additional Cities'!$B$3:$E$56,4,0),0)</f>
        <v>196.78207194268811</v>
      </c>
      <c r="AC276" s="50">
        <f>IF(Z276=Y276,VLOOKUP(Y276,'[2]Final Cost'!$B$3:$F$39,5,0),0)</f>
        <v>0</v>
      </c>
    </row>
    <row r="277" spans="1:35" x14ac:dyDescent="0.35">
      <c r="A277" s="63" t="s">
        <v>1939</v>
      </c>
      <c r="B277" s="63"/>
      <c r="C277" s="63"/>
      <c r="D277" s="63" t="s">
        <v>48</v>
      </c>
      <c r="E277" s="63" t="s">
        <v>55</v>
      </c>
      <c r="F277" s="63" t="s">
        <v>61</v>
      </c>
      <c r="G277" s="63" t="s">
        <v>1940</v>
      </c>
      <c r="H277" s="63" t="s">
        <v>1941</v>
      </c>
      <c r="I277" s="63" t="s">
        <v>55</v>
      </c>
      <c r="J277" s="63" t="s">
        <v>114</v>
      </c>
      <c r="K277" s="63" t="s">
        <v>55</v>
      </c>
      <c r="L277" s="63" t="s">
        <v>43</v>
      </c>
      <c r="M277" s="63" t="s">
        <v>44</v>
      </c>
      <c r="N277" s="64">
        <v>44631</v>
      </c>
      <c r="O277" s="65">
        <v>44627</v>
      </c>
      <c r="P277" s="66"/>
      <c r="Q277" s="66"/>
      <c r="R277" s="66"/>
      <c r="S277" s="66"/>
      <c r="T277" s="66"/>
      <c r="U277" s="66"/>
      <c r="V277" s="50">
        <f>VLOOKUP(H277,[1]Sheet1!$H$2:$N$526,5,0)</f>
        <v>110003</v>
      </c>
      <c r="W277" s="50" t="str">
        <f>VLOOKUP(H277,[1]Sheet1!$H$2:$M$526,6,0)</f>
        <v>NTPC Bhawan, SCOPE Complex, Institutional Area, Lodhi Road, New Delhi - 110003</v>
      </c>
      <c r="X277" s="50" t="str">
        <f>VLOOKUP(H277,[1]Sheet1!$H$1:$N$526,7,0)</f>
        <v>NA</v>
      </c>
      <c r="Y277" s="50" t="str">
        <f t="shared" si="4"/>
        <v>Delhi</v>
      </c>
      <c r="Z277" s="50" t="str">
        <f>IFERROR(VLOOKUP(Y277,'[2]Final Cost'!$B$3:$B$39,1,0),"NA")</f>
        <v>Delhi</v>
      </c>
      <c r="AA277" s="50" t="str">
        <f>IF(Z277="NA",VLOOKUP(Y277,'[2]Additional Cities'!$B$3:$D$56,3,0),"")</f>
        <v/>
      </c>
      <c r="AB277" s="50">
        <f>IF(Z277="NA",VLOOKUP(Y277,'[2]Additional Cities'!$B$3:$E$56,4,0),0)</f>
        <v>0</v>
      </c>
      <c r="AC277" s="50" t="str">
        <f>IF(Z277=Y277,VLOOKUP(Y277,'[2]Final Cost'!$B$3:$F$39,5,0),0)</f>
        <v>Delhi</v>
      </c>
    </row>
    <row r="278" spans="1:35" x14ac:dyDescent="0.35">
      <c r="A278" s="63" t="s">
        <v>1311</v>
      </c>
      <c r="B278" s="63"/>
      <c r="C278" s="63"/>
      <c r="D278" s="63" t="s">
        <v>48</v>
      </c>
      <c r="E278" s="63" t="s">
        <v>687</v>
      </c>
      <c r="F278" s="63" t="s">
        <v>39</v>
      </c>
      <c r="G278" s="63" t="s">
        <v>1312</v>
      </c>
      <c r="H278" s="63" t="s">
        <v>1313</v>
      </c>
      <c r="I278" s="63" t="s">
        <v>687</v>
      </c>
      <c r="J278" s="63" t="s">
        <v>114</v>
      </c>
      <c r="K278" s="63" t="s">
        <v>55</v>
      </c>
      <c r="L278" s="63" t="s">
        <v>43</v>
      </c>
      <c r="M278" s="63" t="s">
        <v>44</v>
      </c>
      <c r="N278" s="64">
        <v>44642</v>
      </c>
      <c r="O278" s="65">
        <v>44641</v>
      </c>
      <c r="P278" s="66"/>
      <c r="Q278" s="66"/>
      <c r="R278" s="66"/>
      <c r="S278" s="66"/>
      <c r="T278" s="66"/>
      <c r="U278" s="66"/>
      <c r="V278" s="50" t="str">
        <f>VLOOKUP(H278,[1]Sheet1!$H$2:$N$526,5,0)</f>
        <v>NA</v>
      </c>
      <c r="W278" s="50" t="str">
        <f>VLOOKUP(H278,[1]Sheet1!$H$2:$M$526,6,0)</f>
        <v>NA</v>
      </c>
      <c r="X278" s="50" t="str">
        <f>VLOOKUP(H278,[1]Sheet1!$H$1:$N$526,7,0)</f>
        <v>Unable to fetch the Company details</v>
      </c>
      <c r="Y278" s="50" t="str">
        <f t="shared" si="4"/>
        <v>Jaipur</v>
      </c>
      <c r="Z278" s="50" t="str">
        <f>IFERROR(VLOOKUP(Y278,'[2]Final Cost'!$B$3:$B$39,1,0),"NA")</f>
        <v>Jaipur</v>
      </c>
      <c r="AA278" s="50" t="str">
        <f>IF(Z278="NA",VLOOKUP(Y278,'[2]Additional Cities'!$B$3:$D$56,3,0),"")</f>
        <v/>
      </c>
      <c r="AB278" s="50">
        <f>IF(Z278="NA",VLOOKUP(Y278,'[2]Additional Cities'!$B$3:$E$56,4,0),0)</f>
        <v>0</v>
      </c>
      <c r="AC278" s="50" t="str">
        <f>IF(Z278=Y278,VLOOKUP(Y278,'[2]Final Cost'!$B$3:$F$39,5,0),0)</f>
        <v>Delhi</v>
      </c>
    </row>
    <row r="279" spans="1:35" x14ac:dyDescent="0.35">
      <c r="A279" s="63" t="s">
        <v>1314</v>
      </c>
      <c r="B279" s="63"/>
      <c r="C279" s="63"/>
      <c r="D279" s="63" t="s">
        <v>127</v>
      </c>
      <c r="E279" s="63" t="s">
        <v>543</v>
      </c>
      <c r="F279" s="63" t="s">
        <v>61</v>
      </c>
      <c r="G279" s="63" t="s">
        <v>1315</v>
      </c>
      <c r="H279" s="63" t="s">
        <v>1316</v>
      </c>
      <c r="I279" s="63" t="s">
        <v>543</v>
      </c>
      <c r="J279" s="63" t="s">
        <v>114</v>
      </c>
      <c r="K279" s="63" t="s">
        <v>55</v>
      </c>
      <c r="L279" s="63" t="s">
        <v>43</v>
      </c>
      <c r="M279" s="63" t="s">
        <v>44</v>
      </c>
      <c r="N279" s="64">
        <v>44634</v>
      </c>
      <c r="O279" s="65">
        <v>44634</v>
      </c>
      <c r="P279" s="66"/>
      <c r="Q279" s="66"/>
      <c r="R279" s="66"/>
      <c r="S279" s="66"/>
      <c r="T279" s="66"/>
      <c r="U279" s="66"/>
      <c r="V279" s="50" t="str">
        <f>VLOOKUP(H279,[1]Sheet1!$H$2:$N$526,5,0)</f>
        <v>NA</v>
      </c>
      <c r="W279" s="50" t="str">
        <f>VLOOKUP(H279,[1]Sheet1!$H$2:$M$526,6,0)</f>
        <v>NA</v>
      </c>
      <c r="X279" s="50" t="str">
        <f>VLOOKUP(H279,[1]Sheet1!$H$1:$N$526,7,0)</f>
        <v>No Mailing/Billing Details available</v>
      </c>
      <c r="Y279" s="50" t="str">
        <f t="shared" si="4"/>
        <v>Gurugram</v>
      </c>
      <c r="Z279" s="50" t="str">
        <f>IFERROR(VLOOKUP(Y279,'[2]Final Cost'!$B$3:$B$39,1,0),"NA")</f>
        <v>NA</v>
      </c>
      <c r="AA279" s="50" t="e">
        <f>IF(Z279="NA",VLOOKUP(Y279,'[2]Additional Cities'!$B$3:$D$56,3,0),"")</f>
        <v>#N/A</v>
      </c>
      <c r="AB279" s="50" t="e">
        <f>IF(Z279="NA",VLOOKUP(Y279,'[2]Additional Cities'!$B$3:$E$56,4,0),0)</f>
        <v>#N/A</v>
      </c>
      <c r="AC279" s="50">
        <f>IF(Z279=Y279,VLOOKUP(Y279,'[2]Final Cost'!$B$3:$F$39,5,0),0)</f>
        <v>0</v>
      </c>
    </row>
    <row r="280" spans="1:35" x14ac:dyDescent="0.35">
      <c r="A280" s="63" t="s">
        <v>1317</v>
      </c>
      <c r="B280" s="63" t="s">
        <v>1571</v>
      </c>
      <c r="C280" s="64">
        <v>44607</v>
      </c>
      <c r="D280" s="63" t="s">
        <v>48</v>
      </c>
      <c r="E280" s="63" t="s">
        <v>687</v>
      </c>
      <c r="F280" s="63" t="s">
        <v>39</v>
      </c>
      <c r="G280" s="63" t="s">
        <v>1318</v>
      </c>
      <c r="H280" s="63" t="s">
        <v>1319</v>
      </c>
      <c r="I280" s="63" t="s">
        <v>687</v>
      </c>
      <c r="J280" s="63" t="s">
        <v>114</v>
      </c>
      <c r="K280" s="63" t="s">
        <v>55</v>
      </c>
      <c r="L280" s="63" t="s">
        <v>4</v>
      </c>
      <c r="M280" s="63" t="s">
        <v>44</v>
      </c>
      <c r="N280" s="64">
        <v>44642</v>
      </c>
      <c r="O280" s="65">
        <v>44641</v>
      </c>
      <c r="P280" s="66"/>
      <c r="Q280" s="66"/>
      <c r="R280" s="66"/>
      <c r="S280" s="66"/>
      <c r="T280" s="66"/>
      <c r="U280" s="66"/>
      <c r="V280" s="50">
        <f>VLOOKUP(H280,[1]Sheet1!$H$2:$N$526,5,0)</f>
        <v>302020</v>
      </c>
      <c r="W280" s="50" t="str">
        <f>VLOOKUP(H280,[1]Sheet1!$H$2:$M$526,6,0)</f>
        <v>Sector-5, Near Technology Park Vashishtha Marg, Shipra Path, Mansarovar, Jaipur, Rajasthan 302020</v>
      </c>
      <c r="X280" s="50" t="str">
        <f>VLOOKUP(H280,[1]Sheet1!$H$1:$N$526,7,0)</f>
        <v>NA</v>
      </c>
      <c r="Y280" s="50" t="str">
        <f t="shared" si="4"/>
        <v>Jaipur</v>
      </c>
      <c r="Z280" s="50" t="str">
        <f>IFERROR(VLOOKUP(Y280,'[2]Final Cost'!$B$3:$B$39,1,0),"NA")</f>
        <v>Jaipur</v>
      </c>
      <c r="AA280" s="50" t="str">
        <f>IF(Z280="NA",VLOOKUP(Y280,'[2]Additional Cities'!$B$3:$D$56,3,0),"")</f>
        <v/>
      </c>
      <c r="AB280" s="50">
        <f>IF(Z280="NA",VLOOKUP(Y280,'[2]Additional Cities'!$B$3:$E$56,4,0),0)</f>
        <v>0</v>
      </c>
      <c r="AC280" s="50" t="str">
        <f>IF(Z280=Y280,VLOOKUP(Y280,'[2]Final Cost'!$B$3:$F$39,5,0),0)</f>
        <v>Delhi</v>
      </c>
    </row>
    <row r="281" spans="1:35" x14ac:dyDescent="0.35">
      <c r="A281" s="63" t="s">
        <v>119</v>
      </c>
      <c r="B281" s="63" t="s">
        <v>1681</v>
      </c>
      <c r="C281" s="64">
        <v>44251</v>
      </c>
      <c r="D281" s="63" t="s">
        <v>101</v>
      </c>
      <c r="E281" s="63" t="s">
        <v>121</v>
      </c>
      <c r="F281" s="63" t="s">
        <v>61</v>
      </c>
      <c r="G281" s="63" t="s">
        <v>123</v>
      </c>
      <c r="H281" s="63" t="s">
        <v>124</v>
      </c>
      <c r="I281" s="63" t="s">
        <v>121</v>
      </c>
      <c r="J281" s="63" t="s">
        <v>120</v>
      </c>
      <c r="K281" s="63" t="s">
        <v>121</v>
      </c>
      <c r="L281" s="63" t="s">
        <v>4</v>
      </c>
      <c r="M281" s="63" t="s">
        <v>44</v>
      </c>
      <c r="N281" s="64">
        <v>44637</v>
      </c>
      <c r="O281" s="65">
        <v>44634</v>
      </c>
      <c r="P281" s="66"/>
      <c r="Q281" s="66"/>
      <c r="R281" s="66"/>
      <c r="S281" s="66"/>
      <c r="T281" s="66"/>
      <c r="U281" s="66"/>
      <c r="V281" s="50">
        <f>VLOOKUP(H281,[1]Sheet1!$H$2:$N$526,5,0)</f>
        <v>500059</v>
      </c>
      <c r="W281" s="50" t="str">
        <f>VLOOKUP(H281,[1]Sheet1!$H$2:$M$526,6,0)</f>
        <v>Shop.No.8,D, No.17-1-391/T/273/B, Indraprastha Colony, Saraswathi Nagar, Saroor Nagar West, Saidabad, Hyderabad, Telangana 500059</v>
      </c>
      <c r="X281" s="50" t="str">
        <f>VLOOKUP(H281,[1]Sheet1!$H$1:$N$526,7,0)</f>
        <v>NA</v>
      </c>
      <c r="Y281" s="50" t="str">
        <f t="shared" si="4"/>
        <v>Hyderabad</v>
      </c>
      <c r="Z281" s="50" t="str">
        <f>IFERROR(VLOOKUP(Y281,'[2]Final Cost'!$B$3:$B$39,1,0),"NA")</f>
        <v>Hyderabad</v>
      </c>
      <c r="AA281" s="50" t="str">
        <f>IF(Z281="NA",VLOOKUP(Y281,'[2]Additional Cities'!$B$3:$D$56,3,0),"")</f>
        <v/>
      </c>
      <c r="AB281" s="50">
        <f>IF(Z281="NA",VLOOKUP(Y281,'[2]Additional Cities'!$B$3:$E$56,4,0),0)</f>
        <v>0</v>
      </c>
      <c r="AC281" s="50" t="str">
        <f>IF(Z281=Y281,VLOOKUP(Y281,'[2]Final Cost'!$B$3:$F$39,5,0),0)</f>
        <v>Hyderabad</v>
      </c>
    </row>
    <row r="282" spans="1:35" x14ac:dyDescent="0.35">
      <c r="A282" s="63" t="s">
        <v>1320</v>
      </c>
      <c r="B282" s="63" t="s">
        <v>1582</v>
      </c>
      <c r="C282" s="64">
        <v>44620</v>
      </c>
      <c r="D282" s="63" t="s">
        <v>37</v>
      </c>
      <c r="E282" s="69" t="s">
        <v>152</v>
      </c>
      <c r="F282" s="63" t="s">
        <v>39</v>
      </c>
      <c r="G282" s="63" t="s">
        <v>1321</v>
      </c>
      <c r="H282" s="63" t="s">
        <v>1322</v>
      </c>
      <c r="I282" s="69" t="s">
        <v>152</v>
      </c>
      <c r="J282" s="63" t="s">
        <v>67</v>
      </c>
      <c r="K282" s="63" t="s">
        <v>112</v>
      </c>
      <c r="L282" s="63" t="s">
        <v>4</v>
      </c>
      <c r="M282" s="63" t="s">
        <v>44</v>
      </c>
      <c r="N282" s="64">
        <v>44643</v>
      </c>
      <c r="O282" s="65">
        <v>44641</v>
      </c>
      <c r="P282" s="66"/>
      <c r="Q282" s="66"/>
      <c r="R282" s="66"/>
      <c r="S282" s="66"/>
      <c r="T282" s="66"/>
      <c r="U282" s="66"/>
      <c r="V282" s="50">
        <f>VLOOKUP(H282,[1]Sheet1!$H$2:$N$526,5,0)</f>
        <v>700029</v>
      </c>
      <c r="W282" s="50" t="str">
        <f>VLOOKUP(H282,[1]Sheet1!$H$2:$M$526,6,0)</f>
        <v>121, Rash Behari Ave, Triangular Park, Dover Terrace, Kalighat, Kolkata, West Bengal 700029</v>
      </c>
      <c r="X282" s="50" t="str">
        <f>VLOOKUP(H282,[1]Sheet1!$H$1:$N$526,7,0)</f>
        <v>NA</v>
      </c>
      <c r="Y282" s="50" t="str">
        <f t="shared" si="4"/>
        <v>Kolkata</v>
      </c>
      <c r="Z282" s="50" t="str">
        <f>IFERROR(VLOOKUP(Y282,'[2]Final Cost'!$B$3:$B$39,1,0),"NA")</f>
        <v>Kolkata</v>
      </c>
      <c r="AA282" s="50" t="str">
        <f>IF(Z282="NA",VLOOKUP(Y282,'[2]Additional Cities'!$B$3:$D$56,3,0),"")</f>
        <v/>
      </c>
      <c r="AB282" s="50">
        <f>IF(Z282="NA",VLOOKUP(Y282,'[2]Additional Cities'!$B$3:$E$56,4,0),0)</f>
        <v>0</v>
      </c>
      <c r="AC282" s="50" t="str">
        <f>IF(Z282=Y282,VLOOKUP(Y282,'[2]Final Cost'!$B$3:$F$39,5,0),0)</f>
        <v>Hyderabad</v>
      </c>
      <c r="AI282" s="50">
        <v>8.3000000000000007</v>
      </c>
    </row>
    <row r="283" spans="1:35" x14ac:dyDescent="0.35">
      <c r="A283" s="63" t="s">
        <v>1323</v>
      </c>
      <c r="B283" s="63" t="s">
        <v>1587</v>
      </c>
      <c r="C283" s="64">
        <v>44607</v>
      </c>
      <c r="D283" s="63" t="s">
        <v>37</v>
      </c>
      <c r="E283" s="63" t="s">
        <v>687</v>
      </c>
      <c r="F283" s="63" t="s">
        <v>39</v>
      </c>
      <c r="G283" s="63" t="s">
        <v>1324</v>
      </c>
      <c r="H283" s="63" t="s">
        <v>1325</v>
      </c>
      <c r="I283" s="63" t="s">
        <v>687</v>
      </c>
      <c r="J283" s="63" t="s">
        <v>114</v>
      </c>
      <c r="K283" s="63" t="s">
        <v>55</v>
      </c>
      <c r="L283" s="63" t="s">
        <v>4</v>
      </c>
      <c r="M283" s="63" t="s">
        <v>44</v>
      </c>
      <c r="N283" s="64">
        <v>44642</v>
      </c>
      <c r="O283" s="65">
        <v>44641</v>
      </c>
      <c r="P283" s="66" t="s">
        <v>61</v>
      </c>
      <c r="Q283" s="67" t="s">
        <v>80</v>
      </c>
      <c r="R283" s="67" t="s">
        <v>93</v>
      </c>
      <c r="S283" s="66" t="s">
        <v>81</v>
      </c>
      <c r="T283" s="66" t="s">
        <v>1942</v>
      </c>
      <c r="U283" s="67" t="s">
        <v>83</v>
      </c>
      <c r="V283" s="50">
        <f>VLOOKUP(H283,[1]Sheet1!$H$2:$N$526,5,0)</f>
        <v>302002</v>
      </c>
      <c r="W283" s="50" t="str">
        <f>VLOOKUP(H283,[1]Sheet1!$H$2:$M$526,6,0)</f>
        <v>Purohit Pada, Brahampuri, Jaipur, Rajasthan 302002</v>
      </c>
      <c r="X283" s="50" t="str">
        <f>VLOOKUP(H283,[1]Sheet1!$H$1:$N$526,7,0)</f>
        <v>NA</v>
      </c>
      <c r="Y283" s="50" t="str">
        <f t="shared" si="4"/>
        <v>Jaipur</v>
      </c>
      <c r="Z283" s="50" t="str">
        <f>IFERROR(VLOOKUP(Y283,'[2]Final Cost'!$B$3:$B$39,1,0),"NA")</f>
        <v>Jaipur</v>
      </c>
      <c r="AA283" s="50" t="str">
        <f>IF(Z283="NA",VLOOKUP(Y283,'[2]Additional Cities'!$B$3:$D$56,3,0),"")</f>
        <v/>
      </c>
      <c r="AB283" s="50">
        <f>IF(Z283="NA",VLOOKUP(Y283,'[2]Additional Cities'!$B$3:$E$56,4,0),0)</f>
        <v>0</v>
      </c>
      <c r="AC283" s="50" t="str">
        <f>IF(Z283=Y283,VLOOKUP(Y283,'[2]Final Cost'!$B$3:$F$39,5,0),0)</f>
        <v>Delhi</v>
      </c>
    </row>
    <row r="284" spans="1:35" x14ac:dyDescent="0.35">
      <c r="A284" s="63" t="s">
        <v>1053</v>
      </c>
      <c r="B284" s="63" t="s">
        <v>1582</v>
      </c>
      <c r="C284" s="64">
        <v>44549</v>
      </c>
      <c r="D284" s="63" t="s">
        <v>57</v>
      </c>
      <c r="E284" s="63" t="s">
        <v>55</v>
      </c>
      <c r="F284" s="63" t="s">
        <v>61</v>
      </c>
      <c r="G284" s="63" t="s">
        <v>1054</v>
      </c>
      <c r="H284" s="63" t="s">
        <v>1055</v>
      </c>
      <c r="I284" s="63" t="s">
        <v>55</v>
      </c>
      <c r="J284" s="63" t="s">
        <v>114</v>
      </c>
      <c r="K284" s="63" t="s">
        <v>55</v>
      </c>
      <c r="L284" s="63" t="s">
        <v>4</v>
      </c>
      <c r="M284" s="63" t="s">
        <v>44</v>
      </c>
      <c r="N284" s="64">
        <v>44630</v>
      </c>
      <c r="O284" s="65">
        <v>44627</v>
      </c>
      <c r="P284" s="66"/>
      <c r="Q284" s="66"/>
      <c r="R284" s="66"/>
      <c r="S284" s="66"/>
      <c r="T284" s="66"/>
      <c r="U284" s="66"/>
      <c r="V284" s="50">
        <f>VLOOKUP(H284,[1]Sheet1!$H$2:$N$526,5,0)</f>
        <v>110037</v>
      </c>
      <c r="W284" s="50" t="str">
        <f>VLOOKUP(H284,[1]Sheet1!$H$2:$M$526,6,0)</f>
        <v>L-311, Street no. 7, Mahipalpur Extension, New Delhi-110037, Delhi, India</v>
      </c>
      <c r="X284" s="50" t="str">
        <f>VLOOKUP(H284,[1]Sheet1!$H$1:$N$526,7,0)</f>
        <v>NA</v>
      </c>
      <c r="Y284" s="50" t="str">
        <f t="shared" si="4"/>
        <v>Delhi</v>
      </c>
      <c r="Z284" s="50" t="str">
        <f>IFERROR(VLOOKUP(Y284,'[2]Final Cost'!$B$3:$B$39,1,0),"NA")</f>
        <v>Delhi</v>
      </c>
      <c r="AA284" s="50" t="str">
        <f>IF(Z284="NA",VLOOKUP(Y284,'[2]Additional Cities'!$B$3:$D$56,3,0),"")</f>
        <v/>
      </c>
      <c r="AB284" s="50">
        <f>IF(Z284="NA",VLOOKUP(Y284,'[2]Additional Cities'!$B$3:$E$56,4,0),0)</f>
        <v>0</v>
      </c>
      <c r="AC284" s="50" t="str">
        <f>IF(Z284=Y284,VLOOKUP(Y284,'[2]Final Cost'!$B$3:$F$39,5,0),0)</f>
        <v>Delhi</v>
      </c>
    </row>
    <row r="285" spans="1:35" x14ac:dyDescent="0.35">
      <c r="A285" s="63" t="s">
        <v>1326</v>
      </c>
      <c r="B285" s="63"/>
      <c r="C285" s="64">
        <v>44384</v>
      </c>
      <c r="D285" s="63" t="s">
        <v>57</v>
      </c>
      <c r="E285" s="69" t="s">
        <v>152</v>
      </c>
      <c r="F285" s="63" t="s">
        <v>39</v>
      </c>
      <c r="G285" s="63" t="s">
        <v>1327</v>
      </c>
      <c r="H285" s="63" t="s">
        <v>1328</v>
      </c>
      <c r="I285" s="69" t="s">
        <v>152</v>
      </c>
      <c r="J285" s="63" t="s">
        <v>67</v>
      </c>
      <c r="K285" s="63" t="s">
        <v>112</v>
      </c>
      <c r="L285" s="63" t="s">
        <v>4</v>
      </c>
      <c r="M285" s="63" t="s">
        <v>44</v>
      </c>
      <c r="N285" s="64">
        <v>44644</v>
      </c>
      <c r="O285" s="65">
        <v>44641</v>
      </c>
      <c r="P285" s="66"/>
      <c r="Q285" s="66"/>
      <c r="R285" s="66"/>
      <c r="S285" s="66"/>
      <c r="T285" s="66"/>
      <c r="U285" s="66"/>
      <c r="V285" s="50">
        <f>VLOOKUP(H285,[1]Sheet1!$H$2:$N$526,5,0)</f>
        <v>700071</v>
      </c>
      <c r="W285" s="50" t="str">
        <f>VLOOKUP(H285,[1]Sheet1!$H$2:$M$526,6,0)</f>
        <v>Birla Corporation Limited 1, Shakespeare Sarani (2nd Floor), Kolkata - 700071, India.</v>
      </c>
      <c r="X285" s="50" t="str">
        <f>VLOOKUP(H285,[1]Sheet1!$H$1:$N$526,7,0)</f>
        <v>NA</v>
      </c>
      <c r="Y285" s="50" t="str">
        <f t="shared" si="4"/>
        <v>Kolkata</v>
      </c>
      <c r="Z285" s="50" t="str">
        <f>IFERROR(VLOOKUP(Y285,'[2]Final Cost'!$B$3:$B$39,1,0),"NA")</f>
        <v>Kolkata</v>
      </c>
      <c r="AA285" s="50" t="str">
        <f>IF(Z285="NA",VLOOKUP(Y285,'[2]Additional Cities'!$B$3:$D$56,3,0),"")</f>
        <v/>
      </c>
      <c r="AB285" s="50">
        <f>IF(Z285="NA",VLOOKUP(Y285,'[2]Additional Cities'!$B$3:$E$56,4,0),0)</f>
        <v>0</v>
      </c>
      <c r="AC285" s="50" t="str">
        <f>IF(Z285=Y285,VLOOKUP(Y285,'[2]Final Cost'!$B$3:$F$39,5,0),0)</f>
        <v>Hyderabad</v>
      </c>
      <c r="AI285" s="50">
        <v>3.8</v>
      </c>
    </row>
    <row r="286" spans="1:35" x14ac:dyDescent="0.35">
      <c r="A286" s="63" t="s">
        <v>1943</v>
      </c>
      <c r="B286" s="63" t="s">
        <v>1587</v>
      </c>
      <c r="C286" s="64">
        <v>44615</v>
      </c>
      <c r="D286" s="63" t="s">
        <v>37</v>
      </c>
      <c r="E286" s="63" t="s">
        <v>543</v>
      </c>
      <c r="F286" s="63" t="s">
        <v>61</v>
      </c>
      <c r="G286" s="63" t="s">
        <v>1944</v>
      </c>
      <c r="H286" s="63" t="s">
        <v>1945</v>
      </c>
      <c r="I286" s="63" t="s">
        <v>543</v>
      </c>
      <c r="J286" s="63" t="s">
        <v>114</v>
      </c>
      <c r="K286" s="63" t="s">
        <v>55</v>
      </c>
      <c r="L286" s="63" t="s">
        <v>4</v>
      </c>
      <c r="M286" s="63" t="s">
        <v>44</v>
      </c>
      <c r="N286" s="64">
        <v>44622</v>
      </c>
      <c r="O286" s="65">
        <v>44620</v>
      </c>
      <c r="P286" s="67" t="s">
        <v>61</v>
      </c>
      <c r="Q286" s="67" t="s">
        <v>80</v>
      </c>
      <c r="R286" s="67" t="s">
        <v>93</v>
      </c>
      <c r="S286" s="67" t="s">
        <v>81</v>
      </c>
      <c r="T286" s="67" t="s">
        <v>1946</v>
      </c>
      <c r="U286" s="67" t="s">
        <v>83</v>
      </c>
      <c r="V286" s="50">
        <f>VLOOKUP(H286,[1]Sheet1!$H$2:$N$526,5,0)</f>
        <v>122002</v>
      </c>
      <c r="W286" s="50" t="str">
        <f>VLOOKUP(H286,[1]Sheet1!$H$2:$M$526,6,0)</f>
        <v xml:space="preserve"> 1st Floor Global Foyer Mall Unit 001, Golf Course Rd, Sector 43, Gurugram, Haryana 122002</v>
      </c>
      <c r="X286" s="50" t="str">
        <f>VLOOKUP(H286,[1]Sheet1!$H$1:$N$526,7,0)</f>
        <v>NA</v>
      </c>
      <c r="Y286" s="50" t="str">
        <f t="shared" si="4"/>
        <v>Gurugram</v>
      </c>
      <c r="Z286" s="50" t="str">
        <f>IFERROR(VLOOKUP(Y286,'[2]Final Cost'!$B$3:$B$39,1,0),"NA")</f>
        <v>NA</v>
      </c>
      <c r="AA286" s="50" t="e">
        <f>IF(Z286="NA",VLOOKUP(Y286,'[2]Additional Cities'!$B$3:$D$56,3,0),"")</f>
        <v>#N/A</v>
      </c>
      <c r="AB286" s="50" t="e">
        <f>IF(Z286="NA",VLOOKUP(Y286,'[2]Additional Cities'!$B$3:$E$56,4,0),0)</f>
        <v>#N/A</v>
      </c>
      <c r="AC286" s="50">
        <f>IF(Z286=Y286,VLOOKUP(Y286,'[2]Final Cost'!$B$3:$F$39,5,0),0)</f>
        <v>0</v>
      </c>
    </row>
    <row r="287" spans="1:35" x14ac:dyDescent="0.35">
      <c r="A287" s="63" t="s">
        <v>1329</v>
      </c>
      <c r="B287" s="63" t="s">
        <v>1587</v>
      </c>
      <c r="C287" s="64">
        <v>44617</v>
      </c>
      <c r="D287" s="63" t="s">
        <v>156</v>
      </c>
      <c r="E287" s="69" t="s">
        <v>152</v>
      </c>
      <c r="F287" s="63" t="s">
        <v>39</v>
      </c>
      <c r="G287" s="63" t="s">
        <v>1330</v>
      </c>
      <c r="H287" s="63" t="s">
        <v>1331</v>
      </c>
      <c r="I287" s="69" t="s">
        <v>152</v>
      </c>
      <c r="J287" s="63" t="s">
        <v>67</v>
      </c>
      <c r="K287" s="63" t="s">
        <v>112</v>
      </c>
      <c r="L287" s="63" t="s">
        <v>4</v>
      </c>
      <c r="M287" s="63" t="s">
        <v>44</v>
      </c>
      <c r="N287" s="64">
        <v>44644</v>
      </c>
      <c r="O287" s="65">
        <v>44641</v>
      </c>
      <c r="P287" s="66"/>
      <c r="Q287" s="66"/>
      <c r="R287" s="66"/>
      <c r="S287" s="66"/>
      <c r="T287" s="66"/>
      <c r="U287" s="66"/>
      <c r="V287" s="50">
        <f>VLOOKUP(H287,[1]Sheet1!$H$2:$N$526,5,0)</f>
        <v>700107</v>
      </c>
      <c r="W287" s="50" t="str">
        <f>VLOOKUP(H287,[1]Sheet1!$H$2:$M$526,6,0)</f>
        <v>Plot 31, Phase II, Kasba Industrial Estate, Sector J, East Kolkata Twp, Kolkata, West Bengal 700107</v>
      </c>
      <c r="X287" s="50" t="str">
        <f>VLOOKUP(H287,[1]Sheet1!$H$1:$N$526,7,0)</f>
        <v>NA</v>
      </c>
      <c r="Y287" s="50" t="str">
        <f t="shared" si="4"/>
        <v>Kolkata</v>
      </c>
      <c r="Z287" s="50" t="str">
        <f>IFERROR(VLOOKUP(Y287,'[2]Final Cost'!$B$3:$B$39,1,0),"NA")</f>
        <v>Kolkata</v>
      </c>
      <c r="AA287" s="50" t="str">
        <f>IF(Z287="NA",VLOOKUP(Y287,'[2]Additional Cities'!$B$3:$D$56,3,0),"")</f>
        <v/>
      </c>
      <c r="AB287" s="50">
        <f>IF(Z287="NA",VLOOKUP(Y287,'[2]Additional Cities'!$B$3:$E$56,4,0),0)</f>
        <v>0</v>
      </c>
      <c r="AC287" s="50" t="str">
        <f>IF(Z287=Y287,VLOOKUP(Y287,'[2]Final Cost'!$B$3:$F$39,5,0),0)</f>
        <v>Hyderabad</v>
      </c>
      <c r="AI287" s="50">
        <v>14.2</v>
      </c>
    </row>
    <row r="288" spans="1:35" x14ac:dyDescent="0.35">
      <c r="A288" s="63" t="s">
        <v>1332</v>
      </c>
      <c r="B288" s="63" t="s">
        <v>1587</v>
      </c>
      <c r="C288" s="64">
        <v>44602</v>
      </c>
      <c r="D288" s="63" t="s">
        <v>101</v>
      </c>
      <c r="E288" s="63" t="s">
        <v>1333</v>
      </c>
      <c r="F288" s="63" t="s">
        <v>39</v>
      </c>
      <c r="G288" s="63" t="s">
        <v>1334</v>
      </c>
      <c r="H288" s="63" t="s">
        <v>1335</v>
      </c>
      <c r="I288" s="63" t="s">
        <v>1333</v>
      </c>
      <c r="J288" s="63"/>
      <c r="K288" s="63"/>
      <c r="L288" s="63" t="s">
        <v>4</v>
      </c>
      <c r="M288" s="63" t="s">
        <v>44</v>
      </c>
      <c r="N288" s="63" t="s">
        <v>45</v>
      </c>
      <c r="O288" s="70" t="s">
        <v>46</v>
      </c>
      <c r="P288" s="66"/>
      <c r="Q288" s="66"/>
      <c r="R288" s="66"/>
      <c r="S288" s="66"/>
      <c r="T288" s="66"/>
      <c r="U288" s="66"/>
      <c r="V288" s="50">
        <f>VLOOKUP(H288,[1]Sheet1!$H$2:$N$526,5,0)</f>
        <v>173205</v>
      </c>
      <c r="W288" s="50" t="str">
        <f>VLOOKUP(H288,[1]Sheet1!$H$2:$M$526,6,0)</f>
        <v>Unit -II, Plot No. 139, EPIP Phase-II, Thana Baddi District, Solan-173205, Himachal Pradesh, India</v>
      </c>
      <c r="X288" s="50" t="str">
        <f>VLOOKUP(H288,[1]Sheet1!$H$1:$N$526,7,0)</f>
        <v>NA</v>
      </c>
      <c r="Y288" s="50" t="str">
        <f t="shared" si="4"/>
        <v>Thana Baddi</v>
      </c>
      <c r="Z288" s="50" t="str">
        <f>IFERROR(VLOOKUP(Y288,'[2]Final Cost'!$B$3:$B$39,1,0),"NA")</f>
        <v>NA</v>
      </c>
      <c r="AA288" s="50" t="str">
        <f>IF(Z288="NA",VLOOKUP(Y288,'[2]Additional Cities'!$B$3:$D$56,3,0),"")</f>
        <v>Chandigarh</v>
      </c>
      <c r="AB288" s="50">
        <f>IF(Z288="NA",VLOOKUP(Y288,'[2]Additional Cities'!$B$3:$E$56,4,0),0)</f>
        <v>24.430717142287129</v>
      </c>
      <c r="AC288" s="50">
        <f>IF(Z288=Y288,VLOOKUP(Y288,'[2]Final Cost'!$B$3:$F$39,5,0),0)</f>
        <v>0</v>
      </c>
    </row>
    <row r="289" spans="1:35" x14ac:dyDescent="0.35">
      <c r="A289" s="63" t="s">
        <v>1336</v>
      </c>
      <c r="B289" s="63"/>
      <c r="C289" s="64">
        <v>44601</v>
      </c>
      <c r="D289" s="63" t="s">
        <v>75</v>
      </c>
      <c r="E289" s="69" t="s">
        <v>152</v>
      </c>
      <c r="F289" s="63" t="s">
        <v>39</v>
      </c>
      <c r="G289" s="63" t="s">
        <v>1337</v>
      </c>
      <c r="H289" s="63" t="s">
        <v>1338</v>
      </c>
      <c r="I289" s="69" t="s">
        <v>152</v>
      </c>
      <c r="J289" s="63" t="s">
        <v>67</v>
      </c>
      <c r="K289" s="63" t="s">
        <v>112</v>
      </c>
      <c r="L289" s="63" t="s">
        <v>4</v>
      </c>
      <c r="M289" s="63" t="s">
        <v>44</v>
      </c>
      <c r="N289" s="64">
        <v>44644</v>
      </c>
      <c r="O289" s="65">
        <v>44641</v>
      </c>
      <c r="P289" s="66"/>
      <c r="Q289" s="66"/>
      <c r="R289" s="66"/>
      <c r="S289" s="66"/>
      <c r="T289" s="66"/>
      <c r="U289" s="66"/>
      <c r="V289" s="50">
        <f>VLOOKUP(H289,[1]Sheet1!$H$2:$N$526,5,0)</f>
        <v>700017</v>
      </c>
      <c r="W289" s="50" t="str">
        <f>VLOOKUP(H289,[1]Sheet1!$H$2:$M$526,6,0)</f>
        <v>10th floor, NEELAMBER Unit- 10A, 28B, Shakespeare Sarani Rd, Elgin, Kolkata, West Bengal 700017</v>
      </c>
      <c r="X289" s="50" t="str">
        <f>VLOOKUP(H289,[1]Sheet1!$H$1:$N$526,7,0)</f>
        <v>NA</v>
      </c>
      <c r="Y289" s="50" t="str">
        <f t="shared" si="4"/>
        <v>Kolkata</v>
      </c>
      <c r="Z289" s="50" t="str">
        <f>IFERROR(VLOOKUP(Y289,'[2]Final Cost'!$B$3:$B$39,1,0),"NA")</f>
        <v>Kolkata</v>
      </c>
      <c r="AA289" s="50" t="str">
        <f>IF(Z289="NA",VLOOKUP(Y289,'[2]Additional Cities'!$B$3:$D$56,3,0),"")</f>
        <v/>
      </c>
      <c r="AB289" s="50">
        <f>IF(Z289="NA",VLOOKUP(Y289,'[2]Additional Cities'!$B$3:$E$56,4,0),0)</f>
        <v>0</v>
      </c>
      <c r="AC289" s="50" t="str">
        <f>IF(Z289=Y289,VLOOKUP(Y289,'[2]Final Cost'!$B$3:$F$39,5,0),0)</f>
        <v>Hyderabad</v>
      </c>
      <c r="AI289" s="50">
        <v>5.5</v>
      </c>
    </row>
    <row r="290" spans="1:35" x14ac:dyDescent="0.35">
      <c r="A290" s="63" t="s">
        <v>542</v>
      </c>
      <c r="B290" s="63"/>
      <c r="C290" s="64">
        <v>44600</v>
      </c>
      <c r="D290" s="63" t="s">
        <v>48</v>
      </c>
      <c r="E290" s="63" t="s">
        <v>543</v>
      </c>
      <c r="F290" s="63" t="s">
        <v>61</v>
      </c>
      <c r="G290" s="63" t="s">
        <v>544</v>
      </c>
      <c r="H290" s="63" t="s">
        <v>545</v>
      </c>
      <c r="I290" s="63" t="s">
        <v>543</v>
      </c>
      <c r="J290" s="63" t="s">
        <v>114</v>
      </c>
      <c r="K290" s="63" t="s">
        <v>55</v>
      </c>
      <c r="L290" s="63" t="s">
        <v>4</v>
      </c>
      <c r="M290" s="63" t="s">
        <v>44</v>
      </c>
      <c r="N290" s="64">
        <v>44634</v>
      </c>
      <c r="O290" s="65">
        <v>44634</v>
      </c>
      <c r="P290" s="66"/>
      <c r="Q290" s="66"/>
      <c r="R290" s="66"/>
      <c r="S290" s="66"/>
      <c r="T290" s="66"/>
      <c r="U290" s="66"/>
      <c r="V290" s="50" t="str">
        <f>VLOOKUP(H290,[1]Sheet1!$H$2:$N$526,5,0)</f>
        <v>NA</v>
      </c>
      <c r="W290" s="50" t="str">
        <f>VLOOKUP(H290,[1]Sheet1!$H$2:$M$526,6,0)</f>
        <v>NA</v>
      </c>
      <c r="X290" s="50" t="str">
        <f>VLOOKUP(H290,[1]Sheet1!$H$1:$N$526,7,0)</f>
        <v>Unable to fetch the Company details</v>
      </c>
      <c r="Y290" s="50" t="str">
        <f t="shared" si="4"/>
        <v>Gurugram</v>
      </c>
      <c r="Z290" s="50" t="str">
        <f>IFERROR(VLOOKUP(Y290,'[2]Final Cost'!$B$3:$B$39,1,0),"NA")</f>
        <v>NA</v>
      </c>
      <c r="AA290" s="50" t="e">
        <f>IF(Z290="NA",VLOOKUP(Y290,'[2]Additional Cities'!$B$3:$D$56,3,0),"")</f>
        <v>#N/A</v>
      </c>
      <c r="AB290" s="50" t="e">
        <f>IF(Z290="NA",VLOOKUP(Y290,'[2]Additional Cities'!$B$3:$E$56,4,0),0)</f>
        <v>#N/A</v>
      </c>
      <c r="AC290" s="50">
        <f>IF(Z290=Y290,VLOOKUP(Y290,'[2]Final Cost'!$B$3:$F$39,5,0),0)</f>
        <v>0</v>
      </c>
    </row>
    <row r="291" spans="1:35" x14ac:dyDescent="0.35">
      <c r="A291" s="63" t="s">
        <v>1339</v>
      </c>
      <c r="B291" s="63" t="s">
        <v>1609</v>
      </c>
      <c r="C291" s="64">
        <v>44607</v>
      </c>
      <c r="D291" s="63" t="s">
        <v>101</v>
      </c>
      <c r="E291" s="63" t="s">
        <v>246</v>
      </c>
      <c r="F291" s="63" t="s">
        <v>39</v>
      </c>
      <c r="G291" s="63" t="s">
        <v>1340</v>
      </c>
      <c r="H291" s="63" t="s">
        <v>1341</v>
      </c>
      <c r="I291" s="63" t="s">
        <v>246</v>
      </c>
      <c r="J291" s="63" t="s">
        <v>49</v>
      </c>
      <c r="K291" s="63" t="s">
        <v>55</v>
      </c>
      <c r="L291" s="63" t="s">
        <v>4</v>
      </c>
      <c r="M291" s="63" t="s">
        <v>44</v>
      </c>
      <c r="N291" s="64">
        <v>44645</v>
      </c>
      <c r="O291" s="65">
        <v>44641</v>
      </c>
      <c r="P291" s="66"/>
      <c r="Q291" s="66"/>
      <c r="R291" s="66"/>
      <c r="S291" s="66"/>
      <c r="T291" s="66"/>
      <c r="U291" s="66"/>
      <c r="V291" s="50">
        <f>VLOOKUP(H291,[1]Sheet1!$H$2:$N$526,5,0)</f>
        <v>208012</v>
      </c>
      <c r="W291" s="50" t="str">
        <f>VLOOKUP(H291,[1]Sheet1!$H$2:$M$526,6,0)</f>
        <v>49, Industrial Estate, Kalpi Rd, Kanpur, 208012</v>
      </c>
      <c r="X291" s="50" t="str">
        <f>VLOOKUP(H291,[1]Sheet1!$H$1:$N$526,7,0)</f>
        <v>NA</v>
      </c>
      <c r="Y291" s="50" t="str">
        <f t="shared" si="4"/>
        <v>Kanpur</v>
      </c>
      <c r="Z291" s="50" t="str">
        <f>IFERROR(VLOOKUP(Y291,'[2]Final Cost'!$B$3:$B$39,1,0),"NA")</f>
        <v>Kanpur</v>
      </c>
      <c r="AA291" s="50" t="str">
        <f>IF(Z291="NA",VLOOKUP(Y291,'[2]Additional Cities'!$B$3:$D$56,3,0),"")</f>
        <v/>
      </c>
      <c r="AB291" s="50">
        <f>IF(Z291="NA",VLOOKUP(Y291,'[2]Additional Cities'!$B$3:$E$56,4,0),0)</f>
        <v>0</v>
      </c>
      <c r="AC291" s="50" t="str">
        <f>IF(Z291=Y291,VLOOKUP(Y291,'[2]Final Cost'!$B$3:$F$39,5,0),0)</f>
        <v>Delhi</v>
      </c>
    </row>
    <row r="292" spans="1:35" x14ac:dyDescent="0.35">
      <c r="A292" s="63" t="s">
        <v>1342</v>
      </c>
      <c r="B292" s="63"/>
      <c r="C292" s="64">
        <v>44614</v>
      </c>
      <c r="D292" s="63" t="s">
        <v>156</v>
      </c>
      <c r="E292" s="69" t="s">
        <v>152</v>
      </c>
      <c r="F292" s="63" t="s">
        <v>39</v>
      </c>
      <c r="G292" s="63" t="s">
        <v>1343</v>
      </c>
      <c r="H292" s="63" t="s">
        <v>1344</v>
      </c>
      <c r="I292" s="69" t="s">
        <v>152</v>
      </c>
      <c r="J292" s="63" t="s">
        <v>67</v>
      </c>
      <c r="K292" s="63" t="s">
        <v>112</v>
      </c>
      <c r="L292" s="63" t="s">
        <v>4</v>
      </c>
      <c r="M292" s="63" t="s">
        <v>44</v>
      </c>
      <c r="N292" s="64">
        <v>44645</v>
      </c>
      <c r="O292" s="65">
        <v>44641</v>
      </c>
      <c r="P292" s="66"/>
      <c r="Q292" s="66"/>
      <c r="R292" s="66"/>
      <c r="S292" s="66"/>
      <c r="T292" s="66"/>
      <c r="U292" s="66"/>
      <c r="V292" s="50">
        <f>VLOOKUP(H292,[1]Sheet1!$H$2:$N$526,5,0)</f>
        <v>700006</v>
      </c>
      <c r="W292" s="50" t="str">
        <f>VLOOKUP(H292,[1]Sheet1!$H$2:$M$526,6,0)</f>
        <v>23/ C, Wards Institution St, Garpar, Machuabazar, Kolkata, West Bengal 700006</v>
      </c>
      <c r="X292" s="50" t="str">
        <f>VLOOKUP(H292,[1]Sheet1!$H$1:$N$526,7,0)</f>
        <v>NA</v>
      </c>
      <c r="Y292" s="50" t="str">
        <f t="shared" si="4"/>
        <v>Kolkata</v>
      </c>
      <c r="Z292" s="50" t="str">
        <f>IFERROR(VLOOKUP(Y292,'[2]Final Cost'!$B$3:$B$39,1,0),"NA")</f>
        <v>Kolkata</v>
      </c>
      <c r="AA292" s="50" t="str">
        <f>IF(Z292="NA",VLOOKUP(Y292,'[2]Additional Cities'!$B$3:$D$56,3,0),"")</f>
        <v/>
      </c>
      <c r="AB292" s="50">
        <f>IF(Z292="NA",VLOOKUP(Y292,'[2]Additional Cities'!$B$3:$E$56,4,0),0)</f>
        <v>0</v>
      </c>
      <c r="AC292" s="50" t="str">
        <f>IF(Z292=Y292,VLOOKUP(Y292,'[2]Final Cost'!$B$3:$F$39,5,0),0)</f>
        <v>Hyderabad</v>
      </c>
      <c r="AI292" s="50">
        <v>3.5</v>
      </c>
    </row>
    <row r="293" spans="1:35" x14ac:dyDescent="0.35">
      <c r="A293" s="63" t="s">
        <v>245</v>
      </c>
      <c r="B293" s="63" t="s">
        <v>1587</v>
      </c>
      <c r="C293" s="64">
        <v>44600</v>
      </c>
      <c r="D293" s="63" t="s">
        <v>57</v>
      </c>
      <c r="E293" s="63" t="s">
        <v>246</v>
      </c>
      <c r="F293" s="63" t="s">
        <v>39</v>
      </c>
      <c r="G293" s="63" t="s">
        <v>247</v>
      </c>
      <c r="H293" s="63" t="s">
        <v>248</v>
      </c>
      <c r="I293" s="63" t="s">
        <v>246</v>
      </c>
      <c r="J293" s="63" t="s">
        <v>49</v>
      </c>
      <c r="K293" s="63" t="s">
        <v>55</v>
      </c>
      <c r="L293" s="63" t="s">
        <v>4</v>
      </c>
      <c r="M293" s="63" t="s">
        <v>44</v>
      </c>
      <c r="N293" s="64">
        <v>44645</v>
      </c>
      <c r="O293" s="65">
        <v>44641</v>
      </c>
      <c r="P293" s="66"/>
      <c r="Q293" s="66"/>
      <c r="R293" s="66"/>
      <c r="S293" s="66"/>
      <c r="T293" s="66"/>
      <c r="U293" s="66"/>
      <c r="V293" s="50">
        <f>VLOOKUP(H293,[1]Sheet1!$H$2:$N$526,5,0)</f>
        <v>211002</v>
      </c>
      <c r="W293" s="50" t="str">
        <f>VLOOKUP(H293,[1]Sheet1!$H$2:$M$526,6,0)</f>
        <v>134/135/1, Stanley Rd, Juhi Colony, Dwarika Puri, Old Katra, Prayagraj, Uttar Pradesh 211002</v>
      </c>
      <c r="X293" s="50" t="str">
        <f>VLOOKUP(H293,[1]Sheet1!$H$1:$N$526,7,0)</f>
        <v>NA</v>
      </c>
      <c r="Y293" s="50" t="str">
        <f t="shared" si="4"/>
        <v>Kanpur</v>
      </c>
      <c r="Z293" s="50" t="str">
        <f>IFERROR(VLOOKUP(Y293,'[2]Final Cost'!$B$3:$B$39,1,0),"NA")</f>
        <v>Kanpur</v>
      </c>
      <c r="AA293" s="50" t="str">
        <f>IF(Z293="NA",VLOOKUP(Y293,'[2]Additional Cities'!$B$3:$D$56,3,0),"")</f>
        <v/>
      </c>
      <c r="AB293" s="50">
        <f>IF(Z293="NA",VLOOKUP(Y293,'[2]Additional Cities'!$B$3:$E$56,4,0),0)</f>
        <v>0</v>
      </c>
      <c r="AC293" s="50" t="str">
        <f>IF(Z293=Y293,VLOOKUP(Y293,'[2]Final Cost'!$B$3:$F$39,5,0),0)</f>
        <v>Delhi</v>
      </c>
    </row>
    <row r="294" spans="1:35" x14ac:dyDescent="0.35">
      <c r="A294" s="63" t="s">
        <v>1345</v>
      </c>
      <c r="B294" s="63"/>
      <c r="C294" s="64">
        <v>44448</v>
      </c>
      <c r="D294" s="63" t="s">
        <v>37</v>
      </c>
      <c r="E294" s="69" t="s">
        <v>152</v>
      </c>
      <c r="F294" s="63" t="s">
        <v>39</v>
      </c>
      <c r="G294" s="63" t="s">
        <v>1346</v>
      </c>
      <c r="H294" s="63" t="s">
        <v>1347</v>
      </c>
      <c r="I294" s="69" t="s">
        <v>152</v>
      </c>
      <c r="J294" s="63" t="s">
        <v>67</v>
      </c>
      <c r="K294" s="63" t="s">
        <v>112</v>
      </c>
      <c r="L294" s="63" t="s">
        <v>4</v>
      </c>
      <c r="M294" s="63" t="s">
        <v>44</v>
      </c>
      <c r="N294" s="64">
        <v>44645</v>
      </c>
      <c r="O294" s="65">
        <v>44641</v>
      </c>
      <c r="P294" s="66"/>
      <c r="Q294" s="66"/>
      <c r="R294" s="66"/>
      <c r="S294" s="66"/>
      <c r="T294" s="66"/>
      <c r="U294" s="66"/>
      <c r="V294" s="50">
        <f>VLOOKUP(H294,[1]Sheet1!$H$2:$N$526,5,0)</f>
        <v>700029</v>
      </c>
      <c r="W294" s="50" t="str">
        <f>VLOOKUP(H294,[1]Sheet1!$H$2:$M$526,6,0)</f>
        <v>Shreehari, 138, Rash Behari Ave, opposite Deshapriya Park, Kolkata, West Bengal 700029</v>
      </c>
      <c r="X294" s="50" t="str">
        <f>VLOOKUP(H294,[1]Sheet1!$H$1:$N$526,7,0)</f>
        <v>NA</v>
      </c>
      <c r="Y294" s="50" t="str">
        <f t="shared" si="4"/>
        <v>Kolkata</v>
      </c>
      <c r="Z294" s="50" t="str">
        <f>IFERROR(VLOOKUP(Y294,'[2]Final Cost'!$B$3:$B$39,1,0),"NA")</f>
        <v>Kolkata</v>
      </c>
      <c r="AA294" s="50" t="str">
        <f>IF(Z294="NA",VLOOKUP(Y294,'[2]Additional Cities'!$B$3:$D$56,3,0),"")</f>
        <v/>
      </c>
      <c r="AB294" s="50">
        <f>IF(Z294="NA",VLOOKUP(Y294,'[2]Additional Cities'!$B$3:$E$56,4,0),0)</f>
        <v>0</v>
      </c>
      <c r="AC294" s="50" t="str">
        <f>IF(Z294=Y294,VLOOKUP(Y294,'[2]Final Cost'!$B$3:$F$39,5,0),0)</f>
        <v>Hyderabad</v>
      </c>
      <c r="AI294" s="50">
        <v>8.3000000000000007</v>
      </c>
    </row>
    <row r="295" spans="1:35" x14ac:dyDescent="0.35">
      <c r="A295" s="63" t="s">
        <v>1348</v>
      </c>
      <c r="B295" s="63"/>
      <c r="C295" s="64">
        <v>44602</v>
      </c>
      <c r="D295" s="63" t="s">
        <v>37</v>
      </c>
      <c r="E295" s="63" t="s">
        <v>819</v>
      </c>
      <c r="F295" s="63" t="s">
        <v>39</v>
      </c>
      <c r="G295" s="63" t="s">
        <v>1349</v>
      </c>
      <c r="H295" s="63" t="s">
        <v>1350</v>
      </c>
      <c r="I295" s="63" t="s">
        <v>819</v>
      </c>
      <c r="J295" s="63" t="s">
        <v>49</v>
      </c>
      <c r="K295" s="63" t="s">
        <v>55</v>
      </c>
      <c r="L295" s="63" t="s">
        <v>4</v>
      </c>
      <c r="M295" s="63" t="s">
        <v>44</v>
      </c>
      <c r="N295" s="64">
        <v>44641</v>
      </c>
      <c r="O295" s="65">
        <v>44641</v>
      </c>
      <c r="P295" s="66"/>
      <c r="Q295" s="66"/>
      <c r="R295" s="66"/>
      <c r="S295" s="66"/>
      <c r="T295" s="66"/>
      <c r="U295" s="66"/>
      <c r="V295" s="50">
        <f>VLOOKUP(H295,[1]Sheet1!$H$2:$N$526,5,0)</f>
        <v>160022</v>
      </c>
      <c r="W295" s="50" t="str">
        <f>VLOOKUP(H295,[1]Sheet1!$H$2:$M$526,6,0)</f>
        <v>Aren jewellers, Sco 3, Sector 22-D, Sector 22, Chandigarh, 160022</v>
      </c>
      <c r="X295" s="50" t="str">
        <f>VLOOKUP(H295,[1]Sheet1!$H$1:$N$526,7,0)</f>
        <v>NA</v>
      </c>
      <c r="Y295" s="50" t="str">
        <f t="shared" si="4"/>
        <v>Chandigarh</v>
      </c>
      <c r="Z295" s="50" t="str">
        <f>IFERROR(VLOOKUP(Y295,'[2]Final Cost'!$B$3:$B$39,1,0),"NA")</f>
        <v>Chandigarh</v>
      </c>
      <c r="AA295" s="50" t="str">
        <f>IF(Z295="NA",VLOOKUP(Y295,'[2]Additional Cities'!$B$3:$D$56,3,0),"")</f>
        <v/>
      </c>
      <c r="AB295" s="50">
        <f>IF(Z295="NA",VLOOKUP(Y295,'[2]Additional Cities'!$B$3:$E$56,4,0),0)</f>
        <v>0</v>
      </c>
      <c r="AC295" s="50" t="str">
        <f>IF(Z295=Y295,VLOOKUP(Y295,'[2]Final Cost'!$B$3:$F$39,5,0),0)</f>
        <v>Delhi</v>
      </c>
    </row>
    <row r="296" spans="1:35" x14ac:dyDescent="0.35">
      <c r="A296" s="63" t="s">
        <v>738</v>
      </c>
      <c r="B296" s="63"/>
      <c r="C296" s="64">
        <v>44609</v>
      </c>
      <c r="D296" s="63" t="s">
        <v>37</v>
      </c>
      <c r="E296" s="63" t="s">
        <v>386</v>
      </c>
      <c r="F296" s="63" t="s">
        <v>39</v>
      </c>
      <c r="G296" s="63" t="s">
        <v>739</v>
      </c>
      <c r="H296" s="63" t="s">
        <v>740</v>
      </c>
      <c r="I296" s="63" t="s">
        <v>386</v>
      </c>
      <c r="J296" s="63" t="s">
        <v>307</v>
      </c>
      <c r="K296" s="63" t="s">
        <v>286</v>
      </c>
      <c r="L296" s="63" t="s">
        <v>4</v>
      </c>
      <c r="M296" s="63" t="s">
        <v>44</v>
      </c>
      <c r="N296" s="64">
        <v>44648</v>
      </c>
      <c r="O296" s="65">
        <v>44648</v>
      </c>
      <c r="P296" s="66"/>
      <c r="Q296" s="66"/>
      <c r="R296" s="66"/>
      <c r="S296" s="66"/>
      <c r="T296" s="66"/>
      <c r="U296" s="66"/>
      <c r="V296" s="50">
        <f>VLOOKUP(H296,[1]Sheet1!$H$2:$N$526,5,0)</f>
        <v>781012</v>
      </c>
      <c r="W296" s="50" t="str">
        <f>VLOOKUP(H296,[1]Sheet1!$H$2:$M$526,6,0)</f>
        <v>Kamakhya Colony, Bara Bazar, Pandu, Guwahati, Assam 781012</v>
      </c>
      <c r="X296" s="50" t="str">
        <f>VLOOKUP(H296,[1]Sheet1!$H$1:$N$526,7,0)</f>
        <v>NA</v>
      </c>
      <c r="Y296" s="50" t="str">
        <f t="shared" si="4"/>
        <v>Guwahati</v>
      </c>
      <c r="Z296" s="50" t="str">
        <f>IFERROR(VLOOKUP(Y296,'[2]Final Cost'!$B$3:$B$39,1,0),"NA")</f>
        <v>Guwahati</v>
      </c>
      <c r="AA296" s="50" t="str">
        <f>IF(Z296="NA",VLOOKUP(Y296,'[2]Additional Cities'!$B$3:$D$56,3,0),"")</f>
        <v/>
      </c>
      <c r="AB296" s="50">
        <f>IF(Z296="NA",VLOOKUP(Y296,'[2]Additional Cities'!$B$3:$E$56,4,0),0)</f>
        <v>0</v>
      </c>
      <c r="AC296" s="50" t="str">
        <f>IF(Z296=Y296,VLOOKUP(Y296,'[2]Final Cost'!$B$3:$F$39,5,0),0)</f>
        <v>Delhi</v>
      </c>
    </row>
    <row r="297" spans="1:35" x14ac:dyDescent="0.35">
      <c r="A297" s="63" t="s">
        <v>1351</v>
      </c>
      <c r="B297" s="63"/>
      <c r="C297" s="64">
        <v>44620</v>
      </c>
      <c r="D297" s="63" t="s">
        <v>156</v>
      </c>
      <c r="E297" s="63" t="s">
        <v>152</v>
      </c>
      <c r="F297" s="63" t="s">
        <v>39</v>
      </c>
      <c r="G297" s="63" t="s">
        <v>1352</v>
      </c>
      <c r="H297" s="63" t="s">
        <v>1353</v>
      </c>
      <c r="I297" s="63" t="s">
        <v>152</v>
      </c>
      <c r="J297" s="63" t="s">
        <v>67</v>
      </c>
      <c r="K297" s="63" t="s">
        <v>112</v>
      </c>
      <c r="L297" s="63" t="s">
        <v>4</v>
      </c>
      <c r="M297" s="63" t="s">
        <v>44</v>
      </c>
      <c r="N297" s="64">
        <v>44645</v>
      </c>
      <c r="O297" s="65">
        <v>44641</v>
      </c>
      <c r="P297" s="66"/>
      <c r="Q297" s="66"/>
      <c r="R297" s="66"/>
      <c r="S297" s="66"/>
      <c r="T297" s="66"/>
      <c r="U297" s="66"/>
      <c r="V297" s="50">
        <f>VLOOKUP(H297,[1]Sheet1!$H$2:$N$526,5,0)</f>
        <v>700074</v>
      </c>
      <c r="W297" s="50" t="str">
        <f>VLOOKUP(H297,[1]Sheet1!$H$2:$M$526,6,0)</f>
        <v>285/5, Dum Dum Rd, Daga Colony, Bahiragath Colony, Jawpur, South Dumdum, West Bengal 700074</v>
      </c>
      <c r="X297" s="50" t="str">
        <f>VLOOKUP(H297,[1]Sheet1!$H$1:$N$526,7,0)</f>
        <v>NA</v>
      </c>
      <c r="Y297" s="50" t="str">
        <f t="shared" si="4"/>
        <v>Kolkata</v>
      </c>
      <c r="Z297" s="50" t="str">
        <f>IFERROR(VLOOKUP(Y297,'[2]Final Cost'!$B$3:$B$39,1,0),"NA")</f>
        <v>Kolkata</v>
      </c>
      <c r="AA297" s="50" t="str">
        <f>IF(Z297="NA",VLOOKUP(Y297,'[2]Additional Cities'!$B$3:$D$56,3,0),"")</f>
        <v/>
      </c>
      <c r="AB297" s="50">
        <f>IF(Z297="NA",VLOOKUP(Y297,'[2]Additional Cities'!$B$3:$E$56,4,0),0)</f>
        <v>0</v>
      </c>
      <c r="AC297" s="50" t="str">
        <f>IF(Z297=Y297,VLOOKUP(Y297,'[2]Final Cost'!$B$3:$F$39,5,0),0)</f>
        <v>Hyderabad</v>
      </c>
      <c r="AI297" s="50">
        <v>9.8000000000000007</v>
      </c>
    </row>
    <row r="298" spans="1:35" x14ac:dyDescent="0.35">
      <c r="A298" s="63" t="s">
        <v>1354</v>
      </c>
      <c r="B298" s="63"/>
      <c r="C298" s="64">
        <v>44617</v>
      </c>
      <c r="D298" s="63" t="s">
        <v>48</v>
      </c>
      <c r="E298" s="63" t="s">
        <v>152</v>
      </c>
      <c r="F298" s="63" t="s">
        <v>39</v>
      </c>
      <c r="G298" s="63" t="s">
        <v>1355</v>
      </c>
      <c r="H298" s="63" t="s">
        <v>1356</v>
      </c>
      <c r="I298" s="63" t="s">
        <v>152</v>
      </c>
      <c r="J298" s="63" t="s">
        <v>67</v>
      </c>
      <c r="K298" s="63" t="s">
        <v>112</v>
      </c>
      <c r="L298" s="63" t="s">
        <v>4</v>
      </c>
      <c r="M298" s="63" t="s">
        <v>44</v>
      </c>
      <c r="N298" s="64">
        <v>44645</v>
      </c>
      <c r="O298" s="65">
        <v>44641</v>
      </c>
      <c r="P298" s="66"/>
      <c r="Q298" s="66"/>
      <c r="R298" s="66"/>
      <c r="S298" s="66"/>
      <c r="T298" s="66"/>
      <c r="U298" s="66"/>
      <c r="V298" s="50">
        <f>VLOOKUP(H298,[1]Sheet1!$H$2:$N$526,5,0)</f>
        <v>700001</v>
      </c>
      <c r="W298" s="50" t="str">
        <f>VLOOKUP(H298,[1]Sheet1!$H$2:$M$526,6,0)</f>
        <v>23A, Netaji Subhas Rd, Fairley Place, B.B.D. Bagh, Kolkata, West Bengal 700001</v>
      </c>
      <c r="X298" s="50" t="str">
        <f>VLOOKUP(H298,[1]Sheet1!$H$1:$N$526,7,0)</f>
        <v>NA</v>
      </c>
      <c r="Y298" s="50" t="str">
        <f t="shared" si="4"/>
        <v>Kolkata</v>
      </c>
      <c r="Z298" s="50" t="str">
        <f>IFERROR(VLOOKUP(Y298,'[2]Final Cost'!$B$3:$B$39,1,0),"NA")</f>
        <v>Kolkata</v>
      </c>
      <c r="AA298" s="50" t="str">
        <f>IF(Z298="NA",VLOOKUP(Y298,'[2]Additional Cities'!$B$3:$D$56,3,0),"")</f>
        <v/>
      </c>
      <c r="AB298" s="50">
        <f>IF(Z298="NA",VLOOKUP(Y298,'[2]Additional Cities'!$B$3:$E$56,4,0),0)</f>
        <v>0</v>
      </c>
      <c r="AC298" s="50" t="str">
        <f>IF(Z298=Y298,VLOOKUP(Y298,'[2]Final Cost'!$B$3:$F$39,5,0),0)</f>
        <v>Hyderabad</v>
      </c>
      <c r="AI298" s="50">
        <v>0</v>
      </c>
    </row>
    <row r="299" spans="1:35" x14ac:dyDescent="0.35">
      <c r="A299" s="63" t="s">
        <v>1947</v>
      </c>
      <c r="B299" s="63"/>
      <c r="C299" s="64">
        <v>44606</v>
      </c>
      <c r="D299" s="63" t="s">
        <v>57</v>
      </c>
      <c r="E299" s="63" t="s">
        <v>167</v>
      </c>
      <c r="F299" s="63" t="s">
        <v>61</v>
      </c>
      <c r="G299" s="63" t="s">
        <v>1948</v>
      </c>
      <c r="H299" s="63" t="s">
        <v>1949</v>
      </c>
      <c r="I299" s="63" t="s">
        <v>167</v>
      </c>
      <c r="J299" s="63" t="s">
        <v>114</v>
      </c>
      <c r="K299" s="63" t="s">
        <v>55</v>
      </c>
      <c r="L299" s="63" t="s">
        <v>4</v>
      </c>
      <c r="M299" s="63" t="s">
        <v>1625</v>
      </c>
      <c r="N299" s="64">
        <v>44629</v>
      </c>
      <c r="O299" s="65">
        <v>44627</v>
      </c>
      <c r="P299" s="67" t="s">
        <v>61</v>
      </c>
      <c r="Q299" s="67" t="s">
        <v>171</v>
      </c>
      <c r="R299" s="67" t="s">
        <v>93</v>
      </c>
      <c r="S299" s="67" t="s">
        <v>81</v>
      </c>
      <c r="T299" s="67" t="s">
        <v>1950</v>
      </c>
      <c r="U299" s="67" t="s">
        <v>869</v>
      </c>
      <c r="V299" s="50">
        <f>VLOOKUP(H299,[1]Sheet1!$H$2:$N$526,5,0)</f>
        <v>110091</v>
      </c>
      <c r="W299" s="50" t="str">
        <f>VLOOKUP(H299,[1]Sheet1!$H$2:$M$526,6,0)</f>
        <v>A7, 2nd Floor, Purvanchal Plaza, LSC, Neelam Mata Rd, Mayur Vihar Phase II, Mayur Vihar, Delhi, 110091</v>
      </c>
      <c r="X299" s="50" t="str">
        <f>VLOOKUP(H299,[1]Sheet1!$H$1:$N$526,7,0)</f>
        <v>NA</v>
      </c>
      <c r="Y299" s="50" t="str">
        <f t="shared" si="4"/>
        <v>Noida</v>
      </c>
      <c r="Z299" s="50" t="str">
        <f>IFERROR(VLOOKUP(Y299,'[2]Final Cost'!$B$3:$B$39,1,0),"NA")</f>
        <v>NA</v>
      </c>
      <c r="AA299" s="50" t="e">
        <f>IF(Z299="NA",VLOOKUP(Y299,'[2]Additional Cities'!$B$3:$D$56,3,0),"")</f>
        <v>#N/A</v>
      </c>
      <c r="AB299" s="50" t="e">
        <f>IF(Z299="NA",VLOOKUP(Y299,'[2]Additional Cities'!$B$3:$E$56,4,0),0)</f>
        <v>#N/A</v>
      </c>
      <c r="AC299" s="50">
        <f>IF(Z299=Y299,VLOOKUP(Y299,'[2]Final Cost'!$B$3:$F$39,5,0),0)</f>
        <v>0</v>
      </c>
    </row>
    <row r="300" spans="1:35" x14ac:dyDescent="0.35">
      <c r="A300" s="63" t="s">
        <v>1357</v>
      </c>
      <c r="B300" s="63"/>
      <c r="C300" s="64">
        <v>44614</v>
      </c>
      <c r="D300" s="63" t="s">
        <v>48</v>
      </c>
      <c r="E300" s="63" t="s">
        <v>687</v>
      </c>
      <c r="F300" s="63" t="s">
        <v>39</v>
      </c>
      <c r="G300" s="63" t="s">
        <v>1358</v>
      </c>
      <c r="H300" s="63" t="s">
        <v>1359</v>
      </c>
      <c r="I300" s="63" t="s">
        <v>687</v>
      </c>
      <c r="J300" s="63" t="s">
        <v>114</v>
      </c>
      <c r="K300" s="63" t="s">
        <v>55</v>
      </c>
      <c r="L300" s="63" t="s">
        <v>4</v>
      </c>
      <c r="M300" s="63" t="s">
        <v>44</v>
      </c>
      <c r="N300" s="64">
        <v>44643</v>
      </c>
      <c r="O300" s="65">
        <v>44641</v>
      </c>
      <c r="P300" s="66"/>
      <c r="Q300" s="66"/>
      <c r="R300" s="66"/>
      <c r="S300" s="66"/>
      <c r="T300" s="66"/>
      <c r="U300" s="66"/>
      <c r="V300" s="50">
        <f>VLOOKUP(H300,[1]Sheet1!$H$2:$N$526,5,0)</f>
        <v>302002</v>
      </c>
      <c r="W300" s="50" t="str">
        <f>VLOOKUP(H300,[1]Sheet1!$H$2:$M$526,6,0)</f>
        <v>150, Tripoliya Market, Main Market, Tripolia Bazar, Jaipur, Rajasthan 302002</v>
      </c>
      <c r="X300" s="50" t="str">
        <f>VLOOKUP(H300,[1]Sheet1!$H$1:$N$526,7,0)</f>
        <v>NA</v>
      </c>
      <c r="Y300" s="50" t="str">
        <f t="shared" si="4"/>
        <v>Jaipur</v>
      </c>
      <c r="Z300" s="50" t="str">
        <f>IFERROR(VLOOKUP(Y300,'[2]Final Cost'!$B$3:$B$39,1,0),"NA")</f>
        <v>Jaipur</v>
      </c>
      <c r="AA300" s="50" t="str">
        <f>IF(Z300="NA",VLOOKUP(Y300,'[2]Additional Cities'!$B$3:$D$56,3,0),"")</f>
        <v/>
      </c>
      <c r="AB300" s="50">
        <f>IF(Z300="NA",VLOOKUP(Y300,'[2]Additional Cities'!$B$3:$E$56,4,0),0)</f>
        <v>0</v>
      </c>
      <c r="AC300" s="50" t="str">
        <f>IF(Z300=Y300,VLOOKUP(Y300,'[2]Final Cost'!$B$3:$F$39,5,0),0)</f>
        <v>Delhi</v>
      </c>
    </row>
    <row r="301" spans="1:35" x14ac:dyDescent="0.35">
      <c r="A301" s="63" t="s">
        <v>516</v>
      </c>
      <c r="B301" s="63"/>
      <c r="C301" s="64">
        <v>44601</v>
      </c>
      <c r="D301" s="63" t="s">
        <v>57</v>
      </c>
      <c r="E301" s="63" t="s">
        <v>152</v>
      </c>
      <c r="F301" s="63" t="s">
        <v>39</v>
      </c>
      <c r="G301" s="63" t="s">
        <v>517</v>
      </c>
      <c r="H301" s="63" t="s">
        <v>518</v>
      </c>
      <c r="I301" s="63" t="s">
        <v>152</v>
      </c>
      <c r="J301" s="63" t="s">
        <v>67</v>
      </c>
      <c r="K301" s="63" t="s">
        <v>112</v>
      </c>
      <c r="L301" s="63" t="s">
        <v>4</v>
      </c>
      <c r="M301" s="63" t="s">
        <v>44</v>
      </c>
      <c r="N301" s="64">
        <v>44648</v>
      </c>
      <c r="O301" s="65">
        <v>44648</v>
      </c>
      <c r="P301" s="66"/>
      <c r="Q301" s="66"/>
      <c r="R301" s="66"/>
      <c r="S301" s="66"/>
      <c r="T301" s="66"/>
      <c r="U301" s="66"/>
      <c r="V301" s="50" t="str">
        <f>VLOOKUP(H301,[1]Sheet1!$H$2:$N$526,5,0)</f>
        <v>NA</v>
      </c>
      <c r="W301" s="50" t="str">
        <f>VLOOKUP(H301,[1]Sheet1!$H$2:$M$526,6,0)</f>
        <v>NA</v>
      </c>
      <c r="X301" s="50" t="str">
        <f>VLOOKUP(H301,[1]Sheet1!$H$1:$N$526,7,0)</f>
        <v>Unable to fetch the Company details</v>
      </c>
      <c r="Y301" s="50" t="str">
        <f t="shared" si="4"/>
        <v>Kolkata</v>
      </c>
      <c r="Z301" s="50" t="str">
        <f>IFERROR(VLOOKUP(Y301,'[2]Final Cost'!$B$3:$B$39,1,0),"NA")</f>
        <v>Kolkata</v>
      </c>
      <c r="AA301" s="50" t="str">
        <f>IF(Z301="NA",VLOOKUP(Y301,'[2]Additional Cities'!$B$3:$D$56,3,0),"")</f>
        <v/>
      </c>
      <c r="AB301" s="50">
        <f>IF(Z301="NA",VLOOKUP(Y301,'[2]Additional Cities'!$B$3:$E$56,4,0),0)</f>
        <v>0</v>
      </c>
      <c r="AC301" s="50" t="str">
        <f>IF(Z301=Y301,VLOOKUP(Y301,'[2]Final Cost'!$B$3:$F$39,5,0),0)</f>
        <v>Hyderabad</v>
      </c>
    </row>
    <row r="302" spans="1:35" x14ac:dyDescent="0.35">
      <c r="A302" s="63" t="s">
        <v>150</v>
      </c>
      <c r="B302" s="63"/>
      <c r="C302" s="64">
        <v>44603</v>
      </c>
      <c r="D302" s="63" t="s">
        <v>48</v>
      </c>
      <c r="E302" s="63" t="s">
        <v>152</v>
      </c>
      <c r="F302" s="63" t="s">
        <v>39</v>
      </c>
      <c r="G302" s="63" t="s">
        <v>153</v>
      </c>
      <c r="H302" s="63" t="s">
        <v>154</v>
      </c>
      <c r="I302" s="63" t="s">
        <v>152</v>
      </c>
      <c r="J302" s="63" t="s">
        <v>67</v>
      </c>
      <c r="K302" s="63" t="s">
        <v>112</v>
      </c>
      <c r="L302" s="63" t="s">
        <v>4</v>
      </c>
      <c r="M302" s="63" t="s">
        <v>44</v>
      </c>
      <c r="N302" s="64">
        <v>44648</v>
      </c>
      <c r="O302" s="65">
        <v>44648</v>
      </c>
      <c r="P302" s="66"/>
      <c r="Q302" s="66"/>
      <c r="R302" s="66"/>
      <c r="S302" s="66"/>
      <c r="T302" s="66"/>
      <c r="U302" s="66"/>
      <c r="V302" s="50" t="str">
        <f>VLOOKUP(H302,[1]Sheet1!$H$2:$N$526,5,0)</f>
        <v>NA</v>
      </c>
      <c r="W302" s="50" t="str">
        <f>VLOOKUP(H302,[1]Sheet1!$H$2:$M$526,6,0)</f>
        <v>NA</v>
      </c>
      <c r="X302" s="50" t="str">
        <f>VLOOKUP(H302,[1]Sheet1!$H$1:$N$526,7,0)</f>
        <v>Unable to fetch the Company details</v>
      </c>
      <c r="Y302" s="50" t="str">
        <f t="shared" si="4"/>
        <v>Kolkata</v>
      </c>
      <c r="Z302" s="50" t="str">
        <f>IFERROR(VLOOKUP(Y302,'[2]Final Cost'!$B$3:$B$39,1,0),"NA")</f>
        <v>Kolkata</v>
      </c>
      <c r="AA302" s="50" t="str">
        <f>IF(Z302="NA",VLOOKUP(Y302,'[2]Additional Cities'!$B$3:$D$56,3,0),"")</f>
        <v/>
      </c>
      <c r="AB302" s="50">
        <f>IF(Z302="NA",VLOOKUP(Y302,'[2]Additional Cities'!$B$3:$E$56,4,0),0)</f>
        <v>0</v>
      </c>
      <c r="AC302" s="50" t="str">
        <f>IF(Z302=Y302,VLOOKUP(Y302,'[2]Final Cost'!$B$3:$F$39,5,0),0)</f>
        <v>Hyderabad</v>
      </c>
    </row>
    <row r="303" spans="1:35" x14ac:dyDescent="0.35">
      <c r="A303" s="63" t="s">
        <v>1360</v>
      </c>
      <c r="B303" s="63"/>
      <c r="C303" s="64">
        <v>44602</v>
      </c>
      <c r="D303" s="63" t="s">
        <v>206</v>
      </c>
      <c r="E303" s="63" t="s">
        <v>687</v>
      </c>
      <c r="F303" s="63" t="s">
        <v>39</v>
      </c>
      <c r="G303" s="63" t="s">
        <v>1361</v>
      </c>
      <c r="H303" s="63" t="s">
        <v>1362</v>
      </c>
      <c r="I303" s="63" t="s">
        <v>687</v>
      </c>
      <c r="J303" s="63" t="s">
        <v>114</v>
      </c>
      <c r="K303" s="63" t="s">
        <v>55</v>
      </c>
      <c r="L303" s="63" t="s">
        <v>4</v>
      </c>
      <c r="M303" s="63" t="s">
        <v>44</v>
      </c>
      <c r="N303" s="64">
        <v>44643</v>
      </c>
      <c r="O303" s="65">
        <v>44641</v>
      </c>
      <c r="P303" s="66"/>
      <c r="Q303" s="66"/>
      <c r="R303" s="66"/>
      <c r="S303" s="66"/>
      <c r="T303" s="66"/>
      <c r="U303" s="66"/>
      <c r="V303" s="50">
        <f>VLOOKUP(H303,[1]Sheet1!$H$2:$N$526,5,0)</f>
        <v>302019</v>
      </c>
      <c r="W303" s="50" t="str">
        <f>VLOOKUP(H303,[1]Sheet1!$H$2:$M$526,6,0)</f>
        <v>2-C, Ajmer Rd, Swaroop Colony, DCM, Jaipur, Rajasthan 302019</v>
      </c>
      <c r="X303" s="50" t="str">
        <f>VLOOKUP(H303,[1]Sheet1!$H$1:$N$526,7,0)</f>
        <v>NA</v>
      </c>
      <c r="Y303" s="50" t="str">
        <f t="shared" si="4"/>
        <v>Jaipur</v>
      </c>
      <c r="Z303" s="50" t="str">
        <f>IFERROR(VLOOKUP(Y303,'[2]Final Cost'!$B$3:$B$39,1,0),"NA")</f>
        <v>Jaipur</v>
      </c>
      <c r="AA303" s="50" t="str">
        <f>IF(Z303="NA",VLOOKUP(Y303,'[2]Additional Cities'!$B$3:$D$56,3,0),"")</f>
        <v/>
      </c>
      <c r="AB303" s="50">
        <f>IF(Z303="NA",VLOOKUP(Y303,'[2]Additional Cities'!$B$3:$E$56,4,0),0)</f>
        <v>0</v>
      </c>
      <c r="AC303" s="50" t="str">
        <f>IF(Z303=Y303,VLOOKUP(Y303,'[2]Final Cost'!$B$3:$F$39,5,0),0)</f>
        <v>Delhi</v>
      </c>
    </row>
    <row r="304" spans="1:35" x14ac:dyDescent="0.35">
      <c r="A304" s="63" t="s">
        <v>1363</v>
      </c>
      <c r="B304" s="63"/>
      <c r="C304" s="64">
        <v>44615</v>
      </c>
      <c r="D304" s="63" t="s">
        <v>206</v>
      </c>
      <c r="E304" s="63" t="s">
        <v>687</v>
      </c>
      <c r="F304" s="63" t="s">
        <v>39</v>
      </c>
      <c r="G304" s="63" t="s">
        <v>1364</v>
      </c>
      <c r="H304" s="63" t="s">
        <v>1365</v>
      </c>
      <c r="I304" s="63" t="s">
        <v>687</v>
      </c>
      <c r="J304" s="63" t="s">
        <v>114</v>
      </c>
      <c r="K304" s="63" t="s">
        <v>55</v>
      </c>
      <c r="L304" s="63" t="s">
        <v>4</v>
      </c>
      <c r="M304" s="63" t="s">
        <v>44</v>
      </c>
      <c r="N304" s="64">
        <v>44643</v>
      </c>
      <c r="O304" s="65">
        <v>44641</v>
      </c>
      <c r="P304" s="66"/>
      <c r="Q304" s="66"/>
      <c r="R304" s="66"/>
      <c r="S304" s="66"/>
      <c r="T304" s="66"/>
      <c r="U304" s="66"/>
      <c r="V304" s="50">
        <f>VLOOKUP(H304,[1]Sheet1!$H$2:$N$526,5,0)</f>
        <v>302001</v>
      </c>
      <c r="W304" s="50" t="str">
        <f>VLOOKUP(H304,[1]Sheet1!$H$2:$M$526,6,0)</f>
        <v>Jamnalal Bajaj Marg, behind Hotel Rajmahal Palace, Shivaji Nagar, C Scheme, Ashok Nagar, Jaipur, Rajasthan</v>
      </c>
      <c r="X304" s="50" t="str">
        <f>VLOOKUP(H304,[1]Sheet1!$H$1:$N$526,7,0)</f>
        <v>NA</v>
      </c>
      <c r="Y304" s="50" t="str">
        <f t="shared" si="4"/>
        <v>Jaipur</v>
      </c>
      <c r="Z304" s="50" t="str">
        <f>IFERROR(VLOOKUP(Y304,'[2]Final Cost'!$B$3:$B$39,1,0),"NA")</f>
        <v>Jaipur</v>
      </c>
      <c r="AA304" s="50" t="str">
        <f>IF(Z304="NA",VLOOKUP(Y304,'[2]Additional Cities'!$B$3:$D$56,3,0),"")</f>
        <v/>
      </c>
      <c r="AB304" s="50">
        <f>IF(Z304="NA",VLOOKUP(Y304,'[2]Additional Cities'!$B$3:$E$56,4,0),0)</f>
        <v>0</v>
      </c>
      <c r="AC304" s="50" t="str">
        <f>IF(Z304=Y304,VLOOKUP(Y304,'[2]Final Cost'!$B$3:$F$39,5,0),0)</f>
        <v>Delhi</v>
      </c>
    </row>
    <row r="305" spans="1:35" x14ac:dyDescent="0.35">
      <c r="A305" s="63" t="s">
        <v>1548</v>
      </c>
      <c r="B305" s="63"/>
      <c r="C305" s="64">
        <v>44603</v>
      </c>
      <c r="D305" s="63" t="s">
        <v>57</v>
      </c>
      <c r="E305" s="63" t="s">
        <v>1925</v>
      </c>
      <c r="F305" s="63" t="s">
        <v>39</v>
      </c>
      <c r="G305" s="63" t="s">
        <v>1549</v>
      </c>
      <c r="H305" s="63" t="s">
        <v>1550</v>
      </c>
      <c r="I305" s="63" t="s">
        <v>1925</v>
      </c>
      <c r="J305" s="63" t="s">
        <v>114</v>
      </c>
      <c r="K305" s="63" t="s">
        <v>55</v>
      </c>
      <c r="L305" s="63" t="s">
        <v>4</v>
      </c>
      <c r="M305" s="63" t="s">
        <v>44</v>
      </c>
      <c r="N305" s="64">
        <v>44635</v>
      </c>
      <c r="O305" s="65">
        <v>44634</v>
      </c>
      <c r="P305" s="66" t="s">
        <v>61</v>
      </c>
      <c r="Q305" s="66" t="s">
        <v>143</v>
      </c>
      <c r="R305" s="67" t="s">
        <v>93</v>
      </c>
      <c r="S305" s="67" t="s">
        <v>81</v>
      </c>
      <c r="T305" s="66" t="s">
        <v>1951</v>
      </c>
      <c r="U305" s="67" t="s">
        <v>83</v>
      </c>
      <c r="V305" s="50" t="str">
        <f>VLOOKUP(H305,[1]Sheet1!$H$2:$N$526,5,0)</f>
        <v>NA</v>
      </c>
      <c r="W305" s="50" t="str">
        <f>VLOOKUP(H305,[1]Sheet1!$H$2:$M$526,6,0)</f>
        <v>NA</v>
      </c>
      <c r="X305" s="50" t="str">
        <f>VLOOKUP(H305,[1]Sheet1!$H$1:$N$526,7,0)</f>
        <v>Mailing/Billing City not available</v>
      </c>
      <c r="Y305" s="50" t="str">
        <f t="shared" si="4"/>
        <v>Jalandhar</v>
      </c>
      <c r="Z305" s="50" t="str">
        <f>IFERROR(VLOOKUP(Y305,'[2]Final Cost'!$B$3:$B$39,1,0),"NA")</f>
        <v>Jalandhar</v>
      </c>
      <c r="AA305" s="50" t="str">
        <f>IF(Z305="NA",VLOOKUP(Y305,'[2]Additional Cities'!$B$3:$D$56,3,0),"")</f>
        <v/>
      </c>
      <c r="AB305" s="50">
        <f>IF(Z305="NA",VLOOKUP(Y305,'[2]Additional Cities'!$B$3:$E$56,4,0),0)</f>
        <v>0</v>
      </c>
      <c r="AC305" s="50" t="str">
        <f>IF(Z305=Y305,VLOOKUP(Y305,'[2]Final Cost'!$B$3:$F$39,5,0),0)</f>
        <v>Delhi</v>
      </c>
    </row>
    <row r="306" spans="1:35" x14ac:dyDescent="0.35">
      <c r="A306" s="63" t="s">
        <v>1366</v>
      </c>
      <c r="B306" s="63"/>
      <c r="C306" s="64">
        <v>44602</v>
      </c>
      <c r="D306" s="63" t="s">
        <v>101</v>
      </c>
      <c r="E306" s="63" t="s">
        <v>152</v>
      </c>
      <c r="F306" s="63" t="s">
        <v>39</v>
      </c>
      <c r="G306" s="63" t="s">
        <v>1367</v>
      </c>
      <c r="H306" s="63" t="s">
        <v>1368</v>
      </c>
      <c r="I306" s="63" t="s">
        <v>152</v>
      </c>
      <c r="J306" s="63" t="s">
        <v>67</v>
      </c>
      <c r="K306" s="63" t="s">
        <v>112</v>
      </c>
      <c r="L306" s="63" t="s">
        <v>4</v>
      </c>
      <c r="M306" s="63" t="s">
        <v>44</v>
      </c>
      <c r="N306" s="64">
        <v>44648</v>
      </c>
      <c r="O306" s="65">
        <v>44648</v>
      </c>
      <c r="P306" s="66"/>
      <c r="Q306" s="66"/>
      <c r="R306" s="66"/>
      <c r="S306" s="66"/>
      <c r="T306" s="66"/>
      <c r="U306" s="66"/>
      <c r="V306" s="50">
        <f>VLOOKUP(H306,[1]Sheet1!$H$2:$N$526,5,0)</f>
        <v>700001</v>
      </c>
      <c r="W306" s="50" t="str">
        <f>VLOOKUP(H306,[1]Sheet1!$H$2:$M$526,6,0)</f>
        <v>5th floor, Diamond Heritage, Room no 504, 16, Strand Rd, Kolkata, West Bengal</v>
      </c>
      <c r="X306" s="50" t="str">
        <f>VLOOKUP(H306,[1]Sheet1!$H$1:$N$526,7,0)</f>
        <v>NA</v>
      </c>
      <c r="Y306" s="50" t="str">
        <f t="shared" si="4"/>
        <v>Kolkata</v>
      </c>
      <c r="Z306" s="50" t="str">
        <f>IFERROR(VLOOKUP(Y306,'[2]Final Cost'!$B$3:$B$39,1,0),"NA")</f>
        <v>Kolkata</v>
      </c>
      <c r="AA306" s="50" t="str">
        <f>IF(Z306="NA",VLOOKUP(Y306,'[2]Additional Cities'!$B$3:$D$56,3,0),"")</f>
        <v/>
      </c>
      <c r="AB306" s="50">
        <f>IF(Z306="NA",VLOOKUP(Y306,'[2]Additional Cities'!$B$3:$E$56,4,0),0)</f>
        <v>0</v>
      </c>
      <c r="AC306" s="50" t="str">
        <f>IF(Z306=Y306,VLOOKUP(Y306,'[2]Final Cost'!$B$3:$F$39,5,0),0)</f>
        <v>Hyderabad</v>
      </c>
      <c r="AI306" s="50">
        <v>0</v>
      </c>
    </row>
    <row r="307" spans="1:35" x14ac:dyDescent="0.35">
      <c r="A307" s="63" t="s">
        <v>1369</v>
      </c>
      <c r="B307" s="63"/>
      <c r="C307" s="64">
        <v>44602</v>
      </c>
      <c r="D307" s="63" t="s">
        <v>101</v>
      </c>
      <c r="E307" s="63" t="s">
        <v>687</v>
      </c>
      <c r="F307" s="63" t="s">
        <v>39</v>
      </c>
      <c r="G307" s="63" t="s">
        <v>1370</v>
      </c>
      <c r="H307" s="63" t="s">
        <v>1371</v>
      </c>
      <c r="I307" s="63" t="s">
        <v>687</v>
      </c>
      <c r="J307" s="63" t="s">
        <v>114</v>
      </c>
      <c r="K307" s="63" t="s">
        <v>55</v>
      </c>
      <c r="L307" s="63" t="s">
        <v>4</v>
      </c>
      <c r="M307" s="63" t="s">
        <v>44</v>
      </c>
      <c r="N307" s="64">
        <v>44643</v>
      </c>
      <c r="O307" s="65">
        <v>44641</v>
      </c>
      <c r="P307" s="66"/>
      <c r="Q307" s="66"/>
      <c r="R307" s="66"/>
      <c r="S307" s="66"/>
      <c r="T307" s="66"/>
      <c r="U307" s="66"/>
      <c r="V307" s="50">
        <f>VLOOKUP(H307,[1]Sheet1!$H$2:$N$526,5,0)</f>
        <v>302028</v>
      </c>
      <c r="W307" s="50" t="str">
        <f>VLOOKUP(H307,[1]Sheet1!$H$2:$M$526,6,0)</f>
        <v>B-28, RIICO Industrial Area, Kukas, Rajasthan</v>
      </c>
      <c r="X307" s="50" t="str">
        <f>VLOOKUP(H307,[1]Sheet1!$H$1:$N$526,7,0)</f>
        <v>NA</v>
      </c>
      <c r="Y307" s="50" t="str">
        <f t="shared" si="4"/>
        <v>Jaipur</v>
      </c>
      <c r="Z307" s="50" t="str">
        <f>IFERROR(VLOOKUP(Y307,'[2]Final Cost'!$B$3:$B$39,1,0),"NA")</f>
        <v>Jaipur</v>
      </c>
      <c r="AA307" s="50" t="str">
        <f>IF(Z307="NA",VLOOKUP(Y307,'[2]Additional Cities'!$B$3:$D$56,3,0),"")</f>
        <v/>
      </c>
      <c r="AB307" s="50">
        <f>IF(Z307="NA",VLOOKUP(Y307,'[2]Additional Cities'!$B$3:$E$56,4,0),0)</f>
        <v>0</v>
      </c>
      <c r="AC307" s="50" t="str">
        <f>IF(Z307=Y307,VLOOKUP(Y307,'[2]Final Cost'!$B$3:$F$39,5,0),0)</f>
        <v>Delhi</v>
      </c>
    </row>
    <row r="308" spans="1:35" x14ac:dyDescent="0.35">
      <c r="A308" s="63" t="s">
        <v>1952</v>
      </c>
      <c r="B308" s="63" t="s">
        <v>114</v>
      </c>
      <c r="C308" s="64">
        <v>44602</v>
      </c>
      <c r="D308" s="63" t="s">
        <v>57</v>
      </c>
      <c r="E308" s="63" t="s">
        <v>167</v>
      </c>
      <c r="F308" s="63" t="s">
        <v>61</v>
      </c>
      <c r="G308" s="63" t="s">
        <v>1953</v>
      </c>
      <c r="H308" s="63" t="s">
        <v>1954</v>
      </c>
      <c r="I308" s="63" t="s">
        <v>167</v>
      </c>
      <c r="J308" s="63" t="s">
        <v>114</v>
      </c>
      <c r="K308" s="63" t="s">
        <v>55</v>
      </c>
      <c r="L308" s="63" t="s">
        <v>348</v>
      </c>
      <c r="M308" s="63" t="s">
        <v>1625</v>
      </c>
      <c r="N308" s="64">
        <v>44620</v>
      </c>
      <c r="O308" s="65">
        <v>44620</v>
      </c>
      <c r="P308" s="67" t="s">
        <v>61</v>
      </c>
      <c r="Q308" s="67" t="s">
        <v>97</v>
      </c>
      <c r="R308" s="67" t="s">
        <v>877</v>
      </c>
      <c r="S308" s="67" t="s">
        <v>81</v>
      </c>
      <c r="T308" s="67" t="s">
        <v>1955</v>
      </c>
      <c r="U308" s="67" t="s">
        <v>1956</v>
      </c>
      <c r="V308" s="50">
        <f>VLOOKUP(H308,[1]Sheet1!$H$2:$N$526,5,0)</f>
        <v>201301</v>
      </c>
      <c r="W308" s="50" t="str">
        <f>VLOOKUP(H308,[1]Sheet1!$H$2:$M$526,6,0)</f>
        <v>B-30, B Block, Sector 8, Noida, Uttar Pradesh</v>
      </c>
      <c r="X308" s="50" t="str">
        <f>VLOOKUP(H308,[1]Sheet1!$H$1:$N$526,7,0)</f>
        <v>NA</v>
      </c>
      <c r="Y308" s="50" t="str">
        <f t="shared" si="4"/>
        <v>Noida</v>
      </c>
      <c r="Z308" s="50" t="str">
        <f>IFERROR(VLOOKUP(Y308,'[2]Final Cost'!$B$3:$B$39,1,0),"NA")</f>
        <v>NA</v>
      </c>
      <c r="AA308" s="50" t="e">
        <f>IF(Z308="NA",VLOOKUP(Y308,'[2]Additional Cities'!$B$3:$D$56,3,0),"")</f>
        <v>#N/A</v>
      </c>
      <c r="AB308" s="50" t="e">
        <f>IF(Z308="NA",VLOOKUP(Y308,'[2]Additional Cities'!$B$3:$E$56,4,0),0)</f>
        <v>#N/A</v>
      </c>
      <c r="AC308" s="50">
        <f>IF(Z308=Y308,VLOOKUP(Y308,'[2]Final Cost'!$B$3:$F$39,5,0),0)</f>
        <v>0</v>
      </c>
    </row>
    <row r="309" spans="1:35" x14ac:dyDescent="0.35">
      <c r="A309" s="63" t="s">
        <v>1372</v>
      </c>
      <c r="B309" s="63" t="s">
        <v>114</v>
      </c>
      <c r="C309" s="64">
        <v>44609</v>
      </c>
      <c r="D309" s="63" t="s">
        <v>37</v>
      </c>
      <c r="E309" s="63" t="s">
        <v>152</v>
      </c>
      <c r="F309" s="63" t="s">
        <v>39</v>
      </c>
      <c r="G309" s="63" t="s">
        <v>1373</v>
      </c>
      <c r="H309" s="63" t="s">
        <v>1374</v>
      </c>
      <c r="I309" s="63" t="s">
        <v>152</v>
      </c>
      <c r="J309" s="63" t="s">
        <v>67</v>
      </c>
      <c r="K309" s="63" t="s">
        <v>112</v>
      </c>
      <c r="L309" s="63" t="s">
        <v>348</v>
      </c>
      <c r="M309" s="63" t="s">
        <v>44</v>
      </c>
      <c r="N309" s="64">
        <v>44648</v>
      </c>
      <c r="O309" s="65">
        <v>44648</v>
      </c>
      <c r="P309" s="66"/>
      <c r="Q309" s="66"/>
      <c r="R309" s="66"/>
      <c r="S309" s="66"/>
      <c r="T309" s="66"/>
      <c r="U309" s="66"/>
      <c r="V309" s="50">
        <f>VLOOKUP(H309,[1]Sheet1!$H$2:$N$526,5,0)</f>
        <v>700025</v>
      </c>
      <c r="W309" s="50" t="str">
        <f>VLOOKUP(H309,[1]Sheet1!$H$2:$M$526,6,0)</f>
        <v>Ashutosh Mukherjee Rd, Gaza Park, Bhowanipore, Kolkata, West Bengal</v>
      </c>
      <c r="X309" s="50" t="str">
        <f>VLOOKUP(H309,[1]Sheet1!$H$1:$N$526,7,0)</f>
        <v>NA</v>
      </c>
      <c r="Y309" s="50" t="str">
        <f t="shared" si="4"/>
        <v>Kolkata</v>
      </c>
      <c r="Z309" s="50" t="str">
        <f>IFERROR(VLOOKUP(Y309,'[2]Final Cost'!$B$3:$B$39,1,0),"NA")</f>
        <v>Kolkata</v>
      </c>
      <c r="AA309" s="50" t="str">
        <f>IF(Z309="NA",VLOOKUP(Y309,'[2]Additional Cities'!$B$3:$D$56,3,0),"")</f>
        <v/>
      </c>
      <c r="AB309" s="50">
        <f>IF(Z309="NA",VLOOKUP(Y309,'[2]Additional Cities'!$B$3:$E$56,4,0),0)</f>
        <v>0</v>
      </c>
      <c r="AC309" s="50" t="str">
        <f>IF(Z309=Y309,VLOOKUP(Y309,'[2]Final Cost'!$B$3:$F$39,5,0),0)</f>
        <v>Hyderabad</v>
      </c>
      <c r="AI309" s="50">
        <v>6</v>
      </c>
    </row>
    <row r="310" spans="1:35" x14ac:dyDescent="0.35">
      <c r="A310" s="63" t="s">
        <v>648</v>
      </c>
      <c r="B310" s="63" t="s">
        <v>1957</v>
      </c>
      <c r="C310" s="64">
        <v>43487</v>
      </c>
      <c r="D310" s="63" t="s">
        <v>48</v>
      </c>
      <c r="E310" s="63" t="s">
        <v>152</v>
      </c>
      <c r="F310" s="63" t="s">
        <v>39</v>
      </c>
      <c r="G310" s="63" t="s">
        <v>649</v>
      </c>
      <c r="H310" s="63" t="s">
        <v>650</v>
      </c>
      <c r="I310" s="63" t="s">
        <v>152</v>
      </c>
      <c r="J310" s="63" t="s">
        <v>67</v>
      </c>
      <c r="K310" s="63" t="s">
        <v>112</v>
      </c>
      <c r="L310" s="63" t="s">
        <v>133</v>
      </c>
      <c r="M310" s="63" t="s">
        <v>44</v>
      </c>
      <c r="N310" s="64">
        <v>44649</v>
      </c>
      <c r="O310" s="65">
        <v>44648</v>
      </c>
      <c r="P310" s="66"/>
      <c r="Q310" s="66"/>
      <c r="R310" s="66"/>
      <c r="S310" s="66"/>
      <c r="T310" s="66"/>
      <c r="U310" s="66"/>
      <c r="V310" s="50">
        <f>VLOOKUP(H310,[1]Sheet1!$H$2:$N$526,5,0)</f>
        <v>700087</v>
      </c>
      <c r="W310" s="50" t="str">
        <f>VLOOKUP(H310,[1]Sheet1!$H$2:$M$526,6,0)</f>
        <v>11A, Mirza Ghalib Street, Kolkata - 700087, West Bengal</v>
      </c>
      <c r="X310" s="50" t="str">
        <f>VLOOKUP(H310,[1]Sheet1!$H$1:$N$526,7,0)</f>
        <v>NA</v>
      </c>
      <c r="Y310" s="50" t="str">
        <f t="shared" si="4"/>
        <v>Kolkata</v>
      </c>
      <c r="Z310" s="50" t="str">
        <f>IFERROR(VLOOKUP(Y310,'[2]Final Cost'!$B$3:$B$39,1,0),"NA")</f>
        <v>Kolkata</v>
      </c>
      <c r="AA310" s="50" t="str">
        <f>IF(Z310="NA",VLOOKUP(Y310,'[2]Additional Cities'!$B$3:$D$56,3,0),"")</f>
        <v/>
      </c>
      <c r="AB310" s="50">
        <f>IF(Z310="NA",VLOOKUP(Y310,'[2]Additional Cities'!$B$3:$E$56,4,0),0)</f>
        <v>0</v>
      </c>
      <c r="AC310" s="50" t="str">
        <f>IF(Z310=Y310,VLOOKUP(Y310,'[2]Final Cost'!$B$3:$F$39,5,0),0)</f>
        <v>Hyderabad</v>
      </c>
      <c r="AI310" s="50">
        <v>2.9</v>
      </c>
    </row>
    <row r="311" spans="1:35" x14ac:dyDescent="0.35">
      <c r="A311" s="63" t="s">
        <v>1056</v>
      </c>
      <c r="B311" s="63" t="s">
        <v>1582</v>
      </c>
      <c r="C311" s="64">
        <v>44609</v>
      </c>
      <c r="D311" s="63" t="s">
        <v>101</v>
      </c>
      <c r="E311" s="63" t="s">
        <v>55</v>
      </c>
      <c r="F311" s="63" t="s">
        <v>61</v>
      </c>
      <c r="G311" s="63" t="s">
        <v>1057</v>
      </c>
      <c r="H311" s="63" t="s">
        <v>1058</v>
      </c>
      <c r="I311" s="63" t="s">
        <v>55</v>
      </c>
      <c r="J311" s="63" t="s">
        <v>114</v>
      </c>
      <c r="K311" s="63" t="s">
        <v>55</v>
      </c>
      <c r="L311" s="63" t="s">
        <v>133</v>
      </c>
      <c r="M311" s="63" t="s">
        <v>44</v>
      </c>
      <c r="N311" s="64">
        <v>44627</v>
      </c>
      <c r="O311" s="65">
        <v>44627</v>
      </c>
      <c r="P311" s="66" t="s">
        <v>39</v>
      </c>
      <c r="Q311" s="67" t="s">
        <v>331</v>
      </c>
      <c r="R311" s="66" t="s">
        <v>133</v>
      </c>
      <c r="S311" s="66" t="s">
        <v>329</v>
      </c>
      <c r="T311" s="67" t="s">
        <v>331</v>
      </c>
      <c r="U311" s="67" t="s">
        <v>331</v>
      </c>
      <c r="V311" s="50">
        <f>VLOOKUP(H311,[1]Sheet1!$H$2:$N$526,5,0)</f>
        <v>110005</v>
      </c>
      <c r="W311" s="50" t="str">
        <f>VLOOKUP(H311,[1]Sheet1!$H$2:$M$526,6,0)</f>
        <v>Samyak Tower 39, Pusa Road, In Front Of Metro Pillar No.121, New, Block 9A, WEA, Karol Bagh, Delhi-110005, India</v>
      </c>
      <c r="X311" s="50" t="str">
        <f>VLOOKUP(H311,[1]Sheet1!$H$1:$N$526,7,0)</f>
        <v>NA</v>
      </c>
      <c r="Y311" s="50" t="str">
        <f t="shared" si="4"/>
        <v>Delhi</v>
      </c>
      <c r="Z311" s="50" t="str">
        <f>IFERROR(VLOOKUP(Y311,'[2]Final Cost'!$B$3:$B$39,1,0),"NA")</f>
        <v>Delhi</v>
      </c>
      <c r="AA311" s="50" t="str">
        <f>IF(Z311="NA",VLOOKUP(Y311,'[2]Additional Cities'!$B$3:$D$56,3,0),"")</f>
        <v/>
      </c>
      <c r="AB311" s="50">
        <f>IF(Z311="NA",VLOOKUP(Y311,'[2]Additional Cities'!$B$3:$E$56,4,0),0)</f>
        <v>0</v>
      </c>
      <c r="AC311" s="50" t="str">
        <f>IF(Z311=Y311,VLOOKUP(Y311,'[2]Final Cost'!$B$3:$F$39,5,0),0)</f>
        <v>Delhi</v>
      </c>
    </row>
    <row r="312" spans="1:35" x14ac:dyDescent="0.35">
      <c r="A312" s="63" t="s">
        <v>511</v>
      </c>
      <c r="B312" s="63" t="s">
        <v>1675</v>
      </c>
      <c r="C312" s="64">
        <v>43180</v>
      </c>
      <c r="D312" s="63" t="s">
        <v>48</v>
      </c>
      <c r="E312" s="63" t="s">
        <v>59</v>
      </c>
      <c r="F312" s="63" t="s">
        <v>61</v>
      </c>
      <c r="G312" s="63" t="s">
        <v>512</v>
      </c>
      <c r="H312" s="63" t="s">
        <v>513</v>
      </c>
      <c r="I312" s="63" t="s">
        <v>59</v>
      </c>
      <c r="J312" s="63" t="s">
        <v>58</v>
      </c>
      <c r="K312" s="63" t="s">
        <v>65</v>
      </c>
      <c r="L312" s="63" t="s">
        <v>43</v>
      </c>
      <c r="M312" s="63" t="s">
        <v>44</v>
      </c>
      <c r="N312" s="64">
        <v>44630</v>
      </c>
      <c r="O312" s="65">
        <v>44627</v>
      </c>
      <c r="P312" s="66"/>
      <c r="Q312" s="66"/>
      <c r="R312" s="66"/>
      <c r="S312" s="66"/>
      <c r="T312" s="66"/>
      <c r="U312" s="66"/>
      <c r="V312" s="50" t="str">
        <f>VLOOKUP(H312,[1]Sheet1!$H$2:$N$526,5,0)</f>
        <v>NA</v>
      </c>
      <c r="W312" s="50" t="str">
        <f>VLOOKUP(H312,[1]Sheet1!$H$2:$M$526,6,0)</f>
        <v>NA</v>
      </c>
      <c r="X312" s="50" t="str">
        <f>VLOOKUP(H312,[1]Sheet1!$H$1:$N$526,7,0)</f>
        <v>Mailing/Billing City not available</v>
      </c>
      <c r="Y312" s="50" t="str">
        <f t="shared" si="4"/>
        <v>Mumbai</v>
      </c>
      <c r="Z312" s="50" t="str">
        <f>IFERROR(VLOOKUP(Y312,'[2]Final Cost'!$B$3:$B$39,1,0),"NA")</f>
        <v>Mumbai</v>
      </c>
      <c r="AA312" s="50" t="str">
        <f>IF(Z312="NA",VLOOKUP(Y312,'[2]Additional Cities'!$B$3:$D$56,3,0),"")</f>
        <v/>
      </c>
      <c r="AB312" s="50">
        <f>IF(Z312="NA",VLOOKUP(Y312,'[2]Additional Cities'!$B$3:$E$56,4,0),0)</f>
        <v>0</v>
      </c>
      <c r="AC312" s="50" t="str">
        <f>IF(Z312=Y312,VLOOKUP(Y312,'[2]Final Cost'!$B$3:$F$39,5,0),0)</f>
        <v>Mumbai</v>
      </c>
    </row>
    <row r="313" spans="1:35" x14ac:dyDescent="0.35">
      <c r="A313" s="63" t="s">
        <v>430</v>
      </c>
      <c r="B313" s="63" t="s">
        <v>1958</v>
      </c>
      <c r="C313" s="64">
        <v>43553</v>
      </c>
      <c r="D313" s="63" t="s">
        <v>37</v>
      </c>
      <c r="E313" s="63" t="s">
        <v>55</v>
      </c>
      <c r="F313" s="63" t="s">
        <v>61</v>
      </c>
      <c r="G313" s="63" t="s">
        <v>431</v>
      </c>
      <c r="H313" s="63" t="s">
        <v>432</v>
      </c>
      <c r="I313" s="63" t="s">
        <v>55</v>
      </c>
      <c r="J313" s="63" t="s">
        <v>166</v>
      </c>
      <c r="K313" s="63" t="s">
        <v>55</v>
      </c>
      <c r="L313" s="63" t="s">
        <v>43</v>
      </c>
      <c r="M313" s="63" t="s">
        <v>44</v>
      </c>
      <c r="N313" s="64">
        <v>44642</v>
      </c>
      <c r="O313" s="65">
        <v>44641</v>
      </c>
      <c r="P313" s="66" t="s">
        <v>61</v>
      </c>
      <c r="Q313" s="67" t="s">
        <v>375</v>
      </c>
      <c r="R313" s="67" t="s">
        <v>375</v>
      </c>
      <c r="S313" s="67" t="s">
        <v>81</v>
      </c>
      <c r="T313" s="66" t="s">
        <v>434</v>
      </c>
      <c r="U313" s="67" t="s">
        <v>314</v>
      </c>
      <c r="V313" s="50" t="str">
        <f>VLOOKUP(H313,[1]Sheet1!$H$2:$N$526,5,0)</f>
        <v>NA</v>
      </c>
      <c r="W313" s="50" t="str">
        <f>VLOOKUP(H313,[1]Sheet1!$H$2:$M$526,6,0)</f>
        <v>Unable to fetch the Company details</v>
      </c>
      <c r="X313" s="50" t="str">
        <f>VLOOKUP(H313,[1]Sheet1!$H$1:$N$526,7,0)</f>
        <v>NA</v>
      </c>
      <c r="Y313" s="50" t="str">
        <f t="shared" si="4"/>
        <v>Delhi</v>
      </c>
      <c r="Z313" s="50" t="str">
        <f>IFERROR(VLOOKUP(Y313,'[2]Final Cost'!$B$3:$B$39,1,0),"NA")</f>
        <v>Delhi</v>
      </c>
      <c r="AA313" s="50" t="str">
        <f>IF(Z313="NA",VLOOKUP(Y313,'[2]Additional Cities'!$B$3:$D$56,3,0),"")</f>
        <v/>
      </c>
      <c r="AB313" s="50">
        <f>IF(Z313="NA",VLOOKUP(Y313,'[2]Additional Cities'!$B$3:$E$56,4,0),0)</f>
        <v>0</v>
      </c>
      <c r="AC313" s="50" t="str">
        <f>IF(Z313=Y313,VLOOKUP(Y313,'[2]Final Cost'!$B$3:$F$39,5,0),0)</f>
        <v>Delhi</v>
      </c>
    </row>
    <row r="314" spans="1:35" x14ac:dyDescent="0.35">
      <c r="A314" s="63" t="s">
        <v>1959</v>
      </c>
      <c r="B314" s="63" t="s">
        <v>1675</v>
      </c>
      <c r="C314" s="64">
        <v>44407</v>
      </c>
      <c r="D314" s="63" t="s">
        <v>306</v>
      </c>
      <c r="E314" s="63" t="s">
        <v>59</v>
      </c>
      <c r="F314" s="63" t="s">
        <v>61</v>
      </c>
      <c r="G314" s="63" t="s">
        <v>1960</v>
      </c>
      <c r="H314" s="63" t="s">
        <v>1961</v>
      </c>
      <c r="I314" s="63" t="s">
        <v>59</v>
      </c>
      <c r="J314" s="63" t="s">
        <v>86</v>
      </c>
      <c r="K314" s="63" t="s">
        <v>59</v>
      </c>
      <c r="L314" s="63" t="s">
        <v>43</v>
      </c>
      <c r="M314" s="63" t="s">
        <v>44</v>
      </c>
      <c r="N314" s="64">
        <v>44628</v>
      </c>
      <c r="O314" s="65">
        <v>44627</v>
      </c>
      <c r="P314" s="67" t="s">
        <v>1640</v>
      </c>
      <c r="Q314" s="67" t="s">
        <v>80</v>
      </c>
      <c r="R314" s="67" t="s">
        <v>93</v>
      </c>
      <c r="S314" s="67" t="s">
        <v>81</v>
      </c>
      <c r="T314" s="67" t="s">
        <v>1962</v>
      </c>
      <c r="U314" s="67" t="s">
        <v>869</v>
      </c>
      <c r="V314" s="50" t="str">
        <f>VLOOKUP(H314,[1]Sheet1!$H$2:$N$526,5,0)</f>
        <v>NA</v>
      </c>
      <c r="W314" s="50" t="str">
        <f>VLOOKUP(H314,[1]Sheet1!$H$2:$M$526,6,0)</f>
        <v>NA</v>
      </c>
      <c r="X314" s="50" t="str">
        <f>VLOOKUP(H314,[1]Sheet1!$H$1:$N$526,7,0)</f>
        <v>Unable to fetch the Company details</v>
      </c>
      <c r="Y314" s="50" t="str">
        <f t="shared" si="4"/>
        <v>Mumbai</v>
      </c>
      <c r="Z314" s="50" t="str">
        <f>IFERROR(VLOOKUP(Y314,'[2]Final Cost'!$B$3:$B$39,1,0),"NA")</f>
        <v>Mumbai</v>
      </c>
      <c r="AA314" s="50" t="str">
        <f>IF(Z314="NA",VLOOKUP(Y314,'[2]Additional Cities'!$B$3:$D$56,3,0),"")</f>
        <v/>
      </c>
      <c r="AB314" s="50">
        <f>IF(Z314="NA",VLOOKUP(Y314,'[2]Additional Cities'!$B$3:$E$56,4,0),0)</f>
        <v>0</v>
      </c>
      <c r="AC314" s="50" t="str">
        <f>IF(Z314=Y314,VLOOKUP(Y314,'[2]Final Cost'!$B$3:$F$39,5,0),0)</f>
        <v>Mumbai</v>
      </c>
    </row>
    <row r="315" spans="1:35" x14ac:dyDescent="0.35">
      <c r="A315" s="63" t="s">
        <v>552</v>
      </c>
      <c r="B315" s="63" t="s">
        <v>1582</v>
      </c>
      <c r="C315" s="64">
        <v>44539</v>
      </c>
      <c r="D315" s="63" t="s">
        <v>553</v>
      </c>
      <c r="E315" s="63" t="s">
        <v>59</v>
      </c>
      <c r="F315" s="63" t="s">
        <v>61</v>
      </c>
      <c r="G315" s="63" t="s">
        <v>554</v>
      </c>
      <c r="H315" s="63" t="s">
        <v>555</v>
      </c>
      <c r="I315" s="63" t="s">
        <v>59</v>
      </c>
      <c r="J315" s="63" t="s">
        <v>58</v>
      </c>
      <c r="K315" s="63" t="s">
        <v>65</v>
      </c>
      <c r="L315" s="63" t="s">
        <v>43</v>
      </c>
      <c r="M315" s="63" t="s">
        <v>44</v>
      </c>
      <c r="N315" s="64">
        <v>44631</v>
      </c>
      <c r="O315" s="65">
        <v>44627</v>
      </c>
      <c r="P315" s="66"/>
      <c r="Q315" s="66"/>
      <c r="R315" s="66"/>
      <c r="S315" s="66"/>
      <c r="T315" s="66"/>
      <c r="U315" s="66"/>
      <c r="V315" s="50">
        <f>VLOOKUP(H315,[1]Sheet1!$H$2:$N$526,5,0)</f>
        <v>400013</v>
      </c>
      <c r="W315" s="50" t="str">
        <f>VLOOKUP(H315,[1]Sheet1!$H$2:$M$526,6,0)</f>
        <v>Hindustan Petroleum, 10th Floor, A Wing, Marathon Futurex Building, N. M. Joshi Marg, Lower Parel (E),Mumbai</v>
      </c>
      <c r="X315" s="50" t="str">
        <f>VLOOKUP(H315,[1]Sheet1!$H$1:$N$526,7,0)</f>
        <v>NA</v>
      </c>
      <c r="Y315" s="50" t="str">
        <f t="shared" si="4"/>
        <v>Mumbai</v>
      </c>
      <c r="Z315" s="50" t="str">
        <f>IFERROR(VLOOKUP(Y315,'[2]Final Cost'!$B$3:$B$39,1,0),"NA")</f>
        <v>Mumbai</v>
      </c>
      <c r="AA315" s="50" t="str">
        <f>IF(Z315="NA",VLOOKUP(Y315,'[2]Additional Cities'!$B$3:$D$56,3,0),"")</f>
        <v/>
      </c>
      <c r="AB315" s="50">
        <f>IF(Z315="NA",VLOOKUP(Y315,'[2]Additional Cities'!$B$3:$E$56,4,0),0)</f>
        <v>0</v>
      </c>
      <c r="AC315" s="50" t="str">
        <f>IF(Z315=Y315,VLOOKUP(Y315,'[2]Final Cost'!$B$3:$F$39,5,0),0)</f>
        <v>Mumbai</v>
      </c>
    </row>
    <row r="316" spans="1:35" x14ac:dyDescent="0.35">
      <c r="A316" s="63" t="s">
        <v>546</v>
      </c>
      <c r="B316" s="63" t="s">
        <v>1963</v>
      </c>
      <c r="C316" s="64">
        <v>44236</v>
      </c>
      <c r="D316" s="63" t="s">
        <v>547</v>
      </c>
      <c r="E316" s="63" t="s">
        <v>59</v>
      </c>
      <c r="F316" s="63" t="s">
        <v>61</v>
      </c>
      <c r="G316" s="63" t="s">
        <v>548</v>
      </c>
      <c r="H316" s="63" t="s">
        <v>549</v>
      </c>
      <c r="I316" s="63" t="s">
        <v>59</v>
      </c>
      <c r="J316" s="63" t="s">
        <v>58</v>
      </c>
      <c r="K316" s="63" t="s">
        <v>65</v>
      </c>
      <c r="L316" s="63" t="s">
        <v>43</v>
      </c>
      <c r="M316" s="63" t="s">
        <v>44</v>
      </c>
      <c r="N316" s="64">
        <v>44622</v>
      </c>
      <c r="O316" s="65">
        <v>44620</v>
      </c>
      <c r="P316" s="67" t="s">
        <v>61</v>
      </c>
      <c r="Q316" s="67" t="s">
        <v>312</v>
      </c>
      <c r="R316" s="67" t="s">
        <v>308</v>
      </c>
      <c r="S316" s="67" t="s">
        <v>313</v>
      </c>
      <c r="T316" s="66" t="s">
        <v>308</v>
      </c>
      <c r="U316" s="67" t="s">
        <v>551</v>
      </c>
      <c r="V316" s="50">
        <f>VLOOKUP(H316,[1]Sheet1!$H$2:$N$526,5,0)</f>
        <v>400093</v>
      </c>
      <c r="W316" s="50" t="str">
        <f>VLOOKUP(H316,[1]Sheet1!$H$2:$M$526,6,0)</f>
        <v>Mistry Industrial Complex, 87, Cross Rd A, near Tunga internation hotel, M.I.D.C, Andheri East, Mumbai, Maharashtra</v>
      </c>
      <c r="X316" s="50" t="str">
        <f>VLOOKUP(H316,[1]Sheet1!$H$1:$N$526,7,0)</f>
        <v>NA</v>
      </c>
      <c r="Y316" s="50" t="str">
        <f t="shared" si="4"/>
        <v>Mumbai</v>
      </c>
      <c r="Z316" s="50" t="str">
        <f>IFERROR(VLOOKUP(Y316,'[2]Final Cost'!$B$3:$B$39,1,0),"NA")</f>
        <v>Mumbai</v>
      </c>
      <c r="AA316" s="50" t="str">
        <f>IF(Z316="NA",VLOOKUP(Y316,'[2]Additional Cities'!$B$3:$D$56,3,0),"")</f>
        <v/>
      </c>
      <c r="AB316" s="50">
        <f>IF(Z316="NA",VLOOKUP(Y316,'[2]Additional Cities'!$B$3:$E$56,4,0),0)</f>
        <v>0</v>
      </c>
      <c r="AC316" s="50" t="str">
        <f>IF(Z316=Y316,VLOOKUP(Y316,'[2]Final Cost'!$B$3:$F$39,5,0),0)</f>
        <v>Mumbai</v>
      </c>
    </row>
    <row r="317" spans="1:35" x14ac:dyDescent="0.35">
      <c r="A317" s="63" t="s">
        <v>1964</v>
      </c>
      <c r="B317" s="63" t="s">
        <v>1655</v>
      </c>
      <c r="C317" s="64">
        <v>44105</v>
      </c>
      <c r="D317" s="63" t="s">
        <v>156</v>
      </c>
      <c r="E317" s="63" t="s">
        <v>59</v>
      </c>
      <c r="F317" s="63" t="s">
        <v>61</v>
      </c>
      <c r="G317" s="63" t="s">
        <v>1965</v>
      </c>
      <c r="H317" s="63" t="s">
        <v>1966</v>
      </c>
      <c r="I317" s="63" t="s">
        <v>59</v>
      </c>
      <c r="J317" s="63" t="s">
        <v>128</v>
      </c>
      <c r="K317" s="63" t="s">
        <v>59</v>
      </c>
      <c r="L317" s="63" t="s">
        <v>43</v>
      </c>
      <c r="M317" s="63" t="s">
        <v>44</v>
      </c>
      <c r="N317" s="64">
        <v>44630</v>
      </c>
      <c r="O317" s="65">
        <v>44627</v>
      </c>
      <c r="P317" s="66"/>
      <c r="Q317" s="66"/>
      <c r="R317" s="66"/>
      <c r="S317" s="66"/>
      <c r="T317" s="66"/>
      <c r="U317" s="66"/>
      <c r="V317" s="50">
        <f>VLOOKUP(H317,[1]Sheet1!$H$2:$N$526,5,0)</f>
        <v>400030</v>
      </c>
      <c r="W317" s="50" t="str">
        <f>VLOOKUP(H317,[1]Sheet1!$H$2:$M$526,6,0)</f>
        <v>Seagull Villa, Sir Abdul Gaffar Khan Road, Worli Sea Face (North), opp. Indian Coast Guard, Mumbai, Maharashtra 400030</v>
      </c>
      <c r="X317" s="50" t="str">
        <f>VLOOKUP(H317,[1]Sheet1!$H$1:$N$526,7,0)</f>
        <v>NA</v>
      </c>
      <c r="Y317" s="50" t="str">
        <f t="shared" si="4"/>
        <v>Mumbai</v>
      </c>
      <c r="Z317" s="50" t="str">
        <f>IFERROR(VLOOKUP(Y317,'[2]Final Cost'!$B$3:$B$39,1,0),"NA")</f>
        <v>Mumbai</v>
      </c>
      <c r="AA317" s="50" t="str">
        <f>IF(Z317="NA",VLOOKUP(Y317,'[2]Additional Cities'!$B$3:$D$56,3,0),"")</f>
        <v/>
      </c>
      <c r="AB317" s="50">
        <f>IF(Z317="NA",VLOOKUP(Y317,'[2]Additional Cities'!$B$3:$E$56,4,0),0)</f>
        <v>0</v>
      </c>
      <c r="AC317" s="50" t="str">
        <f>IF(Z317=Y317,VLOOKUP(Y317,'[2]Final Cost'!$B$3:$F$39,5,0),0)</f>
        <v>Mumbai</v>
      </c>
    </row>
    <row r="318" spans="1:35" x14ac:dyDescent="0.35">
      <c r="A318" s="63" t="s">
        <v>1375</v>
      </c>
      <c r="B318" s="63" t="s">
        <v>1582</v>
      </c>
      <c r="C318" s="64">
        <v>44410</v>
      </c>
      <c r="D318" s="63" t="s">
        <v>547</v>
      </c>
      <c r="E318" s="63" t="s">
        <v>818</v>
      </c>
      <c r="F318" s="63" t="s">
        <v>39</v>
      </c>
      <c r="G318" s="63" t="s">
        <v>1376</v>
      </c>
      <c r="H318" s="63" t="s">
        <v>1377</v>
      </c>
      <c r="I318" s="63" t="s">
        <v>818</v>
      </c>
      <c r="J318" s="63" t="s">
        <v>58</v>
      </c>
      <c r="K318" s="63" t="s">
        <v>65</v>
      </c>
      <c r="L318" s="63" t="s">
        <v>43</v>
      </c>
      <c r="M318" s="63" t="s">
        <v>44</v>
      </c>
      <c r="N318" s="64">
        <v>44649</v>
      </c>
      <c r="O318" s="65">
        <v>44648</v>
      </c>
      <c r="P318" s="66"/>
      <c r="Q318" s="66"/>
      <c r="R318" s="66"/>
      <c r="S318" s="66"/>
      <c r="T318" s="66"/>
      <c r="U318" s="66"/>
      <c r="V318" s="50" t="str">
        <f>VLOOKUP(H318,[1]Sheet1!$H$2:$N$526,5,0)</f>
        <v>NA</v>
      </c>
      <c r="W318" s="50" t="str">
        <f>VLOOKUP(H318,[1]Sheet1!$H$2:$M$526,6,0)</f>
        <v>NA</v>
      </c>
      <c r="X318" s="50" t="str">
        <f>VLOOKUP(H318,[1]Sheet1!$H$1:$N$526,7,0)</f>
        <v>Mailing/Billing City not available</v>
      </c>
      <c r="Y318" s="50" t="str">
        <f t="shared" si="4"/>
        <v>Raipur</v>
      </c>
      <c r="Z318" s="50" t="str">
        <f>IFERROR(VLOOKUP(Y318,'[2]Final Cost'!$B$3:$B$39,1,0),"NA")</f>
        <v>Raipur</v>
      </c>
      <c r="AA318" s="50" t="str">
        <f>IF(Z318="NA",VLOOKUP(Y318,'[2]Additional Cities'!$B$3:$D$56,3,0),"")</f>
        <v/>
      </c>
      <c r="AB318" s="50">
        <f>IF(Z318="NA",VLOOKUP(Y318,'[2]Additional Cities'!$B$3:$E$56,4,0),0)</f>
        <v>0</v>
      </c>
      <c r="AC318" s="50" t="str">
        <f>IF(Z318=Y318,VLOOKUP(Y318,'[2]Final Cost'!$B$3:$F$39,5,0),0)</f>
        <v>Hyderabad</v>
      </c>
    </row>
    <row r="319" spans="1:35" x14ac:dyDescent="0.35">
      <c r="A319" s="63" t="s">
        <v>315</v>
      </c>
      <c r="B319" s="63" t="s">
        <v>1571</v>
      </c>
      <c r="C319" s="64">
        <v>43349</v>
      </c>
      <c r="D319" s="63" t="s">
        <v>206</v>
      </c>
      <c r="E319" s="63" t="s">
        <v>59</v>
      </c>
      <c r="F319" s="63" t="s">
        <v>61</v>
      </c>
      <c r="G319" s="63" t="s">
        <v>316</v>
      </c>
      <c r="H319" s="63" t="s">
        <v>317</v>
      </c>
      <c r="I319" s="63" t="s">
        <v>59</v>
      </c>
      <c r="J319" s="63" t="s">
        <v>58</v>
      </c>
      <c r="K319" s="63" t="s">
        <v>65</v>
      </c>
      <c r="L319" s="63" t="s">
        <v>43</v>
      </c>
      <c r="M319" s="63" t="s">
        <v>44</v>
      </c>
      <c r="N319" s="64">
        <v>44635</v>
      </c>
      <c r="O319" s="65">
        <v>44634</v>
      </c>
      <c r="P319" s="66"/>
      <c r="Q319" s="66"/>
      <c r="R319" s="66"/>
      <c r="S319" s="66"/>
      <c r="T319" s="66"/>
      <c r="U319" s="66"/>
      <c r="V319" s="50">
        <f>VLOOKUP(H319,[1]Sheet1!$H$2:$N$526,5,0)</f>
        <v>400023</v>
      </c>
      <c r="W319" s="50" t="str">
        <f>VLOOKUP(H319,[1]Sheet1!$H$2:$M$526,6,0)</f>
        <v>1st Floor, Rajabahadur Mansion, 28, Mumbai Samachar Marg, Fort, Mumbai, Maharashtra</v>
      </c>
      <c r="X319" s="50" t="str">
        <f>VLOOKUP(H319,[1]Sheet1!$H$1:$N$526,7,0)</f>
        <v>NA</v>
      </c>
      <c r="Y319" s="50" t="str">
        <f t="shared" si="4"/>
        <v>Mumbai</v>
      </c>
      <c r="Z319" s="50" t="str">
        <f>IFERROR(VLOOKUP(Y319,'[2]Final Cost'!$B$3:$B$39,1,0),"NA")</f>
        <v>Mumbai</v>
      </c>
      <c r="AA319" s="50" t="str">
        <f>IF(Z319="NA",VLOOKUP(Y319,'[2]Additional Cities'!$B$3:$D$56,3,0),"")</f>
        <v/>
      </c>
      <c r="AB319" s="50">
        <f>IF(Z319="NA",VLOOKUP(Y319,'[2]Additional Cities'!$B$3:$E$56,4,0),0)</f>
        <v>0</v>
      </c>
      <c r="AC319" s="50" t="str">
        <f>IF(Z319=Y319,VLOOKUP(Y319,'[2]Final Cost'!$B$3:$F$39,5,0),0)</f>
        <v>Mumbai</v>
      </c>
    </row>
    <row r="320" spans="1:35" x14ac:dyDescent="0.35">
      <c r="A320" s="63" t="s">
        <v>161</v>
      </c>
      <c r="B320" s="63" t="s">
        <v>1571</v>
      </c>
      <c r="C320" s="63"/>
      <c r="D320" s="63" t="s">
        <v>37</v>
      </c>
      <c r="E320" s="63" t="s">
        <v>59</v>
      </c>
      <c r="F320" s="63" t="s">
        <v>61</v>
      </c>
      <c r="G320" s="63" t="s">
        <v>162</v>
      </c>
      <c r="H320" s="63" t="s">
        <v>163</v>
      </c>
      <c r="I320" s="63" t="s">
        <v>59</v>
      </c>
      <c r="J320" s="63" t="s">
        <v>58</v>
      </c>
      <c r="K320" s="63" t="s">
        <v>65</v>
      </c>
      <c r="L320" s="63" t="s">
        <v>43</v>
      </c>
      <c r="M320" s="63" t="s">
        <v>44</v>
      </c>
      <c r="N320" s="64">
        <v>44635</v>
      </c>
      <c r="O320" s="65">
        <v>44634</v>
      </c>
      <c r="P320" s="66"/>
      <c r="Q320" s="66"/>
      <c r="R320" s="66"/>
      <c r="S320" s="66"/>
      <c r="T320" s="66"/>
      <c r="U320" s="66"/>
      <c r="V320" s="50">
        <f>VLOOKUP(H320,[1]Sheet1!$H$2:$N$526,5,0)</f>
        <v>401107</v>
      </c>
      <c r="W320" s="50" t="str">
        <f>VLOOKUP(H320,[1]Sheet1!$H$2:$M$526,6,0)</f>
        <v>Times Glamour530 Laxmi Plaza Laxmi Industrial Estate New Link Road Andheri West, Mumbai</v>
      </c>
      <c r="X320" s="50" t="str">
        <f>VLOOKUP(H320,[1]Sheet1!$H$1:$N$526,7,0)</f>
        <v>NA</v>
      </c>
      <c r="Y320" s="50" t="str">
        <f t="shared" si="4"/>
        <v>Mumbai</v>
      </c>
      <c r="Z320" s="50" t="str">
        <f>IFERROR(VLOOKUP(Y320,'[2]Final Cost'!$B$3:$B$39,1,0),"NA")</f>
        <v>Mumbai</v>
      </c>
      <c r="AA320" s="50" t="str">
        <f>IF(Z320="NA",VLOOKUP(Y320,'[2]Additional Cities'!$B$3:$D$56,3,0),"")</f>
        <v/>
      </c>
      <c r="AB320" s="50">
        <f>IF(Z320="NA",VLOOKUP(Y320,'[2]Additional Cities'!$B$3:$E$56,4,0),0)</f>
        <v>0</v>
      </c>
      <c r="AC320" s="50" t="str">
        <f>IF(Z320=Y320,VLOOKUP(Y320,'[2]Final Cost'!$B$3:$F$39,5,0),0)</f>
        <v>Mumbai</v>
      </c>
    </row>
    <row r="321" spans="1:29" x14ac:dyDescent="0.35">
      <c r="A321" s="63" t="s">
        <v>254</v>
      </c>
      <c r="B321" s="63"/>
      <c r="C321" s="63"/>
      <c r="D321" s="63" t="s">
        <v>37</v>
      </c>
      <c r="E321" s="63" t="s">
        <v>59</v>
      </c>
      <c r="F321" s="63" t="s">
        <v>61</v>
      </c>
      <c r="G321" s="63" t="s">
        <v>255</v>
      </c>
      <c r="H321" s="63" t="s">
        <v>256</v>
      </c>
      <c r="I321" s="63" t="s">
        <v>59</v>
      </c>
      <c r="J321" s="63" t="s">
        <v>58</v>
      </c>
      <c r="K321" s="63" t="s">
        <v>65</v>
      </c>
      <c r="L321" s="63" t="s">
        <v>43</v>
      </c>
      <c r="M321" s="63" t="s">
        <v>44</v>
      </c>
      <c r="N321" s="64">
        <v>44635</v>
      </c>
      <c r="O321" s="65">
        <v>44634</v>
      </c>
      <c r="P321" s="66"/>
      <c r="Q321" s="66"/>
      <c r="R321" s="66"/>
      <c r="S321" s="66"/>
      <c r="T321" s="66"/>
      <c r="U321" s="66"/>
      <c r="V321" s="50">
        <f>VLOOKUP(H321,[1]Sheet1!$H$2:$N$526,5,0)</f>
        <v>400036</v>
      </c>
      <c r="W321" s="50" t="str">
        <f>VLOOKUP(H321,[1]Sheet1!$H$2:$M$526,6,0)</f>
        <v>Delstar CHS, N S Patkar Marg, Kemps Corner, Mumbai, Maharashtra</v>
      </c>
      <c r="X321" s="50" t="str">
        <f>VLOOKUP(H321,[1]Sheet1!$H$1:$N$526,7,0)</f>
        <v>NA</v>
      </c>
      <c r="Y321" s="50" t="str">
        <f t="shared" si="4"/>
        <v>Mumbai</v>
      </c>
      <c r="Z321" s="50" t="str">
        <f>IFERROR(VLOOKUP(Y321,'[2]Final Cost'!$B$3:$B$39,1,0),"NA")</f>
        <v>Mumbai</v>
      </c>
      <c r="AA321" s="50" t="str">
        <f>IF(Z321="NA",VLOOKUP(Y321,'[2]Additional Cities'!$B$3:$D$56,3,0),"")</f>
        <v/>
      </c>
      <c r="AB321" s="50">
        <f>IF(Z321="NA",VLOOKUP(Y321,'[2]Additional Cities'!$B$3:$E$56,4,0),0)</f>
        <v>0</v>
      </c>
      <c r="AC321" s="50" t="str">
        <f>IF(Z321=Y321,VLOOKUP(Y321,'[2]Final Cost'!$B$3:$F$39,5,0),0)</f>
        <v>Mumbai</v>
      </c>
    </row>
    <row r="322" spans="1:29" x14ac:dyDescent="0.35">
      <c r="A322" s="63" t="s">
        <v>56</v>
      </c>
      <c r="B322" s="63"/>
      <c r="C322" s="64">
        <v>44378</v>
      </c>
      <c r="D322" s="63" t="s">
        <v>57</v>
      </c>
      <c r="E322" s="63" t="s">
        <v>59</v>
      </c>
      <c r="F322" s="63" t="s">
        <v>61</v>
      </c>
      <c r="G322" s="63" t="s">
        <v>62</v>
      </c>
      <c r="H322" s="63" t="s">
        <v>63</v>
      </c>
      <c r="I322" s="63" t="s">
        <v>59</v>
      </c>
      <c r="J322" s="63" t="s">
        <v>58</v>
      </c>
      <c r="K322" s="63" t="s">
        <v>65</v>
      </c>
      <c r="L322" s="63" t="s">
        <v>43</v>
      </c>
      <c r="M322" s="63" t="s">
        <v>44</v>
      </c>
      <c r="N322" s="64">
        <v>44636</v>
      </c>
      <c r="O322" s="65">
        <v>44634</v>
      </c>
      <c r="P322" s="66"/>
      <c r="Q322" s="66"/>
      <c r="R322" s="66"/>
      <c r="S322" s="66"/>
      <c r="T322" s="66"/>
      <c r="U322" s="66"/>
      <c r="V322" s="50">
        <f>VLOOKUP(H322,[1]Sheet1!$H$2:$N$526,5,0)</f>
        <v>400011</v>
      </c>
      <c r="W322" s="50" t="str">
        <f>VLOOKUP(H322,[1]Sheet1!$H$2:$M$526,6,0)</f>
        <v>2nd Floor, Urmi Axis Building, Nr. Famous Studio, Opp. Dr. E Moses Road, Mahalaxmi (West), Mumbai</v>
      </c>
      <c r="X322" s="50" t="str">
        <f>VLOOKUP(H322,[1]Sheet1!$H$1:$N$526,7,0)</f>
        <v>NA</v>
      </c>
      <c r="Y322" s="50" t="str">
        <f t="shared" si="4"/>
        <v>Mumbai</v>
      </c>
      <c r="Z322" s="50" t="str">
        <f>IFERROR(VLOOKUP(Y322,'[2]Final Cost'!$B$3:$B$39,1,0),"NA")</f>
        <v>Mumbai</v>
      </c>
      <c r="AA322" s="50" t="str">
        <f>IF(Z322="NA",VLOOKUP(Y322,'[2]Additional Cities'!$B$3:$D$56,3,0),"")</f>
        <v/>
      </c>
      <c r="AB322" s="50">
        <f>IF(Z322="NA",VLOOKUP(Y322,'[2]Additional Cities'!$B$3:$E$56,4,0),0)</f>
        <v>0</v>
      </c>
      <c r="AC322" s="50" t="str">
        <f>IF(Z322=Y322,VLOOKUP(Y322,'[2]Final Cost'!$B$3:$F$39,5,0),0)</f>
        <v>Mumbai</v>
      </c>
    </row>
    <row r="323" spans="1:29" x14ac:dyDescent="0.35">
      <c r="A323" s="63" t="s">
        <v>262</v>
      </c>
      <c r="B323" s="63" t="s">
        <v>1587</v>
      </c>
      <c r="C323" s="64">
        <v>44364</v>
      </c>
      <c r="D323" s="63" t="s">
        <v>75</v>
      </c>
      <c r="E323" s="63" t="s">
        <v>59</v>
      </c>
      <c r="F323" s="63" t="s">
        <v>61</v>
      </c>
      <c r="G323" s="63" t="s">
        <v>263</v>
      </c>
      <c r="H323" s="63" t="s">
        <v>264</v>
      </c>
      <c r="I323" s="63" t="s">
        <v>59</v>
      </c>
      <c r="J323" s="63" t="s">
        <v>58</v>
      </c>
      <c r="K323" s="63" t="s">
        <v>65</v>
      </c>
      <c r="L323" s="63" t="s">
        <v>43</v>
      </c>
      <c r="M323" s="63" t="s">
        <v>44</v>
      </c>
      <c r="N323" s="64">
        <v>44636</v>
      </c>
      <c r="O323" s="65">
        <v>44634</v>
      </c>
      <c r="P323" s="66"/>
      <c r="Q323" s="66"/>
      <c r="R323" s="66"/>
      <c r="S323" s="66"/>
      <c r="T323" s="66"/>
      <c r="U323" s="66"/>
      <c r="V323" s="50">
        <f>VLOOKUP(H323,[1]Sheet1!$H$2:$N$526,5,0)</f>
        <v>400056</v>
      </c>
      <c r="W323" s="50" t="str">
        <f>VLOOKUP(H323,[1]Sheet1!$H$2:$M$526,6,0)</f>
        <v>203, 2nd Floor, Man Excellenza Building, opp. Pawan Hans &amp; Grasshopper Restaurant, Near Nanavati Hospital, S.V.Road, Vile Parle (West), Mumbai</v>
      </c>
      <c r="X323" s="50" t="str">
        <f>VLOOKUP(H323,[1]Sheet1!$H$1:$N$526,7,0)</f>
        <v>NA</v>
      </c>
      <c r="Y323" s="50" t="str">
        <f t="shared" ref="Y323:Y386" si="5">E323</f>
        <v>Mumbai</v>
      </c>
      <c r="Z323" s="50" t="str">
        <f>IFERROR(VLOOKUP(Y323,'[2]Final Cost'!$B$3:$B$39,1,0),"NA")</f>
        <v>Mumbai</v>
      </c>
      <c r="AA323" s="50" t="str">
        <f>IF(Z323="NA",VLOOKUP(Y323,'[2]Additional Cities'!$B$3:$D$56,3,0),"")</f>
        <v/>
      </c>
      <c r="AB323" s="50">
        <f>IF(Z323="NA",VLOOKUP(Y323,'[2]Additional Cities'!$B$3:$E$56,4,0),0)</f>
        <v>0</v>
      </c>
      <c r="AC323" s="50" t="str">
        <f>IF(Z323=Y323,VLOOKUP(Y323,'[2]Final Cost'!$B$3:$F$39,5,0),0)</f>
        <v>Mumbai</v>
      </c>
    </row>
    <row r="324" spans="1:29" x14ac:dyDescent="0.35">
      <c r="A324" s="63" t="s">
        <v>490</v>
      </c>
      <c r="B324" s="63"/>
      <c r="C324" s="63"/>
      <c r="D324" s="63" t="s">
        <v>306</v>
      </c>
      <c r="E324" s="63" t="s">
        <v>59</v>
      </c>
      <c r="F324" s="63" t="s">
        <v>61</v>
      </c>
      <c r="G324" s="63" t="s">
        <v>491</v>
      </c>
      <c r="H324" s="63" t="s">
        <v>492</v>
      </c>
      <c r="I324" s="63" t="s">
        <v>59</v>
      </c>
      <c r="J324" s="63" t="s">
        <v>58</v>
      </c>
      <c r="K324" s="63" t="s">
        <v>65</v>
      </c>
      <c r="L324" s="63" t="s">
        <v>43</v>
      </c>
      <c r="M324" s="63" t="s">
        <v>44</v>
      </c>
      <c r="N324" s="64">
        <v>44636</v>
      </c>
      <c r="O324" s="65">
        <v>44634</v>
      </c>
      <c r="P324" s="66"/>
      <c r="Q324" s="66"/>
      <c r="R324" s="66"/>
      <c r="S324" s="66"/>
      <c r="T324" s="66"/>
      <c r="U324" s="66"/>
      <c r="V324" s="50">
        <f>VLOOKUP(H324,[1]Sheet1!$H$2:$N$526,5,0)</f>
        <v>400093</v>
      </c>
      <c r="W324" s="50" t="str">
        <f>VLOOKUP(H324,[1]Sheet1!$H$2:$M$526,6,0)</f>
        <v>G-8, MIDC Cross Road - A, Andheri (E, near MIDC bus depot, Maharashtra</v>
      </c>
      <c r="X324" s="50" t="str">
        <f>VLOOKUP(H324,[1]Sheet1!$H$1:$N$526,7,0)</f>
        <v>NA</v>
      </c>
      <c r="Y324" s="50" t="str">
        <f t="shared" si="5"/>
        <v>Mumbai</v>
      </c>
      <c r="Z324" s="50" t="str">
        <f>IFERROR(VLOOKUP(Y324,'[2]Final Cost'!$B$3:$B$39,1,0),"NA")</f>
        <v>Mumbai</v>
      </c>
      <c r="AA324" s="50" t="str">
        <f>IF(Z324="NA",VLOOKUP(Y324,'[2]Additional Cities'!$B$3:$D$56,3,0),"")</f>
        <v/>
      </c>
      <c r="AB324" s="50">
        <f>IF(Z324="NA",VLOOKUP(Y324,'[2]Additional Cities'!$B$3:$E$56,4,0),0)</f>
        <v>0</v>
      </c>
      <c r="AC324" s="50" t="str">
        <f>IF(Z324=Y324,VLOOKUP(Y324,'[2]Final Cost'!$B$3:$F$39,5,0),0)</f>
        <v>Mumbai</v>
      </c>
    </row>
    <row r="325" spans="1:29" x14ac:dyDescent="0.35">
      <c r="A325" s="63" t="s">
        <v>705</v>
      </c>
      <c r="B325" s="63" t="s">
        <v>1571</v>
      </c>
      <c r="C325" s="64">
        <v>44267</v>
      </c>
      <c r="D325" s="63" t="s">
        <v>306</v>
      </c>
      <c r="E325" s="63" t="s">
        <v>59</v>
      </c>
      <c r="F325" s="63" t="s">
        <v>61</v>
      </c>
      <c r="G325" s="63" t="s">
        <v>706</v>
      </c>
      <c r="H325" s="63" t="s">
        <v>707</v>
      </c>
      <c r="I325" s="63" t="s">
        <v>59</v>
      </c>
      <c r="J325" s="63" t="s">
        <v>58</v>
      </c>
      <c r="K325" s="63" t="s">
        <v>65</v>
      </c>
      <c r="L325" s="63" t="s">
        <v>43</v>
      </c>
      <c r="M325" s="63" t="s">
        <v>44</v>
      </c>
      <c r="N325" s="64">
        <v>44637</v>
      </c>
      <c r="O325" s="65">
        <v>44634</v>
      </c>
      <c r="P325" s="66"/>
      <c r="Q325" s="66"/>
      <c r="R325" s="66"/>
      <c r="S325" s="66"/>
      <c r="T325" s="66"/>
      <c r="U325" s="66"/>
      <c r="V325" s="50" t="str">
        <f>VLOOKUP(H325,[1]Sheet1!$H$2:$N$526,5,0)</f>
        <v>NA</v>
      </c>
      <c r="W325" s="50" t="str">
        <f>VLOOKUP(H325,[1]Sheet1!$H$2:$M$526,6,0)</f>
        <v>NA</v>
      </c>
      <c r="X325" s="50" t="str">
        <f>VLOOKUP(H325,[1]Sheet1!$H$1:$N$526,7,0)</f>
        <v>Unable to fetch the Company details</v>
      </c>
      <c r="Y325" s="50" t="str">
        <f t="shared" si="5"/>
        <v>Mumbai</v>
      </c>
      <c r="Z325" s="50" t="str">
        <f>IFERROR(VLOOKUP(Y325,'[2]Final Cost'!$B$3:$B$39,1,0),"NA")</f>
        <v>Mumbai</v>
      </c>
      <c r="AA325" s="50" t="str">
        <f>IF(Z325="NA",VLOOKUP(Y325,'[2]Additional Cities'!$B$3:$D$56,3,0),"")</f>
        <v/>
      </c>
      <c r="AB325" s="50">
        <f>IF(Z325="NA",VLOOKUP(Y325,'[2]Additional Cities'!$B$3:$E$56,4,0),0)</f>
        <v>0</v>
      </c>
      <c r="AC325" s="50" t="str">
        <f>IF(Z325=Y325,VLOOKUP(Y325,'[2]Final Cost'!$B$3:$F$39,5,0),0)</f>
        <v>Mumbai</v>
      </c>
    </row>
    <row r="326" spans="1:29" x14ac:dyDescent="0.35">
      <c r="A326" s="63" t="s">
        <v>1967</v>
      </c>
      <c r="B326" s="63" t="s">
        <v>1571</v>
      </c>
      <c r="C326" s="64">
        <v>44127</v>
      </c>
      <c r="D326" s="63" t="s">
        <v>206</v>
      </c>
      <c r="E326" s="63" t="s">
        <v>59</v>
      </c>
      <c r="F326" s="63" t="s">
        <v>61</v>
      </c>
      <c r="G326" s="63" t="s">
        <v>1968</v>
      </c>
      <c r="H326" s="63" t="s">
        <v>1969</v>
      </c>
      <c r="I326" s="63" t="s">
        <v>59</v>
      </c>
      <c r="J326" s="63" t="s">
        <v>58</v>
      </c>
      <c r="K326" s="63" t="s">
        <v>65</v>
      </c>
      <c r="L326" s="63" t="s">
        <v>43</v>
      </c>
      <c r="M326" s="63" t="s">
        <v>44</v>
      </c>
      <c r="N326" s="64">
        <v>44644</v>
      </c>
      <c r="O326" s="65">
        <v>44641</v>
      </c>
      <c r="P326" s="66" t="s">
        <v>61</v>
      </c>
      <c r="Q326" s="67" t="s">
        <v>97</v>
      </c>
      <c r="R326" s="67" t="s">
        <v>1800</v>
      </c>
      <c r="S326" s="67" t="s">
        <v>696</v>
      </c>
      <c r="T326" s="66" t="s">
        <v>1970</v>
      </c>
      <c r="U326" s="67" t="s">
        <v>1970</v>
      </c>
      <c r="V326" s="50">
        <f>VLOOKUP(H326,[1]Sheet1!$H$2:$N$526,5,0)</f>
        <v>400705</v>
      </c>
      <c r="W326" s="50" t="str">
        <f>VLOOKUP(H326,[1]Sheet1!$H$2:$M$526,6,0)</f>
        <v>413-416, Vardhaman Market, Sector - 17 Vashi, Vashi, Navi Mumbai, Maharashtra</v>
      </c>
      <c r="X326" s="50" t="str">
        <f>VLOOKUP(H326,[1]Sheet1!$H$1:$N$526,7,0)</f>
        <v>NA</v>
      </c>
      <c r="Y326" s="50" t="str">
        <f t="shared" si="5"/>
        <v>Mumbai</v>
      </c>
      <c r="Z326" s="50" t="str">
        <f>IFERROR(VLOOKUP(Y326,'[2]Final Cost'!$B$3:$B$39,1,0),"NA")</f>
        <v>Mumbai</v>
      </c>
      <c r="AA326" s="50" t="str">
        <f>IF(Z326="NA",VLOOKUP(Y326,'[2]Additional Cities'!$B$3:$D$56,3,0),"")</f>
        <v/>
      </c>
      <c r="AB326" s="50">
        <f>IF(Z326="NA",VLOOKUP(Y326,'[2]Additional Cities'!$B$3:$E$56,4,0),0)</f>
        <v>0</v>
      </c>
      <c r="AC326" s="50" t="str">
        <f>IF(Z326=Y326,VLOOKUP(Y326,'[2]Final Cost'!$B$3:$F$39,5,0),0)</f>
        <v>Mumbai</v>
      </c>
    </row>
    <row r="327" spans="1:29" x14ac:dyDescent="0.35">
      <c r="A327" s="63" t="s">
        <v>1971</v>
      </c>
      <c r="B327" s="63" t="s">
        <v>1571</v>
      </c>
      <c r="C327" s="63"/>
      <c r="D327" s="63" t="s">
        <v>75</v>
      </c>
      <c r="E327" s="63" t="s">
        <v>59</v>
      </c>
      <c r="F327" s="63" t="s">
        <v>61</v>
      </c>
      <c r="G327" s="63" t="s">
        <v>1972</v>
      </c>
      <c r="H327" s="63" t="s">
        <v>1973</v>
      </c>
      <c r="I327" s="63" t="s">
        <v>59</v>
      </c>
      <c r="J327" s="63" t="s">
        <v>58</v>
      </c>
      <c r="K327" s="63" t="s">
        <v>65</v>
      </c>
      <c r="L327" s="63" t="s">
        <v>43</v>
      </c>
      <c r="M327" s="63" t="s">
        <v>44</v>
      </c>
      <c r="N327" s="64">
        <v>44644</v>
      </c>
      <c r="O327" s="65">
        <v>44641</v>
      </c>
      <c r="P327" s="66" t="s">
        <v>61</v>
      </c>
      <c r="Q327" s="66" t="s">
        <v>143</v>
      </c>
      <c r="R327" s="67" t="s">
        <v>692</v>
      </c>
      <c r="S327" s="67" t="s">
        <v>696</v>
      </c>
      <c r="T327" s="66" t="s">
        <v>144</v>
      </c>
      <c r="U327" s="67" t="s">
        <v>1974</v>
      </c>
      <c r="V327" s="50">
        <f>VLOOKUP(H327,[1]Sheet1!$H$2:$N$526,5,0)</f>
        <v>400055</v>
      </c>
      <c r="W327" s="50" t="str">
        <f>VLOOKUP(H327,[1]Sheet1!$H$2:$M$526,6,0)</f>
        <v>Orion Business Park, 1st Floor, Nehru Road, Opp. Bank of Baroda, Santacruz East, Mumbai, Maharashtra</v>
      </c>
      <c r="X327" s="50" t="str">
        <f>VLOOKUP(H327,[1]Sheet1!$H$1:$N$526,7,0)</f>
        <v>NA</v>
      </c>
      <c r="Y327" s="50" t="str">
        <f t="shared" si="5"/>
        <v>Mumbai</v>
      </c>
      <c r="Z327" s="50" t="str">
        <f>IFERROR(VLOOKUP(Y327,'[2]Final Cost'!$B$3:$B$39,1,0),"NA")</f>
        <v>Mumbai</v>
      </c>
      <c r="AA327" s="50" t="str">
        <f>IF(Z327="NA",VLOOKUP(Y327,'[2]Additional Cities'!$B$3:$D$56,3,0),"")</f>
        <v/>
      </c>
      <c r="AB327" s="50">
        <f>IF(Z327="NA",VLOOKUP(Y327,'[2]Additional Cities'!$B$3:$E$56,4,0),0)</f>
        <v>0</v>
      </c>
      <c r="AC327" s="50" t="str">
        <f>IF(Z327=Y327,VLOOKUP(Y327,'[2]Final Cost'!$B$3:$F$39,5,0),0)</f>
        <v>Mumbai</v>
      </c>
    </row>
    <row r="328" spans="1:29" x14ac:dyDescent="0.35">
      <c r="A328" s="63" t="s">
        <v>1378</v>
      </c>
      <c r="B328" s="63" t="s">
        <v>1655</v>
      </c>
      <c r="C328" s="64">
        <v>44475</v>
      </c>
      <c r="D328" s="63" t="s">
        <v>156</v>
      </c>
      <c r="E328" s="63" t="s">
        <v>1124</v>
      </c>
      <c r="F328" s="63" t="s">
        <v>39</v>
      </c>
      <c r="G328" s="63" t="s">
        <v>1379</v>
      </c>
      <c r="H328" s="63" t="s">
        <v>1380</v>
      </c>
      <c r="I328" s="63" t="s">
        <v>1124</v>
      </c>
      <c r="J328" s="63" t="s">
        <v>128</v>
      </c>
      <c r="K328" s="63" t="s">
        <v>59</v>
      </c>
      <c r="L328" s="63" t="s">
        <v>43</v>
      </c>
      <c r="M328" s="63" t="s">
        <v>44</v>
      </c>
      <c r="N328" s="64">
        <v>44641</v>
      </c>
      <c r="O328" s="65">
        <v>44641</v>
      </c>
      <c r="P328" s="66"/>
      <c r="Q328" s="66"/>
      <c r="R328" s="66"/>
      <c r="S328" s="66"/>
      <c r="T328" s="66"/>
      <c r="U328" s="66"/>
      <c r="V328" s="50">
        <f>VLOOKUP(H328,[1]Sheet1!$H$2:$N$526,5,0)</f>
        <v>452003</v>
      </c>
      <c r="W328" s="50" t="str">
        <f>VLOOKUP(H328,[1]Sheet1!$H$2:$M$526,6,0)</f>
        <v>21, B/C, Dhenu Market Rd, NR. INDANE GAS AGENCY, Meera Path, Dhenu Market, Indore, Madhya Pradesh</v>
      </c>
      <c r="X328" s="50" t="str">
        <f>VLOOKUP(H328,[1]Sheet1!$H$1:$N$526,7,0)</f>
        <v>NA</v>
      </c>
      <c r="Y328" s="50" t="str">
        <f t="shared" si="5"/>
        <v>Indore</v>
      </c>
      <c r="Z328" s="50" t="str">
        <f>IFERROR(VLOOKUP(Y328,'[2]Final Cost'!$B$3:$B$39,1,0),"NA")</f>
        <v>Indore</v>
      </c>
      <c r="AA328" s="50" t="str">
        <f>IF(Z328="NA",VLOOKUP(Y328,'[2]Additional Cities'!$B$3:$D$56,3,0),"")</f>
        <v/>
      </c>
      <c r="AB328" s="50">
        <f>IF(Z328="NA",VLOOKUP(Y328,'[2]Additional Cities'!$B$3:$E$56,4,0),0)</f>
        <v>0</v>
      </c>
      <c r="AC328" s="50" t="str">
        <f>IF(Z328=Y328,VLOOKUP(Y328,'[2]Final Cost'!$B$3:$F$39,5,0),0)</f>
        <v>Mumbai</v>
      </c>
    </row>
    <row r="329" spans="1:29" x14ac:dyDescent="0.35">
      <c r="A329" s="63" t="s">
        <v>1975</v>
      </c>
      <c r="B329" s="63" t="s">
        <v>1617</v>
      </c>
      <c r="C329" s="64">
        <v>44425</v>
      </c>
      <c r="D329" s="63" t="s">
        <v>156</v>
      </c>
      <c r="E329" s="63" t="s">
        <v>65</v>
      </c>
      <c r="F329" s="63" t="s">
        <v>61</v>
      </c>
      <c r="G329" s="63" t="s">
        <v>1976</v>
      </c>
      <c r="H329" s="63" t="s">
        <v>1977</v>
      </c>
      <c r="I329" s="63" t="s">
        <v>65</v>
      </c>
      <c r="J329" s="63" t="s">
        <v>58</v>
      </c>
      <c r="K329" s="63" t="s">
        <v>65</v>
      </c>
      <c r="L329" s="63" t="s">
        <v>43</v>
      </c>
      <c r="M329" s="63" t="s">
        <v>44</v>
      </c>
      <c r="N329" s="64">
        <v>44623</v>
      </c>
      <c r="O329" s="65">
        <v>44620</v>
      </c>
      <c r="P329" s="66" t="s">
        <v>61</v>
      </c>
      <c r="Q329" s="66" t="s">
        <v>97</v>
      </c>
      <c r="R329" s="67" t="s">
        <v>895</v>
      </c>
      <c r="S329" s="67" t="s">
        <v>696</v>
      </c>
      <c r="T329" s="66" t="s">
        <v>1970</v>
      </c>
      <c r="U329" s="67" t="s">
        <v>1970</v>
      </c>
      <c r="V329" s="50">
        <f>VLOOKUP(H329,[1]Sheet1!$H$2:$N$526,5,0)</f>
        <v>411038</v>
      </c>
      <c r="W329" s="50" t="str">
        <f>VLOOKUP(H329,[1]Sheet1!$H$2:$M$526,6,0)</f>
        <v>1 3rd Floor, Geetai Sankul, Ideal Colony, Paud Road, Kothrud, Pune, Maharashtra</v>
      </c>
      <c r="X329" s="50" t="str">
        <f>VLOOKUP(H329,[1]Sheet1!$H$1:$N$526,7,0)</f>
        <v>NA</v>
      </c>
      <c r="Y329" s="50" t="str">
        <f t="shared" si="5"/>
        <v>Pune</v>
      </c>
      <c r="Z329" s="50" t="str">
        <f>IFERROR(VLOOKUP(Y329,'[2]Final Cost'!$B$3:$B$39,1,0),"NA")</f>
        <v>Pune</v>
      </c>
      <c r="AA329" s="50" t="str">
        <f>IF(Z329="NA",VLOOKUP(Y329,'[2]Additional Cities'!$B$3:$D$56,3,0),"")</f>
        <v/>
      </c>
      <c r="AB329" s="50">
        <f>IF(Z329="NA",VLOOKUP(Y329,'[2]Additional Cities'!$B$3:$E$56,4,0),0)</f>
        <v>0</v>
      </c>
      <c r="AC329" s="50" t="str">
        <f>IF(Z329=Y329,VLOOKUP(Y329,'[2]Final Cost'!$B$3:$F$39,5,0),0)</f>
        <v>Pune</v>
      </c>
    </row>
    <row r="330" spans="1:29" x14ac:dyDescent="0.35">
      <c r="A330" s="63" t="s">
        <v>136</v>
      </c>
      <c r="B330" s="63"/>
      <c r="C330" s="63"/>
      <c r="D330" s="63" t="s">
        <v>48</v>
      </c>
      <c r="E330" s="63" t="s">
        <v>65</v>
      </c>
      <c r="F330" s="63" t="s">
        <v>61</v>
      </c>
      <c r="G330" s="63" t="s">
        <v>140</v>
      </c>
      <c r="H330" s="63" t="s">
        <v>141</v>
      </c>
      <c r="I330" s="63" t="s">
        <v>65</v>
      </c>
      <c r="J330" s="63" t="s">
        <v>58</v>
      </c>
      <c r="K330" s="63" t="s">
        <v>65</v>
      </c>
      <c r="L330" s="63" t="s">
        <v>43</v>
      </c>
      <c r="M330" s="63" t="s">
        <v>44</v>
      </c>
      <c r="N330" s="64">
        <v>44623</v>
      </c>
      <c r="O330" s="65">
        <v>44620</v>
      </c>
      <c r="P330" s="66" t="s">
        <v>61</v>
      </c>
      <c r="Q330" s="66" t="s">
        <v>143</v>
      </c>
      <c r="R330" s="66" t="s">
        <v>93</v>
      </c>
      <c r="S330" s="66" t="s">
        <v>81</v>
      </c>
      <c r="T330" s="66" t="s">
        <v>144</v>
      </c>
      <c r="U330" s="67" t="s">
        <v>145</v>
      </c>
      <c r="V330" s="50">
        <f>VLOOKUP(H330,[1]Sheet1!$H$2:$N$526,5,0)</f>
        <v>411048</v>
      </c>
      <c r="W330" s="50" t="str">
        <f>VLOOKUP(H330,[1]Sheet1!$H$2:$M$526,6,0)</f>
        <v>S No. 36/3C, Katraj-Kondhwa Road, Gokul Nagar, Pune, Maharashtra</v>
      </c>
      <c r="X330" s="50" t="str">
        <f>VLOOKUP(H330,[1]Sheet1!$H$1:$N$526,7,0)</f>
        <v>NA</v>
      </c>
      <c r="Y330" s="50" t="str">
        <f t="shared" si="5"/>
        <v>Pune</v>
      </c>
      <c r="Z330" s="50" t="str">
        <f>IFERROR(VLOOKUP(Y330,'[2]Final Cost'!$B$3:$B$39,1,0),"NA")</f>
        <v>Pune</v>
      </c>
      <c r="AA330" s="50" t="str">
        <f>IF(Z330="NA",VLOOKUP(Y330,'[2]Additional Cities'!$B$3:$D$56,3,0),"")</f>
        <v/>
      </c>
      <c r="AB330" s="50">
        <f>IF(Z330="NA",VLOOKUP(Y330,'[2]Additional Cities'!$B$3:$E$56,4,0),0)</f>
        <v>0</v>
      </c>
      <c r="AC330" s="50" t="str">
        <f>IF(Z330=Y330,VLOOKUP(Y330,'[2]Final Cost'!$B$3:$F$39,5,0),0)</f>
        <v>Pune</v>
      </c>
    </row>
    <row r="331" spans="1:29" x14ac:dyDescent="0.35">
      <c r="A331" s="63" t="s">
        <v>1978</v>
      </c>
      <c r="B331" s="63"/>
      <c r="C331" s="64">
        <v>43683</v>
      </c>
      <c r="D331" s="63" t="s">
        <v>48</v>
      </c>
      <c r="E331" s="63" t="s">
        <v>580</v>
      </c>
      <c r="F331" s="63" t="s">
        <v>39</v>
      </c>
      <c r="G331" s="63" t="s">
        <v>1979</v>
      </c>
      <c r="H331" s="63" t="s">
        <v>1980</v>
      </c>
      <c r="I331" s="63" t="s">
        <v>580</v>
      </c>
      <c r="J331" s="63" t="s">
        <v>86</v>
      </c>
      <c r="K331" s="63" t="s">
        <v>59</v>
      </c>
      <c r="L331" s="63" t="s">
        <v>106</v>
      </c>
      <c r="M331" s="63" t="s">
        <v>44</v>
      </c>
      <c r="N331" s="64">
        <v>44634</v>
      </c>
      <c r="O331" s="65">
        <v>44634</v>
      </c>
      <c r="P331" s="66"/>
      <c r="Q331" s="66"/>
      <c r="R331" s="66"/>
      <c r="S331" s="66"/>
      <c r="T331" s="66"/>
      <c r="U331" s="66"/>
      <c r="V331" s="50" t="str">
        <f>VLOOKUP(H331,[1]Sheet1!$H$2:$N$526,5,0)</f>
        <v>NA</v>
      </c>
      <c r="W331" s="50" t="str">
        <f>VLOOKUP(H331,[1]Sheet1!$H$2:$M$526,6,0)</f>
        <v>NA</v>
      </c>
      <c r="X331" s="50" t="str">
        <f>VLOOKUP(H331,[1]Sheet1!$H$1:$N$526,7,0)</f>
        <v>No Mailing/Billing Details available</v>
      </c>
      <c r="Y331" s="50" t="str">
        <f t="shared" si="5"/>
        <v>Gandhinagar</v>
      </c>
      <c r="Z331" s="50" t="str">
        <f>IFERROR(VLOOKUP(Y331,'[2]Final Cost'!$B$3:$B$39,1,0),"NA")</f>
        <v>Gandhinagar</v>
      </c>
      <c r="AA331" s="50" t="str">
        <f>IF(Z331="NA",VLOOKUP(Y331,'[2]Additional Cities'!$B$3:$D$56,3,0),"")</f>
        <v/>
      </c>
      <c r="AB331" s="50">
        <f>IF(Z331="NA",VLOOKUP(Y331,'[2]Additional Cities'!$B$3:$E$56,4,0),0)</f>
        <v>0</v>
      </c>
      <c r="AC331" s="50" t="str">
        <f>IF(Z331=Y331,VLOOKUP(Y331,'[2]Final Cost'!$B$3:$F$39,5,0),0)</f>
        <v>Mumbai</v>
      </c>
    </row>
    <row r="332" spans="1:29" x14ac:dyDescent="0.35">
      <c r="A332" s="63" t="s">
        <v>464</v>
      </c>
      <c r="B332" s="63"/>
      <c r="C332" s="63"/>
      <c r="D332" s="63" t="s">
        <v>75</v>
      </c>
      <c r="E332" s="63" t="s">
        <v>465</v>
      </c>
      <c r="F332" s="63" t="s">
        <v>39</v>
      </c>
      <c r="G332" s="63" t="s">
        <v>466</v>
      </c>
      <c r="H332" s="63" t="s">
        <v>467</v>
      </c>
      <c r="I332" s="63" t="s">
        <v>465</v>
      </c>
      <c r="J332" s="63" t="s">
        <v>58</v>
      </c>
      <c r="K332" s="63" t="s">
        <v>65</v>
      </c>
      <c r="L332" s="63" t="s">
        <v>43</v>
      </c>
      <c r="M332" s="63" t="s">
        <v>44</v>
      </c>
      <c r="N332" s="64">
        <v>44645</v>
      </c>
      <c r="O332" s="65">
        <v>44641</v>
      </c>
      <c r="P332" s="66"/>
      <c r="Q332" s="66"/>
      <c r="R332" s="66"/>
      <c r="S332" s="66"/>
      <c r="T332" s="66"/>
      <c r="U332" s="66"/>
      <c r="V332" s="50">
        <f>VLOOKUP(H332,[1]Sheet1!$H$2:$N$526,5,0)</f>
        <v>360004</v>
      </c>
      <c r="W332" s="50" t="str">
        <f>VLOOKUP(H332,[1]Sheet1!$H$2:$M$526,6,0)</f>
        <v>150 Feet Ring Rd Mavdi, opposite Radhika Restaurant, Chowk, Rajkot, Gujarat</v>
      </c>
      <c r="X332" s="50" t="str">
        <f>VLOOKUP(H332,[1]Sheet1!$H$1:$N$526,7,0)</f>
        <v>NA</v>
      </c>
      <c r="Y332" s="50" t="str">
        <f t="shared" si="5"/>
        <v>Rajkot</v>
      </c>
      <c r="Z332" s="50" t="str">
        <f>IFERROR(VLOOKUP(Y332,'[2]Final Cost'!$B$3:$B$39,1,0),"NA")</f>
        <v>NA</v>
      </c>
      <c r="AA332" s="50" t="str">
        <f>IF(Z332="NA",VLOOKUP(Y332,'[2]Additional Cities'!$B$3:$D$56,3,0),"")</f>
        <v>Ahmedabad</v>
      </c>
      <c r="AB332" s="50">
        <f>IF(Z332="NA",VLOOKUP(Y332,'[2]Additional Cities'!$B$3:$E$56,4,0),0)</f>
        <v>199.09835318372379</v>
      </c>
      <c r="AC332" s="50">
        <f>IF(Z332=Y332,VLOOKUP(Y332,'[2]Final Cost'!$B$3:$F$39,5,0),0)</f>
        <v>0</v>
      </c>
    </row>
    <row r="333" spans="1:29" x14ac:dyDescent="0.35">
      <c r="A333" s="63" t="s">
        <v>1981</v>
      </c>
      <c r="B333" s="63" t="s">
        <v>1605</v>
      </c>
      <c r="C333" s="63"/>
      <c r="D333" s="63" t="s">
        <v>553</v>
      </c>
      <c r="E333" s="63" t="s">
        <v>65</v>
      </c>
      <c r="F333" s="63" t="s">
        <v>61</v>
      </c>
      <c r="G333" s="63" t="s">
        <v>1982</v>
      </c>
      <c r="H333" s="63" t="s">
        <v>1983</v>
      </c>
      <c r="I333" s="63" t="s">
        <v>65</v>
      </c>
      <c r="J333" s="63" t="s">
        <v>58</v>
      </c>
      <c r="K333" s="63" t="s">
        <v>65</v>
      </c>
      <c r="L333" s="63" t="s">
        <v>43</v>
      </c>
      <c r="M333" s="63" t="s">
        <v>44</v>
      </c>
      <c r="N333" s="64">
        <v>44630</v>
      </c>
      <c r="O333" s="65">
        <v>44627</v>
      </c>
      <c r="P333" s="66"/>
      <c r="Q333" s="66"/>
      <c r="R333" s="66"/>
      <c r="S333" s="66"/>
      <c r="T333" s="66"/>
      <c r="U333" s="66"/>
      <c r="V333" s="50" t="str">
        <f>VLOOKUP(H333,[1]Sheet1!$H$2:$N$526,5,0)</f>
        <v>NA</v>
      </c>
      <c r="W333" s="50" t="str">
        <f>VLOOKUP(H333,[1]Sheet1!$H$2:$M$526,6,0)</f>
        <v>NA</v>
      </c>
      <c r="X333" s="50" t="str">
        <f>VLOOKUP(H333,[1]Sheet1!$H$1:$N$526,7,0)</f>
        <v>Mailing/Billing City not available</v>
      </c>
      <c r="Y333" s="50" t="str">
        <f t="shared" si="5"/>
        <v>Pune</v>
      </c>
      <c r="Z333" s="50" t="str">
        <f>IFERROR(VLOOKUP(Y333,'[2]Final Cost'!$B$3:$B$39,1,0),"NA")</f>
        <v>Pune</v>
      </c>
      <c r="AA333" s="50" t="str">
        <f>IF(Z333="NA",VLOOKUP(Y333,'[2]Additional Cities'!$B$3:$D$56,3,0),"")</f>
        <v/>
      </c>
      <c r="AB333" s="50">
        <f>IF(Z333="NA",VLOOKUP(Y333,'[2]Additional Cities'!$B$3:$E$56,4,0),0)</f>
        <v>0</v>
      </c>
      <c r="AC333" s="50" t="str">
        <f>IF(Z333=Y333,VLOOKUP(Y333,'[2]Final Cost'!$B$3:$F$39,5,0),0)</f>
        <v>Pune</v>
      </c>
    </row>
    <row r="334" spans="1:29" x14ac:dyDescent="0.35">
      <c r="A334" s="63" t="s">
        <v>1984</v>
      </c>
      <c r="B334" s="63" t="s">
        <v>1587</v>
      </c>
      <c r="C334" s="64">
        <v>44266</v>
      </c>
      <c r="D334" s="63" t="s">
        <v>206</v>
      </c>
      <c r="E334" s="63" t="s">
        <v>65</v>
      </c>
      <c r="F334" s="63" t="s">
        <v>61</v>
      </c>
      <c r="G334" s="63" t="s">
        <v>1985</v>
      </c>
      <c r="H334" s="63" t="s">
        <v>1986</v>
      </c>
      <c r="I334" s="63" t="s">
        <v>65</v>
      </c>
      <c r="J334" s="63" t="s">
        <v>58</v>
      </c>
      <c r="K334" s="63" t="s">
        <v>65</v>
      </c>
      <c r="L334" s="63" t="s">
        <v>43</v>
      </c>
      <c r="M334" s="63" t="s">
        <v>44</v>
      </c>
      <c r="N334" s="64">
        <v>44628</v>
      </c>
      <c r="O334" s="65">
        <v>44627</v>
      </c>
      <c r="P334" s="67" t="s">
        <v>61</v>
      </c>
      <c r="Q334" s="67" t="s">
        <v>80</v>
      </c>
      <c r="R334" s="67" t="s">
        <v>93</v>
      </c>
      <c r="S334" s="67" t="s">
        <v>81</v>
      </c>
      <c r="T334" s="67" t="s">
        <v>1987</v>
      </c>
      <c r="U334" s="67" t="s">
        <v>1988</v>
      </c>
      <c r="V334" s="50">
        <f>VLOOKUP(H334,[1]Sheet1!$H$2:$N$526,5,0)</f>
        <v>412015</v>
      </c>
      <c r="W334" s="50" t="str">
        <f>VLOOKUP(H334,[1]Sheet1!$H$2:$M$526,6,0)</f>
        <v>Sr.No. 490/1, 490/2,
Charholi-Airport Road,
Pune</v>
      </c>
      <c r="X334" s="50" t="str">
        <f>VLOOKUP(H334,[1]Sheet1!$H$1:$N$526,7,0)</f>
        <v>NA</v>
      </c>
      <c r="Y334" s="50" t="str">
        <f t="shared" si="5"/>
        <v>Pune</v>
      </c>
      <c r="Z334" s="50" t="str">
        <f>IFERROR(VLOOKUP(Y334,'[2]Final Cost'!$B$3:$B$39,1,0),"NA")</f>
        <v>Pune</v>
      </c>
      <c r="AA334" s="50" t="str">
        <f>IF(Z334="NA",VLOOKUP(Y334,'[2]Additional Cities'!$B$3:$D$56,3,0),"")</f>
        <v/>
      </c>
      <c r="AB334" s="50">
        <f>IF(Z334="NA",VLOOKUP(Y334,'[2]Additional Cities'!$B$3:$E$56,4,0),0)</f>
        <v>0</v>
      </c>
      <c r="AC334" s="50" t="str">
        <f>IF(Z334=Y334,VLOOKUP(Y334,'[2]Final Cost'!$B$3:$F$39,5,0),0)</f>
        <v>Pune</v>
      </c>
    </row>
    <row r="335" spans="1:29" x14ac:dyDescent="0.35">
      <c r="A335" s="63" t="s">
        <v>1989</v>
      </c>
      <c r="B335" s="63"/>
      <c r="C335" s="64">
        <v>44544</v>
      </c>
      <c r="D335" s="63" t="s">
        <v>75</v>
      </c>
      <c r="E335" s="63" t="s">
        <v>59</v>
      </c>
      <c r="F335" s="63" t="s">
        <v>61</v>
      </c>
      <c r="G335" s="63" t="s">
        <v>1990</v>
      </c>
      <c r="H335" s="63" t="s">
        <v>1991</v>
      </c>
      <c r="I335" s="63" t="s">
        <v>59</v>
      </c>
      <c r="J335" s="63" t="s">
        <v>128</v>
      </c>
      <c r="K335" s="63" t="s">
        <v>59</v>
      </c>
      <c r="L335" s="63" t="s">
        <v>43</v>
      </c>
      <c r="M335" s="63" t="s">
        <v>44</v>
      </c>
      <c r="N335" s="64">
        <v>44630</v>
      </c>
      <c r="O335" s="65">
        <v>44627</v>
      </c>
      <c r="P335" s="66"/>
      <c r="Q335" s="66"/>
      <c r="R335" s="66"/>
      <c r="S335" s="66"/>
      <c r="T335" s="66"/>
      <c r="U335" s="66"/>
      <c r="V335" s="50">
        <f>VLOOKUP(H335,[1]Sheet1!$H$2:$N$526,5,0)</f>
        <v>400013</v>
      </c>
      <c r="W335" s="50" t="str">
        <f>VLOOKUP(H335,[1]Sheet1!$H$2:$M$526,6,0)</f>
        <v>TOWER-1, 1501 / 1504, 15th Floor, A Wing, Senapati Bapat Marg, Mumbai, Maharashtra</v>
      </c>
      <c r="X335" s="50" t="str">
        <f>VLOOKUP(H335,[1]Sheet1!$H$1:$N$526,7,0)</f>
        <v>NA</v>
      </c>
      <c r="Y335" s="50" t="str">
        <f t="shared" si="5"/>
        <v>Mumbai</v>
      </c>
      <c r="Z335" s="50" t="str">
        <f>IFERROR(VLOOKUP(Y335,'[2]Final Cost'!$B$3:$B$39,1,0),"NA")</f>
        <v>Mumbai</v>
      </c>
      <c r="AA335" s="50" t="str">
        <f>IF(Z335="NA",VLOOKUP(Y335,'[2]Additional Cities'!$B$3:$D$56,3,0),"")</f>
        <v/>
      </c>
      <c r="AB335" s="50">
        <f>IF(Z335="NA",VLOOKUP(Y335,'[2]Additional Cities'!$B$3:$E$56,4,0),0)</f>
        <v>0</v>
      </c>
      <c r="AC335" s="50" t="str">
        <f>IF(Z335=Y335,VLOOKUP(Y335,'[2]Final Cost'!$B$3:$F$39,5,0),0)</f>
        <v>Mumbai</v>
      </c>
    </row>
    <row r="336" spans="1:29" x14ac:dyDescent="0.35">
      <c r="A336" s="63" t="s">
        <v>398</v>
      </c>
      <c r="B336" s="63" t="s">
        <v>1587</v>
      </c>
      <c r="C336" s="64">
        <v>44369</v>
      </c>
      <c r="D336" s="63" t="s">
        <v>306</v>
      </c>
      <c r="E336" s="63" t="s">
        <v>59</v>
      </c>
      <c r="F336" s="63" t="s">
        <v>61</v>
      </c>
      <c r="G336" s="63" t="s">
        <v>399</v>
      </c>
      <c r="H336" s="63" t="s">
        <v>400</v>
      </c>
      <c r="I336" s="63" t="s">
        <v>59</v>
      </c>
      <c r="J336" s="63" t="s">
        <v>58</v>
      </c>
      <c r="K336" s="63" t="s">
        <v>65</v>
      </c>
      <c r="L336" s="63" t="s">
        <v>43</v>
      </c>
      <c r="M336" s="63" t="s">
        <v>44</v>
      </c>
      <c r="N336" s="64">
        <v>44630</v>
      </c>
      <c r="O336" s="65">
        <v>44627</v>
      </c>
      <c r="P336" s="66"/>
      <c r="Q336" s="66"/>
      <c r="R336" s="66"/>
      <c r="S336" s="66"/>
      <c r="T336" s="66"/>
      <c r="U336" s="66"/>
      <c r="V336" s="50">
        <f>VLOOKUP(H336,[1]Sheet1!$H$2:$N$526,5,0)</f>
        <v>400021</v>
      </c>
      <c r="W336" s="50" t="str">
        <f>VLOOKUP(H336,[1]Sheet1!$H$2:$M$526,6,0)</f>
        <v>NCPA Marg, Nariman Point, Mumbai, Maharashtra</v>
      </c>
      <c r="X336" s="50" t="str">
        <f>VLOOKUP(H336,[1]Sheet1!$H$1:$N$526,7,0)</f>
        <v>NA</v>
      </c>
      <c r="Y336" s="50" t="str">
        <f t="shared" si="5"/>
        <v>Mumbai</v>
      </c>
      <c r="Z336" s="50" t="str">
        <f>IFERROR(VLOOKUP(Y336,'[2]Final Cost'!$B$3:$B$39,1,0),"NA")</f>
        <v>Mumbai</v>
      </c>
      <c r="AA336" s="50" t="str">
        <f>IF(Z336="NA",VLOOKUP(Y336,'[2]Additional Cities'!$B$3:$D$56,3,0),"")</f>
        <v/>
      </c>
      <c r="AB336" s="50">
        <f>IF(Z336="NA",VLOOKUP(Y336,'[2]Additional Cities'!$B$3:$E$56,4,0),0)</f>
        <v>0</v>
      </c>
      <c r="AC336" s="50" t="str">
        <f>IF(Z336=Y336,VLOOKUP(Y336,'[2]Final Cost'!$B$3:$F$39,5,0),0)</f>
        <v>Mumbai</v>
      </c>
    </row>
    <row r="337" spans="1:29" x14ac:dyDescent="0.35">
      <c r="A337" s="63" t="s">
        <v>1381</v>
      </c>
      <c r="B337" s="63" t="s">
        <v>1582</v>
      </c>
      <c r="C337" s="63"/>
      <c r="D337" s="63" t="s">
        <v>306</v>
      </c>
      <c r="E337" s="63" t="s">
        <v>1382</v>
      </c>
      <c r="F337" s="63" t="s">
        <v>39</v>
      </c>
      <c r="G337" s="63" t="s">
        <v>1383</v>
      </c>
      <c r="H337" s="63" t="s">
        <v>1384</v>
      </c>
      <c r="I337" s="63" t="s">
        <v>1382</v>
      </c>
      <c r="J337" s="63"/>
      <c r="K337" s="63"/>
      <c r="L337" s="63" t="s">
        <v>43</v>
      </c>
      <c r="M337" s="63" t="s">
        <v>44</v>
      </c>
      <c r="N337" s="63" t="s">
        <v>45</v>
      </c>
      <c r="O337" s="70" t="s">
        <v>46</v>
      </c>
      <c r="P337" s="66"/>
      <c r="Q337" s="66"/>
      <c r="R337" s="66"/>
      <c r="S337" s="66"/>
      <c r="T337" s="66"/>
      <c r="U337" s="66"/>
      <c r="V337" s="50">
        <f>VLOOKUP(H337,[1]Sheet1!$H$2:$N$526,5,0)</f>
        <v>456331</v>
      </c>
      <c r="W337" s="50" t="str">
        <f>VLOOKUP(H337,[1]Sheet1!$H$2:$M$526,6,0)</f>
        <v>CCW5+4WP, Birlagram, Industrial Area, Nagda, Madhya Pradesh</v>
      </c>
      <c r="X337" s="50" t="str">
        <f>VLOOKUP(H337,[1]Sheet1!$H$1:$N$526,7,0)</f>
        <v>NA</v>
      </c>
      <c r="Y337" s="50" t="str">
        <f t="shared" si="5"/>
        <v>Nagda</v>
      </c>
      <c r="Z337" s="50" t="str">
        <f>IFERROR(VLOOKUP(Y337,'[2]Final Cost'!$B$3:$B$39,1,0),"NA")</f>
        <v>NA</v>
      </c>
      <c r="AA337" s="50" t="str">
        <f>IF(Z337="NA",VLOOKUP(Y337,'[2]Additional Cities'!$B$3:$D$56,3,0),"")</f>
        <v>Indore</v>
      </c>
      <c r="AB337" s="50">
        <f>IF(Z337="NA",VLOOKUP(Y337,'[2]Additional Cities'!$B$3:$E$56,4,0),0)</f>
        <v>98.040282880336221</v>
      </c>
      <c r="AC337" s="50">
        <f>IF(Z337=Y337,VLOOKUP(Y337,'[2]Final Cost'!$B$3:$F$39,5,0),0)</f>
        <v>0</v>
      </c>
    </row>
    <row r="338" spans="1:29" x14ac:dyDescent="0.35">
      <c r="A338" s="63" t="s">
        <v>1992</v>
      </c>
      <c r="B338" s="63"/>
      <c r="C338" s="63"/>
      <c r="D338" s="63" t="s">
        <v>306</v>
      </c>
      <c r="E338" s="63" t="s">
        <v>59</v>
      </c>
      <c r="F338" s="63" t="s">
        <v>61</v>
      </c>
      <c r="G338" s="63" t="s">
        <v>1993</v>
      </c>
      <c r="H338" s="63" t="s">
        <v>1994</v>
      </c>
      <c r="I338" s="63" t="s">
        <v>59</v>
      </c>
      <c r="J338" s="63" t="s">
        <v>58</v>
      </c>
      <c r="K338" s="63" t="s">
        <v>65</v>
      </c>
      <c r="L338" s="63" t="s">
        <v>43</v>
      </c>
      <c r="M338" s="63" t="s">
        <v>44</v>
      </c>
      <c r="N338" s="64">
        <v>44634</v>
      </c>
      <c r="O338" s="65">
        <v>44634</v>
      </c>
      <c r="P338" s="66" t="s">
        <v>61</v>
      </c>
      <c r="Q338" s="67" t="s">
        <v>312</v>
      </c>
      <c r="R338" s="67" t="s">
        <v>308</v>
      </c>
      <c r="S338" s="67" t="s">
        <v>313</v>
      </c>
      <c r="T338" s="66" t="s">
        <v>308</v>
      </c>
      <c r="U338" s="67" t="s">
        <v>314</v>
      </c>
      <c r="V338" s="50">
        <f>VLOOKUP(H338,[1]Sheet1!$H$2:$N$526,5,0)</f>
        <v>400099</v>
      </c>
      <c r="W338" s="50" t="str">
        <f>VLOOKUP(H338,[1]Sheet1!$H$2:$M$526,6,0)</f>
        <v>3rd Floor, Terminal 9 Building 70-C Nehru Road, next to Orchid hotel, near Terminal 1, Vile Parle East, Mumbai, Maharashtra</v>
      </c>
      <c r="X338" s="50" t="str">
        <f>VLOOKUP(H338,[1]Sheet1!$H$1:$N$526,7,0)</f>
        <v>Opportunity Name is Emmay Entertainment &amp; Motion Pictures</v>
      </c>
      <c r="Y338" s="50" t="str">
        <f t="shared" si="5"/>
        <v>Mumbai</v>
      </c>
      <c r="Z338" s="50" t="str">
        <f>IFERROR(VLOOKUP(Y338,'[2]Final Cost'!$B$3:$B$39,1,0),"NA")</f>
        <v>Mumbai</v>
      </c>
      <c r="AA338" s="50" t="str">
        <f>IF(Z338="NA",VLOOKUP(Y338,'[2]Additional Cities'!$B$3:$D$56,3,0),"")</f>
        <v/>
      </c>
      <c r="AB338" s="50">
        <f>IF(Z338="NA",VLOOKUP(Y338,'[2]Additional Cities'!$B$3:$E$56,4,0),0)</f>
        <v>0</v>
      </c>
      <c r="AC338" s="50" t="str">
        <f>IF(Z338=Y338,VLOOKUP(Y338,'[2]Final Cost'!$B$3:$F$39,5,0),0)</f>
        <v>Mumbai</v>
      </c>
    </row>
    <row r="339" spans="1:29" x14ac:dyDescent="0.35">
      <c r="A339" s="63" t="s">
        <v>1059</v>
      </c>
      <c r="B339" s="63" t="s">
        <v>1609</v>
      </c>
      <c r="C339" s="64">
        <v>44407</v>
      </c>
      <c r="D339" s="63" t="s">
        <v>75</v>
      </c>
      <c r="E339" s="63" t="s">
        <v>65</v>
      </c>
      <c r="F339" s="63" t="s">
        <v>61</v>
      </c>
      <c r="G339" s="63" t="s">
        <v>1060</v>
      </c>
      <c r="H339" s="63" t="s">
        <v>1061</v>
      </c>
      <c r="I339" s="63" t="s">
        <v>65</v>
      </c>
      <c r="J339" s="63" t="s">
        <v>58</v>
      </c>
      <c r="K339" s="63" t="s">
        <v>65</v>
      </c>
      <c r="L339" s="63" t="s">
        <v>4</v>
      </c>
      <c r="M339" s="63" t="s">
        <v>44</v>
      </c>
      <c r="N339" s="64">
        <v>44627</v>
      </c>
      <c r="O339" s="65">
        <v>44627</v>
      </c>
      <c r="P339" s="66" t="s">
        <v>39</v>
      </c>
      <c r="Q339" s="66" t="s">
        <v>375</v>
      </c>
      <c r="R339" s="66" t="s">
        <v>375</v>
      </c>
      <c r="S339" s="66" t="s">
        <v>329</v>
      </c>
      <c r="T339" s="66" t="s">
        <v>331</v>
      </c>
      <c r="U339" s="67" t="s">
        <v>331</v>
      </c>
      <c r="V339" s="50">
        <f>VLOOKUP(H339,[1]Sheet1!$H$2:$N$526,5,0)</f>
        <v>411030</v>
      </c>
      <c r="W339" s="50" t="str">
        <f>VLOOKUP(H339,[1]Sheet1!$H$2:$M$526,6,0)</f>
        <v>#11, Survey No 486, Namjoshi Bhavan, Lal Bahadur Shastri Rd, Sadashiv Peth, Pune, Maharashtra</v>
      </c>
      <c r="X339" s="50" t="str">
        <f>VLOOKUP(H339,[1]Sheet1!$H$1:$N$526,7,0)</f>
        <v>NA</v>
      </c>
      <c r="Y339" s="50" t="str">
        <f t="shared" si="5"/>
        <v>Pune</v>
      </c>
      <c r="Z339" s="50" t="str">
        <f>IFERROR(VLOOKUP(Y339,'[2]Final Cost'!$B$3:$B$39,1,0),"NA")</f>
        <v>Pune</v>
      </c>
      <c r="AA339" s="50" t="str">
        <f>IF(Z339="NA",VLOOKUP(Y339,'[2]Additional Cities'!$B$3:$D$56,3,0),"")</f>
        <v/>
      </c>
      <c r="AB339" s="50">
        <f>IF(Z339="NA",VLOOKUP(Y339,'[2]Additional Cities'!$B$3:$E$56,4,0),0)</f>
        <v>0</v>
      </c>
      <c r="AC339" s="50" t="str">
        <f>IF(Z339=Y339,VLOOKUP(Y339,'[2]Final Cost'!$B$3:$F$39,5,0),0)</f>
        <v>Pune</v>
      </c>
    </row>
    <row r="340" spans="1:29" x14ac:dyDescent="0.35">
      <c r="A340" s="63" t="s">
        <v>980</v>
      </c>
      <c r="B340" s="63" t="s">
        <v>1587</v>
      </c>
      <c r="C340" s="64">
        <v>44295</v>
      </c>
      <c r="D340" s="63" t="s">
        <v>306</v>
      </c>
      <c r="E340" s="63" t="s">
        <v>65</v>
      </c>
      <c r="F340" s="63" t="s">
        <v>61</v>
      </c>
      <c r="G340" s="63" t="s">
        <v>981</v>
      </c>
      <c r="H340" s="63" t="s">
        <v>982</v>
      </c>
      <c r="I340" s="63" t="s">
        <v>65</v>
      </c>
      <c r="J340" s="63" t="s">
        <v>58</v>
      </c>
      <c r="K340" s="63" t="s">
        <v>65</v>
      </c>
      <c r="L340" s="63" t="s">
        <v>43</v>
      </c>
      <c r="M340" s="63" t="s">
        <v>44</v>
      </c>
      <c r="N340" s="64">
        <v>44630</v>
      </c>
      <c r="O340" s="65">
        <v>44627</v>
      </c>
      <c r="P340" s="66"/>
      <c r="Q340" s="66"/>
      <c r="R340" s="66"/>
      <c r="S340" s="66"/>
      <c r="T340" s="66"/>
      <c r="U340" s="66"/>
      <c r="V340" s="50">
        <f>VLOOKUP(H340,[1]Sheet1!$H$2:$N$526,5,0)</f>
        <v>411005</v>
      </c>
      <c r="W340" s="50" t="str">
        <f>VLOOKUP(H340,[1]Sheet1!$H$2:$M$526,6,0)</f>
        <v>Aaj ka Anand Building, 365/6, Shivaji Nagar, opposite Ssps School, Pune, Maharashtra</v>
      </c>
      <c r="X340" s="50" t="str">
        <f>VLOOKUP(H340,[1]Sheet1!$H$1:$N$526,7,0)</f>
        <v>NA</v>
      </c>
      <c r="Y340" s="50" t="str">
        <f t="shared" si="5"/>
        <v>Pune</v>
      </c>
      <c r="Z340" s="50" t="str">
        <f>IFERROR(VLOOKUP(Y340,'[2]Final Cost'!$B$3:$B$39,1,0),"NA")</f>
        <v>Pune</v>
      </c>
      <c r="AA340" s="50" t="str">
        <f>IF(Z340="NA",VLOOKUP(Y340,'[2]Additional Cities'!$B$3:$D$56,3,0),"")</f>
        <v/>
      </c>
      <c r="AB340" s="50">
        <f>IF(Z340="NA",VLOOKUP(Y340,'[2]Additional Cities'!$B$3:$E$56,4,0),0)</f>
        <v>0</v>
      </c>
      <c r="AC340" s="50" t="str">
        <f>IF(Z340=Y340,VLOOKUP(Y340,'[2]Final Cost'!$B$3:$F$39,5,0),0)</f>
        <v>Pune</v>
      </c>
    </row>
    <row r="341" spans="1:29" x14ac:dyDescent="0.35">
      <c r="A341" s="63" t="s">
        <v>1995</v>
      </c>
      <c r="B341" s="63"/>
      <c r="C341" s="63"/>
      <c r="D341" s="63" t="s">
        <v>57</v>
      </c>
      <c r="E341" s="63" t="s">
        <v>65</v>
      </c>
      <c r="F341" s="63" t="s">
        <v>61</v>
      </c>
      <c r="G341" s="63" t="s">
        <v>1996</v>
      </c>
      <c r="H341" s="63" t="s">
        <v>1997</v>
      </c>
      <c r="I341" s="63" t="s">
        <v>65</v>
      </c>
      <c r="J341" s="63" t="s">
        <v>58</v>
      </c>
      <c r="K341" s="63" t="s">
        <v>65</v>
      </c>
      <c r="L341" s="63" t="s">
        <v>43</v>
      </c>
      <c r="M341" s="63" t="s">
        <v>44</v>
      </c>
      <c r="N341" s="64">
        <v>44624</v>
      </c>
      <c r="O341" s="65">
        <v>44620</v>
      </c>
      <c r="P341" s="67" t="s">
        <v>61</v>
      </c>
      <c r="Q341" s="67" t="s">
        <v>312</v>
      </c>
      <c r="R341" s="67" t="s">
        <v>308</v>
      </c>
      <c r="S341" s="67" t="s">
        <v>313</v>
      </c>
      <c r="T341" s="66" t="s">
        <v>308</v>
      </c>
      <c r="U341" s="67" t="s">
        <v>647</v>
      </c>
      <c r="V341" s="50" t="str">
        <f>VLOOKUP(H341,[1]Sheet1!$H$2:$N$526,5,0)</f>
        <v>NA</v>
      </c>
      <c r="W341" s="50" t="str">
        <f>VLOOKUP(H341,[1]Sheet1!$H$2:$M$526,6,0)</f>
        <v>NA</v>
      </c>
      <c r="X341" s="50" t="str">
        <f>VLOOKUP(H341,[1]Sheet1!$H$1:$N$526,7,0)</f>
        <v>Mailing/Billing City not available</v>
      </c>
      <c r="Y341" s="50" t="str">
        <f t="shared" si="5"/>
        <v>Pune</v>
      </c>
      <c r="Z341" s="50" t="str">
        <f>IFERROR(VLOOKUP(Y341,'[2]Final Cost'!$B$3:$B$39,1,0),"NA")</f>
        <v>Pune</v>
      </c>
      <c r="AA341" s="50" t="str">
        <f>IF(Z341="NA",VLOOKUP(Y341,'[2]Additional Cities'!$B$3:$D$56,3,0),"")</f>
        <v/>
      </c>
      <c r="AB341" s="50">
        <f>IF(Z341="NA",VLOOKUP(Y341,'[2]Additional Cities'!$B$3:$E$56,4,0),0)</f>
        <v>0</v>
      </c>
      <c r="AC341" s="50" t="str">
        <f>IF(Z341=Y341,VLOOKUP(Y341,'[2]Final Cost'!$B$3:$F$39,5,0),0)</f>
        <v>Pune</v>
      </c>
    </row>
    <row r="342" spans="1:29" x14ac:dyDescent="0.35">
      <c r="A342" s="63" t="s">
        <v>1385</v>
      </c>
      <c r="B342" s="63"/>
      <c r="C342" s="63"/>
      <c r="D342" s="63" t="s">
        <v>48</v>
      </c>
      <c r="E342" s="63" t="s">
        <v>1124</v>
      </c>
      <c r="F342" s="63" t="s">
        <v>39</v>
      </c>
      <c r="G342" s="63" t="s">
        <v>1386</v>
      </c>
      <c r="H342" s="63" t="s">
        <v>1387</v>
      </c>
      <c r="I342" s="63" t="s">
        <v>1124</v>
      </c>
      <c r="J342" s="63" t="s">
        <v>128</v>
      </c>
      <c r="K342" s="63" t="s">
        <v>59</v>
      </c>
      <c r="L342" s="63" t="s">
        <v>43</v>
      </c>
      <c r="M342" s="63" t="s">
        <v>44</v>
      </c>
      <c r="N342" s="64">
        <v>44641</v>
      </c>
      <c r="O342" s="65">
        <v>44641</v>
      </c>
      <c r="P342" s="66"/>
      <c r="Q342" s="66"/>
      <c r="R342" s="66"/>
      <c r="S342" s="66"/>
      <c r="T342" s="66"/>
      <c r="U342" s="66"/>
      <c r="V342" s="50">
        <f>VLOOKUP(H342,[1]Sheet1!$H$2:$N$526,5,0)</f>
        <v>452016</v>
      </c>
      <c r="W342" s="50" t="str">
        <f>VLOOKUP(H342,[1]Sheet1!$H$2:$M$526,6,0)</f>
        <v>360/9, 360/10, 360/11 Khajrana Behind Bhandari Farm &amp; Resorts Indore</v>
      </c>
      <c r="X342" s="50" t="str">
        <f>VLOOKUP(H342,[1]Sheet1!$H$1:$N$526,7,0)</f>
        <v>NA</v>
      </c>
      <c r="Y342" s="50" t="str">
        <f t="shared" si="5"/>
        <v>Indore</v>
      </c>
      <c r="Z342" s="50" t="str">
        <f>IFERROR(VLOOKUP(Y342,'[2]Final Cost'!$B$3:$B$39,1,0),"NA")</f>
        <v>Indore</v>
      </c>
      <c r="AA342" s="50" t="str">
        <f>IF(Z342="NA",VLOOKUP(Y342,'[2]Additional Cities'!$B$3:$D$56,3,0),"")</f>
        <v/>
      </c>
      <c r="AB342" s="50">
        <f>IF(Z342="NA",VLOOKUP(Y342,'[2]Additional Cities'!$B$3:$E$56,4,0),0)</f>
        <v>0</v>
      </c>
      <c r="AC342" s="50" t="str">
        <f>IF(Z342=Y342,VLOOKUP(Y342,'[2]Final Cost'!$B$3:$F$39,5,0),0)</f>
        <v>Mumbai</v>
      </c>
    </row>
    <row r="343" spans="1:29" x14ac:dyDescent="0.35">
      <c r="A343" s="63" t="s">
        <v>730</v>
      </c>
      <c r="B343" s="63"/>
      <c r="C343" s="63"/>
      <c r="D343" s="63" t="s">
        <v>57</v>
      </c>
      <c r="E343" s="63" t="s">
        <v>667</v>
      </c>
      <c r="F343" s="63" t="s">
        <v>39</v>
      </c>
      <c r="G343" s="63" t="s">
        <v>731</v>
      </c>
      <c r="H343" s="63" t="s">
        <v>732</v>
      </c>
      <c r="I343" s="63" t="s">
        <v>667</v>
      </c>
      <c r="J343" s="63" t="s">
        <v>58</v>
      </c>
      <c r="K343" s="63" t="s">
        <v>65</v>
      </c>
      <c r="L343" s="63" t="s">
        <v>43</v>
      </c>
      <c r="M343" s="63" t="s">
        <v>44</v>
      </c>
      <c r="N343" s="64">
        <v>44651</v>
      </c>
      <c r="O343" s="65">
        <v>44648</v>
      </c>
      <c r="P343" s="66"/>
      <c r="Q343" s="66"/>
      <c r="R343" s="66"/>
      <c r="S343" s="66"/>
      <c r="T343" s="66"/>
      <c r="U343" s="66"/>
      <c r="V343" s="50">
        <f>VLOOKUP(H343,[1]Sheet1!$H$2:$N$526,5,0)</f>
        <v>400001</v>
      </c>
      <c r="W343" s="50" t="str">
        <f>VLOOKUP(H343,[1]Sheet1!$H$2:$M$526,6,0)</f>
        <v>12/14, Pilanmai Building, R. No. 26, Vaju Kotak Marg, Fort, Mumbai, Maharashtra</v>
      </c>
      <c r="X343" s="50" t="str">
        <f>VLOOKUP(H343,[1]Sheet1!$H$1:$N$526,7,0)</f>
        <v>NA</v>
      </c>
      <c r="Y343" s="50" t="str">
        <f t="shared" si="5"/>
        <v>Thane</v>
      </c>
      <c r="Z343" s="50" t="str">
        <f>IFERROR(VLOOKUP(Y343,'[2]Final Cost'!$B$3:$B$39,1,0),"NA")</f>
        <v>Thane</v>
      </c>
      <c r="AA343" s="50" t="str">
        <f>IF(Z343="NA",VLOOKUP(Y343,'[2]Additional Cities'!$B$3:$D$56,3,0),"")</f>
        <v/>
      </c>
      <c r="AB343" s="50">
        <f>IF(Z343="NA",VLOOKUP(Y343,'[2]Additional Cities'!$B$3:$E$56,4,0),0)</f>
        <v>0</v>
      </c>
      <c r="AC343" s="50" t="str">
        <f>IF(Z343=Y343,VLOOKUP(Y343,'[2]Final Cost'!$B$3:$F$39,5,0),0)</f>
        <v>Mumbai</v>
      </c>
    </row>
    <row r="344" spans="1:29" x14ac:dyDescent="0.35">
      <c r="A344" s="63" t="s">
        <v>1388</v>
      </c>
      <c r="B344" s="63"/>
      <c r="C344" s="63"/>
      <c r="D344" s="63" t="s">
        <v>156</v>
      </c>
      <c r="E344" s="63" t="s">
        <v>818</v>
      </c>
      <c r="F344" s="63" t="s">
        <v>39</v>
      </c>
      <c r="G344" s="63" t="s">
        <v>1389</v>
      </c>
      <c r="H344" s="63" t="s">
        <v>1390</v>
      </c>
      <c r="I344" s="63" t="s">
        <v>818</v>
      </c>
      <c r="J344" s="63" t="s">
        <v>58</v>
      </c>
      <c r="K344" s="63" t="s">
        <v>65</v>
      </c>
      <c r="L344" s="63" t="s">
        <v>43</v>
      </c>
      <c r="M344" s="63" t="s">
        <v>44</v>
      </c>
      <c r="N344" s="64">
        <v>44649</v>
      </c>
      <c r="O344" s="65">
        <v>44648</v>
      </c>
      <c r="P344" s="66" t="s">
        <v>61</v>
      </c>
      <c r="Q344" s="67" t="s">
        <v>97</v>
      </c>
      <c r="R344" s="66" t="s">
        <v>331</v>
      </c>
      <c r="S344" s="67" t="s">
        <v>329</v>
      </c>
      <c r="T344" s="66" t="s">
        <v>331</v>
      </c>
      <c r="U344" s="67" t="s">
        <v>331</v>
      </c>
      <c r="V344" s="50">
        <f>VLOOKUP(H344,[1]Sheet1!$H$2:$N$526,5,0)</f>
        <v>492001</v>
      </c>
      <c r="W344" s="50" t="str">
        <f>VLOOKUP(H344,[1]Sheet1!$H$2:$M$526,6,0)</f>
        <v>Aurobindo Enclave, Dhamtari Rd, Pachpedi Naka, Raipur, Chhattisgarh</v>
      </c>
      <c r="X344" s="50" t="str">
        <f>VLOOKUP(H344,[1]Sheet1!$H$1:$N$526,7,0)</f>
        <v>NA</v>
      </c>
      <c r="Y344" s="50" t="str">
        <f t="shared" si="5"/>
        <v>Raipur</v>
      </c>
      <c r="Z344" s="50" t="str">
        <f>IFERROR(VLOOKUP(Y344,'[2]Final Cost'!$B$3:$B$39,1,0),"NA")</f>
        <v>Raipur</v>
      </c>
      <c r="AA344" s="50" t="str">
        <f>IF(Z344="NA",VLOOKUP(Y344,'[2]Additional Cities'!$B$3:$D$56,3,0),"")</f>
        <v/>
      </c>
      <c r="AB344" s="50">
        <f>IF(Z344="NA",VLOOKUP(Y344,'[2]Additional Cities'!$B$3:$E$56,4,0),0)</f>
        <v>0</v>
      </c>
      <c r="AC344" s="50" t="str">
        <f>IF(Z344=Y344,VLOOKUP(Y344,'[2]Final Cost'!$B$3:$F$39,5,0),0)</f>
        <v>Hyderabad</v>
      </c>
    </row>
    <row r="345" spans="1:29" x14ac:dyDescent="0.35">
      <c r="A345" s="63" t="s">
        <v>1998</v>
      </c>
      <c r="B345" s="63"/>
      <c r="C345" s="63"/>
      <c r="D345" s="63" t="s">
        <v>206</v>
      </c>
      <c r="E345" s="63" t="s">
        <v>59</v>
      </c>
      <c r="F345" s="63" t="s">
        <v>61</v>
      </c>
      <c r="G345" s="63" t="s">
        <v>1999</v>
      </c>
      <c r="H345" s="63" t="s">
        <v>2000</v>
      </c>
      <c r="I345" s="63" t="s">
        <v>59</v>
      </c>
      <c r="J345" s="63" t="s">
        <v>58</v>
      </c>
      <c r="K345" s="63" t="s">
        <v>65</v>
      </c>
      <c r="L345" s="63" t="s">
        <v>43</v>
      </c>
      <c r="M345" s="63" t="s">
        <v>44</v>
      </c>
      <c r="N345" s="64">
        <v>44643</v>
      </c>
      <c r="O345" s="65">
        <v>44641</v>
      </c>
      <c r="P345" s="66"/>
      <c r="Q345" s="66"/>
      <c r="R345" s="66"/>
      <c r="S345" s="66"/>
      <c r="T345" s="66"/>
      <c r="U345" s="66"/>
      <c r="V345" s="50">
        <f>VLOOKUP(H345,[1]Sheet1!$H$2:$N$526,5,0)</f>
        <v>400614</v>
      </c>
      <c r="W345" s="50" t="str">
        <f>VLOOKUP(H345,[1]Sheet1!$H$2:$M$526,6,0)</f>
        <v>Homeland Realtors, B-417, Shree NandDham Buidling,Near ICICI Bank, CBD Belapur,Navi Mumbai</v>
      </c>
      <c r="X345" s="50" t="str">
        <f>VLOOKUP(H345,[1]Sheet1!$H$1:$N$526,7,0)</f>
        <v>NA</v>
      </c>
      <c r="Y345" s="50" t="str">
        <f t="shared" si="5"/>
        <v>Mumbai</v>
      </c>
      <c r="Z345" s="50" t="str">
        <f>IFERROR(VLOOKUP(Y345,'[2]Final Cost'!$B$3:$B$39,1,0),"NA")</f>
        <v>Mumbai</v>
      </c>
      <c r="AA345" s="50" t="str">
        <f>IF(Z345="NA",VLOOKUP(Y345,'[2]Additional Cities'!$B$3:$D$56,3,0),"")</f>
        <v/>
      </c>
      <c r="AB345" s="50">
        <f>IF(Z345="NA",VLOOKUP(Y345,'[2]Additional Cities'!$B$3:$E$56,4,0),0)</f>
        <v>0</v>
      </c>
      <c r="AC345" s="50" t="str">
        <f>IF(Z345=Y345,VLOOKUP(Y345,'[2]Final Cost'!$B$3:$F$39,5,0),0)</f>
        <v>Mumbai</v>
      </c>
    </row>
    <row r="346" spans="1:29" x14ac:dyDescent="0.35">
      <c r="A346" s="63" t="s">
        <v>1391</v>
      </c>
      <c r="B346" s="63"/>
      <c r="C346" s="63"/>
      <c r="D346" s="63" t="s">
        <v>306</v>
      </c>
      <c r="E346" s="63" t="s">
        <v>1124</v>
      </c>
      <c r="F346" s="63" t="s">
        <v>39</v>
      </c>
      <c r="G346" s="63" t="s">
        <v>1392</v>
      </c>
      <c r="H346" s="63" t="s">
        <v>1393</v>
      </c>
      <c r="I346" s="63" t="s">
        <v>1124</v>
      </c>
      <c r="J346" s="63" t="s">
        <v>128</v>
      </c>
      <c r="K346" s="63" t="s">
        <v>59</v>
      </c>
      <c r="L346" s="63" t="s">
        <v>43</v>
      </c>
      <c r="M346" s="63" t="s">
        <v>44</v>
      </c>
      <c r="N346" s="64">
        <v>44641</v>
      </c>
      <c r="O346" s="65">
        <v>44641</v>
      </c>
      <c r="P346" s="66"/>
      <c r="Q346" s="66"/>
      <c r="R346" s="66"/>
      <c r="S346" s="66"/>
      <c r="T346" s="66"/>
      <c r="U346" s="66"/>
      <c r="V346" s="50">
        <f>VLOOKUP(H346,[1]Sheet1!$H$2:$N$526,5,0)</f>
        <v>452001</v>
      </c>
      <c r="W346" s="50" t="str">
        <f>VLOOKUP(H346,[1]Sheet1!$H$2:$M$526,6,0)</f>
        <v>137,Saket Nagar,Palasia, Indore, Madhya Pradesh</v>
      </c>
      <c r="X346" s="50" t="str">
        <f>VLOOKUP(H346,[1]Sheet1!$H$1:$N$526,7,0)</f>
        <v>NA</v>
      </c>
      <c r="Y346" s="50" t="str">
        <f t="shared" si="5"/>
        <v>Indore</v>
      </c>
      <c r="Z346" s="50" t="str">
        <f>IFERROR(VLOOKUP(Y346,'[2]Final Cost'!$B$3:$B$39,1,0),"NA")</f>
        <v>Indore</v>
      </c>
      <c r="AA346" s="50" t="str">
        <f>IF(Z346="NA",VLOOKUP(Y346,'[2]Additional Cities'!$B$3:$D$56,3,0),"")</f>
        <v/>
      </c>
      <c r="AB346" s="50">
        <f>IF(Z346="NA",VLOOKUP(Y346,'[2]Additional Cities'!$B$3:$E$56,4,0),0)</f>
        <v>0</v>
      </c>
      <c r="AC346" s="50" t="str">
        <f>IF(Z346=Y346,VLOOKUP(Y346,'[2]Final Cost'!$B$3:$F$39,5,0),0)</f>
        <v>Mumbai</v>
      </c>
    </row>
    <row r="347" spans="1:29" x14ac:dyDescent="0.35">
      <c r="A347" s="63" t="s">
        <v>2001</v>
      </c>
      <c r="B347" s="63"/>
      <c r="C347" s="63"/>
      <c r="D347" s="63" t="s">
        <v>57</v>
      </c>
      <c r="E347" s="63" t="s">
        <v>65</v>
      </c>
      <c r="F347" s="63" t="s">
        <v>61</v>
      </c>
      <c r="G347" s="63" t="s">
        <v>2002</v>
      </c>
      <c r="H347" s="63" t="s">
        <v>2003</v>
      </c>
      <c r="I347" s="63" t="s">
        <v>65</v>
      </c>
      <c r="J347" s="63" t="s">
        <v>58</v>
      </c>
      <c r="K347" s="63" t="s">
        <v>65</v>
      </c>
      <c r="L347" s="63" t="s">
        <v>4</v>
      </c>
      <c r="M347" s="63" t="s">
        <v>44</v>
      </c>
      <c r="N347" s="64">
        <v>44623</v>
      </c>
      <c r="O347" s="65">
        <v>44620</v>
      </c>
      <c r="P347" s="66" t="s">
        <v>61</v>
      </c>
      <c r="Q347" s="66" t="s">
        <v>97</v>
      </c>
      <c r="R347" s="67" t="s">
        <v>895</v>
      </c>
      <c r="S347" s="67" t="s">
        <v>329</v>
      </c>
      <c r="T347" s="66" t="s">
        <v>331</v>
      </c>
      <c r="U347" s="63" t="s">
        <v>331</v>
      </c>
      <c r="V347" s="50">
        <f>VLOOKUP(H347,[1]Sheet1!$H$2:$N$526,5,0)</f>
        <v>411038</v>
      </c>
      <c r="W347" s="50" t="str">
        <f>VLOOKUP(H347,[1]Sheet1!$H$2:$M$526,6,0)</f>
        <v>Sr. No. 17/1B, Pragati Ind. Complex, Gala No. 4, off, Late GA Kulkarni Path, behind Joshi Railway Museum, Kothrud, Pune, Maharashtra</v>
      </c>
      <c r="X347" s="50" t="str">
        <f>VLOOKUP(H347,[1]Sheet1!$H$1:$N$526,7,0)</f>
        <v>NA</v>
      </c>
      <c r="Y347" s="50" t="str">
        <f t="shared" si="5"/>
        <v>Pune</v>
      </c>
      <c r="Z347" s="50" t="str">
        <f>IFERROR(VLOOKUP(Y347,'[2]Final Cost'!$B$3:$B$39,1,0),"NA")</f>
        <v>Pune</v>
      </c>
      <c r="AA347" s="50" t="str">
        <f>IF(Z347="NA",VLOOKUP(Y347,'[2]Additional Cities'!$B$3:$D$56,3,0),"")</f>
        <v/>
      </c>
      <c r="AB347" s="50">
        <f>IF(Z347="NA",VLOOKUP(Y347,'[2]Additional Cities'!$B$3:$E$56,4,0),0)</f>
        <v>0</v>
      </c>
      <c r="AC347" s="50" t="str">
        <f>IF(Z347=Y347,VLOOKUP(Y347,'[2]Final Cost'!$B$3:$F$39,5,0),0)</f>
        <v>Pune</v>
      </c>
    </row>
    <row r="348" spans="1:29" x14ac:dyDescent="0.35">
      <c r="A348" s="63" t="s">
        <v>290</v>
      </c>
      <c r="B348" s="63"/>
      <c r="C348" s="63"/>
      <c r="D348" s="63" t="s">
        <v>37</v>
      </c>
      <c r="E348" s="63" t="s">
        <v>291</v>
      </c>
      <c r="F348" s="63" t="s">
        <v>39</v>
      </c>
      <c r="G348" s="63" t="s">
        <v>292</v>
      </c>
      <c r="H348" s="63" t="s">
        <v>293</v>
      </c>
      <c r="I348" s="63" t="s">
        <v>291</v>
      </c>
      <c r="J348" s="63" t="s">
        <v>58</v>
      </c>
      <c r="K348" s="63" t="s">
        <v>65</v>
      </c>
      <c r="L348" s="63" t="s">
        <v>43</v>
      </c>
      <c r="M348" s="63" t="s">
        <v>44</v>
      </c>
      <c r="N348" s="64">
        <v>44641</v>
      </c>
      <c r="O348" s="65">
        <v>44641</v>
      </c>
      <c r="P348" s="66"/>
      <c r="Q348" s="66"/>
      <c r="R348" s="66"/>
      <c r="S348" s="66"/>
      <c r="T348" s="66"/>
      <c r="U348" s="66"/>
      <c r="V348" s="50">
        <f>VLOOKUP(H348,[1]Sheet1!$H$2:$N$526,5,0)</f>
        <v>474002</v>
      </c>
      <c r="W348" s="50" t="str">
        <f>VLOOKUP(H348,[1]Sheet1!$H$2:$M$526,6,0)</f>
        <v>Kundan Nagar, Pant Nagar, Mahalgaon, Gwalior, Madhya Pradesh</v>
      </c>
      <c r="X348" s="50" t="str">
        <f>VLOOKUP(H348,[1]Sheet1!$H$1:$N$526,7,0)</f>
        <v>NA</v>
      </c>
      <c r="Y348" s="50" t="str">
        <f t="shared" si="5"/>
        <v>Gwalior</v>
      </c>
      <c r="Z348" s="50" t="str">
        <f>IFERROR(VLOOKUP(Y348,'[2]Final Cost'!$B$3:$B$39,1,0),"NA")</f>
        <v>NA</v>
      </c>
      <c r="AA348" s="50" t="str">
        <f>IF(Z348="NA",VLOOKUP(Y348,'[2]Additional Cities'!$B$3:$D$56,3,0),"")</f>
        <v>Agra</v>
      </c>
      <c r="AB348" s="50">
        <f>IF(Z348="NA",VLOOKUP(Y348,'[2]Additional Cities'!$B$3:$E$56,4,0),0)</f>
        <v>108.6412906028834</v>
      </c>
      <c r="AC348" s="50">
        <f>IF(Z348=Y348,VLOOKUP(Y348,'[2]Final Cost'!$B$3:$F$39,5,0),0)</f>
        <v>0</v>
      </c>
    </row>
    <row r="349" spans="1:29" x14ac:dyDescent="0.35">
      <c r="A349" s="63" t="s">
        <v>210</v>
      </c>
      <c r="B349" s="63"/>
      <c r="C349" s="63"/>
      <c r="D349" s="63" t="s">
        <v>57</v>
      </c>
      <c r="E349" s="63" t="s">
        <v>211</v>
      </c>
      <c r="F349" s="63" t="s">
        <v>39</v>
      </c>
      <c r="G349" s="63" t="s">
        <v>212</v>
      </c>
      <c r="H349" s="63" t="s">
        <v>213</v>
      </c>
      <c r="I349" s="63" t="s">
        <v>211</v>
      </c>
      <c r="J349" s="63" t="s">
        <v>58</v>
      </c>
      <c r="K349" s="63" t="s">
        <v>65</v>
      </c>
      <c r="L349" s="63" t="s">
        <v>43</v>
      </c>
      <c r="M349" s="63" t="s">
        <v>44</v>
      </c>
      <c r="N349" s="64">
        <v>44650</v>
      </c>
      <c r="O349" s="65">
        <v>44648</v>
      </c>
      <c r="P349" s="66"/>
      <c r="Q349" s="66"/>
      <c r="R349" s="66"/>
      <c r="S349" s="66"/>
      <c r="T349" s="66"/>
      <c r="U349" s="66"/>
      <c r="V349" s="50">
        <f>VLOOKUP(H349,[1]Sheet1!$H$2:$N$526,5,0)</f>
        <v>431213</v>
      </c>
      <c r="W349" s="50" t="str">
        <f>VLOOKUP(H349,[1]Sheet1!$H$2:$M$526,6,0)</f>
        <v>Jalna Industrial Area MIDC, Jalna, Maharashtra</v>
      </c>
      <c r="X349" s="50" t="str">
        <f>VLOOKUP(H349,[1]Sheet1!$H$1:$N$526,7,0)</f>
        <v>NA</v>
      </c>
      <c r="Y349" s="50" t="str">
        <f t="shared" si="5"/>
        <v>Jalna</v>
      </c>
      <c r="Z349" s="50" t="str">
        <f>IFERROR(VLOOKUP(Y349,'[2]Final Cost'!$B$3:$B$39,1,0),"NA")</f>
        <v>Jalna</v>
      </c>
      <c r="AA349" s="50" t="str">
        <f>IF(Z349="NA",VLOOKUP(Y349,'[2]Additional Cities'!$B$3:$D$56,3,0),"")</f>
        <v/>
      </c>
      <c r="AB349" s="50">
        <f>IF(Z349="NA",VLOOKUP(Y349,'[2]Additional Cities'!$B$3:$E$56,4,0),0)</f>
        <v>0</v>
      </c>
      <c r="AC349" s="50" t="str">
        <f>IF(Z349=Y349,VLOOKUP(Y349,'[2]Final Cost'!$B$3:$F$39,5,0),0)</f>
        <v>Pune</v>
      </c>
    </row>
    <row r="350" spans="1:29" x14ac:dyDescent="0.35">
      <c r="A350" s="63" t="s">
        <v>2004</v>
      </c>
      <c r="B350" s="63"/>
      <c r="C350" s="63"/>
      <c r="D350" s="63" t="s">
        <v>306</v>
      </c>
      <c r="E350" s="63" t="s">
        <v>59</v>
      </c>
      <c r="F350" s="63" t="s">
        <v>61</v>
      </c>
      <c r="G350" s="63" t="s">
        <v>2005</v>
      </c>
      <c r="H350" s="63" t="s">
        <v>2006</v>
      </c>
      <c r="I350" s="63" t="s">
        <v>59</v>
      </c>
      <c r="J350" s="63" t="s">
        <v>58</v>
      </c>
      <c r="K350" s="63" t="s">
        <v>65</v>
      </c>
      <c r="L350" s="63" t="s">
        <v>43</v>
      </c>
      <c r="M350" s="63" t="s">
        <v>44</v>
      </c>
      <c r="N350" s="64">
        <v>44637</v>
      </c>
      <c r="O350" s="65">
        <v>44634</v>
      </c>
      <c r="P350" s="66"/>
      <c r="Q350" s="66"/>
      <c r="R350" s="66"/>
      <c r="S350" s="66"/>
      <c r="T350" s="66"/>
      <c r="U350" s="66"/>
      <c r="V350" s="50" t="str">
        <f>VLOOKUP(H350,[1]Sheet1!$H$2:$N$526,5,0)</f>
        <v>NA</v>
      </c>
      <c r="W350" s="50" t="str">
        <f>VLOOKUP(H350,[1]Sheet1!$H$2:$M$526,6,0)</f>
        <v>NA</v>
      </c>
      <c r="X350" s="50" t="str">
        <f>VLOOKUP(H350,[1]Sheet1!$H$1:$N$526,7,0)</f>
        <v>Mailing/Billing City not available</v>
      </c>
      <c r="Y350" s="50" t="str">
        <f t="shared" si="5"/>
        <v>Mumbai</v>
      </c>
      <c r="Z350" s="50" t="str">
        <f>IFERROR(VLOOKUP(Y350,'[2]Final Cost'!$B$3:$B$39,1,0),"NA")</f>
        <v>Mumbai</v>
      </c>
      <c r="AA350" s="50" t="str">
        <f>IF(Z350="NA",VLOOKUP(Y350,'[2]Additional Cities'!$B$3:$D$56,3,0),"")</f>
        <v/>
      </c>
      <c r="AB350" s="50">
        <f>IF(Z350="NA",VLOOKUP(Y350,'[2]Additional Cities'!$B$3:$E$56,4,0),0)</f>
        <v>0</v>
      </c>
      <c r="AC350" s="50" t="str">
        <f>IF(Z350=Y350,VLOOKUP(Y350,'[2]Final Cost'!$B$3:$F$39,5,0),0)</f>
        <v>Mumbai</v>
      </c>
    </row>
    <row r="351" spans="1:29" x14ac:dyDescent="0.35">
      <c r="A351" s="63" t="s">
        <v>2007</v>
      </c>
      <c r="B351" s="63"/>
      <c r="C351" s="63"/>
      <c r="D351" s="63" t="s">
        <v>306</v>
      </c>
      <c r="E351" s="63" t="s">
        <v>59</v>
      </c>
      <c r="F351" s="63" t="s">
        <v>61</v>
      </c>
      <c r="G351" s="63" t="s">
        <v>2008</v>
      </c>
      <c r="H351" s="63" t="s">
        <v>2009</v>
      </c>
      <c r="I351" s="63" t="s">
        <v>59</v>
      </c>
      <c r="J351" s="63" t="s">
        <v>86</v>
      </c>
      <c r="K351" s="63" t="s">
        <v>59</v>
      </c>
      <c r="L351" s="63" t="s">
        <v>43</v>
      </c>
      <c r="M351" s="63" t="s">
        <v>44</v>
      </c>
      <c r="N351" s="64">
        <v>44628</v>
      </c>
      <c r="O351" s="65">
        <v>44627</v>
      </c>
      <c r="P351" s="67" t="s">
        <v>61</v>
      </c>
      <c r="Q351" s="67" t="s">
        <v>171</v>
      </c>
      <c r="R351" s="67" t="s">
        <v>93</v>
      </c>
      <c r="S351" s="67" t="s">
        <v>81</v>
      </c>
      <c r="T351" s="67" t="s">
        <v>2010</v>
      </c>
      <c r="U351" s="67" t="s">
        <v>1988</v>
      </c>
      <c r="V351" s="50">
        <f>VLOOKUP(H351,[1]Sheet1!$H$2:$N$526,5,0)</f>
        <v>400001</v>
      </c>
      <c r="W351" s="50" t="str">
        <f>VLOOKUP(H351,[1]Sheet1!$H$2:$M$526,6,0)</f>
        <v xml:space="preserve"> 4th Floor, Elphinstone House, 17, Murzban Rd, Mumbai, Maharashtra 400001</v>
      </c>
      <c r="X351" s="50" t="str">
        <f>VLOOKUP(H351,[1]Sheet1!$H$1:$N$526,7,0)</f>
        <v>NA</v>
      </c>
      <c r="Y351" s="50" t="str">
        <f t="shared" si="5"/>
        <v>Mumbai</v>
      </c>
      <c r="Z351" s="50" t="str">
        <f>IFERROR(VLOOKUP(Y351,'[2]Final Cost'!$B$3:$B$39,1,0),"NA")</f>
        <v>Mumbai</v>
      </c>
      <c r="AA351" s="50" t="str">
        <f>IF(Z351="NA",VLOOKUP(Y351,'[2]Additional Cities'!$B$3:$D$56,3,0),"")</f>
        <v/>
      </c>
      <c r="AB351" s="50">
        <f>IF(Z351="NA",VLOOKUP(Y351,'[2]Additional Cities'!$B$3:$E$56,4,0),0)</f>
        <v>0</v>
      </c>
      <c r="AC351" s="50" t="str">
        <f>IF(Z351=Y351,VLOOKUP(Y351,'[2]Final Cost'!$B$3:$F$39,5,0),0)</f>
        <v>Mumbai</v>
      </c>
    </row>
    <row r="352" spans="1:29" x14ac:dyDescent="0.35">
      <c r="A352" s="63" t="s">
        <v>425</v>
      </c>
      <c r="B352" s="63"/>
      <c r="C352" s="63"/>
      <c r="D352" s="63" t="s">
        <v>156</v>
      </c>
      <c r="E352" s="63" t="s">
        <v>426</v>
      </c>
      <c r="F352" s="63" t="s">
        <v>39</v>
      </c>
      <c r="G352" s="63" t="s">
        <v>427</v>
      </c>
      <c r="H352" s="63" t="s">
        <v>428</v>
      </c>
      <c r="I352" s="63" t="s">
        <v>426</v>
      </c>
      <c r="J352" s="63" t="s">
        <v>58</v>
      </c>
      <c r="K352" s="63" t="s">
        <v>65</v>
      </c>
      <c r="L352" s="63" t="s">
        <v>43</v>
      </c>
      <c r="M352" s="63" t="s">
        <v>44</v>
      </c>
      <c r="N352" s="64">
        <v>44642</v>
      </c>
      <c r="O352" s="65">
        <v>44641</v>
      </c>
      <c r="P352" s="66"/>
      <c r="Q352" s="66"/>
      <c r="R352" s="66"/>
      <c r="S352" s="66"/>
      <c r="T352" s="66"/>
      <c r="U352" s="66"/>
      <c r="V352" s="50">
        <f>VLOOKUP(H352,[1]Sheet1!$H$2:$N$526,5,0)</f>
        <v>495001</v>
      </c>
      <c r="W352" s="50" t="str">
        <f>VLOOKUP(H352,[1]Sheet1!$H$2:$M$526,6,0)</f>
        <v>Near Agrasen Chowk, Telephone Exchange Road, Bilaspur, Chhattisgarh</v>
      </c>
      <c r="X352" s="50" t="str">
        <f>VLOOKUP(H352,[1]Sheet1!$H$1:$N$526,7,0)</f>
        <v>NA</v>
      </c>
      <c r="Y352" s="50" t="str">
        <f t="shared" si="5"/>
        <v>Bilaspur</v>
      </c>
      <c r="Z352" s="50" t="str">
        <f>IFERROR(VLOOKUP(Y352,'[2]Final Cost'!$B$3:$B$39,1,0),"NA")</f>
        <v>NA</v>
      </c>
      <c r="AA352" s="50" t="str">
        <f>IF(Z352="NA",VLOOKUP(Y352,'[2]Additional Cities'!$B$3:$D$56,3,0),"")</f>
        <v>Bareilly</v>
      </c>
      <c r="AB352" s="50">
        <f>IF(Z352="NA",VLOOKUP(Y352,'[2]Additional Cities'!$B$3:$E$56,4,0),0)</f>
        <v>52.345682299635449</v>
      </c>
      <c r="AC352" s="50">
        <f>IF(Z352=Y352,VLOOKUP(Y352,'[2]Final Cost'!$B$3:$F$39,5,0),0)</f>
        <v>0</v>
      </c>
    </row>
    <row r="353" spans="1:29" x14ac:dyDescent="0.35">
      <c r="A353" s="63" t="s">
        <v>1097</v>
      </c>
      <c r="B353" s="63"/>
      <c r="C353" s="63"/>
      <c r="D353" s="63" t="s">
        <v>57</v>
      </c>
      <c r="E353" s="63" t="s">
        <v>59</v>
      </c>
      <c r="F353" s="63" t="s">
        <v>61</v>
      </c>
      <c r="G353" s="63" t="s">
        <v>1098</v>
      </c>
      <c r="H353" s="63" t="s">
        <v>1099</v>
      </c>
      <c r="I353" s="63" t="s">
        <v>59</v>
      </c>
      <c r="J353" s="63" t="s">
        <v>86</v>
      </c>
      <c r="K353" s="63" t="s">
        <v>59</v>
      </c>
      <c r="L353" s="63" t="s">
        <v>43</v>
      </c>
      <c r="M353" s="63" t="s">
        <v>44</v>
      </c>
      <c r="N353" s="64">
        <v>44628</v>
      </c>
      <c r="O353" s="65">
        <v>44627</v>
      </c>
      <c r="P353" s="67" t="s">
        <v>61</v>
      </c>
      <c r="Q353" s="67" t="s">
        <v>80</v>
      </c>
      <c r="R353" s="67" t="s">
        <v>93</v>
      </c>
      <c r="S353" s="67" t="s">
        <v>81</v>
      </c>
      <c r="T353" s="67" t="s">
        <v>2011</v>
      </c>
      <c r="U353" s="68" t="s">
        <v>396</v>
      </c>
      <c r="V353" s="50" t="str">
        <f>VLOOKUP(H353,[1]Sheet1!$H$2:$N$526,5,0)</f>
        <v>NA</v>
      </c>
      <c r="W353" s="50" t="str">
        <f>VLOOKUP(H353,[1]Sheet1!$H$2:$M$526,6,0)</f>
        <v>NA</v>
      </c>
      <c r="X353" s="50" t="str">
        <f>VLOOKUP(H353,[1]Sheet1!$H$1:$N$526,7,0)</f>
        <v>No Mailing/Billing Details available</v>
      </c>
      <c r="Y353" s="50" t="str">
        <f t="shared" si="5"/>
        <v>Mumbai</v>
      </c>
      <c r="Z353" s="50" t="str">
        <f>IFERROR(VLOOKUP(Y353,'[2]Final Cost'!$B$3:$B$39,1,0),"NA")</f>
        <v>Mumbai</v>
      </c>
      <c r="AA353" s="50" t="str">
        <f>IF(Z353="NA",VLOOKUP(Y353,'[2]Additional Cities'!$B$3:$D$56,3,0),"")</f>
        <v/>
      </c>
      <c r="AB353" s="50">
        <f>IF(Z353="NA",VLOOKUP(Y353,'[2]Additional Cities'!$B$3:$E$56,4,0),0)</f>
        <v>0</v>
      </c>
      <c r="AC353" s="50" t="str">
        <f>IF(Z353=Y353,VLOOKUP(Y353,'[2]Final Cost'!$B$3:$F$39,5,0),0)</f>
        <v>Mumbai</v>
      </c>
    </row>
    <row r="354" spans="1:29" x14ac:dyDescent="0.35">
      <c r="A354" s="63" t="s">
        <v>349</v>
      </c>
      <c r="B354" s="63"/>
      <c r="C354" s="63"/>
      <c r="D354" s="63" t="s">
        <v>206</v>
      </c>
      <c r="E354" s="63" t="s">
        <v>350</v>
      </c>
      <c r="F354" s="63" t="s">
        <v>39</v>
      </c>
      <c r="G354" s="63" t="s">
        <v>351</v>
      </c>
      <c r="H354" s="63" t="s">
        <v>352</v>
      </c>
      <c r="I354" s="63" t="s">
        <v>350</v>
      </c>
      <c r="J354" s="63"/>
      <c r="K354" s="63"/>
      <c r="L354" s="63" t="s">
        <v>43</v>
      </c>
      <c r="M354" s="63" t="s">
        <v>44</v>
      </c>
      <c r="N354" s="63" t="s">
        <v>45</v>
      </c>
      <c r="O354" s="70" t="s">
        <v>46</v>
      </c>
      <c r="P354" s="66"/>
      <c r="Q354" s="66"/>
      <c r="R354" s="66"/>
      <c r="S354" s="66"/>
      <c r="T354" s="66"/>
      <c r="U354" s="66"/>
      <c r="V354" s="50">
        <f>VLOOKUP(H354,[1]Sheet1!$H$2:$N$526,5,0)</f>
        <v>401404</v>
      </c>
      <c r="W354" s="50" t="str">
        <f>VLOOKUP(H354,[1]Sheet1!$H$2:$M$526,6,0)</f>
        <v>117, Palghar - Manor Road Near St.John College of Engineering &amp; Management, near Karnataka Bank, East, Palghar, Maharashtra</v>
      </c>
      <c r="X354" s="50" t="str">
        <f>VLOOKUP(H354,[1]Sheet1!$H$1:$N$526,7,0)</f>
        <v>NA</v>
      </c>
      <c r="Y354" s="50" t="str">
        <f t="shared" si="5"/>
        <v>Palghar</v>
      </c>
      <c r="Z354" s="50" t="str">
        <f>IFERROR(VLOOKUP(Y354,'[2]Final Cost'!$B$3:$B$39,1,0),"NA")</f>
        <v>NA</v>
      </c>
      <c r="AA354" s="50" t="str">
        <f>IF(Z354="NA",VLOOKUP(Y354,'[2]Additional Cities'!$B$3:$D$56,3,0),"")</f>
        <v>Thane</v>
      </c>
      <c r="AB354" s="50">
        <f>IF(Z354="NA",VLOOKUP(Y354,'[2]Additional Cities'!$B$3:$E$56,4,0),0)</f>
        <v>55.963621252629579</v>
      </c>
      <c r="AC354" s="50">
        <f>IF(Z354=Y354,VLOOKUP(Y354,'[2]Final Cost'!$B$3:$F$39,5,0),0)</f>
        <v>0</v>
      </c>
    </row>
    <row r="355" spans="1:29" x14ac:dyDescent="0.35">
      <c r="A355" s="63" t="s">
        <v>1394</v>
      </c>
      <c r="B355" s="63"/>
      <c r="C355" s="63"/>
      <c r="D355" s="63" t="s">
        <v>206</v>
      </c>
      <c r="E355" s="63" t="s">
        <v>818</v>
      </c>
      <c r="F355" s="63" t="s">
        <v>39</v>
      </c>
      <c r="G355" s="63" t="s">
        <v>1395</v>
      </c>
      <c r="H355" s="63" t="s">
        <v>1396</v>
      </c>
      <c r="I355" s="63" t="s">
        <v>818</v>
      </c>
      <c r="J355" s="63" t="s">
        <v>58</v>
      </c>
      <c r="K355" s="63" t="s">
        <v>65</v>
      </c>
      <c r="L355" s="63" t="s">
        <v>43</v>
      </c>
      <c r="M355" s="63" t="s">
        <v>44</v>
      </c>
      <c r="N355" s="64">
        <v>44649</v>
      </c>
      <c r="O355" s="65">
        <v>44648</v>
      </c>
      <c r="P355" s="66" t="s">
        <v>61</v>
      </c>
      <c r="Q355" s="66" t="s">
        <v>143</v>
      </c>
      <c r="R355" s="67" t="s">
        <v>692</v>
      </c>
      <c r="S355" s="67" t="s">
        <v>696</v>
      </c>
      <c r="T355" s="66" t="s">
        <v>2012</v>
      </c>
      <c r="U355" s="67" t="s">
        <v>145</v>
      </c>
      <c r="V355" s="50">
        <f>VLOOKUP(H355,[1]Sheet1!$H$2:$N$526,5,0)</f>
        <v>492014</v>
      </c>
      <c r="W355" s="50" t="str">
        <f>VLOOKUP(H355,[1]Sheet1!$H$2:$M$526,6,0)</f>
        <v>VIP CITY, SADDU, Urkura Rd, Raipur, Chhattisgarh</v>
      </c>
      <c r="X355" s="50" t="str">
        <f>VLOOKUP(H355,[1]Sheet1!$H$1:$N$526,7,0)</f>
        <v>NA</v>
      </c>
      <c r="Y355" s="50" t="str">
        <f t="shared" si="5"/>
        <v>Raipur</v>
      </c>
      <c r="Z355" s="50" t="str">
        <f>IFERROR(VLOOKUP(Y355,'[2]Final Cost'!$B$3:$B$39,1,0),"NA")</f>
        <v>Raipur</v>
      </c>
      <c r="AA355" s="50" t="str">
        <f>IF(Z355="NA",VLOOKUP(Y355,'[2]Additional Cities'!$B$3:$D$56,3,0),"")</f>
        <v/>
      </c>
      <c r="AB355" s="50">
        <f>IF(Z355="NA",VLOOKUP(Y355,'[2]Additional Cities'!$B$3:$E$56,4,0),0)</f>
        <v>0</v>
      </c>
      <c r="AC355" s="50" t="str">
        <f>IF(Z355=Y355,VLOOKUP(Y355,'[2]Final Cost'!$B$3:$F$39,5,0),0)</f>
        <v>Hyderabad</v>
      </c>
    </row>
    <row r="356" spans="1:29" x14ac:dyDescent="0.35">
      <c r="A356" s="63" t="s">
        <v>989</v>
      </c>
      <c r="B356" s="63" t="s">
        <v>1587</v>
      </c>
      <c r="C356" s="63"/>
      <c r="D356" s="63" t="s">
        <v>48</v>
      </c>
      <c r="E356" s="63" t="s">
        <v>580</v>
      </c>
      <c r="F356" s="63" t="s">
        <v>39</v>
      </c>
      <c r="G356" s="63" t="s">
        <v>990</v>
      </c>
      <c r="H356" s="63" t="s">
        <v>991</v>
      </c>
      <c r="I356" s="63" t="s">
        <v>580</v>
      </c>
      <c r="J356" s="63" t="s">
        <v>86</v>
      </c>
      <c r="K356" s="63" t="s">
        <v>59</v>
      </c>
      <c r="L356" s="63" t="s">
        <v>43</v>
      </c>
      <c r="M356" s="63" t="s">
        <v>44</v>
      </c>
      <c r="N356" s="64">
        <v>44634</v>
      </c>
      <c r="O356" s="65">
        <v>44634</v>
      </c>
      <c r="P356" s="66"/>
      <c r="Q356" s="66"/>
      <c r="R356" s="66"/>
      <c r="S356" s="66"/>
      <c r="T356" s="66"/>
      <c r="U356" s="66"/>
      <c r="V356" s="50" t="str">
        <f>VLOOKUP(H356,[1]Sheet1!$H$2:$N$526,5,0)</f>
        <v>NA</v>
      </c>
      <c r="W356" s="50" t="str">
        <f>VLOOKUP(H356,[1]Sheet1!$H$2:$M$526,6,0)</f>
        <v>NA</v>
      </c>
      <c r="X356" s="50" t="str">
        <f>VLOOKUP(H356,[1]Sheet1!$H$1:$N$526,7,0)</f>
        <v>Unable to fetch the Company details</v>
      </c>
      <c r="Y356" s="50" t="str">
        <f t="shared" si="5"/>
        <v>Gandhinagar</v>
      </c>
      <c r="Z356" s="50" t="str">
        <f>IFERROR(VLOOKUP(Y356,'[2]Final Cost'!$B$3:$B$39,1,0),"NA")</f>
        <v>Gandhinagar</v>
      </c>
      <c r="AA356" s="50" t="str">
        <f>IF(Z356="NA",VLOOKUP(Y356,'[2]Additional Cities'!$B$3:$D$56,3,0),"")</f>
        <v/>
      </c>
      <c r="AB356" s="50">
        <f>IF(Z356="NA",VLOOKUP(Y356,'[2]Additional Cities'!$B$3:$E$56,4,0),0)</f>
        <v>0</v>
      </c>
      <c r="AC356" s="50" t="str">
        <f>IF(Z356=Y356,VLOOKUP(Y356,'[2]Final Cost'!$B$3:$F$39,5,0),0)</f>
        <v>Mumbai</v>
      </c>
    </row>
    <row r="357" spans="1:29" x14ac:dyDescent="0.35">
      <c r="A357" s="63" t="s">
        <v>1397</v>
      </c>
      <c r="B357" s="63"/>
      <c r="C357" s="63"/>
      <c r="D357" s="63" t="s">
        <v>156</v>
      </c>
      <c r="E357" s="63" t="s">
        <v>1124</v>
      </c>
      <c r="F357" s="63" t="s">
        <v>39</v>
      </c>
      <c r="G357" s="63" t="s">
        <v>1398</v>
      </c>
      <c r="H357" s="63" t="s">
        <v>1399</v>
      </c>
      <c r="I357" s="63" t="s">
        <v>1124</v>
      </c>
      <c r="J357" s="63" t="s">
        <v>128</v>
      </c>
      <c r="K357" s="63" t="s">
        <v>59</v>
      </c>
      <c r="L357" s="63" t="s">
        <v>43</v>
      </c>
      <c r="M357" s="63" t="s">
        <v>44</v>
      </c>
      <c r="N357" s="64">
        <v>44642</v>
      </c>
      <c r="O357" s="65">
        <v>44641</v>
      </c>
      <c r="P357" s="66"/>
      <c r="Q357" s="66"/>
      <c r="R357" s="66"/>
      <c r="S357" s="66"/>
      <c r="T357" s="66"/>
      <c r="U357" s="66"/>
      <c r="V357" s="50">
        <f>VLOOKUP(H357,[1]Sheet1!$H$2:$N$526,5,0)</f>
        <v>452015</v>
      </c>
      <c r="W357" s="50" t="str">
        <f>VLOOKUP(H357,[1]Sheet1!$H$2:$M$526,6,0)</f>
        <v>98-C, Sector-E, Sanwer Road, Indore</v>
      </c>
      <c r="X357" s="50" t="str">
        <f>VLOOKUP(H357,[1]Sheet1!$H$1:$N$526,7,0)</f>
        <v>NA</v>
      </c>
      <c r="Y357" s="50" t="str">
        <f t="shared" si="5"/>
        <v>Indore</v>
      </c>
      <c r="Z357" s="50" t="str">
        <f>IFERROR(VLOOKUP(Y357,'[2]Final Cost'!$B$3:$B$39,1,0),"NA")</f>
        <v>Indore</v>
      </c>
      <c r="AA357" s="50" t="str">
        <f>IF(Z357="NA",VLOOKUP(Y357,'[2]Additional Cities'!$B$3:$D$56,3,0),"")</f>
        <v/>
      </c>
      <c r="AB357" s="50">
        <f>IF(Z357="NA",VLOOKUP(Y357,'[2]Additional Cities'!$B$3:$E$56,4,0),0)</f>
        <v>0</v>
      </c>
      <c r="AC357" s="50" t="str">
        <f>IF(Z357=Y357,VLOOKUP(Y357,'[2]Final Cost'!$B$3:$F$39,5,0),0)</f>
        <v>Mumbai</v>
      </c>
    </row>
    <row r="358" spans="1:29" x14ac:dyDescent="0.35">
      <c r="A358" s="63" t="s">
        <v>2013</v>
      </c>
      <c r="B358" s="63"/>
      <c r="C358" s="63"/>
      <c r="D358" s="63" t="s">
        <v>127</v>
      </c>
      <c r="E358" s="63" t="s">
        <v>65</v>
      </c>
      <c r="F358" s="63" t="s">
        <v>61</v>
      </c>
      <c r="G358" s="63" t="s">
        <v>2014</v>
      </c>
      <c r="H358" s="63" t="s">
        <v>2015</v>
      </c>
      <c r="I358" s="63" t="s">
        <v>65</v>
      </c>
      <c r="J358" s="63" t="s">
        <v>58</v>
      </c>
      <c r="K358" s="63" t="s">
        <v>65</v>
      </c>
      <c r="L358" s="63" t="s">
        <v>4</v>
      </c>
      <c r="M358" s="63" t="s">
        <v>1625</v>
      </c>
      <c r="N358" s="64">
        <v>44622</v>
      </c>
      <c r="O358" s="65">
        <v>44620</v>
      </c>
      <c r="P358" s="67" t="s">
        <v>61</v>
      </c>
      <c r="Q358" s="67" t="s">
        <v>143</v>
      </c>
      <c r="R358" s="67" t="s">
        <v>93</v>
      </c>
      <c r="S358" s="67" t="s">
        <v>81</v>
      </c>
      <c r="T358" s="67" t="s">
        <v>145</v>
      </c>
      <c r="U358" s="67" t="s">
        <v>145</v>
      </c>
      <c r="V358" s="50">
        <f>VLOOKUP(H358,[1]Sheet1!$H$2:$N$526,5,0)</f>
        <v>411057</v>
      </c>
      <c r="W358" s="50" t="str">
        <f>VLOOKUP(H358,[1]Sheet1!$H$2:$M$526,6,0)</f>
        <v>909, 9th Floor, Suratwala Mark Plazzo, Wakad-Hinjewadi Road, Hinjewadi, Pune</v>
      </c>
      <c r="X358" s="50" t="str">
        <f>VLOOKUP(H358,[1]Sheet1!$H$1:$N$526,7,0)</f>
        <v>NA</v>
      </c>
      <c r="Y358" s="50" t="str">
        <f t="shared" si="5"/>
        <v>Pune</v>
      </c>
      <c r="Z358" s="50" t="str">
        <f>IFERROR(VLOOKUP(Y358,'[2]Final Cost'!$B$3:$B$39,1,0),"NA")</f>
        <v>Pune</v>
      </c>
      <c r="AA358" s="50" t="str">
        <f>IF(Z358="NA",VLOOKUP(Y358,'[2]Additional Cities'!$B$3:$D$56,3,0),"")</f>
        <v/>
      </c>
      <c r="AB358" s="50">
        <f>IF(Z358="NA",VLOOKUP(Y358,'[2]Additional Cities'!$B$3:$E$56,4,0),0)</f>
        <v>0</v>
      </c>
      <c r="AC358" s="50" t="str">
        <f>IF(Z358=Y358,VLOOKUP(Y358,'[2]Final Cost'!$B$3:$F$39,5,0),0)</f>
        <v>Pune</v>
      </c>
    </row>
    <row r="359" spans="1:29" x14ac:dyDescent="0.35">
      <c r="A359" s="63" t="s">
        <v>453</v>
      </c>
      <c r="B359" s="63"/>
      <c r="C359" s="63"/>
      <c r="D359" s="63" t="s">
        <v>48</v>
      </c>
      <c r="E359" s="63" t="s">
        <v>454</v>
      </c>
      <c r="F359" s="63" t="s">
        <v>39</v>
      </c>
      <c r="G359" s="63" t="s">
        <v>455</v>
      </c>
      <c r="H359" s="63" t="s">
        <v>456</v>
      </c>
      <c r="I359" s="63" t="s">
        <v>454</v>
      </c>
      <c r="J359" s="63"/>
      <c r="K359" s="63"/>
      <c r="L359" s="63" t="s">
        <v>43</v>
      </c>
      <c r="M359" s="63" t="s">
        <v>44</v>
      </c>
      <c r="N359" s="63" t="s">
        <v>45</v>
      </c>
      <c r="O359" s="70" t="s">
        <v>46</v>
      </c>
      <c r="P359" s="67" t="s">
        <v>61</v>
      </c>
      <c r="Q359" s="67" t="s">
        <v>97</v>
      </c>
      <c r="R359" s="67" t="s">
        <v>325</v>
      </c>
      <c r="S359" s="67" t="s">
        <v>329</v>
      </c>
      <c r="T359" s="66" t="s">
        <v>458</v>
      </c>
      <c r="U359" s="67" t="s">
        <v>331</v>
      </c>
      <c r="V359" s="50">
        <f>VLOOKUP(H359,[1]Sheet1!$H$2:$N$526,5,0)</f>
        <v>431602</v>
      </c>
      <c r="W359" s="50" t="str">
        <f>VLOOKUP(H359,[1]Sheet1!$H$2:$M$526,6,0)</f>
        <v>Yeshwant College Rd, Baba Nagar, Nanded, Maharashtra</v>
      </c>
      <c r="X359" s="50" t="str">
        <f>VLOOKUP(H359,[1]Sheet1!$H$1:$N$526,7,0)</f>
        <v>NA</v>
      </c>
      <c r="Y359" s="50" t="str">
        <f t="shared" si="5"/>
        <v>Nanded</v>
      </c>
      <c r="Z359" s="50" t="str">
        <f>IFERROR(VLOOKUP(Y359,'[2]Final Cost'!$B$3:$B$39,1,0),"NA")</f>
        <v>NA</v>
      </c>
      <c r="AA359" s="50" t="str">
        <f>IF(Z359="NA",VLOOKUP(Y359,'[2]Additional Cities'!$B$3:$D$56,3,0),"")</f>
        <v>Jalna</v>
      </c>
      <c r="AB359" s="50">
        <f>IF(Z359="NA",VLOOKUP(Y359,'[2]Additional Cities'!$B$3:$E$56,4,0),0)</f>
        <v>192.47726581624889</v>
      </c>
      <c r="AC359" s="50">
        <f>IF(Z359=Y359,VLOOKUP(Y359,'[2]Final Cost'!$B$3:$F$39,5,0),0)</f>
        <v>0</v>
      </c>
    </row>
    <row r="360" spans="1:29" x14ac:dyDescent="0.35">
      <c r="A360" s="63" t="s">
        <v>107</v>
      </c>
      <c r="B360" s="63"/>
      <c r="C360" s="63"/>
      <c r="D360" s="63" t="s">
        <v>57</v>
      </c>
      <c r="E360" s="63" t="s">
        <v>108</v>
      </c>
      <c r="F360" s="63" t="s">
        <v>39</v>
      </c>
      <c r="G360" s="63" t="s">
        <v>109</v>
      </c>
      <c r="H360" s="63" t="s">
        <v>110</v>
      </c>
      <c r="I360" s="63" t="s">
        <v>108</v>
      </c>
      <c r="J360" s="63" t="s">
        <v>67</v>
      </c>
      <c r="K360" s="63" t="s">
        <v>112</v>
      </c>
      <c r="L360" s="63" t="s">
        <v>43</v>
      </c>
      <c r="M360" s="63" t="s">
        <v>44</v>
      </c>
      <c r="N360" s="64">
        <v>44634</v>
      </c>
      <c r="O360" s="65">
        <v>44634</v>
      </c>
      <c r="P360" s="66"/>
      <c r="Q360" s="66"/>
      <c r="R360" s="66"/>
      <c r="S360" s="66"/>
      <c r="T360" s="66"/>
      <c r="U360" s="66"/>
      <c r="V360" s="50">
        <f>VLOOKUP(H360,[1]Sheet1!$H$2:$N$526,5,0)</f>
        <v>390002</v>
      </c>
      <c r="W360" s="50" t="str">
        <f>VLOOKUP(H360,[1]Sheet1!$H$2:$M$526,6,0)</f>
        <v>G1-Ketan Apartment, Bh. Convent School, EME Road, Mandir Marg, Fatehgunj, Vadodara, Gujarat</v>
      </c>
      <c r="X360" s="50" t="str">
        <f>VLOOKUP(H360,[1]Sheet1!$H$1:$N$526,7,0)</f>
        <v>NA</v>
      </c>
      <c r="Y360" s="50" t="str">
        <f t="shared" si="5"/>
        <v>Vadodara</v>
      </c>
      <c r="Z360" s="50" t="str">
        <f>IFERROR(VLOOKUP(Y360,'[2]Final Cost'!$B$3:$B$39,1,0),"NA")</f>
        <v>NA</v>
      </c>
      <c r="AA360" s="50" t="str">
        <f>IF(Z360="NA",VLOOKUP(Y360,'[2]Additional Cities'!$B$3:$D$56,3,0),"")</f>
        <v>Ahmedabad</v>
      </c>
      <c r="AB360" s="50">
        <f>IF(Z360="NA",VLOOKUP(Y360,'[2]Additional Cities'!$B$3:$E$56,4,0),0)</f>
        <v>102.0927986996772</v>
      </c>
      <c r="AC360" s="50">
        <f>IF(Z360=Y360,VLOOKUP(Y360,'[2]Final Cost'!$B$3:$F$39,5,0),0)</f>
        <v>0</v>
      </c>
    </row>
    <row r="361" spans="1:29" x14ac:dyDescent="0.35">
      <c r="A361" s="63" t="s">
        <v>1400</v>
      </c>
      <c r="B361" s="63"/>
      <c r="C361" s="63"/>
      <c r="D361" s="63" t="s">
        <v>48</v>
      </c>
      <c r="E361" s="63" t="s">
        <v>1148</v>
      </c>
      <c r="F361" s="63" t="s">
        <v>39</v>
      </c>
      <c r="G361" s="63" t="s">
        <v>1401</v>
      </c>
      <c r="H361" s="63" t="s">
        <v>1402</v>
      </c>
      <c r="I361" s="63" t="s">
        <v>1148</v>
      </c>
      <c r="J361" s="63" t="s">
        <v>151</v>
      </c>
      <c r="K361" s="63" t="s">
        <v>286</v>
      </c>
      <c r="L361" s="63" t="s">
        <v>43</v>
      </c>
      <c r="M361" s="63" t="s">
        <v>44</v>
      </c>
      <c r="N361" s="64">
        <v>44642</v>
      </c>
      <c r="O361" s="65">
        <v>44641</v>
      </c>
      <c r="P361" s="66"/>
      <c r="Q361" s="66"/>
      <c r="R361" s="66"/>
      <c r="S361" s="66"/>
      <c r="T361" s="66"/>
      <c r="U361" s="66"/>
      <c r="V361" s="50">
        <f>VLOOKUP(H361,[1]Sheet1!$H$2:$N$526,5,0)</f>
        <v>462021</v>
      </c>
      <c r="W361" s="50" t="str">
        <f>VLOOKUP(H361,[1]Sheet1!$H$2:$M$526,6,0)</f>
        <v>Siddharth Lake City, Raisen Rd, Bhopal, Madhya Pradesh</v>
      </c>
      <c r="X361" s="50" t="str">
        <f>VLOOKUP(H361,[1]Sheet1!$H$1:$N$526,7,0)</f>
        <v>NA</v>
      </c>
      <c r="Y361" s="50" t="str">
        <f t="shared" si="5"/>
        <v>Bhopal</v>
      </c>
      <c r="Z361" s="50" t="str">
        <f>IFERROR(VLOOKUP(Y361,'[2]Final Cost'!$B$3:$B$39,1,0),"NA")</f>
        <v>Bhopal</v>
      </c>
      <c r="AA361" s="50" t="str">
        <f>IF(Z361="NA",VLOOKUP(Y361,'[2]Additional Cities'!$B$3:$D$56,3,0),"")</f>
        <v/>
      </c>
      <c r="AB361" s="50">
        <f>IF(Z361="NA",VLOOKUP(Y361,'[2]Additional Cities'!$B$3:$E$56,4,0),0)</f>
        <v>0</v>
      </c>
      <c r="AC361" s="50" t="str">
        <f>IF(Z361=Y361,VLOOKUP(Y361,'[2]Final Cost'!$B$3:$F$39,5,0),0)</f>
        <v>Delhi</v>
      </c>
    </row>
    <row r="362" spans="1:29" x14ac:dyDescent="0.35">
      <c r="A362" s="63" t="s">
        <v>519</v>
      </c>
      <c r="B362" s="63"/>
      <c r="C362" s="63"/>
      <c r="D362" s="63" t="s">
        <v>57</v>
      </c>
      <c r="E362" s="63" t="s">
        <v>55</v>
      </c>
      <c r="F362" s="63" t="s">
        <v>61</v>
      </c>
      <c r="G362" s="63" t="s">
        <v>520</v>
      </c>
      <c r="H362" s="63" t="s">
        <v>521</v>
      </c>
      <c r="I362" s="63" t="s">
        <v>55</v>
      </c>
      <c r="J362" s="63" t="s">
        <v>166</v>
      </c>
      <c r="K362" s="63" t="s">
        <v>55</v>
      </c>
      <c r="L362" s="63" t="s">
        <v>43</v>
      </c>
      <c r="M362" s="63" t="s">
        <v>44</v>
      </c>
      <c r="N362" s="64">
        <v>44642</v>
      </c>
      <c r="O362" s="65">
        <v>44641</v>
      </c>
      <c r="P362" s="66"/>
      <c r="Q362" s="66"/>
      <c r="R362" s="66"/>
      <c r="S362" s="66"/>
      <c r="T362" s="66"/>
      <c r="U362" s="66"/>
      <c r="V362" s="50">
        <f>VLOOKUP(H362,[1]Sheet1!$H$2:$N$526,5,0)</f>
        <v>400076</v>
      </c>
      <c r="W362" s="50" t="str">
        <f>VLOOKUP(H362,[1]Sheet1!$H$2:$M$526,6,0)</f>
        <v>Office No. 11th Floor / 1101, Hiranandani Knowledge Park,
Technology Street, Hill Side Avenue,
Opp. Hiranandani Hospital,
Powai, Mumbai</v>
      </c>
      <c r="X362" s="50" t="str">
        <f>VLOOKUP(H362,[1]Sheet1!$H$1:$N$526,7,0)</f>
        <v>Billing Address is in Mumbai</v>
      </c>
      <c r="Y362" s="50" t="str">
        <f t="shared" si="5"/>
        <v>Delhi</v>
      </c>
      <c r="Z362" s="50" t="str">
        <f>IFERROR(VLOOKUP(Y362,'[2]Final Cost'!$B$3:$B$39,1,0),"NA")</f>
        <v>Delhi</v>
      </c>
      <c r="AA362" s="50" t="str">
        <f>IF(Z362="NA",VLOOKUP(Y362,'[2]Additional Cities'!$B$3:$D$56,3,0),"")</f>
        <v/>
      </c>
      <c r="AB362" s="50">
        <f>IF(Z362="NA",VLOOKUP(Y362,'[2]Additional Cities'!$B$3:$E$56,4,0),0)</f>
        <v>0</v>
      </c>
      <c r="AC362" s="50" t="str">
        <f>IF(Z362=Y362,VLOOKUP(Y362,'[2]Final Cost'!$B$3:$F$39,5,0),0)</f>
        <v>Delhi</v>
      </c>
    </row>
    <row r="363" spans="1:29" x14ac:dyDescent="0.35">
      <c r="A363" s="63" t="s">
        <v>2016</v>
      </c>
      <c r="B363" s="63"/>
      <c r="C363" s="63"/>
      <c r="D363" s="63" t="s">
        <v>547</v>
      </c>
      <c r="E363" s="63" t="s">
        <v>59</v>
      </c>
      <c r="F363" s="63" t="s">
        <v>61</v>
      </c>
      <c r="G363" s="63" t="s">
        <v>2017</v>
      </c>
      <c r="H363" s="63" t="s">
        <v>2018</v>
      </c>
      <c r="I363" s="63" t="s">
        <v>59</v>
      </c>
      <c r="J363" s="63" t="s">
        <v>58</v>
      </c>
      <c r="K363" s="63" t="s">
        <v>65</v>
      </c>
      <c r="L363" s="63" t="s">
        <v>43</v>
      </c>
      <c r="M363" s="63" t="s">
        <v>44</v>
      </c>
      <c r="N363" s="64">
        <v>44643</v>
      </c>
      <c r="O363" s="65">
        <v>44641</v>
      </c>
      <c r="P363" s="66"/>
      <c r="Q363" s="66"/>
      <c r="R363" s="66"/>
      <c r="S363" s="66"/>
      <c r="T363" s="66"/>
      <c r="U363" s="66"/>
      <c r="V363" s="50">
        <f>VLOOKUP(H363,[1]Sheet1!$H$2:$N$526,5,0)</f>
        <v>400053</v>
      </c>
      <c r="W363" s="50" t="str">
        <f>VLOOKUP(H363,[1]Sheet1!$H$2:$M$526,6,0)</f>
        <v>702, 7th Floor, A Wing, Fortune Terraces, Opp. Citi Mall, New Link Rd, Andheri West, Mumbai, Maharashtra</v>
      </c>
      <c r="X363" s="50" t="str">
        <f>VLOOKUP(H363,[1]Sheet1!$H$1:$N$526,7,0)</f>
        <v>NA</v>
      </c>
      <c r="Y363" s="50" t="str">
        <f t="shared" si="5"/>
        <v>Mumbai</v>
      </c>
      <c r="Z363" s="50" t="str">
        <f>IFERROR(VLOOKUP(Y363,'[2]Final Cost'!$B$3:$B$39,1,0),"NA")</f>
        <v>Mumbai</v>
      </c>
      <c r="AA363" s="50" t="str">
        <f>IF(Z363="NA",VLOOKUP(Y363,'[2]Additional Cities'!$B$3:$D$56,3,0),"")</f>
        <v/>
      </c>
      <c r="AB363" s="50">
        <f>IF(Z363="NA",VLOOKUP(Y363,'[2]Additional Cities'!$B$3:$E$56,4,0),0)</f>
        <v>0</v>
      </c>
      <c r="AC363" s="50" t="str">
        <f>IF(Z363=Y363,VLOOKUP(Y363,'[2]Final Cost'!$B$3:$F$39,5,0),0)</f>
        <v>Mumbai</v>
      </c>
    </row>
    <row r="364" spans="1:29" x14ac:dyDescent="0.35">
      <c r="A364" s="63" t="s">
        <v>155</v>
      </c>
      <c r="B364" s="63"/>
      <c r="C364" s="63"/>
      <c r="D364" s="63" t="s">
        <v>156</v>
      </c>
      <c r="E364" s="63" t="s">
        <v>157</v>
      </c>
      <c r="F364" s="63" t="s">
        <v>39</v>
      </c>
      <c r="G364" s="63" t="s">
        <v>158</v>
      </c>
      <c r="H364" s="63" t="s">
        <v>159</v>
      </c>
      <c r="I364" s="63" t="s">
        <v>157</v>
      </c>
      <c r="J364" s="63" t="s">
        <v>67</v>
      </c>
      <c r="K364" s="63" t="s">
        <v>112</v>
      </c>
      <c r="L364" s="63" t="s">
        <v>43</v>
      </c>
      <c r="M364" s="63" t="s">
        <v>44</v>
      </c>
      <c r="N364" s="64">
        <v>44635</v>
      </c>
      <c r="O364" s="65">
        <v>44634</v>
      </c>
      <c r="P364" s="66"/>
      <c r="Q364" s="66"/>
      <c r="R364" s="66"/>
      <c r="S364" s="66"/>
      <c r="T364" s="66"/>
      <c r="U364" s="66"/>
      <c r="V364" s="50">
        <f>VLOOKUP(H364,[1]Sheet1!$H$2:$N$526,5,0)</f>
        <v>416012</v>
      </c>
      <c r="W364" s="50" t="str">
        <f>VLOOKUP(H364,[1]Sheet1!$H$2:$M$526,6,0)</f>
        <v>C.S.No. 1004/16B A Ward, New Mahdwar Road, Mangalwar Peth, Kolhapur - 416012, Opposite Siddhala Garden Near Axis Bank</v>
      </c>
      <c r="X364" s="50" t="str">
        <f>VLOOKUP(H364,[1]Sheet1!$H$1:$N$526,7,0)</f>
        <v>NA</v>
      </c>
      <c r="Y364" s="50" t="str">
        <f t="shared" si="5"/>
        <v>Kolhapur</v>
      </c>
      <c r="Z364" s="50" t="str">
        <f>IFERROR(VLOOKUP(Y364,'[2]Final Cost'!$B$3:$B$39,1,0),"NA")</f>
        <v>NA</v>
      </c>
      <c r="AA364" s="50" t="str">
        <f>IF(Z364="NA",VLOOKUP(Y364,'[2]Additional Cities'!$B$3:$D$56,3,0),"")</f>
        <v>Thane</v>
      </c>
      <c r="AB364" s="50">
        <f>IF(Z364="NA",VLOOKUP(Y364,'[2]Additional Cities'!$B$3:$E$56,4,0),0)</f>
        <v>306.83742071895608</v>
      </c>
      <c r="AC364" s="50">
        <f>IF(Z364=Y364,VLOOKUP(Y364,'[2]Final Cost'!$B$3:$F$39,5,0),0)</f>
        <v>0</v>
      </c>
    </row>
    <row r="365" spans="1:29" x14ac:dyDescent="0.35">
      <c r="A365" s="63" t="s">
        <v>1403</v>
      </c>
      <c r="B365" s="63"/>
      <c r="C365" s="63"/>
      <c r="D365" s="63" t="s">
        <v>306</v>
      </c>
      <c r="E365" s="63" t="s">
        <v>1124</v>
      </c>
      <c r="F365" s="63" t="s">
        <v>39</v>
      </c>
      <c r="G365" s="63" t="s">
        <v>1404</v>
      </c>
      <c r="H365" s="63" t="s">
        <v>1405</v>
      </c>
      <c r="I365" s="63" t="s">
        <v>1124</v>
      </c>
      <c r="J365" s="63" t="s">
        <v>128</v>
      </c>
      <c r="K365" s="63" t="s">
        <v>59</v>
      </c>
      <c r="L365" s="63" t="s">
        <v>43</v>
      </c>
      <c r="M365" s="63" t="s">
        <v>44</v>
      </c>
      <c r="N365" s="64">
        <v>44642</v>
      </c>
      <c r="O365" s="65">
        <v>44641</v>
      </c>
      <c r="P365" s="66"/>
      <c r="Q365" s="66"/>
      <c r="R365" s="66"/>
      <c r="S365" s="66"/>
      <c r="T365" s="66"/>
      <c r="U365" s="66"/>
      <c r="V365" s="50">
        <f>VLOOKUP(H365,[1]Sheet1!$H$2:$N$526,5,0)</f>
        <v>452001</v>
      </c>
      <c r="W365" s="50" t="str">
        <f>VLOOKUP(H365,[1]Sheet1!$H$2:$M$526,6,0)</f>
        <v>Mahasagar Corporate, 403, 10/4, Manorama Ganj, Indore, Madhya Pradesh</v>
      </c>
      <c r="X365" s="50" t="str">
        <f>VLOOKUP(H365,[1]Sheet1!$H$1:$N$526,7,0)</f>
        <v>NA</v>
      </c>
      <c r="Y365" s="50" t="str">
        <f t="shared" si="5"/>
        <v>Indore</v>
      </c>
      <c r="Z365" s="50" t="str">
        <f>IFERROR(VLOOKUP(Y365,'[2]Final Cost'!$B$3:$B$39,1,0),"NA")</f>
        <v>Indore</v>
      </c>
      <c r="AA365" s="50" t="str">
        <f>IF(Z365="NA",VLOOKUP(Y365,'[2]Additional Cities'!$B$3:$D$56,3,0),"")</f>
        <v/>
      </c>
      <c r="AB365" s="50">
        <f>IF(Z365="NA",VLOOKUP(Y365,'[2]Additional Cities'!$B$3:$E$56,4,0),0)</f>
        <v>0</v>
      </c>
      <c r="AC365" s="50" t="str">
        <f>IF(Z365=Y365,VLOOKUP(Y365,'[2]Final Cost'!$B$3:$F$39,5,0),0)</f>
        <v>Mumbai</v>
      </c>
    </row>
    <row r="366" spans="1:29" x14ac:dyDescent="0.35">
      <c r="A366" s="63" t="s">
        <v>1554</v>
      </c>
      <c r="B366" s="63"/>
      <c r="C366" s="63"/>
      <c r="D366" s="63" t="s">
        <v>48</v>
      </c>
      <c r="E366" s="63" t="s">
        <v>59</v>
      </c>
      <c r="F366" s="63" t="s">
        <v>61</v>
      </c>
      <c r="G366" s="63" t="s">
        <v>1555</v>
      </c>
      <c r="H366" s="63" t="s">
        <v>1556</v>
      </c>
      <c r="I366" s="63" t="s">
        <v>59</v>
      </c>
      <c r="J366" s="63" t="s">
        <v>58</v>
      </c>
      <c r="K366" s="63" t="s">
        <v>65</v>
      </c>
      <c r="L366" s="63" t="s">
        <v>43</v>
      </c>
      <c r="M366" s="63" t="s">
        <v>44</v>
      </c>
      <c r="N366" s="64">
        <v>44643</v>
      </c>
      <c r="O366" s="65">
        <v>44641</v>
      </c>
      <c r="P366" s="66"/>
      <c r="Q366" s="66"/>
      <c r="R366" s="66"/>
      <c r="S366" s="66"/>
      <c r="T366" s="66"/>
      <c r="U366" s="66"/>
      <c r="V366" s="50">
        <f>VLOOKUP(H366,[1]Sheet1!$H$2:$N$526,5,0)</f>
        <v>400004</v>
      </c>
      <c r="W366" s="50" t="str">
        <f>VLOOKUP(H366,[1]Sheet1!$H$2:$M$526,6,0)</f>
        <v>SHREEPATI CASTLE, 2, Dr Bhajekar Ln, Khetwadi, Girgaon, Mumbai, Maharashtra</v>
      </c>
      <c r="X366" s="50" t="str">
        <f>VLOOKUP(H366,[1]Sheet1!$H$1:$N$526,7,0)</f>
        <v>NA</v>
      </c>
      <c r="Y366" s="50" t="str">
        <f t="shared" si="5"/>
        <v>Mumbai</v>
      </c>
      <c r="Z366" s="50" t="str">
        <f>IFERROR(VLOOKUP(Y366,'[2]Final Cost'!$B$3:$B$39,1,0),"NA")</f>
        <v>Mumbai</v>
      </c>
      <c r="AA366" s="50" t="str">
        <f>IF(Z366="NA",VLOOKUP(Y366,'[2]Additional Cities'!$B$3:$D$56,3,0),"")</f>
        <v/>
      </c>
      <c r="AB366" s="50">
        <f>IF(Z366="NA",VLOOKUP(Y366,'[2]Additional Cities'!$B$3:$E$56,4,0),0)</f>
        <v>0</v>
      </c>
      <c r="AC366" s="50" t="str">
        <f>IF(Z366=Y366,VLOOKUP(Y366,'[2]Final Cost'!$B$3:$F$39,5,0),0)</f>
        <v>Mumbai</v>
      </c>
    </row>
    <row r="367" spans="1:29" x14ac:dyDescent="0.35">
      <c r="A367" s="63" t="s">
        <v>2019</v>
      </c>
      <c r="B367" s="63"/>
      <c r="C367" s="63"/>
      <c r="D367" s="63" t="s">
        <v>48</v>
      </c>
      <c r="E367" s="63" t="s">
        <v>580</v>
      </c>
      <c r="F367" s="63" t="s">
        <v>39</v>
      </c>
      <c r="G367" s="63" t="s">
        <v>2020</v>
      </c>
      <c r="H367" s="63" t="s">
        <v>2021</v>
      </c>
      <c r="I367" s="63" t="s">
        <v>580</v>
      </c>
      <c r="J367" s="63" t="s">
        <v>86</v>
      </c>
      <c r="K367" s="63" t="s">
        <v>59</v>
      </c>
      <c r="L367" s="63" t="s">
        <v>43</v>
      </c>
      <c r="M367" s="63" t="s">
        <v>44</v>
      </c>
      <c r="N367" s="64">
        <v>44635</v>
      </c>
      <c r="O367" s="65">
        <v>44634</v>
      </c>
      <c r="P367" s="66"/>
      <c r="Q367" s="66"/>
      <c r="R367" s="66"/>
      <c r="S367" s="66"/>
      <c r="T367" s="66"/>
      <c r="U367" s="66"/>
      <c r="V367" s="50">
        <f>VLOOKUP(H367,[1]Sheet1!$H$2:$N$526,5,0)</f>
        <v>382010</v>
      </c>
      <c r="W367" s="50" t="str">
        <f>VLOOKUP(H367,[1]Sheet1!$H$2:$M$526,6,0)</f>
        <v>2nd floor, block 2, Karmayogi Bhawan, Sector 10A, Sector 10, Gandhinagar, Gujarat 382010</v>
      </c>
      <c r="X367" s="50" t="str">
        <f>VLOOKUP(H367,[1]Sheet1!$H$1:$N$526,7,0)</f>
        <v>NA</v>
      </c>
      <c r="Y367" s="50" t="str">
        <f t="shared" si="5"/>
        <v>Gandhinagar</v>
      </c>
      <c r="Z367" s="50" t="str">
        <f>IFERROR(VLOOKUP(Y367,'[2]Final Cost'!$B$3:$B$39,1,0),"NA")</f>
        <v>Gandhinagar</v>
      </c>
      <c r="AA367" s="50" t="str">
        <f>IF(Z367="NA",VLOOKUP(Y367,'[2]Additional Cities'!$B$3:$D$56,3,0),"")</f>
        <v/>
      </c>
      <c r="AB367" s="50">
        <f>IF(Z367="NA",VLOOKUP(Y367,'[2]Additional Cities'!$B$3:$E$56,4,0),0)</f>
        <v>0</v>
      </c>
      <c r="AC367" s="50" t="str">
        <f>IF(Z367=Y367,VLOOKUP(Y367,'[2]Final Cost'!$B$3:$F$39,5,0),0)</f>
        <v>Mumbai</v>
      </c>
    </row>
    <row r="368" spans="1:29" x14ac:dyDescent="0.35">
      <c r="A368" s="63" t="s">
        <v>1406</v>
      </c>
      <c r="B368" s="63"/>
      <c r="C368" s="63"/>
      <c r="D368" s="63" t="s">
        <v>48</v>
      </c>
      <c r="E368" s="63" t="s">
        <v>1148</v>
      </c>
      <c r="F368" s="63" t="s">
        <v>39</v>
      </c>
      <c r="G368" s="63" t="s">
        <v>1407</v>
      </c>
      <c r="H368" s="63" t="s">
        <v>1408</v>
      </c>
      <c r="I368" s="63" t="s">
        <v>1148</v>
      </c>
      <c r="J368" s="63" t="s">
        <v>151</v>
      </c>
      <c r="K368" s="63" t="s">
        <v>286</v>
      </c>
      <c r="L368" s="63" t="s">
        <v>43</v>
      </c>
      <c r="M368" s="63" t="s">
        <v>44</v>
      </c>
      <c r="N368" s="64">
        <v>44642</v>
      </c>
      <c r="O368" s="65">
        <v>44641</v>
      </c>
      <c r="P368" s="66"/>
      <c r="Q368" s="66"/>
      <c r="R368" s="66"/>
      <c r="S368" s="66"/>
      <c r="T368" s="66"/>
      <c r="U368" s="66"/>
      <c r="V368" s="50" t="str">
        <f>VLOOKUP(H368,[1]Sheet1!$H$2:$N$526,5,0)</f>
        <v>NA</v>
      </c>
      <c r="W368" s="50" t="str">
        <f>VLOOKUP(H368,[1]Sheet1!$H$2:$M$526,6,0)</f>
        <v>NA</v>
      </c>
      <c r="X368" s="50" t="str">
        <f>VLOOKUP(H368,[1]Sheet1!$H$1:$N$526,7,0)</f>
        <v>Mailing/Billing City not available</v>
      </c>
      <c r="Y368" s="50" t="str">
        <f t="shared" si="5"/>
        <v>Bhopal</v>
      </c>
      <c r="Z368" s="50" t="str">
        <f>IFERROR(VLOOKUP(Y368,'[2]Final Cost'!$B$3:$B$39,1,0),"NA")</f>
        <v>Bhopal</v>
      </c>
      <c r="AA368" s="50" t="str">
        <f>IF(Z368="NA",VLOOKUP(Y368,'[2]Additional Cities'!$B$3:$D$56,3,0),"")</f>
        <v/>
      </c>
      <c r="AB368" s="50">
        <f>IF(Z368="NA",VLOOKUP(Y368,'[2]Additional Cities'!$B$3:$E$56,4,0),0)</f>
        <v>0</v>
      </c>
      <c r="AC368" s="50" t="str">
        <f>IF(Z368=Y368,VLOOKUP(Y368,'[2]Final Cost'!$B$3:$F$39,5,0),0)</f>
        <v>Delhi</v>
      </c>
    </row>
    <row r="369" spans="1:29" x14ac:dyDescent="0.35">
      <c r="A369" s="63" t="s">
        <v>925</v>
      </c>
      <c r="B369" s="63" t="s">
        <v>1681</v>
      </c>
      <c r="C369" s="64">
        <v>44596</v>
      </c>
      <c r="D369" s="63" t="s">
        <v>127</v>
      </c>
      <c r="E369" s="63" t="s">
        <v>59</v>
      </c>
      <c r="F369" s="63" t="s">
        <v>61</v>
      </c>
      <c r="G369" s="63" t="s">
        <v>926</v>
      </c>
      <c r="H369" s="63" t="s">
        <v>927</v>
      </c>
      <c r="I369" s="63" t="s">
        <v>59</v>
      </c>
      <c r="J369" s="63" t="s">
        <v>86</v>
      </c>
      <c r="K369" s="63" t="s">
        <v>59</v>
      </c>
      <c r="L369" s="63" t="s">
        <v>4</v>
      </c>
      <c r="M369" s="63" t="s">
        <v>1625</v>
      </c>
      <c r="N369" s="64">
        <v>44629</v>
      </c>
      <c r="O369" s="65">
        <v>44627</v>
      </c>
      <c r="P369" s="67" t="s">
        <v>61</v>
      </c>
      <c r="Q369" s="67" t="s">
        <v>80</v>
      </c>
      <c r="R369" s="67" t="s">
        <v>93</v>
      </c>
      <c r="S369" s="67" t="s">
        <v>81</v>
      </c>
      <c r="T369" s="67" t="s">
        <v>2022</v>
      </c>
      <c r="U369" s="67" t="s">
        <v>929</v>
      </c>
      <c r="V369" s="50" t="str">
        <f>VLOOKUP(H369,[1]Sheet1!$H$2:$N$526,5,0)</f>
        <v>NA</v>
      </c>
      <c r="W369" s="50" t="str">
        <f>VLOOKUP(H369,[1]Sheet1!$H$2:$M$526,6,0)</f>
        <v>NA</v>
      </c>
      <c r="X369" s="50" t="str">
        <f>VLOOKUP(H369,[1]Sheet1!$H$1:$N$526,7,0)</f>
        <v>No Mailing/Billing Details available</v>
      </c>
      <c r="Y369" s="50" t="str">
        <f t="shared" si="5"/>
        <v>Mumbai</v>
      </c>
      <c r="Z369" s="50" t="str">
        <f>IFERROR(VLOOKUP(Y369,'[2]Final Cost'!$B$3:$B$39,1,0),"NA")</f>
        <v>Mumbai</v>
      </c>
      <c r="AA369" s="50" t="str">
        <f>IF(Z369="NA",VLOOKUP(Y369,'[2]Additional Cities'!$B$3:$D$56,3,0),"")</f>
        <v/>
      </c>
      <c r="AB369" s="50">
        <f>IF(Z369="NA",VLOOKUP(Y369,'[2]Additional Cities'!$B$3:$E$56,4,0),0)</f>
        <v>0</v>
      </c>
      <c r="AC369" s="50" t="str">
        <f>IF(Z369=Y369,VLOOKUP(Y369,'[2]Final Cost'!$B$3:$F$39,5,0),0)</f>
        <v>Mumbai</v>
      </c>
    </row>
    <row r="370" spans="1:29" x14ac:dyDescent="0.35">
      <c r="A370" s="63" t="s">
        <v>2023</v>
      </c>
      <c r="B370" s="63" t="s">
        <v>1573</v>
      </c>
      <c r="C370" s="64">
        <v>44615</v>
      </c>
      <c r="D370" s="63" t="s">
        <v>57</v>
      </c>
      <c r="E370" s="63" t="s">
        <v>59</v>
      </c>
      <c r="F370" s="63" t="s">
        <v>61</v>
      </c>
      <c r="G370" s="63" t="s">
        <v>2024</v>
      </c>
      <c r="H370" s="63" t="s">
        <v>2025</v>
      </c>
      <c r="I370" s="63" t="s">
        <v>59</v>
      </c>
      <c r="J370" s="63" t="s">
        <v>86</v>
      </c>
      <c r="K370" s="63" t="s">
        <v>59</v>
      </c>
      <c r="L370" s="63" t="s">
        <v>4</v>
      </c>
      <c r="M370" s="63" t="s">
        <v>1625</v>
      </c>
      <c r="N370" s="64">
        <v>44629</v>
      </c>
      <c r="O370" s="65">
        <v>44627</v>
      </c>
      <c r="P370" s="66" t="s">
        <v>61</v>
      </c>
      <c r="Q370" s="67" t="s">
        <v>80</v>
      </c>
      <c r="R370" s="67" t="s">
        <v>93</v>
      </c>
      <c r="S370" s="66" t="s">
        <v>81</v>
      </c>
      <c r="T370" s="67" t="s">
        <v>2026</v>
      </c>
      <c r="U370" s="67" t="s">
        <v>1770</v>
      </c>
      <c r="V370" s="50">
        <f>VLOOKUP(H370,[1]Sheet1!$H$2:$N$526,5,0)</f>
        <v>400051</v>
      </c>
      <c r="W370" s="50" t="str">
        <f>VLOOKUP(H370,[1]Sheet1!$H$2:$M$526,6,0)</f>
        <v>1102, Hallmark Business Plaza, 11th Floor, Gurunanak Hospital Road, near Gurunanak Hospital, Bandra East, Mumbai, Maharashtra 400051</v>
      </c>
      <c r="X370" s="50" t="str">
        <f>VLOOKUP(H370,[1]Sheet1!$H$1:$N$526,7,0)</f>
        <v>NA</v>
      </c>
      <c r="Y370" s="50" t="str">
        <f t="shared" si="5"/>
        <v>Mumbai</v>
      </c>
      <c r="Z370" s="50" t="str">
        <f>IFERROR(VLOOKUP(Y370,'[2]Final Cost'!$B$3:$B$39,1,0),"NA")</f>
        <v>Mumbai</v>
      </c>
      <c r="AA370" s="50" t="str">
        <f>IF(Z370="NA",VLOOKUP(Y370,'[2]Additional Cities'!$B$3:$D$56,3,0),"")</f>
        <v/>
      </c>
      <c r="AB370" s="50">
        <f>IF(Z370="NA",VLOOKUP(Y370,'[2]Additional Cities'!$B$3:$E$56,4,0),0)</f>
        <v>0</v>
      </c>
      <c r="AC370" s="50" t="str">
        <f>IF(Z370=Y370,VLOOKUP(Y370,'[2]Final Cost'!$B$3:$F$39,5,0),0)</f>
        <v>Mumbai</v>
      </c>
    </row>
    <row r="371" spans="1:29" x14ac:dyDescent="0.35">
      <c r="A371" s="63" t="s">
        <v>2027</v>
      </c>
      <c r="B371" s="63" t="s">
        <v>1681</v>
      </c>
      <c r="C371" s="64">
        <v>44613</v>
      </c>
      <c r="D371" s="63" t="s">
        <v>48</v>
      </c>
      <c r="E371" s="63" t="s">
        <v>65</v>
      </c>
      <c r="F371" s="63" t="s">
        <v>61</v>
      </c>
      <c r="G371" s="63" t="s">
        <v>2028</v>
      </c>
      <c r="H371" s="63" t="s">
        <v>2029</v>
      </c>
      <c r="I371" s="63" t="s">
        <v>65</v>
      </c>
      <c r="J371" s="63" t="s">
        <v>58</v>
      </c>
      <c r="K371" s="63" t="s">
        <v>65</v>
      </c>
      <c r="L371" s="63" t="s">
        <v>4</v>
      </c>
      <c r="M371" s="63" t="s">
        <v>44</v>
      </c>
      <c r="N371" s="64">
        <v>44627</v>
      </c>
      <c r="O371" s="65">
        <v>44627</v>
      </c>
      <c r="P371" s="66" t="s">
        <v>61</v>
      </c>
      <c r="Q371" s="66" t="s">
        <v>143</v>
      </c>
      <c r="R371" s="66" t="s">
        <v>93</v>
      </c>
      <c r="S371" s="66" t="s">
        <v>81</v>
      </c>
      <c r="T371" s="67" t="s">
        <v>2030</v>
      </c>
      <c r="U371" s="67" t="s">
        <v>83</v>
      </c>
      <c r="V371" s="50">
        <f>VLOOKUP(H371,[1]Sheet1!$H$2:$N$526,5,0)</f>
        <v>411046</v>
      </c>
      <c r="W371" s="50" t="str">
        <f>VLOOKUP(H371,[1]Sheet1!$H$2:$M$526,6,0)</f>
        <v>Guruprasad Building, Opp. Hotel Ellora Palace, Balaji Nagar, Satara Rd, Katraj, Pune, Maharashtra</v>
      </c>
      <c r="X371" s="50" t="str">
        <f>VLOOKUP(H371,[1]Sheet1!$H$1:$N$526,7,0)</f>
        <v>NA</v>
      </c>
      <c r="Y371" s="50" t="str">
        <f t="shared" si="5"/>
        <v>Pune</v>
      </c>
      <c r="Z371" s="50" t="str">
        <f>IFERROR(VLOOKUP(Y371,'[2]Final Cost'!$B$3:$B$39,1,0),"NA")</f>
        <v>Pune</v>
      </c>
      <c r="AA371" s="50" t="str">
        <f>IF(Z371="NA",VLOOKUP(Y371,'[2]Additional Cities'!$B$3:$D$56,3,0),"")</f>
        <v/>
      </c>
      <c r="AB371" s="50">
        <f>IF(Z371="NA",VLOOKUP(Y371,'[2]Additional Cities'!$B$3:$E$56,4,0),0)</f>
        <v>0</v>
      </c>
      <c r="AC371" s="50" t="str">
        <f>IF(Z371=Y371,VLOOKUP(Y371,'[2]Final Cost'!$B$3:$F$39,5,0),0)</f>
        <v>Pune</v>
      </c>
    </row>
    <row r="372" spans="1:29" x14ac:dyDescent="0.35">
      <c r="A372" s="63" t="s">
        <v>742</v>
      </c>
      <c r="B372" s="63" t="s">
        <v>1679</v>
      </c>
      <c r="C372" s="64">
        <v>44615</v>
      </c>
      <c r="D372" s="63" t="s">
        <v>101</v>
      </c>
      <c r="E372" s="63" t="s">
        <v>743</v>
      </c>
      <c r="F372" s="63" t="s">
        <v>39</v>
      </c>
      <c r="G372" s="63" t="s">
        <v>744</v>
      </c>
      <c r="H372" s="63" t="s">
        <v>745</v>
      </c>
      <c r="I372" s="63" t="s">
        <v>743</v>
      </c>
      <c r="J372" s="63"/>
      <c r="K372" s="63"/>
      <c r="L372" s="63" t="s">
        <v>4</v>
      </c>
      <c r="M372" s="63" t="s">
        <v>44</v>
      </c>
      <c r="N372" s="63" t="s">
        <v>45</v>
      </c>
      <c r="O372" s="70" t="s">
        <v>46</v>
      </c>
      <c r="P372" s="66"/>
      <c r="Q372" s="66"/>
      <c r="R372" s="66"/>
      <c r="S372" s="66"/>
      <c r="T372" s="66"/>
      <c r="U372" s="66"/>
      <c r="V372" s="50">
        <f>VLOOKUP(H372,[1]Sheet1!$H$2:$N$526,5,0)</f>
        <v>360002</v>
      </c>
      <c r="W372" s="50" t="str">
        <f>VLOOKUP(H372,[1]Sheet1!$H$2:$M$526,6,0)</f>
        <v>PLOT NO 355, Tagore Rd, Kalyan Society, GIDC UdhyogNagar, Ward 12B, Gandhidham, Gujarat</v>
      </c>
      <c r="X372" s="50" t="str">
        <f>VLOOKUP(H372,[1]Sheet1!$H$1:$N$526,7,0)</f>
        <v>NA</v>
      </c>
      <c r="Y372" s="50" t="str">
        <f t="shared" si="5"/>
        <v>Gandhidham</v>
      </c>
      <c r="Z372" s="50" t="str">
        <f>IFERROR(VLOOKUP(Y372,'[2]Final Cost'!$B$3:$B$39,1,0),"NA")</f>
        <v>NA</v>
      </c>
      <c r="AA372" s="50" t="str">
        <f>IF(Z372="NA",VLOOKUP(Y372,'[2]Additional Cities'!$B$3:$D$56,3,0),"")</f>
        <v>Ahmedabad</v>
      </c>
      <c r="AB372" s="50">
        <f>IF(Z372="NA",VLOOKUP(Y372,'[2]Additional Cities'!$B$3:$E$56,4,0),0)</f>
        <v>250.94658936052511</v>
      </c>
      <c r="AC372" s="50">
        <f>IF(Z372=Y372,VLOOKUP(Y372,'[2]Final Cost'!$B$3:$F$39,5,0),0)</f>
        <v>0</v>
      </c>
    </row>
    <row r="373" spans="1:29" x14ac:dyDescent="0.35">
      <c r="A373" s="63" t="s">
        <v>971</v>
      </c>
      <c r="B373" s="63" t="s">
        <v>1655</v>
      </c>
      <c r="C373" s="64">
        <v>44608</v>
      </c>
      <c r="D373" s="63" t="s">
        <v>156</v>
      </c>
      <c r="E373" s="63" t="s">
        <v>65</v>
      </c>
      <c r="F373" s="63" t="s">
        <v>61</v>
      </c>
      <c r="G373" s="63" t="s">
        <v>972</v>
      </c>
      <c r="H373" s="63" t="s">
        <v>973</v>
      </c>
      <c r="I373" s="63" t="s">
        <v>65</v>
      </c>
      <c r="J373" s="63" t="s">
        <v>58</v>
      </c>
      <c r="K373" s="63" t="s">
        <v>65</v>
      </c>
      <c r="L373" s="63" t="s">
        <v>4</v>
      </c>
      <c r="M373" s="63" t="s">
        <v>1625</v>
      </c>
      <c r="N373" s="64">
        <v>44629</v>
      </c>
      <c r="O373" s="65">
        <v>44627</v>
      </c>
      <c r="P373" s="67" t="s">
        <v>61</v>
      </c>
      <c r="Q373" s="67" t="s">
        <v>97</v>
      </c>
      <c r="R373" s="67" t="s">
        <v>877</v>
      </c>
      <c r="S373" s="67" t="s">
        <v>81</v>
      </c>
      <c r="T373" s="67" t="s">
        <v>974</v>
      </c>
      <c r="U373" s="67" t="s">
        <v>2031</v>
      </c>
      <c r="V373" s="50">
        <f>VLOOKUP(H373,[1]Sheet1!$H$2:$N$526,5,0)</f>
        <v>411001</v>
      </c>
      <c r="W373" s="50" t="str">
        <f>VLOOKUP(H373,[1]Sheet1!$H$2:$M$526,6,0)</f>
        <v>7-9, 1st Ln, Vasani Nagar, Koregaon Park, Pune, Maharashtra</v>
      </c>
      <c r="X373" s="50" t="str">
        <f>VLOOKUP(H373,[1]Sheet1!$H$1:$N$526,7,0)</f>
        <v>NA</v>
      </c>
      <c r="Y373" s="50" t="str">
        <f t="shared" si="5"/>
        <v>Pune</v>
      </c>
      <c r="Z373" s="50" t="str">
        <f>IFERROR(VLOOKUP(Y373,'[2]Final Cost'!$B$3:$B$39,1,0),"NA")</f>
        <v>Pune</v>
      </c>
      <c r="AA373" s="50" t="str">
        <f>IF(Z373="NA",VLOOKUP(Y373,'[2]Additional Cities'!$B$3:$D$56,3,0),"")</f>
        <v/>
      </c>
      <c r="AB373" s="50">
        <f>IF(Z373="NA",VLOOKUP(Y373,'[2]Additional Cities'!$B$3:$E$56,4,0),0)</f>
        <v>0</v>
      </c>
      <c r="AC373" s="50" t="str">
        <f>IF(Z373=Y373,VLOOKUP(Y373,'[2]Final Cost'!$B$3:$F$39,5,0),0)</f>
        <v>Pune</v>
      </c>
    </row>
    <row r="374" spans="1:29" x14ac:dyDescent="0.35">
      <c r="A374" s="63" t="s">
        <v>74</v>
      </c>
      <c r="B374" s="63" t="s">
        <v>1605</v>
      </c>
      <c r="C374" s="64">
        <v>44620</v>
      </c>
      <c r="D374" s="63" t="s">
        <v>75</v>
      </c>
      <c r="E374" s="63" t="s">
        <v>59</v>
      </c>
      <c r="F374" s="63" t="s">
        <v>61</v>
      </c>
      <c r="G374" s="63" t="s">
        <v>77</v>
      </c>
      <c r="H374" s="63" t="s">
        <v>78</v>
      </c>
      <c r="I374" s="63" t="s">
        <v>59</v>
      </c>
      <c r="J374" s="63" t="s">
        <v>58</v>
      </c>
      <c r="K374" s="63" t="s">
        <v>65</v>
      </c>
      <c r="L374" s="63" t="s">
        <v>4</v>
      </c>
      <c r="M374" s="63" t="s">
        <v>44</v>
      </c>
      <c r="N374" s="64">
        <v>44620</v>
      </c>
      <c r="O374" s="65">
        <v>44620</v>
      </c>
      <c r="P374" s="67" t="s">
        <v>61</v>
      </c>
      <c r="Q374" s="67" t="s">
        <v>80</v>
      </c>
      <c r="R374" s="67" t="s">
        <v>76</v>
      </c>
      <c r="S374" s="67" t="s">
        <v>81</v>
      </c>
      <c r="T374" s="67" t="s">
        <v>82</v>
      </c>
      <c r="U374" s="67" t="s">
        <v>83</v>
      </c>
      <c r="V374" s="50">
        <f>VLOOKUP(H374,[1]Sheet1!$H$2:$N$526,5,0)</f>
        <v>400086</v>
      </c>
      <c r="W374" s="50" t="str">
        <f>VLOOKUP(H374,[1]Sheet1!$H$2:$M$526,6,0)</f>
        <v>Neelkanth Corporate Park, Kirol Rd, Vidyavihar West, Mumbai, Maharashtra</v>
      </c>
      <c r="X374" s="50" t="str">
        <f>VLOOKUP(H374,[1]Sheet1!$H$1:$N$526,7,0)</f>
        <v>NA</v>
      </c>
      <c r="Y374" s="50" t="str">
        <f t="shared" si="5"/>
        <v>Mumbai</v>
      </c>
      <c r="Z374" s="50" t="str">
        <f>IFERROR(VLOOKUP(Y374,'[2]Final Cost'!$B$3:$B$39,1,0),"NA")</f>
        <v>Mumbai</v>
      </c>
      <c r="AA374" s="50" t="str">
        <f>IF(Z374="NA",VLOOKUP(Y374,'[2]Additional Cities'!$B$3:$D$56,3,0),"")</f>
        <v/>
      </c>
      <c r="AB374" s="50">
        <f>IF(Z374="NA",VLOOKUP(Y374,'[2]Additional Cities'!$B$3:$E$56,4,0),0)</f>
        <v>0</v>
      </c>
      <c r="AC374" s="50" t="str">
        <f>IF(Z374=Y374,VLOOKUP(Y374,'[2]Final Cost'!$B$3:$F$39,5,0),0)</f>
        <v>Mumbai</v>
      </c>
    </row>
    <row r="375" spans="1:29" x14ac:dyDescent="0.35">
      <c r="A375" s="63" t="s">
        <v>713</v>
      </c>
      <c r="B375" s="63"/>
      <c r="C375" s="64">
        <v>44615</v>
      </c>
      <c r="D375" s="63" t="s">
        <v>75</v>
      </c>
      <c r="E375" s="63" t="s">
        <v>59</v>
      </c>
      <c r="F375" s="63" t="s">
        <v>61</v>
      </c>
      <c r="G375" s="63" t="s">
        <v>714</v>
      </c>
      <c r="H375" s="63" t="s">
        <v>715</v>
      </c>
      <c r="I375" s="63" t="s">
        <v>59</v>
      </c>
      <c r="J375" s="63" t="s">
        <v>58</v>
      </c>
      <c r="K375" s="63" t="s">
        <v>65</v>
      </c>
      <c r="L375" s="63" t="s">
        <v>4</v>
      </c>
      <c r="M375" s="63" t="s">
        <v>44</v>
      </c>
      <c r="N375" s="64">
        <v>44631</v>
      </c>
      <c r="O375" s="65">
        <v>44627</v>
      </c>
      <c r="P375" s="66" t="s">
        <v>61</v>
      </c>
      <c r="Q375" s="67" t="s">
        <v>80</v>
      </c>
      <c r="R375" s="67" t="s">
        <v>84</v>
      </c>
      <c r="S375" s="67" t="s">
        <v>696</v>
      </c>
      <c r="T375" s="66" t="s">
        <v>2032</v>
      </c>
      <c r="U375" s="67" t="s">
        <v>195</v>
      </c>
      <c r="V375" s="50">
        <f>VLOOKUP(H375,[1]Sheet1!$H$2:$N$526,5,0)</f>
        <v>400026</v>
      </c>
      <c r="W375" s="50" t="str">
        <f>VLOOKUP(H375,[1]Sheet1!$H$2:$M$526,6,0)</f>
        <v>22, Paradise Compound, Bhulabhai Desai Road, Mahalaxmi, Mumbai, Maharashtra</v>
      </c>
      <c r="X375" s="50" t="str">
        <f>VLOOKUP(H375,[1]Sheet1!$H$1:$N$526,7,0)</f>
        <v>NA</v>
      </c>
      <c r="Y375" s="50" t="str">
        <f t="shared" si="5"/>
        <v>Mumbai</v>
      </c>
      <c r="Z375" s="50" t="str">
        <f>IFERROR(VLOOKUP(Y375,'[2]Final Cost'!$B$3:$B$39,1,0),"NA")</f>
        <v>Mumbai</v>
      </c>
      <c r="AA375" s="50" t="str">
        <f>IF(Z375="NA",VLOOKUP(Y375,'[2]Additional Cities'!$B$3:$D$56,3,0),"")</f>
        <v/>
      </c>
      <c r="AB375" s="50">
        <f>IF(Z375="NA",VLOOKUP(Y375,'[2]Additional Cities'!$B$3:$E$56,4,0),0)</f>
        <v>0</v>
      </c>
      <c r="AC375" s="50" t="str">
        <f>IF(Z375=Y375,VLOOKUP(Y375,'[2]Final Cost'!$B$3:$F$39,5,0),0)</f>
        <v>Mumbai</v>
      </c>
    </row>
    <row r="376" spans="1:29" x14ac:dyDescent="0.35">
      <c r="A376" s="63" t="s">
        <v>963</v>
      </c>
      <c r="B376" s="63"/>
      <c r="C376" s="64">
        <v>44615</v>
      </c>
      <c r="D376" s="63" t="s">
        <v>48</v>
      </c>
      <c r="E376" s="63" t="s">
        <v>65</v>
      </c>
      <c r="F376" s="63" t="s">
        <v>61</v>
      </c>
      <c r="G376" s="63" t="s">
        <v>964</v>
      </c>
      <c r="H376" s="63" t="s">
        <v>965</v>
      </c>
      <c r="I376" s="63" t="s">
        <v>65</v>
      </c>
      <c r="J376" s="63" t="s">
        <v>58</v>
      </c>
      <c r="K376" s="63" t="s">
        <v>65</v>
      </c>
      <c r="L376" s="63" t="s">
        <v>4</v>
      </c>
      <c r="M376" s="63" t="s">
        <v>44</v>
      </c>
      <c r="N376" s="64">
        <v>44627</v>
      </c>
      <c r="O376" s="65">
        <v>44627</v>
      </c>
      <c r="P376" s="66" t="s">
        <v>61</v>
      </c>
      <c r="Q376" s="66" t="s">
        <v>171</v>
      </c>
      <c r="R376" s="66" t="s">
        <v>93</v>
      </c>
      <c r="S376" s="66" t="s">
        <v>81</v>
      </c>
      <c r="T376" s="67" t="s">
        <v>966</v>
      </c>
      <c r="U376" s="67" t="s">
        <v>173</v>
      </c>
      <c r="V376" s="50">
        <f>VLOOKUP(H376,[1]Sheet1!$H$2:$N$526,5,0)</f>
        <v>411001</v>
      </c>
      <c r="W376" s="50" t="str">
        <f>VLOOKUP(H376,[1]Sheet1!$H$2:$M$526,6,0)</f>
        <v>Queen's Garden, 28 VVIP Circuit House, Pune, Maharashtra</v>
      </c>
      <c r="X376" s="50" t="str">
        <f>VLOOKUP(H376,[1]Sheet1!$H$1:$N$526,7,0)</f>
        <v>NA</v>
      </c>
      <c r="Y376" s="50" t="str">
        <f t="shared" si="5"/>
        <v>Pune</v>
      </c>
      <c r="Z376" s="50" t="str">
        <f>IFERROR(VLOOKUP(Y376,'[2]Final Cost'!$B$3:$B$39,1,0),"NA")</f>
        <v>Pune</v>
      </c>
      <c r="AA376" s="50" t="str">
        <f>IF(Z376="NA",VLOOKUP(Y376,'[2]Additional Cities'!$B$3:$D$56,3,0),"")</f>
        <v/>
      </c>
      <c r="AB376" s="50">
        <f>IF(Z376="NA",VLOOKUP(Y376,'[2]Additional Cities'!$B$3:$E$56,4,0),0)</f>
        <v>0</v>
      </c>
      <c r="AC376" s="50" t="str">
        <f>IF(Z376=Y376,VLOOKUP(Y376,'[2]Final Cost'!$B$3:$F$39,5,0),0)</f>
        <v>Pune</v>
      </c>
    </row>
    <row r="377" spans="1:29" x14ac:dyDescent="0.35">
      <c r="A377" s="63" t="s">
        <v>323</v>
      </c>
      <c r="B377" s="63" t="s">
        <v>1587</v>
      </c>
      <c r="C377" s="64">
        <v>44613</v>
      </c>
      <c r="D377" s="63" t="s">
        <v>37</v>
      </c>
      <c r="E377" s="63" t="s">
        <v>324</v>
      </c>
      <c r="F377" s="63" t="s">
        <v>39</v>
      </c>
      <c r="G377" s="63" t="s">
        <v>326</v>
      </c>
      <c r="H377" s="63" t="s">
        <v>327</v>
      </c>
      <c r="I377" s="63" t="s">
        <v>324</v>
      </c>
      <c r="J377" s="63" t="s">
        <v>307</v>
      </c>
      <c r="K377" s="63" t="s">
        <v>286</v>
      </c>
      <c r="L377" s="63" t="s">
        <v>4</v>
      </c>
      <c r="M377" s="63" t="s">
        <v>44</v>
      </c>
      <c r="N377" s="64">
        <v>44651</v>
      </c>
      <c r="O377" s="65">
        <v>44648</v>
      </c>
      <c r="P377" s="67" t="s">
        <v>61</v>
      </c>
      <c r="Q377" s="67" t="s">
        <v>97</v>
      </c>
      <c r="R377" s="67" t="s">
        <v>325</v>
      </c>
      <c r="S377" s="67" t="s">
        <v>329</v>
      </c>
      <c r="T377" s="67" t="s">
        <v>330</v>
      </c>
      <c r="U377" s="67" t="s">
        <v>331</v>
      </c>
      <c r="V377" s="50">
        <f>VLOOKUP(H377,[1]Sheet1!$H$2:$N$526,5,0)</f>
        <v>414001</v>
      </c>
      <c r="W377" s="50" t="str">
        <f>VLOOKUP(H377,[1]Sheet1!$H$2:$M$526,6,0)</f>
        <v>Akashwani Chowk, Mahesh Nagar, Aurangabad, Maharashtra</v>
      </c>
      <c r="X377" s="50" t="str">
        <f>VLOOKUP(H377,[1]Sheet1!$H$1:$N$526,7,0)</f>
        <v>NA</v>
      </c>
      <c r="Y377" s="50" t="str">
        <f t="shared" si="5"/>
        <v>Aurangabad</v>
      </c>
      <c r="Z377" s="50" t="str">
        <f>IFERROR(VLOOKUP(Y377,'[2]Final Cost'!$B$3:$B$39,1,0),"NA")</f>
        <v>NA</v>
      </c>
      <c r="AA377" s="50" t="str">
        <f>IF(Z377="NA",VLOOKUP(Y377,'[2]Additional Cities'!$B$3:$D$56,3,0),"")</f>
        <v>Jalna</v>
      </c>
      <c r="AB377" s="50">
        <f>IF(Z377="NA",VLOOKUP(Y377,'[2]Additional Cities'!$B$3:$E$56,4,0),0)</f>
        <v>55.641987994510913</v>
      </c>
      <c r="AC377" s="50">
        <f>IF(Z377=Y377,VLOOKUP(Y377,'[2]Final Cost'!$B$3:$F$39,5,0),0)</f>
        <v>0</v>
      </c>
    </row>
    <row r="378" spans="1:29" x14ac:dyDescent="0.35">
      <c r="A378" s="63" t="s">
        <v>957</v>
      </c>
      <c r="B378" s="63" t="s">
        <v>1587</v>
      </c>
      <c r="C378" s="64">
        <v>44620</v>
      </c>
      <c r="D378" s="63" t="s">
        <v>547</v>
      </c>
      <c r="E378" s="63" t="s">
        <v>65</v>
      </c>
      <c r="F378" s="63" t="s">
        <v>61</v>
      </c>
      <c r="G378" s="63" t="s">
        <v>958</v>
      </c>
      <c r="H378" s="63" t="s">
        <v>959</v>
      </c>
      <c r="I378" s="63" t="s">
        <v>65</v>
      </c>
      <c r="J378" s="63" t="s">
        <v>58</v>
      </c>
      <c r="K378" s="63" t="s">
        <v>65</v>
      </c>
      <c r="L378" s="63" t="s">
        <v>4</v>
      </c>
      <c r="M378" s="63" t="s">
        <v>1625</v>
      </c>
      <c r="N378" s="64">
        <v>44620</v>
      </c>
      <c r="O378" s="65">
        <v>44620</v>
      </c>
      <c r="P378" s="67" t="s">
        <v>61</v>
      </c>
      <c r="Q378" s="67" t="s">
        <v>80</v>
      </c>
      <c r="R378" s="67" t="s">
        <v>84</v>
      </c>
      <c r="S378" s="67" t="s">
        <v>81</v>
      </c>
      <c r="T378" s="67" t="s">
        <v>960</v>
      </c>
      <c r="U378" s="67" t="s">
        <v>961</v>
      </c>
      <c r="V378" s="50">
        <f>VLOOKUP(H378,[1]Sheet1!$H$2:$N$526,5,0)</f>
        <v>411030</v>
      </c>
      <c r="W378" s="50" t="str">
        <f>VLOOKUP(H378,[1]Sheet1!$H$2:$M$526,6,0)</f>
        <v>1544/1545,Pinnacle pride, Lokmanya Bal Gangadhar Tilak Rd, opp. Cosmos Bank, Sadashiv Peth, Pune, Maharashtra</v>
      </c>
      <c r="X378" s="50" t="str">
        <f>VLOOKUP(H378,[1]Sheet1!$H$1:$N$526,7,0)</f>
        <v>NA</v>
      </c>
      <c r="Y378" s="50" t="str">
        <f t="shared" si="5"/>
        <v>Pune</v>
      </c>
      <c r="Z378" s="50" t="str">
        <f>IFERROR(VLOOKUP(Y378,'[2]Final Cost'!$B$3:$B$39,1,0),"NA")</f>
        <v>Pune</v>
      </c>
      <c r="AA378" s="50" t="str">
        <f>IF(Z378="NA",VLOOKUP(Y378,'[2]Additional Cities'!$B$3:$D$56,3,0),"")</f>
        <v/>
      </c>
      <c r="AB378" s="50">
        <f>IF(Z378="NA",VLOOKUP(Y378,'[2]Additional Cities'!$B$3:$E$56,4,0),0)</f>
        <v>0</v>
      </c>
      <c r="AC378" s="50" t="str">
        <f>IF(Z378=Y378,VLOOKUP(Y378,'[2]Final Cost'!$B$3:$F$39,5,0),0)</f>
        <v>Pune</v>
      </c>
    </row>
    <row r="379" spans="1:29" x14ac:dyDescent="0.35">
      <c r="A379" s="63" t="s">
        <v>91</v>
      </c>
      <c r="B379" s="63"/>
      <c r="C379" s="64">
        <v>44614</v>
      </c>
      <c r="D379" s="63" t="s">
        <v>37</v>
      </c>
      <c r="E379" s="63" t="s">
        <v>92</v>
      </c>
      <c r="F379" s="63" t="s">
        <v>39</v>
      </c>
      <c r="G379" s="63" t="s">
        <v>94</v>
      </c>
      <c r="H379" s="63" t="s">
        <v>95</v>
      </c>
      <c r="I379" s="63" t="s">
        <v>92</v>
      </c>
      <c r="J379" s="63" t="s">
        <v>58</v>
      </c>
      <c r="K379" s="63" t="s">
        <v>65</v>
      </c>
      <c r="L379" s="63" t="s">
        <v>4</v>
      </c>
      <c r="M379" s="63" t="s">
        <v>44</v>
      </c>
      <c r="N379" s="64">
        <v>44624</v>
      </c>
      <c r="O379" s="65">
        <v>44620</v>
      </c>
      <c r="P379" s="67" t="s">
        <v>61</v>
      </c>
      <c r="Q379" s="66" t="s">
        <v>97</v>
      </c>
      <c r="R379" s="66" t="s">
        <v>93</v>
      </c>
      <c r="S379" s="66" t="s">
        <v>81</v>
      </c>
      <c r="T379" s="66" t="s">
        <v>962</v>
      </c>
      <c r="U379" s="67" t="s">
        <v>99</v>
      </c>
      <c r="V379" s="50">
        <f>VLOOKUP(H379,[1]Sheet1!$H$2:$N$526,5,0)</f>
        <v>422001</v>
      </c>
      <c r="W379" s="50" t="str">
        <f>VLOOKUP(H379,[1]Sheet1!$H$2:$M$526,6,0)</f>
        <v>60, G H Deshpande Path, Main Rd, near Chitra Mandir Cinema, Nashik, Maharashtra</v>
      </c>
      <c r="X379" s="50" t="str">
        <f>VLOOKUP(H379,[1]Sheet1!$H$1:$N$526,7,0)</f>
        <v>NA</v>
      </c>
      <c r="Y379" s="50" t="str">
        <f t="shared" si="5"/>
        <v>NASHIK</v>
      </c>
      <c r="Z379" s="50" t="str">
        <f>IFERROR(VLOOKUP(Y379,'[2]Final Cost'!$B$3:$B$39,1,0),"NA")</f>
        <v>NA</v>
      </c>
      <c r="AA379" s="50" t="str">
        <f>IF(Z379="NA",VLOOKUP(Y379,'[2]Additional Cities'!$B$3:$D$56,3,0),"")</f>
        <v>Thane</v>
      </c>
      <c r="AB379" s="50">
        <f>IF(Z379="NA",VLOOKUP(Y379,'[2]Additional Cities'!$B$3:$E$56,4,0),0)</f>
        <v>124.8157423965707</v>
      </c>
      <c r="AC379" s="50">
        <f>IF(Z379=Y379,VLOOKUP(Y379,'[2]Final Cost'!$B$3:$F$39,5,0),0)</f>
        <v>0</v>
      </c>
    </row>
    <row r="380" spans="1:29" x14ac:dyDescent="0.35">
      <c r="A380" s="63" t="s">
        <v>2033</v>
      </c>
      <c r="B380" s="63"/>
      <c r="C380" s="64">
        <v>44615</v>
      </c>
      <c r="D380" s="63" t="s">
        <v>57</v>
      </c>
      <c r="E380" s="63" t="s">
        <v>59</v>
      </c>
      <c r="F380" s="63" t="s">
        <v>61</v>
      </c>
      <c r="G380" s="63" t="s">
        <v>2034</v>
      </c>
      <c r="H380" s="63" t="s">
        <v>2035</v>
      </c>
      <c r="I380" s="63" t="s">
        <v>59</v>
      </c>
      <c r="J380" s="63" t="s">
        <v>58</v>
      </c>
      <c r="K380" s="63" t="s">
        <v>65</v>
      </c>
      <c r="L380" s="63" t="s">
        <v>4</v>
      </c>
      <c r="M380" s="63" t="s">
        <v>44</v>
      </c>
      <c r="N380" s="64">
        <v>44648</v>
      </c>
      <c r="O380" s="65">
        <v>44648</v>
      </c>
      <c r="P380" s="66"/>
      <c r="Q380" s="66"/>
      <c r="R380" s="66"/>
      <c r="S380" s="66"/>
      <c r="T380" s="66"/>
      <c r="U380" s="66"/>
      <c r="V380" s="50">
        <f>VLOOKUP(H380,[1]Sheet1!$H$2:$N$526,5,0)</f>
        <v>400601</v>
      </c>
      <c r="W380" s="50" t="str">
        <f>VLOOKUP(H380,[1]Sheet1!$H$2:$M$526,6,0)</f>
        <v>1403, 14th Floor
Dev Corpora Building,
Opposite Cadbury Company,
Eastern Express Highway,
Thane, Maharashtra, India</v>
      </c>
      <c r="X380" s="50" t="str">
        <f>VLOOKUP(H380,[1]Sheet1!$H$1:$N$526,7,0)</f>
        <v>NA</v>
      </c>
      <c r="Y380" s="50" t="str">
        <f t="shared" si="5"/>
        <v>Mumbai</v>
      </c>
      <c r="Z380" s="50" t="str">
        <f>IFERROR(VLOOKUP(Y380,'[2]Final Cost'!$B$3:$B$39,1,0),"NA")</f>
        <v>Mumbai</v>
      </c>
      <c r="AA380" s="50" t="str">
        <f>IF(Z380="NA",VLOOKUP(Y380,'[2]Additional Cities'!$B$3:$D$56,3,0),"")</f>
        <v/>
      </c>
      <c r="AB380" s="50">
        <f>IF(Z380="NA",VLOOKUP(Y380,'[2]Additional Cities'!$B$3:$E$56,4,0),0)</f>
        <v>0</v>
      </c>
      <c r="AC380" s="50" t="str">
        <f>IF(Z380=Y380,VLOOKUP(Y380,'[2]Final Cost'!$B$3:$F$39,5,0),0)</f>
        <v>Mumbai</v>
      </c>
    </row>
    <row r="381" spans="1:29" x14ac:dyDescent="0.35">
      <c r="A381" s="63" t="s">
        <v>2036</v>
      </c>
      <c r="B381" s="63"/>
      <c r="C381" s="64">
        <v>44608</v>
      </c>
      <c r="D381" s="63" t="s">
        <v>206</v>
      </c>
      <c r="E381" s="63" t="s">
        <v>65</v>
      </c>
      <c r="F381" s="63" t="s">
        <v>61</v>
      </c>
      <c r="G381" s="63" t="s">
        <v>2037</v>
      </c>
      <c r="H381" s="63" t="s">
        <v>2038</v>
      </c>
      <c r="I381" s="63" t="s">
        <v>65</v>
      </c>
      <c r="J381" s="63" t="s">
        <v>58</v>
      </c>
      <c r="K381" s="63" t="s">
        <v>65</v>
      </c>
      <c r="L381" s="63" t="s">
        <v>4</v>
      </c>
      <c r="M381" s="63" t="s">
        <v>44</v>
      </c>
      <c r="N381" s="64">
        <v>44627</v>
      </c>
      <c r="O381" s="65">
        <v>44627</v>
      </c>
      <c r="P381" s="66" t="s">
        <v>61</v>
      </c>
      <c r="Q381" s="66" t="s">
        <v>171</v>
      </c>
      <c r="R381" s="66" t="s">
        <v>93</v>
      </c>
      <c r="S381" s="66" t="s">
        <v>81</v>
      </c>
      <c r="T381" s="67" t="s">
        <v>2039</v>
      </c>
      <c r="U381" s="67" t="s">
        <v>173</v>
      </c>
      <c r="V381" s="50">
        <f>VLOOKUP(H381,[1]Sheet1!$H$2:$N$526,5,0)</f>
        <v>411004</v>
      </c>
      <c r="W381" s="50" t="str">
        <f>VLOOKUP(H381,[1]Sheet1!$H$2:$M$526,6,0)</f>
        <v>1 SUNEET, PLOT NO 100 B1/1, Prabhat Rd, near NATIONAL FILM ARCHIVE OF INDIA, Erandwane, Pune, Maharashtra</v>
      </c>
      <c r="X381" s="50" t="str">
        <f>VLOOKUP(H381,[1]Sheet1!$H$1:$N$526,7,0)</f>
        <v>NA</v>
      </c>
      <c r="Y381" s="50" t="str">
        <f t="shared" si="5"/>
        <v>Pune</v>
      </c>
      <c r="Z381" s="50" t="str">
        <f>IFERROR(VLOOKUP(Y381,'[2]Final Cost'!$B$3:$B$39,1,0),"NA")</f>
        <v>Pune</v>
      </c>
      <c r="AA381" s="50" t="str">
        <f>IF(Z381="NA",VLOOKUP(Y381,'[2]Additional Cities'!$B$3:$D$56,3,0),"")</f>
        <v/>
      </c>
      <c r="AB381" s="50">
        <f>IF(Z381="NA",VLOOKUP(Y381,'[2]Additional Cities'!$B$3:$E$56,4,0),0)</f>
        <v>0</v>
      </c>
      <c r="AC381" s="50" t="str">
        <f>IF(Z381=Y381,VLOOKUP(Y381,'[2]Final Cost'!$B$3:$F$39,5,0),0)</f>
        <v>Pune</v>
      </c>
    </row>
    <row r="382" spans="1:29" x14ac:dyDescent="0.35">
      <c r="A382" s="63" t="s">
        <v>2040</v>
      </c>
      <c r="B382" s="63"/>
      <c r="C382" s="64">
        <v>44615</v>
      </c>
      <c r="D382" s="63" t="s">
        <v>553</v>
      </c>
      <c r="E382" s="63" t="s">
        <v>59</v>
      </c>
      <c r="F382" s="63" t="s">
        <v>61</v>
      </c>
      <c r="G382" s="63" t="s">
        <v>2041</v>
      </c>
      <c r="H382" s="63" t="s">
        <v>2042</v>
      </c>
      <c r="I382" s="63" t="s">
        <v>59</v>
      </c>
      <c r="J382" s="63" t="s">
        <v>58</v>
      </c>
      <c r="K382" s="63" t="s">
        <v>65</v>
      </c>
      <c r="L382" s="63" t="s">
        <v>4</v>
      </c>
      <c r="M382" s="63" t="s">
        <v>44</v>
      </c>
      <c r="N382" s="64">
        <v>44644</v>
      </c>
      <c r="O382" s="65">
        <v>44641</v>
      </c>
      <c r="P382" s="66" t="s">
        <v>61</v>
      </c>
      <c r="Q382" s="67" t="s">
        <v>97</v>
      </c>
      <c r="R382" s="67" t="s">
        <v>175</v>
      </c>
      <c r="S382" s="67" t="s">
        <v>81</v>
      </c>
      <c r="T382" s="67" t="s">
        <v>2043</v>
      </c>
      <c r="U382" s="67" t="s">
        <v>180</v>
      </c>
      <c r="V382" s="50">
        <f>VLOOKUP(H382,[1]Sheet1!$H$2:$N$526,5,0)</f>
        <v>400004</v>
      </c>
      <c r="W382" s="50" t="str">
        <f>VLOOKUP(H382,[1]Sheet1!$H$2:$M$526,6,0)</f>
        <v>Congress House, 1-A, Sarojini Sadan Extention, 414-B, Vithalbhai Patel Rd, Shapur Baug, Grant Road, Mumbai, Maharashtra</v>
      </c>
      <c r="X382" s="50" t="str">
        <f>VLOOKUP(H382,[1]Sheet1!$H$1:$N$526,7,0)</f>
        <v>NA</v>
      </c>
      <c r="Y382" s="50" t="str">
        <f t="shared" si="5"/>
        <v>Mumbai</v>
      </c>
      <c r="Z382" s="50" t="str">
        <f>IFERROR(VLOOKUP(Y382,'[2]Final Cost'!$B$3:$B$39,1,0),"NA")</f>
        <v>Mumbai</v>
      </c>
      <c r="AA382" s="50" t="str">
        <f>IF(Z382="NA",VLOOKUP(Y382,'[2]Additional Cities'!$B$3:$D$56,3,0),"")</f>
        <v/>
      </c>
      <c r="AB382" s="50">
        <f>IF(Z382="NA",VLOOKUP(Y382,'[2]Additional Cities'!$B$3:$E$56,4,0),0)</f>
        <v>0</v>
      </c>
      <c r="AC382" s="50" t="str">
        <f>IF(Z382=Y382,VLOOKUP(Y382,'[2]Final Cost'!$B$3:$F$39,5,0),0)</f>
        <v>Mumbai</v>
      </c>
    </row>
    <row r="383" spans="1:29" x14ac:dyDescent="0.35">
      <c r="A383" s="63" t="s">
        <v>579</v>
      </c>
      <c r="B383" s="63"/>
      <c r="C383" s="63"/>
      <c r="D383" s="63" t="s">
        <v>48</v>
      </c>
      <c r="E383" s="63" t="s">
        <v>580</v>
      </c>
      <c r="F383" s="63" t="s">
        <v>39</v>
      </c>
      <c r="G383" s="63" t="s">
        <v>582</v>
      </c>
      <c r="H383" s="63" t="s">
        <v>583</v>
      </c>
      <c r="I383" s="63" t="s">
        <v>580</v>
      </c>
      <c r="J383" s="63" t="s">
        <v>86</v>
      </c>
      <c r="K383" s="63" t="s">
        <v>59</v>
      </c>
      <c r="L383" s="63" t="s">
        <v>43</v>
      </c>
      <c r="M383" s="63" t="s">
        <v>44</v>
      </c>
      <c r="N383" s="64">
        <v>44635</v>
      </c>
      <c r="O383" s="65">
        <v>44634</v>
      </c>
      <c r="P383" s="66"/>
      <c r="Q383" s="66"/>
      <c r="R383" s="66"/>
      <c r="S383" s="66"/>
      <c r="T383" s="66"/>
      <c r="U383" s="66"/>
      <c r="V383" s="50">
        <f>VLOOKUP(H383,[1]Sheet1!$H$2:$N$526,5,0)</f>
        <v>382421</v>
      </c>
      <c r="W383" s="50" t="str">
        <f>VLOOKUP(H383,[1]Sheet1!$H$2:$M$526,6,0)</f>
        <v>Attalika Avenue Knowledge Corridor, PDPU Rd, Koba, Gujarat</v>
      </c>
      <c r="X383" s="50" t="str">
        <f>VLOOKUP(H383,[1]Sheet1!$H$1:$N$526,7,0)</f>
        <v>NA</v>
      </c>
      <c r="Y383" s="50" t="str">
        <f t="shared" si="5"/>
        <v>Gandhinagar</v>
      </c>
      <c r="Z383" s="50" t="str">
        <f>IFERROR(VLOOKUP(Y383,'[2]Final Cost'!$B$3:$B$39,1,0),"NA")</f>
        <v>Gandhinagar</v>
      </c>
      <c r="AA383" s="50" t="str">
        <f>IF(Z383="NA",VLOOKUP(Y383,'[2]Additional Cities'!$B$3:$D$56,3,0),"")</f>
        <v/>
      </c>
      <c r="AB383" s="50">
        <f>IF(Z383="NA",VLOOKUP(Y383,'[2]Additional Cities'!$B$3:$E$56,4,0),0)</f>
        <v>0</v>
      </c>
      <c r="AC383" s="50" t="str">
        <f>IF(Z383=Y383,VLOOKUP(Y383,'[2]Final Cost'!$B$3:$F$39,5,0),0)</f>
        <v>Mumbai</v>
      </c>
    </row>
    <row r="384" spans="1:29" x14ac:dyDescent="0.35">
      <c r="A384" s="63" t="s">
        <v>975</v>
      </c>
      <c r="B384" s="63"/>
      <c r="C384" s="64">
        <v>44615</v>
      </c>
      <c r="D384" s="63" t="s">
        <v>37</v>
      </c>
      <c r="E384" s="63" t="s">
        <v>65</v>
      </c>
      <c r="F384" s="63" t="s">
        <v>61</v>
      </c>
      <c r="G384" s="63" t="s">
        <v>976</v>
      </c>
      <c r="H384" s="63" t="s">
        <v>977</v>
      </c>
      <c r="I384" s="63" t="s">
        <v>65</v>
      </c>
      <c r="J384" s="63" t="s">
        <v>58</v>
      </c>
      <c r="K384" s="63" t="s">
        <v>65</v>
      </c>
      <c r="L384" s="63" t="s">
        <v>4</v>
      </c>
      <c r="M384" s="63" t="s">
        <v>1625</v>
      </c>
      <c r="N384" s="64">
        <v>44629</v>
      </c>
      <c r="O384" s="65">
        <v>44627</v>
      </c>
      <c r="P384" s="66" t="s">
        <v>61</v>
      </c>
      <c r="Q384" s="67" t="s">
        <v>171</v>
      </c>
      <c r="R384" s="67" t="s">
        <v>93</v>
      </c>
      <c r="S384" s="67" t="s">
        <v>81</v>
      </c>
      <c r="T384" s="67" t="s">
        <v>978</v>
      </c>
      <c r="U384" s="67" t="s">
        <v>979</v>
      </c>
      <c r="V384" s="50">
        <f>VLOOKUP(H384,[1]Sheet1!$H$2:$N$526,5,0)</f>
        <v>411001</v>
      </c>
      <c r="W384" s="50" t="str">
        <f>VLOOKUP(H384,[1]Sheet1!$H$2:$M$526,6,0)</f>
        <v>C.T. Pundole &amp; Sons Pvt. Ltd.
262/263, M.G. Road, Camp
India
Maharashtra
Pune</v>
      </c>
      <c r="X384" s="50" t="str">
        <f>VLOOKUP(H384,[1]Sheet1!$H$1:$N$526,7,0)</f>
        <v>NA</v>
      </c>
      <c r="Y384" s="50" t="str">
        <f t="shared" si="5"/>
        <v>Pune</v>
      </c>
      <c r="Z384" s="50" t="str">
        <f>IFERROR(VLOOKUP(Y384,'[2]Final Cost'!$B$3:$B$39,1,0),"NA")</f>
        <v>Pune</v>
      </c>
      <c r="AA384" s="50" t="str">
        <f>IF(Z384="NA",VLOOKUP(Y384,'[2]Additional Cities'!$B$3:$D$56,3,0),"")</f>
        <v/>
      </c>
      <c r="AB384" s="50">
        <f>IF(Z384="NA",VLOOKUP(Y384,'[2]Additional Cities'!$B$3:$E$56,4,0),0)</f>
        <v>0</v>
      </c>
      <c r="AC384" s="50" t="str">
        <f>IF(Z384=Y384,VLOOKUP(Y384,'[2]Final Cost'!$B$3:$F$39,5,0),0)</f>
        <v>Pune</v>
      </c>
    </row>
    <row r="385" spans="1:35" x14ac:dyDescent="0.35">
      <c r="A385" s="63" t="s">
        <v>2044</v>
      </c>
      <c r="B385" s="63"/>
      <c r="C385" s="64">
        <v>44610</v>
      </c>
      <c r="D385" s="63" t="s">
        <v>101</v>
      </c>
      <c r="E385" s="63" t="s">
        <v>59</v>
      </c>
      <c r="F385" s="63" t="s">
        <v>61</v>
      </c>
      <c r="G385" s="63" t="s">
        <v>2045</v>
      </c>
      <c r="H385" s="63" t="s">
        <v>2046</v>
      </c>
      <c r="I385" s="63" t="s">
        <v>59</v>
      </c>
      <c r="J385" s="63" t="s">
        <v>86</v>
      </c>
      <c r="K385" s="63" t="s">
        <v>59</v>
      </c>
      <c r="L385" s="63" t="s">
        <v>4</v>
      </c>
      <c r="M385" s="63" t="s">
        <v>44</v>
      </c>
      <c r="N385" s="64">
        <v>44620</v>
      </c>
      <c r="O385" s="65">
        <v>44620</v>
      </c>
      <c r="P385" s="66" t="s">
        <v>61</v>
      </c>
      <c r="Q385" s="67" t="s">
        <v>97</v>
      </c>
      <c r="R385" s="67" t="s">
        <v>175</v>
      </c>
      <c r="S385" s="67" t="s">
        <v>81</v>
      </c>
      <c r="T385" s="67" t="s">
        <v>2047</v>
      </c>
      <c r="U385" s="67" t="s">
        <v>180</v>
      </c>
      <c r="V385" s="50">
        <f>VLOOKUP(H385,[1]Sheet1!$H$2:$N$526,5,0)</f>
        <v>400003</v>
      </c>
      <c r="W385" s="50" t="str">
        <f>VLOOKUP(H385,[1]Sheet1!$H$2:$M$526,6,0)</f>
        <v>Ajmer, Null Bazar, Bhuleshwar, Mumbai, Maharashtra 400003</v>
      </c>
      <c r="X385" s="50" t="str">
        <f>VLOOKUP(H385,[1]Sheet1!$H$1:$N$526,7,0)</f>
        <v>NA</v>
      </c>
      <c r="Y385" s="50" t="str">
        <f t="shared" si="5"/>
        <v>Mumbai</v>
      </c>
      <c r="Z385" s="50" t="str">
        <f>IFERROR(VLOOKUP(Y385,'[2]Final Cost'!$B$3:$B$39,1,0),"NA")</f>
        <v>Mumbai</v>
      </c>
      <c r="AA385" s="50" t="str">
        <f>IF(Z385="NA",VLOOKUP(Y385,'[2]Additional Cities'!$B$3:$D$56,3,0),"")</f>
        <v/>
      </c>
      <c r="AB385" s="50">
        <f>IF(Z385="NA",VLOOKUP(Y385,'[2]Additional Cities'!$B$3:$E$56,4,0),0)</f>
        <v>0</v>
      </c>
      <c r="AC385" s="50" t="str">
        <f>IF(Z385=Y385,VLOOKUP(Y385,'[2]Final Cost'!$B$3:$F$39,5,0),0)</f>
        <v>Mumbai</v>
      </c>
    </row>
    <row r="386" spans="1:35" x14ac:dyDescent="0.35">
      <c r="A386" s="63" t="s">
        <v>1412</v>
      </c>
      <c r="B386" s="63"/>
      <c r="C386" s="64">
        <v>44615</v>
      </c>
      <c r="D386" s="63" t="s">
        <v>206</v>
      </c>
      <c r="E386" s="63" t="s">
        <v>1124</v>
      </c>
      <c r="F386" s="63" t="s">
        <v>39</v>
      </c>
      <c r="G386" s="63" t="s">
        <v>1413</v>
      </c>
      <c r="H386" s="63" t="s">
        <v>1414</v>
      </c>
      <c r="I386" s="63" t="s">
        <v>1124</v>
      </c>
      <c r="J386" s="63" t="s">
        <v>128</v>
      </c>
      <c r="K386" s="63" t="s">
        <v>59</v>
      </c>
      <c r="L386" s="63" t="s">
        <v>4</v>
      </c>
      <c r="M386" s="63" t="s">
        <v>44</v>
      </c>
      <c r="N386" s="64">
        <v>44644</v>
      </c>
      <c r="O386" s="65">
        <v>44641</v>
      </c>
      <c r="P386" s="66"/>
      <c r="Q386" s="66"/>
      <c r="R386" s="66"/>
      <c r="S386" s="66"/>
      <c r="T386" s="66"/>
      <c r="U386" s="66"/>
      <c r="V386" s="50" t="str">
        <f>VLOOKUP(H386,[1]Sheet1!$H$2:$N$526,5,0)</f>
        <v>NA</v>
      </c>
      <c r="W386" s="50" t="str">
        <f>VLOOKUP(H386,[1]Sheet1!$H$2:$M$526,6,0)</f>
        <v>NA</v>
      </c>
      <c r="X386" s="50" t="str">
        <f>VLOOKUP(H386,[1]Sheet1!$H$1:$N$526,7,0)</f>
        <v>No Mailing/Billing Details available</v>
      </c>
      <c r="Y386" s="50" t="str">
        <f t="shared" si="5"/>
        <v>Indore</v>
      </c>
      <c r="Z386" s="50" t="str">
        <f>IFERROR(VLOOKUP(Y386,'[2]Final Cost'!$B$3:$B$39,1,0),"NA")</f>
        <v>Indore</v>
      </c>
      <c r="AA386" s="50" t="str">
        <f>IF(Z386="NA",VLOOKUP(Y386,'[2]Additional Cities'!$B$3:$D$56,3,0),"")</f>
        <v/>
      </c>
      <c r="AB386" s="50">
        <f>IF(Z386="NA",VLOOKUP(Y386,'[2]Additional Cities'!$B$3:$E$56,4,0),0)</f>
        <v>0</v>
      </c>
      <c r="AC386" s="50" t="str">
        <f>IF(Z386=Y386,VLOOKUP(Y386,'[2]Final Cost'!$B$3:$F$39,5,0),0)</f>
        <v>Mumbai</v>
      </c>
    </row>
    <row r="387" spans="1:35" x14ac:dyDescent="0.35">
      <c r="A387" s="63" t="s">
        <v>967</v>
      </c>
      <c r="B387" s="63"/>
      <c r="C387" s="64">
        <v>44620</v>
      </c>
      <c r="D387" s="63" t="s">
        <v>57</v>
      </c>
      <c r="E387" s="63" t="s">
        <v>65</v>
      </c>
      <c r="F387" s="63" t="s">
        <v>61</v>
      </c>
      <c r="G387" s="63" t="s">
        <v>968</v>
      </c>
      <c r="H387" s="63" t="s">
        <v>969</v>
      </c>
      <c r="I387" s="63" t="s">
        <v>65</v>
      </c>
      <c r="J387" s="63" t="s">
        <v>58</v>
      </c>
      <c r="K387" s="63" t="s">
        <v>65</v>
      </c>
      <c r="L387" s="63" t="s">
        <v>4</v>
      </c>
      <c r="M387" s="63" t="s">
        <v>44</v>
      </c>
      <c r="N387" s="64">
        <v>44628</v>
      </c>
      <c r="O387" s="65">
        <v>44627</v>
      </c>
      <c r="P387" s="67" t="s">
        <v>61</v>
      </c>
      <c r="Q387" s="67" t="s">
        <v>143</v>
      </c>
      <c r="R387" s="67" t="s">
        <v>93</v>
      </c>
      <c r="S387" s="67" t="s">
        <v>81</v>
      </c>
      <c r="T387" s="67" t="s">
        <v>970</v>
      </c>
      <c r="U387" s="68" t="s">
        <v>396</v>
      </c>
      <c r="V387" s="50">
        <f>VLOOKUP(H387,[1]Sheet1!$H$2:$N$526,5,0)</f>
        <v>282007</v>
      </c>
      <c r="W387" s="50" t="str">
        <f>VLOOKUP(H387,[1]Sheet1!$H$2:$M$526,6,0)</f>
        <v>Rajendra Space, Plot No. 6, Sector 16 B, Awas Vikas Yojana, Sikandara Agra, Uttar Pradesh</v>
      </c>
      <c r="X387" s="50" t="str">
        <f>VLOOKUP(H387,[1]Sheet1!$H$1:$N$526,7,0)</f>
        <v>NA</v>
      </c>
      <c r="Y387" s="50" t="str">
        <f t="shared" ref="Y387:Y450" si="6">E387</f>
        <v>Pune</v>
      </c>
      <c r="Z387" s="50" t="str">
        <f>IFERROR(VLOOKUP(Y387,'[2]Final Cost'!$B$3:$B$39,1,0),"NA")</f>
        <v>Pune</v>
      </c>
      <c r="AA387" s="50" t="str">
        <f>IF(Z387="NA",VLOOKUP(Y387,'[2]Additional Cities'!$B$3:$D$56,3,0),"")</f>
        <v/>
      </c>
      <c r="AB387" s="50">
        <f>IF(Z387="NA",VLOOKUP(Y387,'[2]Additional Cities'!$B$3:$E$56,4,0),0)</f>
        <v>0</v>
      </c>
      <c r="AC387" s="50" t="str">
        <f>IF(Z387=Y387,VLOOKUP(Y387,'[2]Final Cost'!$B$3:$F$39,5,0),0)</f>
        <v>Pune</v>
      </c>
    </row>
    <row r="388" spans="1:35" x14ac:dyDescent="0.35">
      <c r="A388" s="63" t="s">
        <v>1094</v>
      </c>
      <c r="B388" s="63"/>
      <c r="C388" s="64">
        <v>44615</v>
      </c>
      <c r="D388" s="63" t="s">
        <v>101</v>
      </c>
      <c r="E388" s="63" t="s">
        <v>59</v>
      </c>
      <c r="F388" s="63" t="s">
        <v>61</v>
      </c>
      <c r="G388" s="63" t="s">
        <v>1095</v>
      </c>
      <c r="H388" s="63" t="s">
        <v>1096</v>
      </c>
      <c r="I388" s="63" t="s">
        <v>59</v>
      </c>
      <c r="J388" s="63" t="s">
        <v>86</v>
      </c>
      <c r="K388" s="63" t="s">
        <v>59</v>
      </c>
      <c r="L388" s="63" t="s">
        <v>4</v>
      </c>
      <c r="M388" s="63" t="s">
        <v>44</v>
      </c>
      <c r="N388" s="64">
        <v>44620</v>
      </c>
      <c r="O388" s="65">
        <v>44620</v>
      </c>
      <c r="P388" s="67" t="s">
        <v>61</v>
      </c>
      <c r="Q388" s="67" t="s">
        <v>171</v>
      </c>
      <c r="R388" s="67" t="s">
        <v>93</v>
      </c>
      <c r="S388" s="67" t="s">
        <v>81</v>
      </c>
      <c r="T388" s="67" t="s">
        <v>2048</v>
      </c>
      <c r="U388" s="67" t="s">
        <v>99</v>
      </c>
      <c r="V388" s="50">
        <f>VLOOKUP(H388,[1]Sheet1!$H$2:$N$526,5,0)</f>
        <v>400003</v>
      </c>
      <c r="W388" s="50" t="str">
        <f>VLOOKUP(H388,[1]Sheet1!$H$2:$M$526,6,0)</f>
        <v>ME Sarang Marg, Mandvi, Mumbai, Maharashtra 400003</v>
      </c>
      <c r="X388" s="50" t="str">
        <f>VLOOKUP(H388,[1]Sheet1!$H$1:$N$526,7,0)</f>
        <v>NA</v>
      </c>
      <c r="Y388" s="50" t="str">
        <f t="shared" si="6"/>
        <v>Mumbai</v>
      </c>
      <c r="Z388" s="50" t="str">
        <f>IFERROR(VLOOKUP(Y388,'[2]Final Cost'!$B$3:$B$39,1,0),"NA")</f>
        <v>Mumbai</v>
      </c>
      <c r="AA388" s="50" t="str">
        <f>IF(Z388="NA",VLOOKUP(Y388,'[2]Additional Cities'!$B$3:$D$56,3,0),"")</f>
        <v/>
      </c>
      <c r="AB388" s="50">
        <f>IF(Z388="NA",VLOOKUP(Y388,'[2]Additional Cities'!$B$3:$E$56,4,0),0)</f>
        <v>0</v>
      </c>
      <c r="AC388" s="50" t="str">
        <f>IF(Z388=Y388,VLOOKUP(Y388,'[2]Final Cost'!$B$3:$F$39,5,0),0)</f>
        <v>Mumbai</v>
      </c>
    </row>
    <row r="389" spans="1:35" x14ac:dyDescent="0.35">
      <c r="A389" s="63" t="s">
        <v>1551</v>
      </c>
      <c r="B389" s="63"/>
      <c r="C389" s="64">
        <v>44602</v>
      </c>
      <c r="D389" s="63" t="s">
        <v>37</v>
      </c>
      <c r="E389" s="63" t="s">
        <v>59</v>
      </c>
      <c r="F389" s="63" t="s">
        <v>61</v>
      </c>
      <c r="G389" s="63" t="s">
        <v>1552</v>
      </c>
      <c r="H389" s="63" t="s">
        <v>1553</v>
      </c>
      <c r="I389" s="63" t="s">
        <v>59</v>
      </c>
      <c r="J389" s="63" t="s">
        <v>58</v>
      </c>
      <c r="K389" s="63" t="s">
        <v>65</v>
      </c>
      <c r="L389" s="63" t="s">
        <v>4</v>
      </c>
      <c r="M389" s="63" t="s">
        <v>44</v>
      </c>
      <c r="N389" s="64">
        <v>44648</v>
      </c>
      <c r="O389" s="65">
        <v>44648</v>
      </c>
      <c r="P389" s="66" t="s">
        <v>61</v>
      </c>
      <c r="Q389" s="67" t="s">
        <v>97</v>
      </c>
      <c r="R389" s="67" t="s">
        <v>867</v>
      </c>
      <c r="S389" s="67" t="s">
        <v>1574</v>
      </c>
      <c r="T389" s="67" t="s">
        <v>1576</v>
      </c>
      <c r="U389" s="67" t="s">
        <v>1576</v>
      </c>
      <c r="V389" s="50" t="str">
        <f>VLOOKUP(H389,[1]Sheet1!$H$2:$N$526,5,0)</f>
        <v>NA</v>
      </c>
      <c r="W389" s="50" t="str">
        <f>VLOOKUP(H389,[1]Sheet1!$H$2:$M$526,6,0)</f>
        <v>NA</v>
      </c>
      <c r="X389" s="50" t="str">
        <f>VLOOKUP(H389,[1]Sheet1!$H$1:$N$526,7,0)</f>
        <v>Mailing/Billing City not available</v>
      </c>
      <c r="Y389" s="50" t="str">
        <f t="shared" si="6"/>
        <v>Mumbai</v>
      </c>
      <c r="Z389" s="50" t="str">
        <f>IFERROR(VLOOKUP(Y389,'[2]Final Cost'!$B$3:$B$39,1,0),"NA")</f>
        <v>Mumbai</v>
      </c>
      <c r="AA389" s="50" t="str">
        <f>IF(Z389="NA",VLOOKUP(Y389,'[2]Additional Cities'!$B$3:$D$56,3,0),"")</f>
        <v/>
      </c>
      <c r="AB389" s="50">
        <f>IF(Z389="NA",VLOOKUP(Y389,'[2]Additional Cities'!$B$3:$E$56,4,0),0)</f>
        <v>0</v>
      </c>
      <c r="AC389" s="50" t="str">
        <f>IF(Z389=Y389,VLOOKUP(Y389,'[2]Final Cost'!$B$3:$F$39,5,0),0)</f>
        <v>Mumbai</v>
      </c>
    </row>
    <row r="390" spans="1:35" x14ac:dyDescent="0.35">
      <c r="A390" s="63" t="s">
        <v>663</v>
      </c>
      <c r="B390" s="63"/>
      <c r="C390" s="64">
        <v>44596</v>
      </c>
      <c r="D390" s="63" t="s">
        <v>306</v>
      </c>
      <c r="E390" s="63" t="s">
        <v>59</v>
      </c>
      <c r="F390" s="63" t="s">
        <v>61</v>
      </c>
      <c r="G390" s="63" t="s">
        <v>664</v>
      </c>
      <c r="H390" s="63" t="s">
        <v>665</v>
      </c>
      <c r="I390" s="63" t="s">
        <v>59</v>
      </c>
      <c r="J390" s="63" t="s">
        <v>58</v>
      </c>
      <c r="K390" s="63" t="s">
        <v>65</v>
      </c>
      <c r="L390" s="63" t="s">
        <v>4</v>
      </c>
      <c r="M390" s="63" t="s">
        <v>44</v>
      </c>
      <c r="N390" s="64">
        <v>44628</v>
      </c>
      <c r="O390" s="65">
        <v>44627</v>
      </c>
      <c r="P390" s="67" t="s">
        <v>39</v>
      </c>
      <c r="Q390" s="67" t="s">
        <v>375</v>
      </c>
      <c r="R390" s="67" t="s">
        <v>375</v>
      </c>
      <c r="S390" s="67" t="s">
        <v>81</v>
      </c>
      <c r="T390" s="67" t="s">
        <v>1062</v>
      </c>
      <c r="U390" s="67" t="s">
        <v>384</v>
      </c>
      <c r="V390" s="50" t="str">
        <f>VLOOKUP(H390,[1]Sheet1!$H$2:$N$526,5,0)</f>
        <v>NA</v>
      </c>
      <c r="W390" s="50" t="str">
        <f>VLOOKUP(H390,[1]Sheet1!$H$2:$M$526,6,0)</f>
        <v>NA</v>
      </c>
      <c r="X390" s="50" t="str">
        <f>VLOOKUP(H390,[1]Sheet1!$H$1:$N$526,7,0)</f>
        <v>Mailing/Billing City not available</v>
      </c>
      <c r="Y390" s="50" t="str">
        <f t="shared" si="6"/>
        <v>Mumbai</v>
      </c>
      <c r="Z390" s="50" t="str">
        <f>IFERROR(VLOOKUP(Y390,'[2]Final Cost'!$B$3:$B$39,1,0),"NA")</f>
        <v>Mumbai</v>
      </c>
      <c r="AA390" s="50" t="str">
        <f>IF(Z390="NA",VLOOKUP(Y390,'[2]Additional Cities'!$B$3:$D$56,3,0),"")</f>
        <v/>
      </c>
      <c r="AB390" s="50">
        <f>IF(Z390="NA",VLOOKUP(Y390,'[2]Additional Cities'!$B$3:$E$56,4,0),0)</f>
        <v>0</v>
      </c>
      <c r="AC390" s="50" t="str">
        <f>IF(Z390=Y390,VLOOKUP(Y390,'[2]Final Cost'!$B$3:$F$39,5,0),0)</f>
        <v>Mumbai</v>
      </c>
    </row>
    <row r="391" spans="1:35" x14ac:dyDescent="0.35">
      <c r="A391" s="63" t="s">
        <v>380</v>
      </c>
      <c r="B391" s="63"/>
      <c r="C391" s="64">
        <v>44596</v>
      </c>
      <c r="D391" s="63" t="s">
        <v>156</v>
      </c>
      <c r="E391" s="63" t="s">
        <v>59</v>
      </c>
      <c r="F391" s="63" t="s">
        <v>61</v>
      </c>
      <c r="G391" s="63" t="s">
        <v>381</v>
      </c>
      <c r="H391" s="63" t="s">
        <v>382</v>
      </c>
      <c r="I391" s="63" t="s">
        <v>59</v>
      </c>
      <c r="J391" s="63" t="s">
        <v>58</v>
      </c>
      <c r="K391" s="63" t="s">
        <v>65</v>
      </c>
      <c r="L391" s="63" t="s">
        <v>4</v>
      </c>
      <c r="M391" s="63" t="s">
        <v>44</v>
      </c>
      <c r="N391" s="64">
        <v>44628</v>
      </c>
      <c r="O391" s="65">
        <v>44627</v>
      </c>
      <c r="P391" s="67" t="s">
        <v>39</v>
      </c>
      <c r="Q391" s="67" t="s">
        <v>375</v>
      </c>
      <c r="R391" s="67" t="s">
        <v>375</v>
      </c>
      <c r="S391" s="67" t="s">
        <v>81</v>
      </c>
      <c r="T391" s="67" t="s">
        <v>1062</v>
      </c>
      <c r="U391" s="67" t="s">
        <v>384</v>
      </c>
      <c r="V391" s="50" t="str">
        <f>VLOOKUP(H391,[1]Sheet1!$H$2:$N$526,5,0)</f>
        <v>NA</v>
      </c>
      <c r="W391" s="50" t="str">
        <f>VLOOKUP(H391,[1]Sheet1!$H$2:$M$526,6,0)</f>
        <v>NA</v>
      </c>
      <c r="X391" s="50" t="str">
        <f>VLOOKUP(H391,[1]Sheet1!$H$1:$N$526,7,0)</f>
        <v>Mailing/Billing City not available</v>
      </c>
      <c r="Y391" s="50" t="str">
        <f t="shared" si="6"/>
        <v>Mumbai</v>
      </c>
      <c r="Z391" s="50" t="str">
        <f>IFERROR(VLOOKUP(Y391,'[2]Final Cost'!$B$3:$B$39,1,0),"NA")</f>
        <v>Mumbai</v>
      </c>
      <c r="AA391" s="50" t="str">
        <f>IF(Z391="NA",VLOOKUP(Y391,'[2]Additional Cities'!$B$3:$D$56,3,0),"")</f>
        <v/>
      </c>
      <c r="AB391" s="50">
        <f>IF(Z391="NA",VLOOKUP(Y391,'[2]Additional Cities'!$B$3:$E$56,4,0),0)</f>
        <v>0</v>
      </c>
      <c r="AC391" s="50" t="str">
        <f>IF(Z391=Y391,VLOOKUP(Y391,'[2]Final Cost'!$B$3:$F$39,5,0),0)</f>
        <v>Mumbai</v>
      </c>
    </row>
    <row r="392" spans="1:35" x14ac:dyDescent="0.35">
      <c r="A392" s="63" t="s">
        <v>1415</v>
      </c>
      <c r="B392" s="63" t="s">
        <v>58</v>
      </c>
      <c r="C392" s="64">
        <v>44616</v>
      </c>
      <c r="D392" s="63" t="s">
        <v>101</v>
      </c>
      <c r="E392" s="63" t="s">
        <v>211</v>
      </c>
      <c r="F392" s="63" t="s">
        <v>39</v>
      </c>
      <c r="G392" s="63" t="s">
        <v>1416</v>
      </c>
      <c r="H392" s="63" t="s">
        <v>1417</v>
      </c>
      <c r="I392" s="63" t="s">
        <v>211</v>
      </c>
      <c r="J392" s="63" t="s">
        <v>58</v>
      </c>
      <c r="K392" s="63" t="s">
        <v>65</v>
      </c>
      <c r="L392" s="63" t="s">
        <v>1418</v>
      </c>
      <c r="M392" s="63" t="s">
        <v>44</v>
      </c>
      <c r="N392" s="64">
        <v>44650</v>
      </c>
      <c r="O392" s="65">
        <v>44648</v>
      </c>
      <c r="P392" s="66"/>
      <c r="Q392" s="66"/>
      <c r="R392" s="66"/>
      <c r="S392" s="66"/>
      <c r="T392" s="66"/>
      <c r="U392" s="66"/>
      <c r="V392" s="50" t="e">
        <f>VLOOKUP(H392,[1]Sheet1!$H$2:$N$526,5,0)</f>
        <v>#N/A</v>
      </c>
      <c r="W392" s="50" t="e">
        <f>VLOOKUP(H392,[1]Sheet1!$H$2:$M$526,6,0)</f>
        <v>#N/A</v>
      </c>
      <c r="X392" s="50" t="e">
        <f>VLOOKUP(H392,[1]Sheet1!$H$1:$N$526,7,0)</f>
        <v>#N/A</v>
      </c>
      <c r="Y392" s="50" t="str">
        <f t="shared" si="6"/>
        <v>Jalna</v>
      </c>
      <c r="Z392" s="50" t="str">
        <f>IFERROR(VLOOKUP(Y392,'[2]Final Cost'!$B$3:$B$39,1,0),"NA")</f>
        <v>Jalna</v>
      </c>
      <c r="AA392" s="50" t="str">
        <f>IF(Z392="NA",VLOOKUP(Y392,'[2]Additional Cities'!$B$3:$D$56,3,0),"")</f>
        <v/>
      </c>
      <c r="AB392" s="50">
        <f>IF(Z392="NA",VLOOKUP(Y392,'[2]Additional Cities'!$B$3:$E$56,4,0),0)</f>
        <v>0</v>
      </c>
      <c r="AC392" s="50" t="str">
        <f>IF(Z392=Y392,VLOOKUP(Y392,'[2]Final Cost'!$B$3:$F$39,5,0),0)</f>
        <v>Pune</v>
      </c>
    </row>
    <row r="393" spans="1:35" x14ac:dyDescent="0.35">
      <c r="A393" s="63" t="s">
        <v>1419</v>
      </c>
      <c r="B393" s="63" t="s">
        <v>58</v>
      </c>
      <c r="C393" s="64">
        <v>44613</v>
      </c>
      <c r="D393" s="63" t="s">
        <v>156</v>
      </c>
      <c r="E393" s="63" t="s">
        <v>667</v>
      </c>
      <c r="F393" s="63" t="s">
        <v>39</v>
      </c>
      <c r="G393" s="63" t="s">
        <v>1420</v>
      </c>
      <c r="H393" s="63" t="s">
        <v>1421</v>
      </c>
      <c r="I393" s="63" t="s">
        <v>667</v>
      </c>
      <c r="J393" s="63" t="s">
        <v>58</v>
      </c>
      <c r="K393" s="63" t="s">
        <v>65</v>
      </c>
      <c r="L393" s="63" t="s">
        <v>1418</v>
      </c>
      <c r="M393" s="63" t="s">
        <v>44</v>
      </c>
      <c r="N393" s="64">
        <v>44651</v>
      </c>
      <c r="O393" s="65">
        <v>44648</v>
      </c>
      <c r="P393" s="66"/>
      <c r="Q393" s="66"/>
      <c r="R393" s="66"/>
      <c r="S393" s="66"/>
      <c r="T393" s="66"/>
      <c r="U393" s="66"/>
      <c r="V393" s="50" t="e">
        <f>VLOOKUP(H393,[1]Sheet1!$H$2:$N$526,5,0)</f>
        <v>#N/A</v>
      </c>
      <c r="W393" s="50" t="e">
        <f>VLOOKUP(H393,[1]Sheet1!$H$2:$M$526,6,0)</f>
        <v>#N/A</v>
      </c>
      <c r="X393" s="50" t="e">
        <f>VLOOKUP(H393,[1]Sheet1!$H$1:$N$526,7,0)</f>
        <v>#N/A</v>
      </c>
      <c r="Y393" s="50" t="str">
        <f t="shared" si="6"/>
        <v>Thane</v>
      </c>
      <c r="Z393" s="50" t="str">
        <f>IFERROR(VLOOKUP(Y393,'[2]Final Cost'!$B$3:$B$39,1,0),"NA")</f>
        <v>Thane</v>
      </c>
      <c r="AA393" s="50" t="str">
        <f>IF(Z393="NA",VLOOKUP(Y393,'[2]Additional Cities'!$B$3:$D$56,3,0),"")</f>
        <v/>
      </c>
      <c r="AB393" s="50">
        <f>IF(Z393="NA",VLOOKUP(Y393,'[2]Additional Cities'!$B$3:$E$56,4,0),0)</f>
        <v>0</v>
      </c>
      <c r="AC393" s="50" t="str">
        <f>IF(Z393=Y393,VLOOKUP(Y393,'[2]Final Cost'!$B$3:$F$39,5,0),0)</f>
        <v>Mumbai</v>
      </c>
    </row>
    <row r="394" spans="1:35" x14ac:dyDescent="0.35">
      <c r="A394" s="63" t="s">
        <v>1422</v>
      </c>
      <c r="B394" s="63" t="s">
        <v>58</v>
      </c>
      <c r="C394" s="64">
        <v>44614</v>
      </c>
      <c r="D394" s="63" t="s">
        <v>48</v>
      </c>
      <c r="E394" s="63" t="s">
        <v>1423</v>
      </c>
      <c r="F394" s="63" t="s">
        <v>39</v>
      </c>
      <c r="G394" s="63" t="s">
        <v>1424</v>
      </c>
      <c r="H394" s="63" t="s">
        <v>1425</v>
      </c>
      <c r="I394" s="63" t="s">
        <v>1423</v>
      </c>
      <c r="J394" s="63"/>
      <c r="K394" s="63"/>
      <c r="L394" s="63" t="s">
        <v>1418</v>
      </c>
      <c r="M394" s="63" t="s">
        <v>44</v>
      </c>
      <c r="N394" s="63" t="s">
        <v>45</v>
      </c>
      <c r="O394" s="70" t="s">
        <v>46</v>
      </c>
      <c r="P394" s="66"/>
      <c r="Q394" s="66"/>
      <c r="R394" s="66"/>
      <c r="S394" s="66"/>
      <c r="T394" s="66"/>
      <c r="U394" s="66"/>
      <c r="V394" s="50" t="e">
        <f>VLOOKUP(H394,[1]Sheet1!$H$2:$N$526,5,0)</f>
        <v>#N/A</v>
      </c>
      <c r="W394" s="50" t="e">
        <f>VLOOKUP(H394,[1]Sheet1!$H$2:$M$526,6,0)</f>
        <v>#N/A</v>
      </c>
      <c r="X394" s="50" t="e">
        <f>VLOOKUP(H394,[1]Sheet1!$H$1:$N$526,7,0)</f>
        <v>#N/A</v>
      </c>
      <c r="Y394" s="50" t="str">
        <f t="shared" si="6"/>
        <v>Jalgaon</v>
      </c>
      <c r="Z394" s="50" t="str">
        <f>IFERROR(VLOOKUP(Y394,'[2]Final Cost'!$B$3:$B$39,1,0),"NA")</f>
        <v>NA</v>
      </c>
      <c r="AA394" s="50" t="str">
        <f>IF(Z394="NA",VLOOKUP(Y394,'[2]Additional Cities'!$B$3:$D$56,3,0),"")</f>
        <v>Jalna</v>
      </c>
      <c r="AB394" s="50">
        <f>IF(Z394="NA",VLOOKUP(Y394,'[2]Additional Cities'!$B$3:$E$56,4,0),0)</f>
        <v>108.50407000713329</v>
      </c>
      <c r="AC394" s="50">
        <f>IF(Z394=Y394,VLOOKUP(Y394,'[2]Final Cost'!$B$3:$F$39,5,0),0)</f>
        <v>0</v>
      </c>
    </row>
    <row r="395" spans="1:35" x14ac:dyDescent="0.35">
      <c r="A395" s="63" t="s">
        <v>2049</v>
      </c>
      <c r="B395" s="63" t="s">
        <v>1609</v>
      </c>
      <c r="C395" s="64">
        <v>42545</v>
      </c>
      <c r="D395" s="63" t="s">
        <v>101</v>
      </c>
      <c r="E395" s="63" t="s">
        <v>59</v>
      </c>
      <c r="F395" s="63" t="s">
        <v>61</v>
      </c>
      <c r="G395" s="63" t="s">
        <v>2050</v>
      </c>
      <c r="H395" s="63" t="s">
        <v>2051</v>
      </c>
      <c r="I395" s="63" t="s">
        <v>59</v>
      </c>
      <c r="J395" s="63" t="s">
        <v>58</v>
      </c>
      <c r="K395" s="63" t="s">
        <v>65</v>
      </c>
      <c r="L395" s="63" t="s">
        <v>133</v>
      </c>
      <c r="M395" s="63" t="s">
        <v>44</v>
      </c>
      <c r="N395" s="64">
        <v>44648</v>
      </c>
      <c r="O395" s="65">
        <v>44648</v>
      </c>
      <c r="P395" s="66"/>
      <c r="Q395" s="66"/>
      <c r="R395" s="66"/>
      <c r="S395" s="66"/>
      <c r="T395" s="66"/>
      <c r="U395" s="66"/>
      <c r="V395" s="50">
        <f>VLOOKUP(H395,[1]Sheet1!$H$2:$N$526,5,0)</f>
        <v>400060</v>
      </c>
      <c r="W395" s="50" t="str">
        <f>VLOOKUP(H395,[1]Sheet1!$H$2:$M$526,6,0)</f>
        <v>Knowledge House, Shyam Nagar, Off JVLR, Jogeshwari (East), Mumbai, Maharashtra, India</v>
      </c>
      <c r="X395" s="50" t="str">
        <f>VLOOKUP(H395,[1]Sheet1!$H$1:$N$526,7,0)</f>
        <v>NA</v>
      </c>
      <c r="Y395" s="50" t="str">
        <f t="shared" si="6"/>
        <v>Mumbai</v>
      </c>
      <c r="Z395" s="50" t="str">
        <f>IFERROR(VLOOKUP(Y395,'[2]Final Cost'!$B$3:$B$39,1,0),"NA")</f>
        <v>Mumbai</v>
      </c>
      <c r="AA395" s="50" t="str">
        <f>IF(Z395="NA",VLOOKUP(Y395,'[2]Additional Cities'!$B$3:$D$56,3,0),"")</f>
        <v/>
      </c>
      <c r="AB395" s="50">
        <f>IF(Z395="NA",VLOOKUP(Y395,'[2]Additional Cities'!$B$3:$E$56,4,0),0)</f>
        <v>0</v>
      </c>
      <c r="AC395" s="50" t="str">
        <f>IF(Z395=Y395,VLOOKUP(Y395,'[2]Final Cost'!$B$3:$F$39,5,0),0)</f>
        <v>Mumbai</v>
      </c>
    </row>
    <row r="396" spans="1:35" x14ac:dyDescent="0.35">
      <c r="A396" s="63" t="s">
        <v>1426</v>
      </c>
      <c r="B396" s="63" t="s">
        <v>1655</v>
      </c>
      <c r="C396" s="64">
        <v>43447</v>
      </c>
      <c r="D396" s="63" t="s">
        <v>127</v>
      </c>
      <c r="E396" s="63" t="s">
        <v>152</v>
      </c>
      <c r="F396" s="63" t="s">
        <v>39</v>
      </c>
      <c r="G396" s="63" t="s">
        <v>1427</v>
      </c>
      <c r="H396" s="63" t="s">
        <v>1428</v>
      </c>
      <c r="I396" s="63" t="s">
        <v>152</v>
      </c>
      <c r="J396" s="63" t="s">
        <v>67</v>
      </c>
      <c r="K396" s="63" t="s">
        <v>112</v>
      </c>
      <c r="L396" s="63" t="s">
        <v>106</v>
      </c>
      <c r="M396" s="63" t="s">
        <v>44</v>
      </c>
      <c r="N396" s="64">
        <v>44651</v>
      </c>
      <c r="O396" s="65">
        <v>44648</v>
      </c>
      <c r="P396" s="66"/>
      <c r="Q396" s="66"/>
      <c r="R396" s="66"/>
      <c r="S396" s="66"/>
      <c r="T396" s="66"/>
      <c r="U396" s="66"/>
      <c r="V396" s="50">
        <f>VLOOKUP(H396,[1]Sheet1!$H$2:$N$526,5,0)</f>
        <v>700016</v>
      </c>
      <c r="W396" s="50" t="str">
        <f>VLOOKUP(H396,[1]Sheet1!$H$2:$M$526,6,0)</f>
        <v>12, Sudder St, Fire Brigade Head Quarter, New Market Area, Esplanade, Taltala, Kolkata, West Bengal</v>
      </c>
      <c r="X396" s="50" t="str">
        <f>VLOOKUP(H396,[1]Sheet1!$H$1:$N$526,7,0)</f>
        <v>NA</v>
      </c>
      <c r="Y396" s="50" t="str">
        <f t="shared" si="6"/>
        <v>Kolkata</v>
      </c>
      <c r="Z396" s="50" t="str">
        <f>IFERROR(VLOOKUP(Y396,'[2]Final Cost'!$B$3:$B$39,1,0),"NA")</f>
        <v>Kolkata</v>
      </c>
      <c r="AA396" s="50" t="str">
        <f>IF(Z396="NA",VLOOKUP(Y396,'[2]Additional Cities'!$B$3:$D$56,3,0),"")</f>
        <v/>
      </c>
      <c r="AB396" s="50">
        <f>IF(Z396="NA",VLOOKUP(Y396,'[2]Additional Cities'!$B$3:$E$56,4,0),0)</f>
        <v>0</v>
      </c>
      <c r="AC396" s="50" t="str">
        <f>IF(Z396=Y396,VLOOKUP(Y396,'[2]Final Cost'!$B$3:$F$39,5,0),0)</f>
        <v>Hyderabad</v>
      </c>
      <c r="AI396" s="50">
        <v>4.5</v>
      </c>
    </row>
    <row r="397" spans="1:35" x14ac:dyDescent="0.35">
      <c r="A397" s="63" t="s">
        <v>1429</v>
      </c>
      <c r="B397" s="63" t="s">
        <v>2052</v>
      </c>
      <c r="C397" s="64">
        <v>44141</v>
      </c>
      <c r="D397" s="63" t="s">
        <v>101</v>
      </c>
      <c r="E397" s="63" t="s">
        <v>1430</v>
      </c>
      <c r="F397" s="63" t="s">
        <v>39</v>
      </c>
      <c r="G397" s="63" t="s">
        <v>1431</v>
      </c>
      <c r="H397" s="63" t="s">
        <v>1432</v>
      </c>
      <c r="I397" s="63" t="s">
        <v>1430</v>
      </c>
      <c r="J397" s="63"/>
      <c r="K397" s="63"/>
      <c r="L397" s="63" t="s">
        <v>106</v>
      </c>
      <c r="M397" s="63" t="s">
        <v>44</v>
      </c>
      <c r="N397" s="63" t="s">
        <v>45</v>
      </c>
      <c r="O397" s="70" t="s">
        <v>46</v>
      </c>
      <c r="P397" s="66"/>
      <c r="Q397" s="66"/>
      <c r="R397" s="66"/>
      <c r="S397" s="66"/>
      <c r="T397" s="66"/>
      <c r="U397" s="66"/>
      <c r="V397" s="50">
        <f>VLOOKUP(H397,[1]Sheet1!$H$2:$N$526,5,0)</f>
        <v>173030</v>
      </c>
      <c r="W397" s="50" t="str">
        <f>VLOOKUP(H397,[1]Sheet1!$H$2:$M$526,6,0)</f>
        <v>Khari, Mauza Ogli, Sadhaura Road, Kala Amb, Himachal Pradesh</v>
      </c>
      <c r="X397" s="50" t="str">
        <f>VLOOKUP(H397,[1]Sheet1!$H$1:$N$526,7,0)</f>
        <v>NA</v>
      </c>
      <c r="Y397" s="50" t="str">
        <f t="shared" si="6"/>
        <v>Kala Amb</v>
      </c>
      <c r="Z397" s="50" t="str">
        <f>IFERROR(VLOOKUP(Y397,'[2]Final Cost'!$B$3:$B$39,1,0),"NA")</f>
        <v>NA</v>
      </c>
      <c r="AA397" s="50" t="str">
        <f>IF(Z397="NA",VLOOKUP(Y397,'[2]Additional Cities'!$B$3:$D$56,3,0),"")</f>
        <v>Jalandhar</v>
      </c>
      <c r="AB397" s="50">
        <f>IF(Z397="NA",VLOOKUP(Y397,'[2]Additional Cities'!$B$3:$E$56,4,0),0)</f>
        <v>128.6034903414623</v>
      </c>
      <c r="AC397" s="50">
        <f>IF(Z397=Y397,VLOOKUP(Y397,'[2]Final Cost'!$B$3:$F$39,5,0),0)</f>
        <v>0</v>
      </c>
    </row>
    <row r="398" spans="1:35" x14ac:dyDescent="0.35">
      <c r="A398" s="63" t="s">
        <v>864</v>
      </c>
      <c r="B398" s="63" t="s">
        <v>1587</v>
      </c>
      <c r="C398" s="64">
        <v>44221</v>
      </c>
      <c r="D398" s="63" t="s">
        <v>75</v>
      </c>
      <c r="E398" s="63" t="s">
        <v>55</v>
      </c>
      <c r="F398" s="63" t="s">
        <v>61</v>
      </c>
      <c r="G398" s="63" t="s">
        <v>865</v>
      </c>
      <c r="H398" s="63" t="s">
        <v>866</v>
      </c>
      <c r="I398" s="63" t="s">
        <v>55</v>
      </c>
      <c r="J398" s="63" t="s">
        <v>166</v>
      </c>
      <c r="K398" s="63" t="s">
        <v>55</v>
      </c>
      <c r="L398" s="63" t="s">
        <v>106</v>
      </c>
      <c r="M398" s="63" t="s">
        <v>44</v>
      </c>
      <c r="N398" s="64">
        <v>44630</v>
      </c>
      <c r="O398" s="65">
        <v>44627</v>
      </c>
      <c r="P398" s="66"/>
      <c r="Q398" s="66"/>
      <c r="R398" s="66"/>
      <c r="S398" s="66"/>
      <c r="T398" s="66"/>
      <c r="U398" s="66"/>
      <c r="V398" s="50">
        <f>VLOOKUP(H398,[1]Sheet1!$H$2:$N$526,5,0)</f>
        <v>110017</v>
      </c>
      <c r="W398" s="50" t="str">
        <f>VLOOKUP(H398,[1]Sheet1!$H$2:$M$526,6,0)</f>
        <v>Shivalik B-40, Malviya Nagar, New Delhi, Delhi</v>
      </c>
      <c r="X398" s="50" t="str">
        <f>VLOOKUP(H398,[1]Sheet1!$H$1:$N$526,7,0)</f>
        <v>NA</v>
      </c>
      <c r="Y398" s="50" t="str">
        <f t="shared" si="6"/>
        <v>Delhi</v>
      </c>
      <c r="Z398" s="50" t="str">
        <f>IFERROR(VLOOKUP(Y398,'[2]Final Cost'!$B$3:$B$39,1,0),"NA")</f>
        <v>Delhi</v>
      </c>
      <c r="AA398" s="50" t="str">
        <f>IF(Z398="NA",VLOOKUP(Y398,'[2]Additional Cities'!$B$3:$D$56,3,0),"")</f>
        <v/>
      </c>
      <c r="AB398" s="50">
        <f>IF(Z398="NA",VLOOKUP(Y398,'[2]Additional Cities'!$B$3:$E$56,4,0),0)</f>
        <v>0</v>
      </c>
      <c r="AC398" s="50" t="str">
        <f>IF(Z398=Y398,VLOOKUP(Y398,'[2]Final Cost'!$B$3:$F$39,5,0),0)</f>
        <v>Delhi</v>
      </c>
    </row>
    <row r="399" spans="1:35" x14ac:dyDescent="0.35">
      <c r="A399" s="63" t="s">
        <v>1063</v>
      </c>
      <c r="B399" s="63" t="s">
        <v>1582</v>
      </c>
      <c r="C399" s="64">
        <v>44549</v>
      </c>
      <c r="D399" s="63" t="s">
        <v>101</v>
      </c>
      <c r="E399" s="63" t="s">
        <v>55</v>
      </c>
      <c r="F399" s="63" t="s">
        <v>61</v>
      </c>
      <c r="G399" s="63" t="s">
        <v>1064</v>
      </c>
      <c r="H399" s="63" t="s">
        <v>1065</v>
      </c>
      <c r="I399" s="63" t="s">
        <v>55</v>
      </c>
      <c r="J399" s="63" t="s">
        <v>166</v>
      </c>
      <c r="K399" s="63" t="s">
        <v>55</v>
      </c>
      <c r="L399" s="63" t="s">
        <v>106</v>
      </c>
      <c r="M399" s="63" t="s">
        <v>44</v>
      </c>
      <c r="N399" s="64">
        <v>44630</v>
      </c>
      <c r="O399" s="65">
        <v>44627</v>
      </c>
      <c r="P399" s="66"/>
      <c r="Q399" s="66"/>
      <c r="R399" s="66"/>
      <c r="S399" s="66"/>
      <c r="T399" s="66"/>
      <c r="U399" s="66"/>
      <c r="V399" s="50">
        <f>VLOOKUP(H399,[1]Sheet1!$H$2:$N$526,5,0)</f>
        <v>110057</v>
      </c>
      <c r="W399" s="50" t="str">
        <f>VLOOKUP(H399,[1]Sheet1!$H$2:$M$526,6,0)</f>
        <v>B-71, 2nd Floor, market, Paschimi Marg, opp. C Block, Vasant Vihar, New Delhi, Delhi 110057</v>
      </c>
      <c r="X399" s="50" t="str">
        <f>VLOOKUP(H399,[1]Sheet1!$H$1:$N$526,7,0)</f>
        <v>NA</v>
      </c>
      <c r="Y399" s="50" t="str">
        <f t="shared" si="6"/>
        <v>Delhi</v>
      </c>
      <c r="Z399" s="50" t="str">
        <f>IFERROR(VLOOKUP(Y399,'[2]Final Cost'!$B$3:$B$39,1,0),"NA")</f>
        <v>Delhi</v>
      </c>
      <c r="AA399" s="50" t="str">
        <f>IF(Z399="NA",VLOOKUP(Y399,'[2]Additional Cities'!$B$3:$D$56,3,0),"")</f>
        <v/>
      </c>
      <c r="AB399" s="50">
        <f>IF(Z399="NA",VLOOKUP(Y399,'[2]Additional Cities'!$B$3:$E$56,4,0),0)</f>
        <v>0</v>
      </c>
      <c r="AC399" s="50" t="str">
        <f>IF(Z399=Y399,VLOOKUP(Y399,'[2]Final Cost'!$B$3:$F$39,5,0),0)</f>
        <v>Delhi</v>
      </c>
    </row>
    <row r="400" spans="1:35" x14ac:dyDescent="0.35">
      <c r="A400" s="63" t="s">
        <v>1066</v>
      </c>
      <c r="B400" s="63"/>
      <c r="C400" s="63"/>
      <c r="D400" s="63" t="s">
        <v>48</v>
      </c>
      <c r="E400" s="63" t="s">
        <v>55</v>
      </c>
      <c r="F400" s="63" t="s">
        <v>61</v>
      </c>
      <c r="G400" s="63" t="s">
        <v>1067</v>
      </c>
      <c r="H400" s="63" t="s">
        <v>1068</v>
      </c>
      <c r="I400" s="63" t="s">
        <v>55</v>
      </c>
      <c r="J400" s="63" t="s">
        <v>166</v>
      </c>
      <c r="K400" s="63" t="s">
        <v>55</v>
      </c>
      <c r="L400" s="63" t="s">
        <v>106</v>
      </c>
      <c r="M400" s="63" t="s">
        <v>44</v>
      </c>
      <c r="N400" s="64">
        <v>44631</v>
      </c>
      <c r="O400" s="65">
        <v>44627</v>
      </c>
      <c r="P400" s="66"/>
      <c r="Q400" s="66"/>
      <c r="R400" s="66"/>
      <c r="S400" s="66"/>
      <c r="T400" s="66"/>
      <c r="U400" s="66"/>
      <c r="V400" s="50">
        <f>VLOOKUP(H400,[1]Sheet1!$H$2:$N$526,5,0)</f>
        <v>110001</v>
      </c>
      <c r="W400" s="50" t="str">
        <f>VLOOKUP(H400,[1]Sheet1!$H$2:$M$526,6,0)</f>
        <v>Anusandhan Bhawan, 2 Rafi Ahmed Kidwai Marg, New Delhi-110001</v>
      </c>
      <c r="X400" s="50" t="str">
        <f>VLOOKUP(H400,[1]Sheet1!$H$1:$N$526,7,0)</f>
        <v>NA</v>
      </c>
      <c r="Y400" s="50" t="str">
        <f t="shared" si="6"/>
        <v>Delhi</v>
      </c>
      <c r="Z400" s="50" t="str">
        <f>IFERROR(VLOOKUP(Y400,'[2]Final Cost'!$B$3:$B$39,1,0),"NA")</f>
        <v>Delhi</v>
      </c>
      <c r="AA400" s="50" t="str">
        <f>IF(Z400="NA",VLOOKUP(Y400,'[2]Additional Cities'!$B$3:$D$56,3,0),"")</f>
        <v/>
      </c>
      <c r="AB400" s="50">
        <f>IF(Z400="NA",VLOOKUP(Y400,'[2]Additional Cities'!$B$3:$E$56,4,0),0)</f>
        <v>0</v>
      </c>
      <c r="AC400" s="50" t="str">
        <f>IF(Z400=Y400,VLOOKUP(Y400,'[2]Final Cost'!$B$3:$F$39,5,0),0)</f>
        <v>Delhi</v>
      </c>
    </row>
    <row r="401" spans="1:35" x14ac:dyDescent="0.35">
      <c r="A401" s="63" t="s">
        <v>100</v>
      </c>
      <c r="B401" s="63"/>
      <c r="C401" s="63"/>
      <c r="D401" s="63" t="s">
        <v>101</v>
      </c>
      <c r="E401" s="63" t="s">
        <v>102</v>
      </c>
      <c r="F401" s="63" t="s">
        <v>39</v>
      </c>
      <c r="G401" s="63" t="s">
        <v>103</v>
      </c>
      <c r="H401" s="63" t="s">
        <v>104</v>
      </c>
      <c r="I401" s="63" t="s">
        <v>102</v>
      </c>
      <c r="J401" s="63"/>
      <c r="K401" s="63"/>
      <c r="L401" s="63" t="s">
        <v>106</v>
      </c>
      <c r="M401" s="63" t="s">
        <v>44</v>
      </c>
      <c r="N401" s="63" t="s">
        <v>45</v>
      </c>
      <c r="O401" s="70" t="s">
        <v>46</v>
      </c>
      <c r="P401" s="66"/>
      <c r="Q401" s="66"/>
      <c r="R401" s="66"/>
      <c r="S401" s="66"/>
      <c r="T401" s="66"/>
      <c r="U401" s="66"/>
      <c r="V401" s="50">
        <f>VLOOKUP(H401,[1]Sheet1!$H$2:$N$526,5,0)</f>
        <v>202001</v>
      </c>
      <c r="W401" s="50" t="str">
        <f>VLOOKUP(H401,[1]Sheet1!$H$2:$M$526,6,0)</f>
        <v>C-122, Ramghat Road, Aligarh - 202001 (Sector 1, Tala Nagri Industrial Area)</v>
      </c>
      <c r="X401" s="50" t="str">
        <f>VLOOKUP(H401,[1]Sheet1!$H$1:$N$526,7,0)</f>
        <v>NA</v>
      </c>
      <c r="Y401" s="50" t="str">
        <f t="shared" si="6"/>
        <v>Aligarh</v>
      </c>
      <c r="Z401" s="50" t="str">
        <f>IFERROR(VLOOKUP(Y401,'[2]Final Cost'!$B$3:$B$39,1,0),"NA")</f>
        <v>NA</v>
      </c>
      <c r="AA401" s="50" t="str">
        <f>IF(Z401="NA",VLOOKUP(Y401,'[2]Additional Cities'!$B$3:$D$56,3,0),"")</f>
        <v>Mathura</v>
      </c>
      <c r="AB401" s="50">
        <f>IF(Z401="NA",VLOOKUP(Y401,'[2]Additional Cities'!$B$3:$E$56,4,0),0)</f>
        <v>61.640570019538323</v>
      </c>
      <c r="AC401" s="50">
        <f>IF(Z401=Y401,VLOOKUP(Y401,'[2]Final Cost'!$B$3:$F$39,5,0),0)</f>
        <v>0</v>
      </c>
    </row>
    <row r="402" spans="1:35" x14ac:dyDescent="0.35">
      <c r="A402" s="63" t="s">
        <v>691</v>
      </c>
      <c r="B402" s="63" t="s">
        <v>1616</v>
      </c>
      <c r="C402" s="63"/>
      <c r="D402" s="63" t="s">
        <v>48</v>
      </c>
      <c r="E402" s="63" t="s">
        <v>50</v>
      </c>
      <c r="F402" s="63" t="s">
        <v>39</v>
      </c>
      <c r="G402" s="63" t="s">
        <v>693</v>
      </c>
      <c r="H402" s="63" t="s">
        <v>694</v>
      </c>
      <c r="I402" s="63" t="s">
        <v>50</v>
      </c>
      <c r="J402" s="63" t="s">
        <v>49</v>
      </c>
      <c r="K402" s="63" t="s">
        <v>55</v>
      </c>
      <c r="L402" s="63" t="s">
        <v>106</v>
      </c>
      <c r="M402" s="63" t="s">
        <v>44</v>
      </c>
      <c r="N402" s="64">
        <v>44650</v>
      </c>
      <c r="O402" s="65">
        <v>44648</v>
      </c>
      <c r="P402" s="67" t="s">
        <v>61</v>
      </c>
      <c r="Q402" s="66" t="s">
        <v>143</v>
      </c>
      <c r="R402" s="67" t="s">
        <v>692</v>
      </c>
      <c r="S402" s="67" t="s">
        <v>696</v>
      </c>
      <c r="T402" s="71" t="s">
        <v>697</v>
      </c>
      <c r="U402" s="67" t="s">
        <v>145</v>
      </c>
      <c r="V402" s="50">
        <f>VLOOKUP(H402,[1]Sheet1!$H$2:$N$526,5,0)</f>
        <v>800001</v>
      </c>
      <c r="W402" s="50" t="str">
        <f>VLOOKUP(H402,[1]Sheet1!$H$2:$M$526,6,0)</f>
        <v>Budh Marg, Budh Vihar, Fraser Road Area, Patna, Bihar 800001</v>
      </c>
      <c r="X402" s="50" t="str">
        <f>VLOOKUP(H402,[1]Sheet1!$H$1:$N$526,7,0)</f>
        <v>NA</v>
      </c>
      <c r="Y402" s="50" t="str">
        <f t="shared" si="6"/>
        <v>Patna</v>
      </c>
      <c r="Z402" s="50" t="str">
        <f>IFERROR(VLOOKUP(Y402,'[2]Final Cost'!$B$3:$B$39,1,0),"NA")</f>
        <v>Patna</v>
      </c>
      <c r="AA402" s="50" t="str">
        <f>IF(Z402="NA",VLOOKUP(Y402,'[2]Additional Cities'!$B$3:$D$56,3,0),"")</f>
        <v/>
      </c>
      <c r="AB402" s="50">
        <f>IF(Z402="NA",VLOOKUP(Y402,'[2]Additional Cities'!$B$3:$E$56,4,0),0)</f>
        <v>0</v>
      </c>
      <c r="AC402" s="50" t="str">
        <f>IF(Z402=Y402,VLOOKUP(Y402,'[2]Final Cost'!$B$3:$F$39,5,0),0)</f>
        <v>Delhi</v>
      </c>
    </row>
    <row r="403" spans="1:35" x14ac:dyDescent="0.35">
      <c r="A403" s="63" t="s">
        <v>1069</v>
      </c>
      <c r="B403" s="63"/>
      <c r="C403" s="63"/>
      <c r="D403" s="63" t="s">
        <v>206</v>
      </c>
      <c r="E403" s="63" t="s">
        <v>55</v>
      </c>
      <c r="F403" s="63" t="s">
        <v>61</v>
      </c>
      <c r="G403" s="63" t="s">
        <v>1070</v>
      </c>
      <c r="H403" s="63" t="s">
        <v>1071</v>
      </c>
      <c r="I403" s="63" t="s">
        <v>55</v>
      </c>
      <c r="J403" s="63" t="s">
        <v>166</v>
      </c>
      <c r="K403" s="63" t="s">
        <v>55</v>
      </c>
      <c r="L403" s="63" t="s">
        <v>106</v>
      </c>
      <c r="M403" s="63" t="s">
        <v>44</v>
      </c>
      <c r="N403" s="64">
        <v>44631</v>
      </c>
      <c r="O403" s="65">
        <v>44627</v>
      </c>
      <c r="P403" s="66"/>
      <c r="Q403" s="66"/>
      <c r="R403" s="66"/>
      <c r="S403" s="66"/>
      <c r="T403" s="66"/>
      <c r="U403" s="66"/>
      <c r="V403" s="50">
        <f>VLOOKUP(H403,[1]Sheet1!$H$2:$N$526,5,0)</f>
        <v>110071</v>
      </c>
      <c r="W403" s="50" t="str">
        <f>VLOOKUP(H403,[1]Sheet1!$H$2:$M$526,6,0)</f>
        <v>V.P.O, Chhawla, New Delhi, 110071</v>
      </c>
      <c r="X403" s="50" t="str">
        <f>VLOOKUP(H403,[1]Sheet1!$H$1:$N$526,7,0)</f>
        <v>NA</v>
      </c>
      <c r="Y403" s="50" t="str">
        <f t="shared" si="6"/>
        <v>Delhi</v>
      </c>
      <c r="Z403" s="50" t="str">
        <f>IFERROR(VLOOKUP(Y403,'[2]Final Cost'!$B$3:$B$39,1,0),"NA")</f>
        <v>Delhi</v>
      </c>
      <c r="AA403" s="50" t="str">
        <f>IF(Z403="NA",VLOOKUP(Y403,'[2]Additional Cities'!$B$3:$D$56,3,0),"")</f>
        <v/>
      </c>
      <c r="AB403" s="50">
        <f>IF(Z403="NA",VLOOKUP(Y403,'[2]Additional Cities'!$B$3:$E$56,4,0),0)</f>
        <v>0</v>
      </c>
      <c r="AC403" s="50" t="str">
        <f>IF(Z403=Y403,VLOOKUP(Y403,'[2]Final Cost'!$B$3:$F$39,5,0),0)</f>
        <v>Delhi</v>
      </c>
    </row>
    <row r="404" spans="1:35" x14ac:dyDescent="0.35">
      <c r="A404" s="63" t="s">
        <v>1072</v>
      </c>
      <c r="B404" s="63"/>
      <c r="C404" s="64">
        <v>44364</v>
      </c>
      <c r="D404" s="63" t="s">
        <v>48</v>
      </c>
      <c r="E404" s="63" t="s">
        <v>55</v>
      </c>
      <c r="F404" s="63" t="s">
        <v>61</v>
      </c>
      <c r="G404" s="63" t="s">
        <v>1073</v>
      </c>
      <c r="H404" s="63" t="s">
        <v>1074</v>
      </c>
      <c r="I404" s="63" t="s">
        <v>55</v>
      </c>
      <c r="J404" s="63" t="s">
        <v>166</v>
      </c>
      <c r="K404" s="63" t="s">
        <v>55</v>
      </c>
      <c r="L404" s="63" t="s">
        <v>106</v>
      </c>
      <c r="M404" s="63" t="s">
        <v>44</v>
      </c>
      <c r="N404" s="64">
        <v>44631</v>
      </c>
      <c r="O404" s="65">
        <v>44627</v>
      </c>
      <c r="P404" s="66"/>
      <c r="Q404" s="66"/>
      <c r="R404" s="66"/>
      <c r="S404" s="66"/>
      <c r="T404" s="66"/>
      <c r="U404" s="66"/>
      <c r="V404" s="50">
        <f>VLOOKUP(H404,[1]Sheet1!$H$2:$N$526,5,0)</f>
        <v>110003</v>
      </c>
      <c r="W404" s="50" t="str">
        <f>VLOOKUP(H404,[1]Sheet1!$H$2:$M$526,6,0)</f>
        <v>22, ICSI HOUSE, Lodhi Rd, Institutional Area, Lodi Colony, New Delhi, Delhi 110003</v>
      </c>
      <c r="X404" s="50" t="str">
        <f>VLOOKUP(H404,[1]Sheet1!$H$1:$N$526,7,0)</f>
        <v>NA</v>
      </c>
      <c r="Y404" s="50" t="str">
        <f t="shared" si="6"/>
        <v>Delhi</v>
      </c>
      <c r="Z404" s="50" t="str">
        <f>IFERROR(VLOOKUP(Y404,'[2]Final Cost'!$B$3:$B$39,1,0),"NA")</f>
        <v>Delhi</v>
      </c>
      <c r="AA404" s="50" t="str">
        <f>IF(Z404="NA",VLOOKUP(Y404,'[2]Additional Cities'!$B$3:$D$56,3,0),"")</f>
        <v/>
      </c>
      <c r="AB404" s="50">
        <f>IF(Z404="NA",VLOOKUP(Y404,'[2]Additional Cities'!$B$3:$E$56,4,0),0)</f>
        <v>0</v>
      </c>
      <c r="AC404" s="50" t="str">
        <f>IF(Z404=Y404,VLOOKUP(Y404,'[2]Final Cost'!$B$3:$F$39,5,0),0)</f>
        <v>Delhi</v>
      </c>
    </row>
    <row r="405" spans="1:35" x14ac:dyDescent="0.35">
      <c r="A405" s="63" t="s">
        <v>2053</v>
      </c>
      <c r="B405" s="63"/>
      <c r="C405" s="64">
        <v>44292</v>
      </c>
      <c r="D405" s="63" t="s">
        <v>101</v>
      </c>
      <c r="E405" s="63" t="s">
        <v>59</v>
      </c>
      <c r="F405" s="63" t="s">
        <v>61</v>
      </c>
      <c r="G405" s="63" t="s">
        <v>2054</v>
      </c>
      <c r="H405" s="63" t="s">
        <v>2055</v>
      </c>
      <c r="I405" s="63" t="s">
        <v>59</v>
      </c>
      <c r="J405" s="63" t="s">
        <v>86</v>
      </c>
      <c r="K405" s="63" t="s">
        <v>59</v>
      </c>
      <c r="L405" s="63" t="s">
        <v>106</v>
      </c>
      <c r="M405" s="63" t="s">
        <v>44</v>
      </c>
      <c r="N405" s="64">
        <v>44624</v>
      </c>
      <c r="O405" s="65">
        <v>44620</v>
      </c>
      <c r="P405" s="67" t="s">
        <v>61</v>
      </c>
      <c r="Q405" s="67" t="s">
        <v>2056</v>
      </c>
      <c r="R405" s="67" t="s">
        <v>692</v>
      </c>
      <c r="S405" s="67" t="s">
        <v>81</v>
      </c>
      <c r="T405" s="67" t="s">
        <v>145</v>
      </c>
      <c r="U405" s="67" t="s">
        <v>145</v>
      </c>
      <c r="V405" s="50">
        <f>VLOOKUP(H405,[1]Sheet1!$H$2:$N$526,5,0)</f>
        <v>400012</v>
      </c>
      <c r="W405" s="50" t="str">
        <f>VLOOKUP(H405,[1]Sheet1!$H$2:$M$526,6,0)</f>
        <v>401, Centre Point Building, Dr. B. R. Ambedkar Road, Opp. Bharatmata Cinema, Parel, Mumbai, Maharashtra 400012</v>
      </c>
      <c r="X405" s="50" t="str">
        <f>VLOOKUP(H405,[1]Sheet1!$H$1:$N$526,7,0)</f>
        <v>NA</v>
      </c>
      <c r="Y405" s="50" t="str">
        <f t="shared" si="6"/>
        <v>Mumbai</v>
      </c>
      <c r="Z405" s="50" t="str">
        <f>IFERROR(VLOOKUP(Y405,'[2]Final Cost'!$B$3:$B$39,1,0),"NA")</f>
        <v>Mumbai</v>
      </c>
      <c r="AA405" s="50" t="str">
        <f>IF(Z405="NA",VLOOKUP(Y405,'[2]Additional Cities'!$B$3:$D$56,3,0),"")</f>
        <v/>
      </c>
      <c r="AB405" s="50">
        <f>IF(Z405="NA",VLOOKUP(Y405,'[2]Additional Cities'!$B$3:$E$56,4,0),0)</f>
        <v>0</v>
      </c>
      <c r="AC405" s="50" t="str">
        <f>IF(Z405=Y405,VLOOKUP(Y405,'[2]Final Cost'!$B$3:$F$39,5,0),0)</f>
        <v>Mumbai</v>
      </c>
    </row>
    <row r="406" spans="1:35" x14ac:dyDescent="0.35">
      <c r="A406" s="63" t="s">
        <v>370</v>
      </c>
      <c r="B406" s="63"/>
      <c r="C406" s="63"/>
      <c r="D406" s="63" t="s">
        <v>57</v>
      </c>
      <c r="E406" s="63" t="s">
        <v>55</v>
      </c>
      <c r="F406" s="63" t="s">
        <v>61</v>
      </c>
      <c r="G406" s="63" t="s">
        <v>371</v>
      </c>
      <c r="H406" s="63" t="s">
        <v>372</v>
      </c>
      <c r="I406" s="63" t="s">
        <v>55</v>
      </c>
      <c r="J406" s="63" t="s">
        <v>166</v>
      </c>
      <c r="K406" s="63" t="s">
        <v>55</v>
      </c>
      <c r="L406" s="63" t="s">
        <v>106</v>
      </c>
      <c r="M406" s="63" t="s">
        <v>44</v>
      </c>
      <c r="N406" s="64">
        <v>44634</v>
      </c>
      <c r="O406" s="65">
        <v>44634</v>
      </c>
      <c r="P406" s="66"/>
      <c r="Q406" s="66"/>
      <c r="R406" s="66"/>
      <c r="S406" s="66"/>
      <c r="T406" s="66"/>
      <c r="U406" s="66"/>
      <c r="V406" s="50">
        <f>VLOOKUP(H406,[1]Sheet1!$H$2:$N$526,5,0)</f>
        <v>110070</v>
      </c>
      <c r="W406" s="50" t="str">
        <f>VLOOKUP(H406,[1]Sheet1!$H$2:$M$526,6,0)</f>
        <v>ONGC, 4th Floor, Tower A,
Pandit Deendayal Upadhyay Urja Bhavan,
Plot No 5, Vasant Kunj, Nelson Mandela Marg,
New Delhi 110070</v>
      </c>
      <c r="X406" s="50" t="str">
        <f>VLOOKUP(H406,[1]Sheet1!$H$1:$N$526,7,0)</f>
        <v>NA</v>
      </c>
      <c r="Y406" s="50" t="str">
        <f t="shared" si="6"/>
        <v>Delhi</v>
      </c>
      <c r="Z406" s="50" t="str">
        <f>IFERROR(VLOOKUP(Y406,'[2]Final Cost'!$B$3:$B$39,1,0),"NA")</f>
        <v>Delhi</v>
      </c>
      <c r="AA406" s="50" t="str">
        <f>IF(Z406="NA",VLOOKUP(Y406,'[2]Additional Cities'!$B$3:$D$56,3,0),"")</f>
        <v/>
      </c>
      <c r="AB406" s="50">
        <f>IF(Z406="NA",VLOOKUP(Y406,'[2]Additional Cities'!$B$3:$E$56,4,0),0)</f>
        <v>0</v>
      </c>
      <c r="AC406" s="50" t="str">
        <f>IF(Z406=Y406,VLOOKUP(Y406,'[2]Final Cost'!$B$3:$F$39,5,0),0)</f>
        <v>Delhi</v>
      </c>
    </row>
    <row r="407" spans="1:35" x14ac:dyDescent="0.35">
      <c r="A407" s="63" t="s">
        <v>1433</v>
      </c>
      <c r="B407" s="63"/>
      <c r="C407" s="63"/>
      <c r="D407" s="63" t="s">
        <v>57</v>
      </c>
      <c r="E407" s="63" t="s">
        <v>38</v>
      </c>
      <c r="F407" s="63" t="s">
        <v>39</v>
      </c>
      <c r="G407" s="63" t="s">
        <v>1434</v>
      </c>
      <c r="H407" s="63" t="s">
        <v>1435</v>
      </c>
      <c r="I407" s="63" t="s">
        <v>38</v>
      </c>
      <c r="J407" s="63"/>
      <c r="K407" s="63"/>
      <c r="L407" s="63" t="s">
        <v>106</v>
      </c>
      <c r="M407" s="63" t="s">
        <v>44</v>
      </c>
      <c r="N407" s="63" t="s">
        <v>45</v>
      </c>
      <c r="O407" s="70" t="s">
        <v>46</v>
      </c>
      <c r="P407" s="66"/>
      <c r="Q407" s="66"/>
      <c r="R407" s="66"/>
      <c r="S407" s="66"/>
      <c r="T407" s="66"/>
      <c r="U407" s="66"/>
      <c r="V407" s="50" t="str">
        <f>VLOOKUP(H407,[1]Sheet1!$H$2:$N$526,5,0)</f>
        <v>NA</v>
      </c>
      <c r="W407" s="50" t="str">
        <f>VLOOKUP(H407,[1]Sheet1!$H$2:$M$526,6,0)</f>
        <v>NA</v>
      </c>
      <c r="X407" s="50" t="str">
        <f>VLOOKUP(H407,[1]Sheet1!$H$1:$N$526,7,0)</f>
        <v>Mailing/Billing City not available</v>
      </c>
      <c r="Y407" s="50" t="str">
        <f t="shared" si="6"/>
        <v>outlier</v>
      </c>
      <c r="Z407" s="50" t="str">
        <f>IFERROR(VLOOKUP(Y407,'[2]Final Cost'!$B$3:$B$39,1,0),"NA")</f>
        <v>NA</v>
      </c>
      <c r="AA407" s="50" t="e">
        <f>IF(Z407="NA",VLOOKUP(Y407,'[2]Additional Cities'!$B$3:$D$56,3,0),"")</f>
        <v>#N/A</v>
      </c>
      <c r="AB407" s="50" t="e">
        <f>IF(Z407="NA",VLOOKUP(Y407,'[2]Additional Cities'!$B$3:$E$56,4,0),0)</f>
        <v>#N/A</v>
      </c>
      <c r="AC407" s="50">
        <f>IF(Z407=Y407,VLOOKUP(Y407,'[2]Final Cost'!$B$3:$F$39,5,0),0)</f>
        <v>0</v>
      </c>
    </row>
    <row r="408" spans="1:35" x14ac:dyDescent="0.35">
      <c r="A408" s="63" t="s">
        <v>1436</v>
      </c>
      <c r="B408" s="63"/>
      <c r="C408" s="63"/>
      <c r="D408" s="63" t="s">
        <v>57</v>
      </c>
      <c r="E408" s="63" t="s">
        <v>38</v>
      </c>
      <c r="F408" s="63" t="s">
        <v>39</v>
      </c>
      <c r="G408" s="63" t="s">
        <v>1437</v>
      </c>
      <c r="H408" s="63" t="s">
        <v>1438</v>
      </c>
      <c r="I408" s="63" t="s">
        <v>38</v>
      </c>
      <c r="J408" s="63"/>
      <c r="K408" s="63"/>
      <c r="L408" s="63" t="s">
        <v>106</v>
      </c>
      <c r="M408" s="63" t="s">
        <v>44</v>
      </c>
      <c r="N408" s="63" t="s">
        <v>45</v>
      </c>
      <c r="O408" s="70" t="s">
        <v>46</v>
      </c>
      <c r="P408" s="66"/>
      <c r="Q408" s="66"/>
      <c r="R408" s="66"/>
      <c r="S408" s="66"/>
      <c r="T408" s="66"/>
      <c r="U408" s="66"/>
      <c r="V408" s="50" t="str">
        <f>VLOOKUP(H408,[1]Sheet1!$H$2:$N$526,5,0)</f>
        <v>NA</v>
      </c>
      <c r="W408" s="50" t="str">
        <f>VLOOKUP(H408,[1]Sheet1!$H$2:$M$526,6,0)</f>
        <v>NA</v>
      </c>
      <c r="X408" s="50" t="str">
        <f>VLOOKUP(H408,[1]Sheet1!$H$1:$N$526,7,0)</f>
        <v>Mailing/Billing City not available</v>
      </c>
      <c r="Y408" s="50" t="str">
        <f t="shared" si="6"/>
        <v>outlier</v>
      </c>
      <c r="Z408" s="50" t="str">
        <f>IFERROR(VLOOKUP(Y408,'[2]Final Cost'!$B$3:$B$39,1,0),"NA")</f>
        <v>NA</v>
      </c>
      <c r="AA408" s="50" t="e">
        <f>IF(Z408="NA",VLOOKUP(Y408,'[2]Additional Cities'!$B$3:$D$56,3,0),"")</f>
        <v>#N/A</v>
      </c>
      <c r="AB408" s="50" t="e">
        <f>IF(Z408="NA",VLOOKUP(Y408,'[2]Additional Cities'!$B$3:$E$56,4,0),0)</f>
        <v>#N/A</v>
      </c>
      <c r="AC408" s="50">
        <f>IF(Z408=Y408,VLOOKUP(Y408,'[2]Final Cost'!$B$3:$F$39,5,0),0)</f>
        <v>0</v>
      </c>
    </row>
    <row r="409" spans="1:35" x14ac:dyDescent="0.35">
      <c r="A409" s="63" t="s">
        <v>332</v>
      </c>
      <c r="B409" s="63"/>
      <c r="C409" s="63"/>
      <c r="D409" s="63" t="s">
        <v>48</v>
      </c>
      <c r="E409" s="63" t="s">
        <v>55</v>
      </c>
      <c r="F409" s="63" t="s">
        <v>61</v>
      </c>
      <c r="G409" s="63" t="s">
        <v>333</v>
      </c>
      <c r="H409" s="63" t="s">
        <v>334</v>
      </c>
      <c r="I409" s="63" t="s">
        <v>55</v>
      </c>
      <c r="J409" s="63" t="s">
        <v>166</v>
      </c>
      <c r="K409" s="63" t="s">
        <v>55</v>
      </c>
      <c r="L409" s="63" t="s">
        <v>106</v>
      </c>
      <c r="M409" s="63" t="s">
        <v>44</v>
      </c>
      <c r="N409" s="64">
        <v>44634</v>
      </c>
      <c r="O409" s="65">
        <v>44634</v>
      </c>
      <c r="P409" s="66"/>
      <c r="Q409" s="66"/>
      <c r="R409" s="66"/>
      <c r="S409" s="66"/>
      <c r="T409" s="66"/>
      <c r="U409" s="66"/>
      <c r="V409" s="50">
        <f>VLOOKUP(H409,[1]Sheet1!$H$2:$N$526,5,0)</f>
        <v>110001</v>
      </c>
      <c r="W409" s="50" t="str">
        <f>VLOOKUP(H409,[1]Sheet1!$H$2:$M$526,6,0)</f>
        <v>Rail Bhavan, Ministry Of Railway, FROA, Raisina Road, New Delhi, Delhi 110001</v>
      </c>
      <c r="X409" s="50" t="str">
        <f>VLOOKUP(H409,[1]Sheet1!$H$1:$N$526,7,0)</f>
        <v>NA</v>
      </c>
      <c r="Y409" s="50" t="str">
        <f t="shared" si="6"/>
        <v>Delhi</v>
      </c>
      <c r="Z409" s="50" t="str">
        <f>IFERROR(VLOOKUP(Y409,'[2]Final Cost'!$B$3:$B$39,1,0),"NA")</f>
        <v>Delhi</v>
      </c>
      <c r="AA409" s="50" t="str">
        <f>IF(Z409="NA",VLOOKUP(Y409,'[2]Additional Cities'!$B$3:$D$56,3,0),"")</f>
        <v/>
      </c>
      <c r="AB409" s="50">
        <f>IF(Z409="NA",VLOOKUP(Y409,'[2]Additional Cities'!$B$3:$E$56,4,0),0)</f>
        <v>0</v>
      </c>
      <c r="AC409" s="50" t="str">
        <f>IF(Z409=Y409,VLOOKUP(Y409,'[2]Final Cost'!$B$3:$F$39,5,0),0)</f>
        <v>Delhi</v>
      </c>
    </row>
    <row r="410" spans="1:35" x14ac:dyDescent="0.35">
      <c r="A410" s="63" t="s">
        <v>751</v>
      </c>
      <c r="B410" s="63"/>
      <c r="C410" s="63"/>
      <c r="D410" s="63" t="s">
        <v>48</v>
      </c>
      <c r="E410" s="63" t="s">
        <v>152</v>
      </c>
      <c r="F410" s="63" t="s">
        <v>39</v>
      </c>
      <c r="G410" s="63" t="s">
        <v>752</v>
      </c>
      <c r="H410" s="63" t="s">
        <v>753</v>
      </c>
      <c r="I410" s="63" t="s">
        <v>152</v>
      </c>
      <c r="J410" s="63" t="s">
        <v>67</v>
      </c>
      <c r="K410" s="63" t="s">
        <v>112</v>
      </c>
      <c r="L410" s="63" t="s">
        <v>106</v>
      </c>
      <c r="M410" s="63" t="s">
        <v>44</v>
      </c>
      <c r="N410" s="64">
        <v>44648</v>
      </c>
      <c r="O410" s="65">
        <v>44648</v>
      </c>
      <c r="P410" s="66"/>
      <c r="Q410" s="66"/>
      <c r="R410" s="66"/>
      <c r="S410" s="66"/>
      <c r="T410" s="66"/>
      <c r="U410" s="66"/>
      <c r="V410" s="50" t="str">
        <f>VLOOKUP(H410,[1]Sheet1!$H$2:$N$526,5,0)</f>
        <v>NA</v>
      </c>
      <c r="W410" s="50" t="str">
        <f>VLOOKUP(H410,[1]Sheet1!$H$2:$M$526,6,0)</f>
        <v>NA</v>
      </c>
      <c r="X410" s="50" t="str">
        <f>VLOOKUP(H410,[1]Sheet1!$H$1:$N$526,7,0)</f>
        <v>Mailing/Billing City not available</v>
      </c>
      <c r="Y410" s="50" t="str">
        <f t="shared" si="6"/>
        <v>Kolkata</v>
      </c>
      <c r="Z410" s="50" t="str">
        <f>IFERROR(VLOOKUP(Y410,'[2]Final Cost'!$B$3:$B$39,1,0),"NA")</f>
        <v>Kolkata</v>
      </c>
      <c r="AA410" s="50" t="str">
        <f>IF(Z410="NA",VLOOKUP(Y410,'[2]Additional Cities'!$B$3:$D$56,3,0),"")</f>
        <v/>
      </c>
      <c r="AB410" s="50">
        <f>IF(Z410="NA",VLOOKUP(Y410,'[2]Additional Cities'!$B$3:$E$56,4,0),0)</f>
        <v>0</v>
      </c>
      <c r="AC410" s="50" t="str">
        <f>IF(Z410=Y410,VLOOKUP(Y410,'[2]Final Cost'!$B$3:$F$39,5,0),0)</f>
        <v>Hyderabad</v>
      </c>
    </row>
    <row r="411" spans="1:35" x14ac:dyDescent="0.35">
      <c r="A411" s="63" t="s">
        <v>1439</v>
      </c>
      <c r="B411" s="63"/>
      <c r="C411" s="63"/>
      <c r="D411" s="63" t="s">
        <v>206</v>
      </c>
      <c r="E411" s="63" t="s">
        <v>687</v>
      </c>
      <c r="F411" s="63" t="s">
        <v>39</v>
      </c>
      <c r="G411" s="63" t="s">
        <v>1440</v>
      </c>
      <c r="H411" s="63" t="s">
        <v>1441</v>
      </c>
      <c r="I411" s="63" t="s">
        <v>687</v>
      </c>
      <c r="J411" s="63" t="s">
        <v>114</v>
      </c>
      <c r="K411" s="63" t="s">
        <v>55</v>
      </c>
      <c r="L411" s="63" t="s">
        <v>106</v>
      </c>
      <c r="M411" s="63" t="s">
        <v>44</v>
      </c>
      <c r="N411" s="64">
        <v>44644</v>
      </c>
      <c r="O411" s="65">
        <v>44641</v>
      </c>
      <c r="P411" s="66"/>
      <c r="Q411" s="66"/>
      <c r="R411" s="66"/>
      <c r="S411" s="66"/>
      <c r="T411" s="66"/>
      <c r="U411" s="66"/>
      <c r="V411" s="50">
        <f>VLOOKUP(H411,[1]Sheet1!$H$2:$N$526,5,0)</f>
        <v>302013</v>
      </c>
      <c r="W411" s="50" t="str">
        <f>VLOOKUP(H411,[1]Sheet1!$H$2:$M$526,6,0)</f>
        <v>Near, Nadi ka Phatak Benar Rd, Shankar Vihar Extension, Murlipura, Jaipur, Rajasthan 302013</v>
      </c>
      <c r="X411" s="50" t="str">
        <f>VLOOKUP(H411,[1]Sheet1!$H$1:$N$526,7,0)</f>
        <v>NA</v>
      </c>
      <c r="Y411" s="50" t="str">
        <f t="shared" si="6"/>
        <v>Jaipur</v>
      </c>
      <c r="Z411" s="50" t="str">
        <f>IFERROR(VLOOKUP(Y411,'[2]Final Cost'!$B$3:$B$39,1,0),"NA")</f>
        <v>Jaipur</v>
      </c>
      <c r="AA411" s="50" t="str">
        <f>IF(Z411="NA",VLOOKUP(Y411,'[2]Additional Cities'!$B$3:$D$56,3,0),"")</f>
        <v/>
      </c>
      <c r="AB411" s="50">
        <f>IF(Z411="NA",VLOOKUP(Y411,'[2]Additional Cities'!$B$3:$E$56,4,0),0)</f>
        <v>0</v>
      </c>
      <c r="AC411" s="50" t="str">
        <f>IF(Z411=Y411,VLOOKUP(Y411,'[2]Final Cost'!$B$3:$F$39,5,0),0)</f>
        <v>Delhi</v>
      </c>
    </row>
    <row r="412" spans="1:35" x14ac:dyDescent="0.35">
      <c r="A412" s="63" t="s">
        <v>1442</v>
      </c>
      <c r="B412" s="63"/>
      <c r="C412" s="63"/>
      <c r="D412" s="63" t="s">
        <v>48</v>
      </c>
      <c r="E412" s="63" t="s">
        <v>1296</v>
      </c>
      <c r="F412" s="63" t="s">
        <v>39</v>
      </c>
      <c r="G412" s="63" t="s">
        <v>1443</v>
      </c>
      <c r="H412" s="63" t="s">
        <v>1444</v>
      </c>
      <c r="I412" s="63" t="s">
        <v>1296</v>
      </c>
      <c r="J412" s="63" t="s">
        <v>307</v>
      </c>
      <c r="K412" s="63" t="s">
        <v>286</v>
      </c>
      <c r="L412" s="63" t="s">
        <v>106</v>
      </c>
      <c r="M412" s="63" t="s">
        <v>44</v>
      </c>
      <c r="N412" s="64">
        <v>44641</v>
      </c>
      <c r="O412" s="65">
        <v>44641</v>
      </c>
      <c r="P412" s="66"/>
      <c r="Q412" s="66"/>
      <c r="R412" s="66"/>
      <c r="S412" s="66"/>
      <c r="T412" s="66"/>
      <c r="U412" s="66"/>
      <c r="V412" s="50">
        <f>VLOOKUP(H412,[1]Sheet1!$H$2:$N$526,5,0)</f>
        <v>281001</v>
      </c>
      <c r="W412" s="50" t="str">
        <f>VLOOKUP(H412,[1]Sheet1!$H$2:$M$526,6,0)</f>
        <v>Civil Lines, Mathura Cantonment, Mathura, Uttar Pradesh 281001</v>
      </c>
      <c r="X412" s="50" t="str">
        <f>VLOOKUP(H412,[1]Sheet1!$H$1:$N$526,7,0)</f>
        <v>NA</v>
      </c>
      <c r="Y412" s="50" t="str">
        <f t="shared" si="6"/>
        <v>Mathura</v>
      </c>
      <c r="Z412" s="50" t="str">
        <f>IFERROR(VLOOKUP(Y412,'[2]Final Cost'!$B$3:$B$39,1,0),"NA")</f>
        <v>Mathura</v>
      </c>
      <c r="AA412" s="50" t="str">
        <f>IF(Z412="NA",VLOOKUP(Y412,'[2]Additional Cities'!$B$3:$D$56,3,0),"")</f>
        <v/>
      </c>
      <c r="AB412" s="50">
        <f>IF(Z412="NA",VLOOKUP(Y412,'[2]Additional Cities'!$B$3:$E$56,4,0),0)</f>
        <v>0</v>
      </c>
      <c r="AC412" s="50" t="str">
        <f>IF(Z412=Y412,VLOOKUP(Y412,'[2]Final Cost'!$B$3:$F$39,5,0),0)</f>
        <v>Delhi</v>
      </c>
    </row>
    <row r="413" spans="1:35" x14ac:dyDescent="0.35">
      <c r="A413" s="63" t="s">
        <v>682</v>
      </c>
      <c r="B413" s="63"/>
      <c r="C413" s="63"/>
      <c r="D413" s="63" t="s">
        <v>48</v>
      </c>
      <c r="E413" s="63" t="s">
        <v>55</v>
      </c>
      <c r="F413" s="63" t="s">
        <v>61</v>
      </c>
      <c r="G413" s="63" t="s">
        <v>683</v>
      </c>
      <c r="H413" s="63" t="s">
        <v>684</v>
      </c>
      <c r="I413" s="63" t="s">
        <v>55</v>
      </c>
      <c r="J413" s="63" t="s">
        <v>166</v>
      </c>
      <c r="K413" s="63" t="s">
        <v>55</v>
      </c>
      <c r="L413" s="63" t="s">
        <v>106</v>
      </c>
      <c r="M413" s="63" t="s">
        <v>44</v>
      </c>
      <c r="N413" s="64">
        <v>44634</v>
      </c>
      <c r="O413" s="65">
        <v>44634</v>
      </c>
      <c r="P413" s="66"/>
      <c r="Q413" s="66"/>
      <c r="R413" s="66"/>
      <c r="S413" s="66"/>
      <c r="T413" s="66"/>
      <c r="U413" s="66"/>
      <c r="V413" s="50">
        <f>VLOOKUP(H413,[1]Sheet1!$H$2:$N$526,5,0)</f>
        <v>110001</v>
      </c>
      <c r="W413" s="50" t="str">
        <f>VLOOKUP(H413,[1]Sheet1!$H$2:$M$526,6,0)</f>
        <v>New Delhi House, Barakhamba Rd, Todermal Road Area, Barakhamba, New Delhi, Delhi 110001</v>
      </c>
      <c r="X413" s="50" t="str">
        <f>VLOOKUP(H413,[1]Sheet1!$H$1:$N$526,7,0)</f>
        <v>NA</v>
      </c>
      <c r="Y413" s="50" t="str">
        <f t="shared" si="6"/>
        <v>Delhi</v>
      </c>
      <c r="Z413" s="50" t="str">
        <f>IFERROR(VLOOKUP(Y413,'[2]Final Cost'!$B$3:$B$39,1,0),"NA")</f>
        <v>Delhi</v>
      </c>
      <c r="AA413" s="50" t="str">
        <f>IF(Z413="NA",VLOOKUP(Y413,'[2]Additional Cities'!$B$3:$D$56,3,0),"")</f>
        <v/>
      </c>
      <c r="AB413" s="50">
        <f>IF(Z413="NA",VLOOKUP(Y413,'[2]Additional Cities'!$B$3:$E$56,4,0),0)</f>
        <v>0</v>
      </c>
      <c r="AC413" s="50" t="str">
        <f>IF(Z413=Y413,VLOOKUP(Y413,'[2]Final Cost'!$B$3:$F$39,5,0),0)</f>
        <v>Delhi</v>
      </c>
    </row>
    <row r="414" spans="1:35" x14ac:dyDescent="0.35">
      <c r="A414" s="63" t="s">
        <v>675</v>
      </c>
      <c r="B414" s="63"/>
      <c r="C414" s="63"/>
      <c r="D414" s="63" t="s">
        <v>206</v>
      </c>
      <c r="E414" s="63" t="s">
        <v>50</v>
      </c>
      <c r="F414" s="63" t="s">
        <v>39</v>
      </c>
      <c r="G414" s="63" t="s">
        <v>676</v>
      </c>
      <c r="H414" s="63" t="s">
        <v>677</v>
      </c>
      <c r="I414" s="63" t="s">
        <v>50</v>
      </c>
      <c r="J414" s="63" t="s">
        <v>49</v>
      </c>
      <c r="K414" s="63" t="s">
        <v>55</v>
      </c>
      <c r="L414" s="63" t="s">
        <v>106</v>
      </c>
      <c r="M414" s="63" t="s">
        <v>44</v>
      </c>
      <c r="N414" s="64">
        <v>44650</v>
      </c>
      <c r="O414" s="65">
        <v>44648</v>
      </c>
      <c r="P414" s="66"/>
      <c r="Q414" s="66"/>
      <c r="R414" s="66"/>
      <c r="S414" s="66"/>
      <c r="T414" s="66"/>
      <c r="U414" s="66"/>
      <c r="V414" s="50" t="str">
        <f>VLOOKUP(H414,[1]Sheet1!$H$2:$N$526,5,0)</f>
        <v>NA</v>
      </c>
      <c r="W414" s="50" t="str">
        <f>VLOOKUP(H414,[1]Sheet1!$H$2:$M$526,6,0)</f>
        <v>NA</v>
      </c>
      <c r="X414" s="50" t="str">
        <f>VLOOKUP(H414,[1]Sheet1!$H$1:$N$526,7,0)</f>
        <v>Mailing/Billing City not available</v>
      </c>
      <c r="Y414" s="50" t="str">
        <f t="shared" si="6"/>
        <v>Patna</v>
      </c>
      <c r="Z414" s="50" t="str">
        <f>IFERROR(VLOOKUP(Y414,'[2]Final Cost'!$B$3:$B$39,1,0),"NA")</f>
        <v>Patna</v>
      </c>
      <c r="AA414" s="50" t="str">
        <f>IF(Z414="NA",VLOOKUP(Y414,'[2]Additional Cities'!$B$3:$D$56,3,0),"")</f>
        <v/>
      </c>
      <c r="AB414" s="50">
        <f>IF(Z414="NA",VLOOKUP(Y414,'[2]Additional Cities'!$B$3:$E$56,4,0),0)</f>
        <v>0</v>
      </c>
      <c r="AC414" s="50" t="str">
        <f>IF(Z414=Y414,VLOOKUP(Y414,'[2]Final Cost'!$B$3:$F$39,5,0),0)</f>
        <v>Delhi</v>
      </c>
    </row>
    <row r="415" spans="1:35" x14ac:dyDescent="0.35">
      <c r="A415" s="63" t="s">
        <v>187</v>
      </c>
      <c r="B415" s="63"/>
      <c r="C415" s="63"/>
      <c r="D415" s="63" t="s">
        <v>48</v>
      </c>
      <c r="E415" s="63" t="s">
        <v>55</v>
      </c>
      <c r="F415" s="63" t="s">
        <v>61</v>
      </c>
      <c r="G415" s="63" t="s">
        <v>188</v>
      </c>
      <c r="H415" s="63" t="s">
        <v>189</v>
      </c>
      <c r="I415" s="63" t="s">
        <v>55</v>
      </c>
      <c r="J415" s="63" t="s">
        <v>166</v>
      </c>
      <c r="K415" s="63" t="s">
        <v>55</v>
      </c>
      <c r="L415" s="63" t="s">
        <v>106</v>
      </c>
      <c r="M415" s="63" t="s">
        <v>44</v>
      </c>
      <c r="N415" s="64">
        <v>44635</v>
      </c>
      <c r="O415" s="65">
        <v>44634</v>
      </c>
      <c r="P415" s="66"/>
      <c r="Q415" s="66"/>
      <c r="R415" s="66"/>
      <c r="S415" s="66"/>
      <c r="T415" s="66"/>
      <c r="U415" s="66"/>
      <c r="V415" s="50">
        <f>VLOOKUP(H415,[1]Sheet1!$H$2:$N$526,5,0)</f>
        <v>110002</v>
      </c>
      <c r="W415" s="50" t="str">
        <f>VLOOKUP(H415,[1]Sheet1!$H$2:$M$526,6,0)</f>
        <v>Mahanagar Doorsanchar Bhawan, Jawaharlal Nehru Marg, next to Zakir Hussain College, New Delhi, Delhi 110002</v>
      </c>
      <c r="X415" s="50" t="str">
        <f>VLOOKUP(H415,[1]Sheet1!$H$1:$N$526,7,0)</f>
        <v>NA</v>
      </c>
      <c r="Y415" s="50" t="str">
        <f t="shared" si="6"/>
        <v>Delhi</v>
      </c>
      <c r="Z415" s="50" t="str">
        <f>IFERROR(VLOOKUP(Y415,'[2]Final Cost'!$B$3:$B$39,1,0),"NA")</f>
        <v>Delhi</v>
      </c>
      <c r="AA415" s="50" t="str">
        <f>IF(Z415="NA",VLOOKUP(Y415,'[2]Additional Cities'!$B$3:$D$56,3,0),"")</f>
        <v/>
      </c>
      <c r="AB415" s="50">
        <f>IF(Z415="NA",VLOOKUP(Y415,'[2]Additional Cities'!$B$3:$E$56,4,0),0)</f>
        <v>0</v>
      </c>
      <c r="AC415" s="50" t="str">
        <f>IF(Z415=Y415,VLOOKUP(Y415,'[2]Final Cost'!$B$3:$F$39,5,0),0)</f>
        <v>Delhi</v>
      </c>
    </row>
    <row r="416" spans="1:35" x14ac:dyDescent="0.35">
      <c r="A416" s="63" t="s">
        <v>1445</v>
      </c>
      <c r="B416" s="63" t="s">
        <v>2057</v>
      </c>
      <c r="C416" s="64">
        <v>44536</v>
      </c>
      <c r="D416" s="63" t="s">
        <v>37</v>
      </c>
      <c r="E416" s="63" t="s">
        <v>152</v>
      </c>
      <c r="F416" s="63" t="s">
        <v>39</v>
      </c>
      <c r="G416" s="63" t="s">
        <v>1446</v>
      </c>
      <c r="H416" s="63" t="s">
        <v>1447</v>
      </c>
      <c r="I416" s="63" t="s">
        <v>152</v>
      </c>
      <c r="J416" s="63" t="s">
        <v>67</v>
      </c>
      <c r="K416" s="63" t="s">
        <v>112</v>
      </c>
      <c r="L416" s="63" t="s">
        <v>43</v>
      </c>
      <c r="M416" s="63" t="s">
        <v>44</v>
      </c>
      <c r="N416" s="64">
        <v>44641</v>
      </c>
      <c r="O416" s="65">
        <v>44641</v>
      </c>
      <c r="P416" s="66"/>
      <c r="Q416" s="66"/>
      <c r="R416" s="66"/>
      <c r="S416" s="66"/>
      <c r="T416" s="66"/>
      <c r="U416" s="66"/>
      <c r="V416" s="50">
        <f>VLOOKUP(H416,[1]Sheet1!$H$2:$N$526,5,0)</f>
        <v>700001</v>
      </c>
      <c r="W416" s="50" t="str">
        <f>VLOOKUP(H416,[1]Sheet1!$H$2:$M$526,6,0)</f>
        <v>29 Strand Road, 2nd Floor, Kolkata, West Bengal, (India)</v>
      </c>
      <c r="X416" s="50" t="str">
        <f>VLOOKUP(H416,[1]Sheet1!$H$1:$N$526,7,0)</f>
        <v>NA</v>
      </c>
      <c r="Y416" s="50" t="str">
        <f t="shared" si="6"/>
        <v>Kolkata</v>
      </c>
      <c r="Z416" s="50" t="str">
        <f>IFERROR(VLOOKUP(Y416,'[2]Final Cost'!$B$3:$B$39,1,0),"NA")</f>
        <v>Kolkata</v>
      </c>
      <c r="AA416" s="50" t="str">
        <f>IF(Z416="NA",VLOOKUP(Y416,'[2]Additional Cities'!$B$3:$D$56,3,0),"")</f>
        <v/>
      </c>
      <c r="AB416" s="50">
        <f>IF(Z416="NA",VLOOKUP(Y416,'[2]Additional Cities'!$B$3:$E$56,4,0),0)</f>
        <v>0</v>
      </c>
      <c r="AC416" s="50" t="str">
        <f>IF(Z416=Y416,VLOOKUP(Y416,'[2]Final Cost'!$B$3:$F$39,5,0),0)</f>
        <v>Hyderabad</v>
      </c>
      <c r="AI416" s="50">
        <v>0</v>
      </c>
    </row>
    <row r="417" spans="1:35" x14ac:dyDescent="0.35">
      <c r="A417" s="63" t="s">
        <v>1448</v>
      </c>
      <c r="B417" s="63" t="s">
        <v>1605</v>
      </c>
      <c r="C417" s="64">
        <v>43147</v>
      </c>
      <c r="D417" s="63" t="s">
        <v>156</v>
      </c>
      <c r="E417" s="63" t="s">
        <v>1271</v>
      </c>
      <c r="F417" s="63" t="s">
        <v>39</v>
      </c>
      <c r="G417" s="63" t="s">
        <v>1449</v>
      </c>
      <c r="H417" s="63" t="s">
        <v>1450</v>
      </c>
      <c r="I417" s="63" t="s">
        <v>1271</v>
      </c>
      <c r="J417" s="63" t="s">
        <v>114</v>
      </c>
      <c r="K417" s="63" t="s">
        <v>55</v>
      </c>
      <c r="L417" s="63" t="s">
        <v>43</v>
      </c>
      <c r="M417" s="63" t="s">
        <v>44</v>
      </c>
      <c r="N417" s="64">
        <v>44651</v>
      </c>
      <c r="O417" s="65">
        <v>44648</v>
      </c>
      <c r="P417" s="66"/>
      <c r="Q417" s="66"/>
      <c r="R417" s="66"/>
      <c r="S417" s="66"/>
      <c r="T417" s="66"/>
      <c r="U417" s="66"/>
      <c r="V417" s="50">
        <f>VLOOKUP(H417,[1]Sheet1!$H$2:$N$526,5,0)</f>
        <v>282002</v>
      </c>
      <c r="W417" s="50" t="str">
        <f>VLOOKUP(H417,[1]Sheet1!$H$2:$M$526,6,0)</f>
        <v>Pushpanjali Palace, Delhi Gate, Agra, Uttar Pradesh</v>
      </c>
      <c r="X417" s="50" t="str">
        <f>VLOOKUP(H417,[1]Sheet1!$H$1:$N$526,7,0)</f>
        <v>NA</v>
      </c>
      <c r="Y417" s="50" t="str">
        <f t="shared" si="6"/>
        <v>Agra</v>
      </c>
      <c r="Z417" s="50" t="str">
        <f>IFERROR(VLOOKUP(Y417,'[2]Final Cost'!$B$3:$B$39,1,0),"NA")</f>
        <v>Agra</v>
      </c>
      <c r="AA417" s="50" t="str">
        <f>IF(Z417="NA",VLOOKUP(Y417,'[2]Additional Cities'!$B$3:$D$56,3,0),"")</f>
        <v/>
      </c>
      <c r="AB417" s="50">
        <f>IF(Z417="NA",VLOOKUP(Y417,'[2]Additional Cities'!$B$3:$E$56,4,0),0)</f>
        <v>0</v>
      </c>
      <c r="AC417" s="50" t="str">
        <f>IF(Z417=Y417,VLOOKUP(Y417,'[2]Final Cost'!$B$3:$F$39,5,0),0)</f>
        <v>Delhi</v>
      </c>
    </row>
    <row r="418" spans="1:35" x14ac:dyDescent="0.35">
      <c r="A418" s="63" t="s">
        <v>1451</v>
      </c>
      <c r="B418" s="63" t="s">
        <v>1615</v>
      </c>
      <c r="C418" s="64">
        <v>43454</v>
      </c>
      <c r="D418" s="63" t="s">
        <v>206</v>
      </c>
      <c r="E418" s="63" t="s">
        <v>687</v>
      </c>
      <c r="F418" s="63" t="s">
        <v>39</v>
      </c>
      <c r="G418" s="63" t="s">
        <v>1452</v>
      </c>
      <c r="H418" s="63" t="s">
        <v>1453</v>
      </c>
      <c r="I418" s="63" t="s">
        <v>687</v>
      </c>
      <c r="J418" s="63" t="s">
        <v>114</v>
      </c>
      <c r="K418" s="63" t="s">
        <v>55</v>
      </c>
      <c r="L418" s="63" t="s">
        <v>43</v>
      </c>
      <c r="M418" s="63" t="s">
        <v>44</v>
      </c>
      <c r="N418" s="64">
        <v>44644</v>
      </c>
      <c r="O418" s="65">
        <v>44641</v>
      </c>
      <c r="P418" s="66"/>
      <c r="Q418" s="66"/>
      <c r="R418" s="66"/>
      <c r="S418" s="66"/>
      <c r="T418" s="66"/>
      <c r="U418" s="66"/>
      <c r="V418" s="50">
        <f>VLOOKUP(H418,[1]Sheet1!$H$2:$N$526,5,0)</f>
        <v>302001</v>
      </c>
      <c r="W418" s="50" t="str">
        <f>VLOOKUP(H418,[1]Sheet1!$H$2:$M$526,6,0)</f>
        <v>7th Floor, Fortune Heights, Ahinsa Cir, C Scheme, Ashok Nagar, Jaipur, Rajasthan</v>
      </c>
      <c r="X418" s="50" t="str">
        <f>VLOOKUP(H418,[1]Sheet1!$H$1:$N$526,7,0)</f>
        <v>NA</v>
      </c>
      <c r="Y418" s="50" t="str">
        <f t="shared" si="6"/>
        <v>Jaipur</v>
      </c>
      <c r="Z418" s="50" t="str">
        <f>IFERROR(VLOOKUP(Y418,'[2]Final Cost'!$B$3:$B$39,1,0),"NA")</f>
        <v>Jaipur</v>
      </c>
      <c r="AA418" s="50" t="str">
        <f>IF(Z418="NA",VLOOKUP(Y418,'[2]Additional Cities'!$B$3:$D$56,3,0),"")</f>
        <v/>
      </c>
      <c r="AB418" s="50">
        <f>IF(Z418="NA",VLOOKUP(Y418,'[2]Additional Cities'!$B$3:$E$56,4,0),0)</f>
        <v>0</v>
      </c>
      <c r="AC418" s="50" t="str">
        <f>IF(Z418=Y418,VLOOKUP(Y418,'[2]Final Cost'!$B$3:$F$39,5,0),0)</f>
        <v>Delhi</v>
      </c>
    </row>
    <row r="419" spans="1:35" x14ac:dyDescent="0.35">
      <c r="A419" s="63" t="s">
        <v>1454</v>
      </c>
      <c r="B419" s="63" t="s">
        <v>1580</v>
      </c>
      <c r="C419" s="64">
        <v>44228</v>
      </c>
      <c r="D419" s="63" t="s">
        <v>37</v>
      </c>
      <c r="E419" s="63" t="s">
        <v>152</v>
      </c>
      <c r="F419" s="63" t="s">
        <v>39</v>
      </c>
      <c r="G419" s="63" t="s">
        <v>1455</v>
      </c>
      <c r="H419" s="63" t="s">
        <v>1456</v>
      </c>
      <c r="I419" s="63" t="s">
        <v>152</v>
      </c>
      <c r="J419" s="63" t="s">
        <v>67</v>
      </c>
      <c r="K419" s="63" t="s">
        <v>112</v>
      </c>
      <c r="L419" s="63" t="s">
        <v>43</v>
      </c>
      <c r="M419" s="63" t="s">
        <v>44</v>
      </c>
      <c r="N419" s="64">
        <v>44643</v>
      </c>
      <c r="O419" s="65">
        <v>44641</v>
      </c>
      <c r="P419" s="66"/>
      <c r="Q419" s="66"/>
      <c r="R419" s="66"/>
      <c r="S419" s="66"/>
      <c r="T419" s="66"/>
      <c r="U419" s="66"/>
      <c r="V419" s="50">
        <f>VLOOKUP(H419,[1]Sheet1!$H$2:$N$526,5,0)</f>
        <v>700019</v>
      </c>
      <c r="W419" s="50" t="str">
        <f>VLOOKUP(H419,[1]Sheet1!$H$2:$M$526,6,0)</f>
        <v>Eveready Industries India Ltd.
2, Rainey Park
Kolkata, West Bengal, India</v>
      </c>
      <c r="X419" s="50" t="str">
        <f>VLOOKUP(H419,[1]Sheet1!$H$1:$N$526,7,0)</f>
        <v>NA</v>
      </c>
      <c r="Y419" s="50" t="str">
        <f t="shared" si="6"/>
        <v>Kolkata</v>
      </c>
      <c r="Z419" s="50" t="str">
        <f>IFERROR(VLOOKUP(Y419,'[2]Final Cost'!$B$3:$B$39,1,0),"NA")</f>
        <v>Kolkata</v>
      </c>
      <c r="AA419" s="50" t="str">
        <f>IF(Z419="NA",VLOOKUP(Y419,'[2]Additional Cities'!$B$3:$D$56,3,0),"")</f>
        <v/>
      </c>
      <c r="AB419" s="50">
        <f>IF(Z419="NA",VLOOKUP(Y419,'[2]Additional Cities'!$B$3:$E$56,4,0),0)</f>
        <v>0</v>
      </c>
      <c r="AC419" s="50" t="str">
        <f>IF(Z419=Y419,VLOOKUP(Y419,'[2]Final Cost'!$B$3:$F$39,5,0),0)</f>
        <v>Hyderabad</v>
      </c>
      <c r="AI419" s="50">
        <v>7.4</v>
      </c>
    </row>
    <row r="420" spans="1:35" x14ac:dyDescent="0.35">
      <c r="A420" s="63" t="s">
        <v>717</v>
      </c>
      <c r="B420" s="63" t="s">
        <v>1616</v>
      </c>
      <c r="C420" s="64">
        <v>44231</v>
      </c>
      <c r="D420" s="63" t="s">
        <v>37</v>
      </c>
      <c r="E420" s="63" t="s">
        <v>55</v>
      </c>
      <c r="F420" s="63" t="s">
        <v>61</v>
      </c>
      <c r="G420" s="63" t="s">
        <v>718</v>
      </c>
      <c r="H420" s="63" t="s">
        <v>719</v>
      </c>
      <c r="I420" s="63" t="s">
        <v>55</v>
      </c>
      <c r="J420" s="63" t="s">
        <v>166</v>
      </c>
      <c r="K420" s="63" t="s">
        <v>55</v>
      </c>
      <c r="L420" s="63" t="s">
        <v>43</v>
      </c>
      <c r="M420" s="63" t="s">
        <v>44</v>
      </c>
      <c r="N420" s="64">
        <v>44628</v>
      </c>
      <c r="O420" s="65">
        <v>44627</v>
      </c>
      <c r="P420" s="67" t="s">
        <v>39</v>
      </c>
      <c r="Q420" s="67" t="s">
        <v>562</v>
      </c>
      <c r="R420" s="67" t="s">
        <v>558</v>
      </c>
      <c r="S420" s="67" t="s">
        <v>81</v>
      </c>
      <c r="T420" s="67" t="s">
        <v>563</v>
      </c>
      <c r="U420" s="67" t="s">
        <v>384</v>
      </c>
      <c r="V420" s="50">
        <f>VLOOKUP(H420,[1]Sheet1!$H$2:$N$526,5,0)</f>
        <v>110087</v>
      </c>
      <c r="W420" s="50" t="str">
        <f>VLOOKUP(H420,[1]Sheet1!$H$2:$M$526,6,0)</f>
        <v>J-20, Rohtak Rd, Udyog Nagar, Mangolpuri, Delhi,</v>
      </c>
      <c r="X420" s="50" t="str">
        <f>VLOOKUP(H420,[1]Sheet1!$H$1:$N$526,7,0)</f>
        <v>NA</v>
      </c>
      <c r="Y420" s="50" t="str">
        <f t="shared" si="6"/>
        <v>Delhi</v>
      </c>
      <c r="Z420" s="50" t="str">
        <f>IFERROR(VLOOKUP(Y420,'[2]Final Cost'!$B$3:$B$39,1,0),"NA")</f>
        <v>Delhi</v>
      </c>
      <c r="AA420" s="50" t="str">
        <f>IF(Z420="NA",VLOOKUP(Y420,'[2]Additional Cities'!$B$3:$D$56,3,0),"")</f>
        <v/>
      </c>
      <c r="AB420" s="50">
        <f>IF(Z420="NA",VLOOKUP(Y420,'[2]Additional Cities'!$B$3:$E$56,4,0),0)</f>
        <v>0</v>
      </c>
      <c r="AC420" s="50" t="str">
        <f>IF(Z420=Y420,VLOOKUP(Y420,'[2]Final Cost'!$B$3:$F$39,5,0),0)</f>
        <v>Delhi</v>
      </c>
    </row>
    <row r="421" spans="1:35" x14ac:dyDescent="0.35">
      <c r="A421" s="63" t="s">
        <v>1457</v>
      </c>
      <c r="B421" s="63" t="s">
        <v>1683</v>
      </c>
      <c r="C421" s="64">
        <v>44574</v>
      </c>
      <c r="D421" s="63" t="s">
        <v>101</v>
      </c>
      <c r="E421" s="63" t="s">
        <v>246</v>
      </c>
      <c r="F421" s="63" t="s">
        <v>39</v>
      </c>
      <c r="G421" s="63" t="s">
        <v>1458</v>
      </c>
      <c r="H421" s="63" t="s">
        <v>1459</v>
      </c>
      <c r="I421" s="63" t="s">
        <v>246</v>
      </c>
      <c r="J421" s="63" t="s">
        <v>49</v>
      </c>
      <c r="K421" s="63" t="s">
        <v>55</v>
      </c>
      <c r="L421" s="63" t="s">
        <v>43</v>
      </c>
      <c r="M421" s="63" t="s">
        <v>44</v>
      </c>
      <c r="N421" s="64">
        <v>44645</v>
      </c>
      <c r="O421" s="65">
        <v>44641</v>
      </c>
      <c r="P421" s="66"/>
      <c r="Q421" s="66"/>
      <c r="R421" s="66"/>
      <c r="S421" s="66"/>
      <c r="T421" s="66"/>
      <c r="U421" s="66"/>
      <c r="V421" s="50">
        <f>VLOOKUP(H421,[1]Sheet1!$H$2:$N$526,5,0)</f>
        <v>208022</v>
      </c>
      <c r="W421" s="50" t="str">
        <f>VLOOKUP(H421,[1]Sheet1!$H$2:$M$526,6,0)</f>
        <v>B-36, Udyog Kunj, Site 5, Panki Industrial Estate, Kanpur, Uttar Pradesh, India</v>
      </c>
      <c r="X421" s="50" t="str">
        <f>VLOOKUP(H421,[1]Sheet1!$H$1:$N$526,7,0)</f>
        <v>NA</v>
      </c>
      <c r="Y421" s="50" t="str">
        <f t="shared" si="6"/>
        <v>Kanpur</v>
      </c>
      <c r="Z421" s="50" t="str">
        <f>IFERROR(VLOOKUP(Y421,'[2]Final Cost'!$B$3:$B$39,1,0),"NA")</f>
        <v>Kanpur</v>
      </c>
      <c r="AA421" s="50" t="str">
        <f>IF(Z421="NA",VLOOKUP(Y421,'[2]Additional Cities'!$B$3:$D$56,3,0),"")</f>
        <v/>
      </c>
      <c r="AB421" s="50">
        <f>IF(Z421="NA",VLOOKUP(Y421,'[2]Additional Cities'!$B$3:$E$56,4,0),0)</f>
        <v>0</v>
      </c>
      <c r="AC421" s="50" t="str">
        <f>IF(Z421=Y421,VLOOKUP(Y421,'[2]Final Cost'!$B$3:$F$39,5,0),0)</f>
        <v>Delhi</v>
      </c>
    </row>
    <row r="422" spans="1:35" x14ac:dyDescent="0.35">
      <c r="A422" s="63" t="s">
        <v>1460</v>
      </c>
      <c r="B422" s="63" t="s">
        <v>1605</v>
      </c>
      <c r="C422" s="64">
        <v>43887</v>
      </c>
      <c r="D422" s="63" t="s">
        <v>101</v>
      </c>
      <c r="E422" s="63" t="s">
        <v>246</v>
      </c>
      <c r="F422" s="63" t="s">
        <v>39</v>
      </c>
      <c r="G422" s="63" t="s">
        <v>1461</v>
      </c>
      <c r="H422" s="63" t="s">
        <v>1462</v>
      </c>
      <c r="I422" s="63" t="s">
        <v>246</v>
      </c>
      <c r="J422" s="63" t="s">
        <v>49</v>
      </c>
      <c r="K422" s="63" t="s">
        <v>55</v>
      </c>
      <c r="L422" s="63" t="s">
        <v>43</v>
      </c>
      <c r="M422" s="63" t="s">
        <v>44</v>
      </c>
      <c r="N422" s="64">
        <v>44645</v>
      </c>
      <c r="O422" s="65">
        <v>44641</v>
      </c>
      <c r="P422" s="66"/>
      <c r="Q422" s="66"/>
      <c r="R422" s="66"/>
      <c r="S422" s="66"/>
      <c r="T422" s="66"/>
      <c r="U422" s="66"/>
      <c r="V422" s="50">
        <f>VLOOKUP(H422,[1]Sheet1!$H$2:$N$526,5,0)</f>
        <v>208001</v>
      </c>
      <c r="W422" s="50" t="str">
        <f>VLOOKUP(H422,[1]Sheet1!$H$2:$M$526,6,0)</f>
        <v>77, Birhana Rd, Ghantaghar, Kahoo Kothi, Kanpur Cantonment, Kanpur, Uttar Pradesh</v>
      </c>
      <c r="X422" s="50" t="str">
        <f>VLOOKUP(H422,[1]Sheet1!$H$1:$N$526,7,0)</f>
        <v>NA</v>
      </c>
      <c r="Y422" s="50" t="str">
        <f t="shared" si="6"/>
        <v>Kanpur</v>
      </c>
      <c r="Z422" s="50" t="str">
        <f>IFERROR(VLOOKUP(Y422,'[2]Final Cost'!$B$3:$B$39,1,0),"NA")</f>
        <v>Kanpur</v>
      </c>
      <c r="AA422" s="50" t="str">
        <f>IF(Z422="NA",VLOOKUP(Y422,'[2]Additional Cities'!$B$3:$D$56,3,0),"")</f>
        <v/>
      </c>
      <c r="AB422" s="50">
        <f>IF(Z422="NA",VLOOKUP(Y422,'[2]Additional Cities'!$B$3:$E$56,4,0),0)</f>
        <v>0</v>
      </c>
      <c r="AC422" s="50" t="str">
        <f>IF(Z422=Y422,VLOOKUP(Y422,'[2]Final Cost'!$B$3:$F$39,5,0),0)</f>
        <v>Delhi</v>
      </c>
    </row>
    <row r="423" spans="1:35" x14ac:dyDescent="0.35">
      <c r="A423" s="63" t="s">
        <v>604</v>
      </c>
      <c r="B423" s="63" t="s">
        <v>1616</v>
      </c>
      <c r="C423" s="64">
        <v>44431</v>
      </c>
      <c r="D423" s="63" t="s">
        <v>101</v>
      </c>
      <c r="E423" s="63" t="s">
        <v>55</v>
      </c>
      <c r="F423" s="63" t="s">
        <v>61</v>
      </c>
      <c r="G423" s="63" t="s">
        <v>605</v>
      </c>
      <c r="H423" s="63" t="s">
        <v>606</v>
      </c>
      <c r="I423" s="63" t="s">
        <v>55</v>
      </c>
      <c r="J423" s="63" t="s">
        <v>166</v>
      </c>
      <c r="K423" s="63" t="s">
        <v>55</v>
      </c>
      <c r="L423" s="63" t="s">
        <v>43</v>
      </c>
      <c r="M423" s="63" t="s">
        <v>44</v>
      </c>
      <c r="N423" s="64">
        <v>44627</v>
      </c>
      <c r="O423" s="65">
        <v>44627</v>
      </c>
      <c r="P423" s="67" t="s">
        <v>39</v>
      </c>
      <c r="Q423" s="67" t="s">
        <v>562</v>
      </c>
      <c r="R423" s="67" t="s">
        <v>558</v>
      </c>
      <c r="S423" s="67" t="s">
        <v>81</v>
      </c>
      <c r="T423" s="67" t="s">
        <v>563</v>
      </c>
      <c r="U423" s="67" t="s">
        <v>563</v>
      </c>
      <c r="V423" s="50" t="e">
        <f>VLOOKUP(H423,[1]Sheet1!$H$2:$N$526,5,0)</f>
        <v>#N/A</v>
      </c>
      <c r="W423" s="50" t="e">
        <f>VLOOKUP(H423,[1]Sheet1!$H$2:$M$526,6,0)</f>
        <v>#N/A</v>
      </c>
      <c r="X423" s="50" t="e">
        <f>VLOOKUP(H423,[1]Sheet1!$H$1:$N$526,7,0)</f>
        <v>#N/A</v>
      </c>
      <c r="Y423" s="50" t="str">
        <f t="shared" si="6"/>
        <v>Delhi</v>
      </c>
      <c r="Z423" s="50" t="str">
        <f>IFERROR(VLOOKUP(Y423,'[2]Final Cost'!$B$3:$B$39,1,0),"NA")</f>
        <v>Delhi</v>
      </c>
      <c r="AA423" s="50" t="str">
        <f>IF(Z423="NA",VLOOKUP(Y423,'[2]Additional Cities'!$B$3:$D$56,3,0),"")</f>
        <v/>
      </c>
      <c r="AB423" s="50">
        <f>IF(Z423="NA",VLOOKUP(Y423,'[2]Additional Cities'!$B$3:$E$56,4,0),0)</f>
        <v>0</v>
      </c>
      <c r="AC423" s="50" t="str">
        <f>IF(Z423=Y423,VLOOKUP(Y423,'[2]Final Cost'!$B$3:$F$39,5,0),0)</f>
        <v>Delhi</v>
      </c>
    </row>
    <row r="424" spans="1:35" x14ac:dyDescent="0.35">
      <c r="A424" s="63" t="s">
        <v>1463</v>
      </c>
      <c r="B424" s="63" t="s">
        <v>1655</v>
      </c>
      <c r="C424" s="64">
        <v>44418</v>
      </c>
      <c r="D424" s="63" t="s">
        <v>156</v>
      </c>
      <c r="E424" s="63" t="s">
        <v>1464</v>
      </c>
      <c r="F424" s="63" t="s">
        <v>39</v>
      </c>
      <c r="G424" s="63" t="s">
        <v>1465</v>
      </c>
      <c r="H424" s="63" t="s">
        <v>1466</v>
      </c>
      <c r="I424" s="63" t="s">
        <v>1464</v>
      </c>
      <c r="J424" s="63"/>
      <c r="K424" s="63"/>
      <c r="L424" s="63" t="s">
        <v>43</v>
      </c>
      <c r="M424" s="63" t="s">
        <v>44</v>
      </c>
      <c r="N424" s="63" t="s">
        <v>45</v>
      </c>
      <c r="O424" s="70" t="s">
        <v>46</v>
      </c>
      <c r="P424" s="66"/>
      <c r="Q424" s="66"/>
      <c r="R424" s="66"/>
      <c r="S424" s="66"/>
      <c r="T424" s="66"/>
      <c r="U424" s="66"/>
      <c r="V424" s="50" t="str">
        <f>VLOOKUP(H424,[1]Sheet1!$H$2:$N$526,5,0)</f>
        <v>NA</v>
      </c>
      <c r="W424" s="50" t="str">
        <f>VLOOKUP(H424,[1]Sheet1!$H$2:$M$526,6,0)</f>
        <v>NA</v>
      </c>
      <c r="X424" s="50" t="str">
        <f>VLOOKUP(H424,[1]Sheet1!$H$1:$N$526,7,0)</f>
        <v>Mailing/Billing City not available</v>
      </c>
      <c r="Y424" s="50" t="str">
        <f t="shared" si="6"/>
        <v>Baraut</v>
      </c>
      <c r="Z424" s="50" t="str">
        <f>IFERROR(VLOOKUP(Y424,'[2]Final Cost'!$B$3:$B$39,1,0),"NA")</f>
        <v>NA</v>
      </c>
      <c r="AA424" s="50" t="str">
        <f>IF(Z424="NA",VLOOKUP(Y424,'[2]Additional Cities'!$B$3:$D$56,3,0),"")</f>
        <v>Dehradun</v>
      </c>
      <c r="AB424" s="50">
        <f>IF(Z424="NA",VLOOKUP(Y424,'[2]Additional Cities'!$B$3:$E$56,4,0),0)</f>
        <v>148.16719535028051</v>
      </c>
      <c r="AC424" s="50">
        <f>IF(Z424=Y424,VLOOKUP(Y424,'[2]Final Cost'!$B$3:$F$39,5,0),0)</f>
        <v>0</v>
      </c>
    </row>
    <row r="425" spans="1:35" x14ac:dyDescent="0.35">
      <c r="A425" s="63" t="s">
        <v>567</v>
      </c>
      <c r="B425" s="63" t="s">
        <v>1582</v>
      </c>
      <c r="C425" s="64">
        <v>44463</v>
      </c>
      <c r="D425" s="63" t="s">
        <v>156</v>
      </c>
      <c r="E425" s="63" t="s">
        <v>152</v>
      </c>
      <c r="F425" s="63" t="s">
        <v>39</v>
      </c>
      <c r="G425" s="63" t="s">
        <v>568</v>
      </c>
      <c r="H425" s="63" t="s">
        <v>569</v>
      </c>
      <c r="I425" s="63" t="s">
        <v>152</v>
      </c>
      <c r="J425" s="63" t="s">
        <v>67</v>
      </c>
      <c r="K425" s="63" t="s">
        <v>112</v>
      </c>
      <c r="L425" s="63" t="s">
        <v>43</v>
      </c>
      <c r="M425" s="63" t="s">
        <v>44</v>
      </c>
      <c r="N425" s="64">
        <v>44644</v>
      </c>
      <c r="O425" s="65">
        <v>44641</v>
      </c>
      <c r="P425" s="66"/>
      <c r="Q425" s="66"/>
      <c r="R425" s="66"/>
      <c r="S425" s="66"/>
      <c r="T425" s="66"/>
      <c r="U425" s="66"/>
      <c r="V425" s="50" t="str">
        <f>VLOOKUP(H425,[1]Sheet1!$H$2:$N$526,5,0)</f>
        <v>NA</v>
      </c>
      <c r="W425" s="50" t="str">
        <f>VLOOKUP(H425,[1]Sheet1!$H$2:$M$526,6,0)</f>
        <v>NA</v>
      </c>
      <c r="X425" s="50" t="str">
        <f>VLOOKUP(H425,[1]Sheet1!$H$1:$N$526,7,0)</f>
        <v>Mailing/Billing City not available</v>
      </c>
      <c r="Y425" s="50" t="str">
        <f t="shared" si="6"/>
        <v>Kolkata</v>
      </c>
      <c r="Z425" s="50" t="str">
        <f>IFERROR(VLOOKUP(Y425,'[2]Final Cost'!$B$3:$B$39,1,0),"NA")</f>
        <v>Kolkata</v>
      </c>
      <c r="AA425" s="50" t="str">
        <f>IF(Z425="NA",VLOOKUP(Y425,'[2]Additional Cities'!$B$3:$D$56,3,0),"")</f>
        <v/>
      </c>
      <c r="AB425" s="50">
        <f>IF(Z425="NA",VLOOKUP(Y425,'[2]Additional Cities'!$B$3:$E$56,4,0),0)</f>
        <v>0</v>
      </c>
      <c r="AC425" s="50" t="str">
        <f>IF(Z425=Y425,VLOOKUP(Y425,'[2]Final Cost'!$B$3:$F$39,5,0),0)</f>
        <v>Hyderabad</v>
      </c>
    </row>
    <row r="426" spans="1:35" x14ac:dyDescent="0.35">
      <c r="A426" s="63" t="s">
        <v>1075</v>
      </c>
      <c r="B426" s="63" t="s">
        <v>1582</v>
      </c>
      <c r="C426" s="64">
        <v>44272</v>
      </c>
      <c r="D426" s="63" t="s">
        <v>57</v>
      </c>
      <c r="E426" s="63" t="s">
        <v>55</v>
      </c>
      <c r="F426" s="63" t="s">
        <v>61</v>
      </c>
      <c r="G426" s="63" t="s">
        <v>1076</v>
      </c>
      <c r="H426" s="63" t="s">
        <v>1077</v>
      </c>
      <c r="I426" s="63" t="s">
        <v>55</v>
      </c>
      <c r="J426" s="63" t="s">
        <v>166</v>
      </c>
      <c r="K426" s="63" t="s">
        <v>55</v>
      </c>
      <c r="L426" s="63" t="s">
        <v>43</v>
      </c>
      <c r="M426" s="63" t="s">
        <v>44</v>
      </c>
      <c r="N426" s="64">
        <v>44629</v>
      </c>
      <c r="O426" s="65">
        <v>44627</v>
      </c>
      <c r="P426" s="67" t="s">
        <v>39</v>
      </c>
      <c r="Q426" s="67" t="s">
        <v>375</v>
      </c>
      <c r="R426" s="67" t="s">
        <v>375</v>
      </c>
      <c r="S426" s="67" t="s">
        <v>81</v>
      </c>
      <c r="T426" s="67" t="s">
        <v>2058</v>
      </c>
      <c r="U426" s="66"/>
      <c r="V426" s="50">
        <f>VLOOKUP(H426,[1]Sheet1!$H$2:$N$526,5,0)</f>
        <v>110052</v>
      </c>
      <c r="W426" s="50" t="str">
        <f>VLOOKUP(H426,[1]Sheet1!$H$2:$M$526,6,0)</f>
        <v>B-95, Wazirpur Industrial Area Rd, Block B, Phase 2, Ashok Vihar, Delhi, 110052</v>
      </c>
      <c r="X426" s="50" t="str">
        <f>VLOOKUP(H426,[1]Sheet1!$H$1:$N$526,7,0)</f>
        <v>NA</v>
      </c>
      <c r="Y426" s="50" t="str">
        <f t="shared" si="6"/>
        <v>Delhi</v>
      </c>
      <c r="Z426" s="50" t="str">
        <f>IFERROR(VLOOKUP(Y426,'[2]Final Cost'!$B$3:$B$39,1,0),"NA")</f>
        <v>Delhi</v>
      </c>
      <c r="AA426" s="50" t="str">
        <f>IF(Z426="NA",VLOOKUP(Y426,'[2]Additional Cities'!$B$3:$D$56,3,0),"")</f>
        <v/>
      </c>
      <c r="AB426" s="50">
        <f>IF(Z426="NA",VLOOKUP(Y426,'[2]Additional Cities'!$B$3:$E$56,4,0),0)</f>
        <v>0</v>
      </c>
      <c r="AC426" s="50" t="str">
        <f>IF(Z426=Y426,VLOOKUP(Y426,'[2]Final Cost'!$B$3:$F$39,5,0),0)</f>
        <v>Delhi</v>
      </c>
    </row>
    <row r="427" spans="1:35" x14ac:dyDescent="0.35">
      <c r="A427" s="63" t="s">
        <v>1467</v>
      </c>
      <c r="B427" s="63" t="s">
        <v>1572</v>
      </c>
      <c r="C427" s="64">
        <v>44491</v>
      </c>
      <c r="D427" s="63" t="s">
        <v>37</v>
      </c>
      <c r="E427" s="63" t="s">
        <v>1128</v>
      </c>
      <c r="F427" s="63" t="s">
        <v>39</v>
      </c>
      <c r="G427" s="63" t="s">
        <v>1468</v>
      </c>
      <c r="H427" s="63" t="s">
        <v>1469</v>
      </c>
      <c r="I427" s="63" t="s">
        <v>1128</v>
      </c>
      <c r="J427" s="63" t="s">
        <v>114</v>
      </c>
      <c r="K427" s="63" t="s">
        <v>55</v>
      </c>
      <c r="L427" s="63" t="s">
        <v>43</v>
      </c>
      <c r="M427" s="63" t="s">
        <v>44</v>
      </c>
      <c r="N427" s="64">
        <v>44649</v>
      </c>
      <c r="O427" s="65">
        <v>44648</v>
      </c>
      <c r="P427" s="66"/>
      <c r="Q427" s="66"/>
      <c r="R427" s="66"/>
      <c r="S427" s="66"/>
      <c r="T427" s="66"/>
      <c r="U427" s="66"/>
      <c r="V427" s="50">
        <f>VLOOKUP(H427,[1]Sheet1!$H$2:$N$526,5,0)</f>
        <v>226024</v>
      </c>
      <c r="W427" s="50" t="str">
        <f>VLOOKUP(H427,[1]Sheet1!$H$2:$M$526,6,0)</f>
        <v>A1, 18, Sector H, Sector-A, Aliganj, Lucknow, Uttar Pradesh 226024</v>
      </c>
      <c r="X427" s="50" t="str">
        <f>VLOOKUP(H427,[1]Sheet1!$H$1:$N$526,7,0)</f>
        <v>NA</v>
      </c>
      <c r="Y427" s="50" t="str">
        <f t="shared" si="6"/>
        <v>Lucknow</v>
      </c>
      <c r="Z427" s="50" t="str">
        <f>IFERROR(VLOOKUP(Y427,'[2]Final Cost'!$B$3:$B$39,1,0),"NA")</f>
        <v>Lucknow</v>
      </c>
      <c r="AA427" s="50" t="str">
        <f>IF(Z427="NA",VLOOKUP(Y427,'[2]Additional Cities'!$B$3:$D$56,3,0),"")</f>
        <v/>
      </c>
      <c r="AB427" s="50">
        <f>IF(Z427="NA",VLOOKUP(Y427,'[2]Additional Cities'!$B$3:$E$56,4,0),0)</f>
        <v>0</v>
      </c>
      <c r="AC427" s="50" t="str">
        <f>IF(Z427=Y427,VLOOKUP(Y427,'[2]Final Cost'!$B$3:$F$39,5,0),0)</f>
        <v>Delhi</v>
      </c>
    </row>
    <row r="428" spans="1:35" x14ac:dyDescent="0.35">
      <c r="A428" s="63" t="s">
        <v>564</v>
      </c>
      <c r="B428" s="63" t="s">
        <v>1605</v>
      </c>
      <c r="C428" s="64">
        <v>44494</v>
      </c>
      <c r="D428" s="63" t="s">
        <v>101</v>
      </c>
      <c r="E428" s="63" t="s">
        <v>55</v>
      </c>
      <c r="F428" s="63" t="s">
        <v>61</v>
      </c>
      <c r="G428" s="63" t="s">
        <v>565</v>
      </c>
      <c r="H428" s="63" t="s">
        <v>566</v>
      </c>
      <c r="I428" s="63" t="s">
        <v>55</v>
      </c>
      <c r="J428" s="63" t="s">
        <v>166</v>
      </c>
      <c r="K428" s="63" t="s">
        <v>55</v>
      </c>
      <c r="L428" s="63" t="s">
        <v>43</v>
      </c>
      <c r="M428" s="63" t="s">
        <v>44</v>
      </c>
      <c r="N428" s="64">
        <v>44635</v>
      </c>
      <c r="O428" s="65">
        <v>44634</v>
      </c>
      <c r="P428" s="66"/>
      <c r="Q428" s="66"/>
      <c r="R428" s="66"/>
      <c r="S428" s="66"/>
      <c r="T428" s="66"/>
      <c r="U428" s="66"/>
      <c r="V428" s="50" t="e">
        <f>VLOOKUP(H428,[1]Sheet1!$H$2:$N$526,5,0)</f>
        <v>#N/A</v>
      </c>
      <c r="W428" s="50" t="e">
        <f>VLOOKUP(H428,[1]Sheet1!$H$2:$M$526,6,0)</f>
        <v>#N/A</v>
      </c>
      <c r="X428" s="50" t="e">
        <f>VLOOKUP(H428,[1]Sheet1!$H$1:$N$526,7,0)</f>
        <v>#N/A</v>
      </c>
      <c r="Y428" s="50" t="str">
        <f t="shared" si="6"/>
        <v>Delhi</v>
      </c>
      <c r="Z428" s="50" t="str">
        <f>IFERROR(VLOOKUP(Y428,'[2]Final Cost'!$B$3:$B$39,1,0),"NA")</f>
        <v>Delhi</v>
      </c>
      <c r="AA428" s="50" t="str">
        <f>IF(Z428="NA",VLOOKUP(Y428,'[2]Additional Cities'!$B$3:$D$56,3,0),"")</f>
        <v/>
      </c>
      <c r="AB428" s="50">
        <f>IF(Z428="NA",VLOOKUP(Y428,'[2]Additional Cities'!$B$3:$E$56,4,0),0)</f>
        <v>0</v>
      </c>
      <c r="AC428" s="50" t="str">
        <f>IF(Z428=Y428,VLOOKUP(Y428,'[2]Final Cost'!$B$3:$F$39,5,0),0)</f>
        <v>Delhi</v>
      </c>
    </row>
    <row r="429" spans="1:35" x14ac:dyDescent="0.35">
      <c r="A429" s="63" t="s">
        <v>1078</v>
      </c>
      <c r="B429" s="63"/>
      <c r="C429" s="63"/>
      <c r="D429" s="63" t="s">
        <v>57</v>
      </c>
      <c r="E429" s="63" t="s">
        <v>55</v>
      </c>
      <c r="F429" s="63" t="s">
        <v>61</v>
      </c>
      <c r="G429" s="63" t="s">
        <v>1079</v>
      </c>
      <c r="H429" s="63" t="s">
        <v>1080</v>
      </c>
      <c r="I429" s="63" t="s">
        <v>55</v>
      </c>
      <c r="J429" s="63" t="s">
        <v>166</v>
      </c>
      <c r="K429" s="63" t="s">
        <v>55</v>
      </c>
      <c r="L429" s="63" t="s">
        <v>43</v>
      </c>
      <c r="M429" s="63" t="s">
        <v>44</v>
      </c>
      <c r="N429" s="64">
        <v>44629</v>
      </c>
      <c r="O429" s="65">
        <v>44627</v>
      </c>
      <c r="P429" s="67" t="s">
        <v>39</v>
      </c>
      <c r="Q429" s="67" t="s">
        <v>375</v>
      </c>
      <c r="R429" s="67" t="s">
        <v>375</v>
      </c>
      <c r="S429" s="67" t="s">
        <v>81</v>
      </c>
      <c r="T429" s="66"/>
      <c r="U429" s="66"/>
      <c r="V429" s="50">
        <f>VLOOKUP(H429,[1]Sheet1!$H$2:$N$526,5,0)</f>
        <v>110070</v>
      </c>
      <c r="W429" s="50" t="str">
        <f>VLOOKUP(H429,[1]Sheet1!$H$2:$M$526,6,0)</f>
        <v>Plot No.12 1 Local Shopping Complex, Sector B, Vasant Kunj, New Delhi, Delhi 110070</v>
      </c>
      <c r="X429" s="50" t="str">
        <f>VLOOKUP(H429,[1]Sheet1!$H$1:$N$526,7,0)</f>
        <v>NA</v>
      </c>
      <c r="Y429" s="50" t="str">
        <f t="shared" si="6"/>
        <v>Delhi</v>
      </c>
      <c r="Z429" s="50" t="str">
        <f>IFERROR(VLOOKUP(Y429,'[2]Final Cost'!$B$3:$B$39,1,0),"NA")</f>
        <v>Delhi</v>
      </c>
      <c r="AA429" s="50" t="str">
        <f>IF(Z429="NA",VLOOKUP(Y429,'[2]Additional Cities'!$B$3:$D$56,3,0),"")</f>
        <v/>
      </c>
      <c r="AB429" s="50">
        <f>IF(Z429="NA",VLOOKUP(Y429,'[2]Additional Cities'!$B$3:$E$56,4,0),0)</f>
        <v>0</v>
      </c>
      <c r="AC429" s="50" t="str">
        <f>IF(Z429=Y429,VLOOKUP(Y429,'[2]Final Cost'!$B$3:$F$39,5,0),0)</f>
        <v>Delhi</v>
      </c>
    </row>
    <row r="430" spans="1:35" x14ac:dyDescent="0.35">
      <c r="A430" s="63" t="s">
        <v>1470</v>
      </c>
      <c r="B430" s="63" t="s">
        <v>1573</v>
      </c>
      <c r="C430" s="64">
        <v>44217</v>
      </c>
      <c r="D430" s="63" t="s">
        <v>156</v>
      </c>
      <c r="E430" s="63" t="s">
        <v>246</v>
      </c>
      <c r="F430" s="63" t="s">
        <v>39</v>
      </c>
      <c r="G430" s="63" t="s">
        <v>1471</v>
      </c>
      <c r="H430" s="63" t="s">
        <v>1472</v>
      </c>
      <c r="I430" s="63" t="s">
        <v>246</v>
      </c>
      <c r="J430" s="63" t="s">
        <v>49</v>
      </c>
      <c r="K430" s="63" t="s">
        <v>55</v>
      </c>
      <c r="L430" s="63" t="s">
        <v>43</v>
      </c>
      <c r="M430" s="63" t="s">
        <v>44</v>
      </c>
      <c r="N430" s="64">
        <v>44644</v>
      </c>
      <c r="O430" s="65">
        <v>44641</v>
      </c>
      <c r="P430" s="66"/>
      <c r="Q430" s="66"/>
      <c r="R430" s="66"/>
      <c r="S430" s="66"/>
      <c r="T430" s="66"/>
      <c r="U430" s="66"/>
      <c r="V430" s="50" t="str">
        <f>VLOOKUP(H430,[1]Sheet1!$H$2:$N$526,5,0)</f>
        <v>NA</v>
      </c>
      <c r="W430" s="50" t="str">
        <f>VLOOKUP(H430,[1]Sheet1!$H$2:$M$526,6,0)</f>
        <v>NA</v>
      </c>
      <c r="X430" s="50" t="str">
        <f>VLOOKUP(H430,[1]Sheet1!$H$1:$N$526,7,0)</f>
        <v>Mailing/Billing City not available</v>
      </c>
      <c r="Y430" s="50" t="str">
        <f t="shared" si="6"/>
        <v>Kanpur</v>
      </c>
      <c r="Z430" s="50" t="str">
        <f>IFERROR(VLOOKUP(Y430,'[2]Final Cost'!$B$3:$B$39,1,0),"NA")</f>
        <v>Kanpur</v>
      </c>
      <c r="AA430" s="50" t="str">
        <f>IF(Z430="NA",VLOOKUP(Y430,'[2]Additional Cities'!$B$3:$D$56,3,0),"")</f>
        <v/>
      </c>
      <c r="AB430" s="50">
        <f>IF(Z430="NA",VLOOKUP(Y430,'[2]Additional Cities'!$B$3:$E$56,4,0),0)</f>
        <v>0</v>
      </c>
      <c r="AC430" s="50" t="str">
        <f>IF(Z430=Y430,VLOOKUP(Y430,'[2]Final Cost'!$B$3:$F$39,5,0),0)</f>
        <v>Delhi</v>
      </c>
    </row>
    <row r="431" spans="1:35" x14ac:dyDescent="0.35">
      <c r="A431" s="63" t="s">
        <v>1473</v>
      </c>
      <c r="B431" s="63" t="s">
        <v>1957</v>
      </c>
      <c r="C431" s="64">
        <v>43682</v>
      </c>
      <c r="D431" s="63" t="s">
        <v>101</v>
      </c>
      <c r="E431" s="63" t="s">
        <v>55</v>
      </c>
      <c r="F431" s="63" t="s">
        <v>61</v>
      </c>
      <c r="G431" s="63" t="s">
        <v>1474</v>
      </c>
      <c r="H431" s="63" t="s">
        <v>1475</v>
      </c>
      <c r="I431" s="63" t="s">
        <v>55</v>
      </c>
      <c r="J431" s="63" t="s">
        <v>166</v>
      </c>
      <c r="K431" s="63" t="s">
        <v>55</v>
      </c>
      <c r="L431" s="63" t="s">
        <v>43</v>
      </c>
      <c r="M431" s="63" t="s">
        <v>44</v>
      </c>
      <c r="N431" s="64">
        <v>44643</v>
      </c>
      <c r="O431" s="65">
        <v>44641</v>
      </c>
      <c r="P431" s="66"/>
      <c r="Q431" s="66"/>
      <c r="R431" s="66"/>
      <c r="S431" s="66"/>
      <c r="T431" s="66"/>
      <c r="U431" s="66"/>
      <c r="V431" s="50" t="str">
        <f>VLOOKUP(H431,[1]Sheet1!$H$2:$N$526,5,0)</f>
        <v>NA</v>
      </c>
      <c r="W431" s="50" t="str">
        <f>VLOOKUP(H431,[1]Sheet1!$H$2:$M$526,6,0)</f>
        <v>NA</v>
      </c>
      <c r="X431" s="50" t="str">
        <f>VLOOKUP(H431,[1]Sheet1!$H$1:$N$526,7,0)</f>
        <v>Mailing/Billing City not available</v>
      </c>
      <c r="Y431" s="50" t="str">
        <f t="shared" si="6"/>
        <v>Delhi</v>
      </c>
      <c r="Z431" s="50" t="str">
        <f>IFERROR(VLOOKUP(Y431,'[2]Final Cost'!$B$3:$B$39,1,0),"NA")</f>
        <v>Delhi</v>
      </c>
      <c r="AA431" s="50" t="str">
        <f>IF(Z431="NA",VLOOKUP(Y431,'[2]Additional Cities'!$B$3:$D$56,3,0),"")</f>
        <v/>
      </c>
      <c r="AB431" s="50">
        <f>IF(Z431="NA",VLOOKUP(Y431,'[2]Additional Cities'!$B$3:$E$56,4,0),0)</f>
        <v>0</v>
      </c>
      <c r="AC431" s="50" t="str">
        <f>IF(Z431=Y431,VLOOKUP(Y431,'[2]Final Cost'!$B$3:$F$39,5,0),0)</f>
        <v>Delhi</v>
      </c>
    </row>
    <row r="432" spans="1:35" x14ac:dyDescent="0.35">
      <c r="A432" s="63" t="s">
        <v>266</v>
      </c>
      <c r="B432" s="63"/>
      <c r="C432" s="63"/>
      <c r="D432" s="63" t="s">
        <v>156</v>
      </c>
      <c r="E432" s="63" t="s">
        <v>267</v>
      </c>
      <c r="F432" s="63" t="s">
        <v>39</v>
      </c>
      <c r="G432" s="63" t="s">
        <v>268</v>
      </c>
      <c r="H432" s="63" t="s">
        <v>269</v>
      </c>
      <c r="I432" s="63" t="s">
        <v>267</v>
      </c>
      <c r="J432" s="63"/>
      <c r="K432" s="63"/>
      <c r="L432" s="63" t="s">
        <v>43</v>
      </c>
      <c r="M432" s="63" t="s">
        <v>44</v>
      </c>
      <c r="N432" s="63" t="s">
        <v>45</v>
      </c>
      <c r="O432" s="70" t="s">
        <v>46</v>
      </c>
      <c r="P432" s="66"/>
      <c r="Q432" s="66"/>
      <c r="R432" s="66"/>
      <c r="S432" s="66"/>
      <c r="T432" s="66"/>
      <c r="U432" s="66"/>
      <c r="V432" s="50">
        <f>VLOOKUP(H432,[1]Sheet1!$H$2:$N$526,5,0)</f>
        <v>283203</v>
      </c>
      <c r="W432" s="50" t="str">
        <f>VLOOKUP(H432,[1]Sheet1!$H$2:$M$526,6,0)</f>
        <v>Jain Complex, Agra Road, NH 2, Jain Nagar, Firozabad, Uttar Pradesh 283203</v>
      </c>
      <c r="X432" s="50" t="str">
        <f>VLOOKUP(H432,[1]Sheet1!$H$1:$N$526,7,0)</f>
        <v>NA</v>
      </c>
      <c r="Y432" s="50" t="str">
        <f t="shared" si="6"/>
        <v>Firozabad</v>
      </c>
      <c r="Z432" s="50" t="str">
        <f>IFERROR(VLOOKUP(Y432,'[2]Final Cost'!$B$3:$B$39,1,0),"NA")</f>
        <v>NA</v>
      </c>
      <c r="AA432" s="50" t="str">
        <f>IF(Z432="NA",VLOOKUP(Y432,'[2]Additional Cities'!$B$3:$D$56,3,0),"")</f>
        <v>Agra</v>
      </c>
      <c r="AB432" s="50">
        <f>IF(Z432="NA",VLOOKUP(Y432,'[2]Additional Cities'!$B$3:$E$56,4,0),0)</f>
        <v>37.668071391400588</v>
      </c>
      <c r="AC432" s="50">
        <f>IF(Z432=Y432,VLOOKUP(Y432,'[2]Final Cost'!$B$3:$F$39,5,0),0)</f>
        <v>0</v>
      </c>
    </row>
    <row r="433" spans="1:35" x14ac:dyDescent="0.35">
      <c r="A433" s="63" t="s">
        <v>1476</v>
      </c>
      <c r="B433" s="63" t="s">
        <v>1577</v>
      </c>
      <c r="C433" s="63"/>
      <c r="D433" s="63" t="s">
        <v>48</v>
      </c>
      <c r="E433" s="63" t="s">
        <v>1128</v>
      </c>
      <c r="F433" s="63" t="s">
        <v>39</v>
      </c>
      <c r="G433" s="63" t="s">
        <v>1477</v>
      </c>
      <c r="H433" s="63" t="s">
        <v>1478</v>
      </c>
      <c r="I433" s="63" t="s">
        <v>1128</v>
      </c>
      <c r="J433" s="63" t="s">
        <v>114</v>
      </c>
      <c r="K433" s="63" t="s">
        <v>55</v>
      </c>
      <c r="L433" s="63" t="s">
        <v>43</v>
      </c>
      <c r="M433" s="63" t="s">
        <v>44</v>
      </c>
      <c r="N433" s="64">
        <v>44649</v>
      </c>
      <c r="O433" s="65">
        <v>44648</v>
      </c>
      <c r="P433" s="66"/>
      <c r="Q433" s="66"/>
      <c r="R433" s="66"/>
      <c r="S433" s="66"/>
      <c r="T433" s="66"/>
      <c r="U433" s="66"/>
      <c r="V433" s="50">
        <f>VLOOKUP(H433,[1]Sheet1!$H$2:$N$526,5,0)</f>
        <v>226001</v>
      </c>
      <c r="W433" s="50" t="str">
        <f>VLOOKUP(H433,[1]Sheet1!$H$2:$M$526,6,0)</f>
        <v>13/1, First Floor, Moti Chamber, YMCA Compound, Rana Pratap Marg, Lucknow, Uttar Pradesh 226001</v>
      </c>
      <c r="X433" s="50" t="str">
        <f>VLOOKUP(H433,[1]Sheet1!$H$1:$N$526,7,0)</f>
        <v>NA</v>
      </c>
      <c r="Y433" s="50" t="str">
        <f t="shared" si="6"/>
        <v>Lucknow</v>
      </c>
      <c r="Z433" s="50" t="str">
        <f>IFERROR(VLOOKUP(Y433,'[2]Final Cost'!$B$3:$B$39,1,0),"NA")</f>
        <v>Lucknow</v>
      </c>
      <c r="AA433" s="50" t="str">
        <f>IF(Z433="NA",VLOOKUP(Y433,'[2]Additional Cities'!$B$3:$D$56,3,0),"")</f>
        <v/>
      </c>
      <c r="AB433" s="50">
        <f>IF(Z433="NA",VLOOKUP(Y433,'[2]Additional Cities'!$B$3:$E$56,4,0),0)</f>
        <v>0</v>
      </c>
      <c r="AC433" s="50" t="str">
        <f>IF(Z433=Y433,VLOOKUP(Y433,'[2]Final Cost'!$B$3:$F$39,5,0),0)</f>
        <v>Delhi</v>
      </c>
    </row>
    <row r="434" spans="1:35" x14ac:dyDescent="0.35">
      <c r="A434" s="63" t="s">
        <v>494</v>
      </c>
      <c r="B434" s="63"/>
      <c r="C434" s="63"/>
      <c r="D434" s="63" t="s">
        <v>37</v>
      </c>
      <c r="E434" s="63" t="s">
        <v>282</v>
      </c>
      <c r="F434" s="63" t="s">
        <v>39</v>
      </c>
      <c r="G434" s="63" t="s">
        <v>495</v>
      </c>
      <c r="H434" s="63" t="s">
        <v>496</v>
      </c>
      <c r="I434" s="63" t="s">
        <v>282</v>
      </c>
      <c r="J434" s="63" t="s">
        <v>307</v>
      </c>
      <c r="K434" s="63" t="s">
        <v>286</v>
      </c>
      <c r="L434" s="63" t="s">
        <v>43</v>
      </c>
      <c r="M434" s="63" t="s">
        <v>44</v>
      </c>
      <c r="N434" s="64">
        <v>44650</v>
      </c>
      <c r="O434" s="65">
        <v>44648</v>
      </c>
      <c r="P434" s="66"/>
      <c r="Q434" s="66"/>
      <c r="R434" s="66"/>
      <c r="S434" s="66"/>
      <c r="T434" s="66"/>
      <c r="U434" s="66"/>
      <c r="V434" s="50">
        <f>VLOOKUP(H434,[1]Sheet1!$H$2:$N$526,5,0)</f>
        <v>751009</v>
      </c>
      <c r="W434" s="50" t="str">
        <f>VLOOKUP(H434,[1]Sheet1!$H$2:$M$526,6,0)</f>
        <v>Western Market, Market Building, Bhubaneswar, Odisha 751009</v>
      </c>
      <c r="X434" s="50" t="str">
        <f>VLOOKUP(H434,[1]Sheet1!$H$1:$N$526,7,0)</f>
        <v>NA</v>
      </c>
      <c r="Y434" s="50" t="str">
        <f t="shared" si="6"/>
        <v>Bhubaneswar</v>
      </c>
      <c r="Z434" s="50" t="str">
        <f>IFERROR(VLOOKUP(Y434,'[2]Final Cost'!$B$3:$B$39,1,0),"NA")</f>
        <v>Bhubaneswar</v>
      </c>
      <c r="AA434" s="50" t="str">
        <f>IF(Z434="NA",VLOOKUP(Y434,'[2]Additional Cities'!$B$3:$D$56,3,0),"")</f>
        <v/>
      </c>
      <c r="AB434" s="50">
        <f>IF(Z434="NA",VLOOKUP(Y434,'[2]Additional Cities'!$B$3:$E$56,4,0),0)</f>
        <v>0</v>
      </c>
      <c r="AC434" s="50" t="str">
        <f>IF(Z434=Y434,VLOOKUP(Y434,'[2]Final Cost'!$B$3:$F$39,5,0),0)</f>
        <v>Hyderabad</v>
      </c>
    </row>
    <row r="435" spans="1:35" x14ac:dyDescent="0.35">
      <c r="A435" s="63" t="s">
        <v>1479</v>
      </c>
      <c r="B435" s="63" t="s">
        <v>1617</v>
      </c>
      <c r="C435" s="64">
        <v>44510</v>
      </c>
      <c r="D435" s="63" t="s">
        <v>37</v>
      </c>
      <c r="E435" s="63" t="s">
        <v>301</v>
      </c>
      <c r="F435" s="63" t="s">
        <v>39</v>
      </c>
      <c r="G435" s="63" t="s">
        <v>1480</v>
      </c>
      <c r="H435" s="63" t="s">
        <v>1481</v>
      </c>
      <c r="I435" s="63" t="s">
        <v>301</v>
      </c>
      <c r="J435" s="63" t="s">
        <v>67</v>
      </c>
      <c r="K435" s="63" t="s">
        <v>112</v>
      </c>
      <c r="L435" s="63" t="s">
        <v>43</v>
      </c>
      <c r="M435" s="63" t="s">
        <v>44</v>
      </c>
      <c r="N435" s="64">
        <v>44642</v>
      </c>
      <c r="O435" s="65">
        <v>44641</v>
      </c>
      <c r="P435" s="66"/>
      <c r="Q435" s="66"/>
      <c r="R435" s="66"/>
      <c r="S435" s="66"/>
      <c r="T435" s="66"/>
      <c r="U435" s="66"/>
      <c r="V435" s="50">
        <f>VLOOKUP(H435,[1]Sheet1!$H$2:$N$526,5,0)</f>
        <v>711103</v>
      </c>
      <c r="W435" s="50" t="str">
        <f>VLOOKUP(H435,[1]Sheet1!$H$2:$M$526,6,0)</f>
        <v>GKW Compound 97, Andul Road, Shed No.1
Howrah-711103</v>
      </c>
      <c r="X435" s="50" t="str">
        <f>VLOOKUP(H435,[1]Sheet1!$H$1:$N$526,7,0)</f>
        <v>NA</v>
      </c>
      <c r="Y435" s="50" t="str">
        <f t="shared" si="6"/>
        <v>Howrah</v>
      </c>
      <c r="Z435" s="50" t="str">
        <f>IFERROR(VLOOKUP(Y435,'[2]Final Cost'!$B$3:$B$39,1,0),"NA")</f>
        <v>NA</v>
      </c>
      <c r="AA435" s="50" t="str">
        <f>IF(Z435="NA",VLOOKUP(Y435,'[2]Additional Cities'!$B$3:$D$56,3,0),"")</f>
        <v>Kolkata</v>
      </c>
      <c r="AB435" s="50">
        <f>IF(Z435="NA",VLOOKUP(Y435,'[2]Additional Cities'!$B$3:$E$56,4,0),0)</f>
        <v>4.8945959978660039</v>
      </c>
      <c r="AC435" s="50">
        <f>IF(Z435=Y435,VLOOKUP(Y435,'[2]Final Cost'!$B$3:$F$39,5,0),0)</f>
        <v>0</v>
      </c>
      <c r="AI435" s="50">
        <v>8</v>
      </c>
    </row>
    <row r="436" spans="1:35" x14ac:dyDescent="0.35">
      <c r="A436" s="63" t="s">
        <v>1482</v>
      </c>
      <c r="B436" s="63"/>
      <c r="C436" s="63"/>
      <c r="D436" s="63" t="s">
        <v>48</v>
      </c>
      <c r="E436" s="63" t="s">
        <v>167</v>
      </c>
      <c r="F436" s="63" t="s">
        <v>61</v>
      </c>
      <c r="G436" s="63" t="s">
        <v>1483</v>
      </c>
      <c r="H436" s="63" t="s">
        <v>1484</v>
      </c>
      <c r="I436" s="63" t="s">
        <v>167</v>
      </c>
      <c r="J436" s="63" t="s">
        <v>166</v>
      </c>
      <c r="K436" s="63" t="s">
        <v>55</v>
      </c>
      <c r="L436" s="63" t="s">
        <v>43</v>
      </c>
      <c r="M436" s="63" t="s">
        <v>44</v>
      </c>
      <c r="N436" s="64">
        <v>44645</v>
      </c>
      <c r="O436" s="65">
        <v>44641</v>
      </c>
      <c r="P436" s="66"/>
      <c r="Q436" s="66"/>
      <c r="R436" s="66"/>
      <c r="S436" s="66"/>
      <c r="T436" s="66"/>
      <c r="U436" s="66"/>
      <c r="V436" s="50">
        <f>VLOOKUP(H436,[1]Sheet1!$H$2:$N$526,5,0)</f>
        <v>201306</v>
      </c>
      <c r="W436" s="50" t="str">
        <f>VLOOKUP(H436,[1]Sheet1!$H$2:$M$526,6,0)</f>
        <v>Plot No 2, Knowledge Park III, Greater Noida, Uttar Pradesh 201306</v>
      </c>
      <c r="X436" s="50" t="str">
        <f>VLOOKUP(H436,[1]Sheet1!$H$1:$N$526,7,0)</f>
        <v>NA</v>
      </c>
      <c r="Y436" s="50" t="str">
        <f t="shared" si="6"/>
        <v>Noida</v>
      </c>
      <c r="Z436" s="50" t="str">
        <f>IFERROR(VLOOKUP(Y436,'[2]Final Cost'!$B$3:$B$39,1,0),"NA")</f>
        <v>NA</v>
      </c>
      <c r="AA436" s="50" t="e">
        <f>IF(Z436="NA",VLOOKUP(Y436,'[2]Additional Cities'!$B$3:$D$56,3,0),"")</f>
        <v>#N/A</v>
      </c>
      <c r="AB436" s="50" t="e">
        <f>IF(Z436="NA",VLOOKUP(Y436,'[2]Additional Cities'!$B$3:$E$56,4,0),0)</f>
        <v>#N/A</v>
      </c>
      <c r="AC436" s="50">
        <f>IF(Z436=Y436,VLOOKUP(Y436,'[2]Final Cost'!$B$3:$F$39,5,0),0)</f>
        <v>0</v>
      </c>
    </row>
    <row r="437" spans="1:35" x14ac:dyDescent="0.35">
      <c r="A437" s="63" t="s">
        <v>1485</v>
      </c>
      <c r="B437" s="63"/>
      <c r="C437" s="64">
        <v>44517</v>
      </c>
      <c r="D437" s="63" t="s">
        <v>101</v>
      </c>
      <c r="E437" s="63" t="s">
        <v>55</v>
      </c>
      <c r="F437" s="63" t="s">
        <v>61</v>
      </c>
      <c r="G437" s="63" t="s">
        <v>1486</v>
      </c>
      <c r="H437" s="63" t="s">
        <v>1487</v>
      </c>
      <c r="I437" s="63" t="s">
        <v>55</v>
      </c>
      <c r="J437" s="63" t="s">
        <v>166</v>
      </c>
      <c r="K437" s="63" t="s">
        <v>55</v>
      </c>
      <c r="L437" s="63" t="s">
        <v>43</v>
      </c>
      <c r="M437" s="63" t="s">
        <v>44</v>
      </c>
      <c r="N437" s="64">
        <v>44635</v>
      </c>
      <c r="O437" s="65">
        <v>44634</v>
      </c>
      <c r="P437" s="66"/>
      <c r="Q437" s="66"/>
      <c r="R437" s="66"/>
      <c r="S437" s="66"/>
      <c r="T437" s="66"/>
      <c r="U437" s="66"/>
      <c r="V437" s="50">
        <f>VLOOKUP(H437,[1]Sheet1!$H$2:$N$526,5,0)</f>
        <v>110008</v>
      </c>
      <c r="W437" s="50" t="str">
        <f>VLOOKUP(H437,[1]Sheet1!$H$2:$M$526,6,0)</f>
        <v>62, Rama Rd, Block B, Najafgarh Road Industrial Area, New Delhi, Delhi</v>
      </c>
      <c r="X437" s="50" t="str">
        <f>VLOOKUP(H437,[1]Sheet1!$H$1:$N$526,7,0)</f>
        <v>NA</v>
      </c>
      <c r="Y437" s="50" t="str">
        <f t="shared" si="6"/>
        <v>Delhi</v>
      </c>
      <c r="Z437" s="50" t="str">
        <f>IFERROR(VLOOKUP(Y437,'[2]Final Cost'!$B$3:$B$39,1,0),"NA")</f>
        <v>Delhi</v>
      </c>
      <c r="AA437" s="50" t="str">
        <f>IF(Z437="NA",VLOOKUP(Y437,'[2]Additional Cities'!$B$3:$D$56,3,0),"")</f>
        <v/>
      </c>
      <c r="AB437" s="50">
        <f>IF(Z437="NA",VLOOKUP(Y437,'[2]Additional Cities'!$B$3:$E$56,4,0),0)</f>
        <v>0</v>
      </c>
      <c r="AC437" s="50" t="str">
        <f>IF(Z437=Y437,VLOOKUP(Y437,'[2]Final Cost'!$B$3:$F$39,5,0),0)</f>
        <v>Delhi</v>
      </c>
    </row>
    <row r="438" spans="1:35" x14ac:dyDescent="0.35">
      <c r="A438" s="63" t="s">
        <v>1488</v>
      </c>
      <c r="B438" s="63"/>
      <c r="C438" s="64">
        <v>44460</v>
      </c>
      <c r="D438" s="63" t="s">
        <v>37</v>
      </c>
      <c r="E438" s="63" t="s">
        <v>152</v>
      </c>
      <c r="F438" s="63" t="s">
        <v>39</v>
      </c>
      <c r="G438" s="63" t="s">
        <v>1489</v>
      </c>
      <c r="H438" s="63" t="s">
        <v>1490</v>
      </c>
      <c r="I438" s="63" t="s">
        <v>152</v>
      </c>
      <c r="J438" s="63" t="s">
        <v>67</v>
      </c>
      <c r="K438" s="63" t="s">
        <v>112</v>
      </c>
      <c r="L438" s="63" t="s">
        <v>43</v>
      </c>
      <c r="M438" s="63" t="s">
        <v>44</v>
      </c>
      <c r="N438" s="64">
        <v>44645</v>
      </c>
      <c r="O438" s="65">
        <v>44641</v>
      </c>
      <c r="P438" s="66"/>
      <c r="Q438" s="66"/>
      <c r="R438" s="66"/>
      <c r="S438" s="66"/>
      <c r="T438" s="66"/>
      <c r="U438" s="66"/>
      <c r="V438" s="50">
        <f>VLOOKUP(H438,[1]Sheet1!$H$2:$N$526,5,0)</f>
        <v>700020</v>
      </c>
      <c r="W438" s="50" t="str">
        <f>VLOOKUP(H438,[1]Sheet1!$H$2:$M$526,6,0)</f>
        <v>10th Floor, Chitrakoot, 230A, Acharya Jagadish Chandra Bose Rd, Kolkata, West Bengal 700020</v>
      </c>
      <c r="X438" s="50" t="str">
        <f>VLOOKUP(H438,[1]Sheet1!$H$1:$N$526,7,0)</f>
        <v>NA</v>
      </c>
      <c r="Y438" s="50" t="str">
        <f t="shared" si="6"/>
        <v>Kolkata</v>
      </c>
      <c r="Z438" s="50" t="str">
        <f>IFERROR(VLOOKUP(Y438,'[2]Final Cost'!$B$3:$B$39,1,0),"NA")</f>
        <v>Kolkata</v>
      </c>
      <c r="AA438" s="50" t="str">
        <f>IF(Z438="NA",VLOOKUP(Y438,'[2]Additional Cities'!$B$3:$D$56,3,0),"")</f>
        <v/>
      </c>
      <c r="AB438" s="50">
        <f>IF(Z438="NA",VLOOKUP(Y438,'[2]Additional Cities'!$B$3:$E$56,4,0),0)</f>
        <v>0</v>
      </c>
      <c r="AC438" s="50" t="str">
        <f>IF(Z438=Y438,VLOOKUP(Y438,'[2]Final Cost'!$B$3:$F$39,5,0),0)</f>
        <v>Hyderabad</v>
      </c>
      <c r="AI438" s="50">
        <v>5.6</v>
      </c>
    </row>
    <row r="439" spans="1:35" x14ac:dyDescent="0.35">
      <c r="A439" s="63" t="s">
        <v>1491</v>
      </c>
      <c r="B439" s="63"/>
      <c r="C439" s="63"/>
      <c r="D439" s="63" t="s">
        <v>37</v>
      </c>
      <c r="E439" s="63" t="s">
        <v>152</v>
      </c>
      <c r="F439" s="63" t="s">
        <v>39</v>
      </c>
      <c r="G439" s="63" t="s">
        <v>1492</v>
      </c>
      <c r="H439" s="63" t="s">
        <v>1493</v>
      </c>
      <c r="I439" s="63" t="s">
        <v>152</v>
      </c>
      <c r="J439" s="63" t="s">
        <v>67</v>
      </c>
      <c r="K439" s="63" t="s">
        <v>112</v>
      </c>
      <c r="L439" s="63" t="s">
        <v>43</v>
      </c>
      <c r="M439" s="63" t="s">
        <v>44</v>
      </c>
      <c r="N439" s="64">
        <v>44649</v>
      </c>
      <c r="O439" s="65">
        <v>44648</v>
      </c>
      <c r="P439" s="66"/>
      <c r="Q439" s="66"/>
      <c r="R439" s="66"/>
      <c r="S439" s="66"/>
      <c r="T439" s="66"/>
      <c r="U439" s="66"/>
      <c r="V439" s="50">
        <f>VLOOKUP(H439,[1]Sheet1!$H$2:$N$526,5,0)</f>
        <v>700110</v>
      </c>
      <c r="W439" s="50" t="str">
        <f>VLOOKUP(H439,[1]Sheet1!$H$2:$M$526,6,0)</f>
        <v>Sriniketan Fashions Limited. Station Road, Sodepur, Kolkata-700110, West Bengal. India</v>
      </c>
      <c r="X439" s="50" t="str">
        <f>VLOOKUP(H439,[1]Sheet1!$H$1:$N$526,7,0)</f>
        <v>NA</v>
      </c>
      <c r="Y439" s="50" t="str">
        <f t="shared" si="6"/>
        <v>Kolkata</v>
      </c>
      <c r="Z439" s="50" t="str">
        <f>IFERROR(VLOOKUP(Y439,'[2]Final Cost'!$B$3:$B$39,1,0),"NA")</f>
        <v>Kolkata</v>
      </c>
      <c r="AA439" s="50" t="str">
        <f>IF(Z439="NA",VLOOKUP(Y439,'[2]Additional Cities'!$B$3:$D$56,3,0),"")</f>
        <v/>
      </c>
      <c r="AB439" s="50">
        <f>IF(Z439="NA",VLOOKUP(Y439,'[2]Additional Cities'!$B$3:$E$56,4,0),0)</f>
        <v>0</v>
      </c>
      <c r="AC439" s="50" t="str">
        <f>IF(Z439=Y439,VLOOKUP(Y439,'[2]Final Cost'!$B$3:$F$39,5,0),0)</f>
        <v>Hyderabad</v>
      </c>
      <c r="AI439" s="50">
        <v>24.5</v>
      </c>
    </row>
    <row r="440" spans="1:35" x14ac:dyDescent="0.35">
      <c r="A440" s="63" t="s">
        <v>574</v>
      </c>
      <c r="B440" s="63" t="s">
        <v>1587</v>
      </c>
      <c r="C440" s="64">
        <v>44245</v>
      </c>
      <c r="D440" s="63" t="s">
        <v>37</v>
      </c>
      <c r="E440" s="63" t="s">
        <v>575</v>
      </c>
      <c r="F440" s="63" t="s">
        <v>39</v>
      </c>
      <c r="G440" s="63" t="s">
        <v>576</v>
      </c>
      <c r="H440" s="63" t="s">
        <v>577</v>
      </c>
      <c r="I440" s="63" t="s">
        <v>575</v>
      </c>
      <c r="J440" s="63" t="s">
        <v>307</v>
      </c>
      <c r="K440" s="63" t="s">
        <v>286</v>
      </c>
      <c r="L440" s="63" t="s">
        <v>43</v>
      </c>
      <c r="M440" s="63" t="s">
        <v>44</v>
      </c>
      <c r="N440" s="64">
        <v>44649</v>
      </c>
      <c r="O440" s="65">
        <v>44648</v>
      </c>
      <c r="P440" s="66"/>
      <c r="Q440" s="66"/>
      <c r="R440" s="66"/>
      <c r="S440" s="66"/>
      <c r="T440" s="66"/>
      <c r="U440" s="66"/>
      <c r="V440" s="50">
        <f>VLOOKUP(H440,[1]Sheet1!$H$2:$N$526,5,0)</f>
        <v>753001</v>
      </c>
      <c r="W440" s="50" t="str">
        <f>VLOOKUP(H440,[1]Sheet1!$H$2:$M$526,6,0)</f>
        <v xml:space="preserve"> Hari Bhaban, Dolamundai Rd, Cuttack, Odisha 753001</v>
      </c>
      <c r="X440" s="50" t="str">
        <f>VLOOKUP(H440,[1]Sheet1!$H$1:$N$526,7,0)</f>
        <v>NA</v>
      </c>
      <c r="Y440" s="50" t="str">
        <f t="shared" si="6"/>
        <v>Cuttack</v>
      </c>
      <c r="Z440" s="50" t="str">
        <f>IFERROR(VLOOKUP(Y440,'[2]Final Cost'!$B$3:$B$39,1,0),"NA")</f>
        <v>NA</v>
      </c>
      <c r="AA440" s="50" t="str">
        <f>IF(Z440="NA",VLOOKUP(Y440,'[2]Additional Cities'!$B$3:$D$56,3,0),"")</f>
        <v>Bhubaneswar</v>
      </c>
      <c r="AB440" s="50">
        <f>IF(Z440="NA",VLOOKUP(Y440,'[2]Additional Cities'!$B$3:$E$56,4,0),0)</f>
        <v>21.93587471557337</v>
      </c>
      <c r="AC440" s="50">
        <f>IF(Z440=Y440,VLOOKUP(Y440,'[2]Final Cost'!$B$3:$F$39,5,0),0)</f>
        <v>0</v>
      </c>
    </row>
    <row r="441" spans="1:35" x14ac:dyDescent="0.35">
      <c r="A441" s="63" t="s">
        <v>1081</v>
      </c>
      <c r="B441" s="63" t="s">
        <v>1587</v>
      </c>
      <c r="C441" s="64">
        <v>44242</v>
      </c>
      <c r="D441" s="63" t="s">
        <v>156</v>
      </c>
      <c r="E441" s="63" t="s">
        <v>55</v>
      </c>
      <c r="F441" s="63" t="s">
        <v>61</v>
      </c>
      <c r="G441" s="63" t="s">
        <v>1082</v>
      </c>
      <c r="H441" s="63" t="s">
        <v>1083</v>
      </c>
      <c r="I441" s="63" t="s">
        <v>55</v>
      </c>
      <c r="J441" s="63" t="s">
        <v>166</v>
      </c>
      <c r="K441" s="63" t="s">
        <v>55</v>
      </c>
      <c r="L441" s="63" t="s">
        <v>43</v>
      </c>
      <c r="M441" s="63" t="s">
        <v>44</v>
      </c>
      <c r="N441" s="64">
        <v>44627</v>
      </c>
      <c r="O441" s="65">
        <v>44627</v>
      </c>
      <c r="P441" s="67" t="s">
        <v>39</v>
      </c>
      <c r="Q441" s="67" t="s">
        <v>562</v>
      </c>
      <c r="R441" s="67" t="s">
        <v>558</v>
      </c>
      <c r="S441" s="67" t="s">
        <v>81</v>
      </c>
      <c r="T441" s="67" t="s">
        <v>563</v>
      </c>
      <c r="U441" s="67" t="s">
        <v>563</v>
      </c>
      <c r="V441" s="50">
        <f>VLOOKUP(H441,[1]Sheet1!$H$2:$N$526,5,0)</f>
        <v>110048</v>
      </c>
      <c r="W441" s="50" t="str">
        <f>VLOOKUP(H441,[1]Sheet1!$H$2:$M$526,6,0)</f>
        <v>S 214, Block S, Greater Kailash II, Greater Kailash, New Delhi, Delhi 110048</v>
      </c>
      <c r="X441" s="50" t="str">
        <f>VLOOKUP(H441,[1]Sheet1!$H$1:$N$526,7,0)</f>
        <v>NA</v>
      </c>
      <c r="Y441" s="50" t="str">
        <f t="shared" si="6"/>
        <v>Delhi</v>
      </c>
      <c r="Z441" s="50" t="str">
        <f>IFERROR(VLOOKUP(Y441,'[2]Final Cost'!$B$3:$B$39,1,0),"NA")</f>
        <v>Delhi</v>
      </c>
      <c r="AA441" s="50" t="str">
        <f>IF(Z441="NA",VLOOKUP(Y441,'[2]Additional Cities'!$B$3:$D$56,3,0),"")</f>
        <v/>
      </c>
      <c r="AB441" s="50">
        <f>IF(Z441="NA",VLOOKUP(Y441,'[2]Additional Cities'!$B$3:$E$56,4,0),0)</f>
        <v>0</v>
      </c>
      <c r="AC441" s="50" t="str">
        <f>IF(Z441=Y441,VLOOKUP(Y441,'[2]Final Cost'!$B$3:$F$39,5,0),0)</f>
        <v>Delhi</v>
      </c>
    </row>
    <row r="442" spans="1:35" x14ac:dyDescent="0.35">
      <c r="A442" s="63" t="s">
        <v>440</v>
      </c>
      <c r="B442" s="63"/>
      <c r="C442" s="63"/>
      <c r="D442" s="63" t="s">
        <v>156</v>
      </c>
      <c r="E442" s="63" t="s">
        <v>221</v>
      </c>
      <c r="F442" s="63" t="s">
        <v>39</v>
      </c>
      <c r="G442" s="63" t="s">
        <v>441</v>
      </c>
      <c r="H442" s="63" t="s">
        <v>442</v>
      </c>
      <c r="I442" s="63" t="s">
        <v>221</v>
      </c>
      <c r="J442" s="63" t="s">
        <v>49</v>
      </c>
      <c r="K442" s="63" t="s">
        <v>55</v>
      </c>
      <c r="L442" s="63" t="s">
        <v>43</v>
      </c>
      <c r="M442" s="63" t="s">
        <v>44</v>
      </c>
      <c r="N442" s="64">
        <v>44649</v>
      </c>
      <c r="O442" s="65">
        <v>44648</v>
      </c>
      <c r="P442" s="66"/>
      <c r="Q442" s="66"/>
      <c r="R442" s="66"/>
      <c r="S442" s="66"/>
      <c r="T442" s="66"/>
      <c r="U442" s="66"/>
      <c r="V442" s="50">
        <f>VLOOKUP(H442,[1]Sheet1!$H$2:$N$526,5,0)</f>
        <v>243122</v>
      </c>
      <c r="W442" s="50" t="str">
        <f>VLOOKUP(H442,[1]Sheet1!$H$2:$M$526,6,0)</f>
        <v>Pilibhit Bypass Rd, Suresh Sharma Nagar, Bareilly, Uttar Pradesh 243122</v>
      </c>
      <c r="X442" s="50" t="str">
        <f>VLOOKUP(H442,[1]Sheet1!$H$1:$N$526,7,0)</f>
        <v>NA</v>
      </c>
      <c r="Y442" s="50" t="str">
        <f t="shared" si="6"/>
        <v>Bareilly</v>
      </c>
      <c r="Z442" s="50" t="str">
        <f>IFERROR(VLOOKUP(Y442,'[2]Final Cost'!$B$3:$B$39,1,0),"NA")</f>
        <v>Bareilly</v>
      </c>
      <c r="AA442" s="50" t="str">
        <f>IF(Z442="NA",VLOOKUP(Y442,'[2]Additional Cities'!$B$3:$D$56,3,0),"")</f>
        <v/>
      </c>
      <c r="AB442" s="50">
        <f>IF(Z442="NA",VLOOKUP(Y442,'[2]Additional Cities'!$B$3:$E$56,4,0),0)</f>
        <v>0</v>
      </c>
      <c r="AC442" s="50" t="str">
        <f>IF(Z442=Y442,VLOOKUP(Y442,'[2]Final Cost'!$B$3:$F$39,5,0),0)</f>
        <v>Delhi</v>
      </c>
    </row>
    <row r="443" spans="1:35" x14ac:dyDescent="0.35">
      <c r="A443" s="63" t="s">
        <v>627</v>
      </c>
      <c r="B443" s="63" t="s">
        <v>1571</v>
      </c>
      <c r="C443" s="63"/>
      <c r="D443" s="63" t="s">
        <v>156</v>
      </c>
      <c r="E443" s="63" t="s">
        <v>221</v>
      </c>
      <c r="F443" s="63" t="s">
        <v>39</v>
      </c>
      <c r="G443" s="63" t="s">
        <v>628</v>
      </c>
      <c r="H443" s="63" t="s">
        <v>629</v>
      </c>
      <c r="I443" s="63" t="s">
        <v>221</v>
      </c>
      <c r="J443" s="63" t="s">
        <v>49</v>
      </c>
      <c r="K443" s="63" t="s">
        <v>55</v>
      </c>
      <c r="L443" s="63" t="s">
        <v>43</v>
      </c>
      <c r="M443" s="63" t="s">
        <v>44</v>
      </c>
      <c r="N443" s="64">
        <v>44649</v>
      </c>
      <c r="O443" s="65">
        <v>44648</v>
      </c>
      <c r="P443" s="66"/>
      <c r="Q443" s="66"/>
      <c r="R443" s="66"/>
      <c r="S443" s="66"/>
      <c r="T443" s="66"/>
      <c r="U443" s="66"/>
      <c r="V443" s="50">
        <f>VLOOKUP(H443,[1]Sheet1!$H$2:$N$526,5,0)</f>
        <v>243122</v>
      </c>
      <c r="W443" s="50" t="str">
        <f>VLOOKUP(H443,[1]Sheet1!$H$2:$M$526,6,0)</f>
        <v>23-B, Stadium Rd, Ekta Nagar, Bareilly, Uttar Pradesh 243122</v>
      </c>
      <c r="X443" s="50" t="str">
        <f>VLOOKUP(H443,[1]Sheet1!$H$1:$N$526,7,0)</f>
        <v>NA</v>
      </c>
      <c r="Y443" s="50" t="str">
        <f t="shared" si="6"/>
        <v>Bareilly</v>
      </c>
      <c r="Z443" s="50" t="str">
        <f>IFERROR(VLOOKUP(Y443,'[2]Final Cost'!$B$3:$B$39,1,0),"NA")</f>
        <v>Bareilly</v>
      </c>
      <c r="AA443" s="50" t="str">
        <f>IF(Z443="NA",VLOOKUP(Y443,'[2]Additional Cities'!$B$3:$D$56,3,0),"")</f>
        <v/>
      </c>
      <c r="AB443" s="50">
        <f>IF(Z443="NA",VLOOKUP(Y443,'[2]Additional Cities'!$B$3:$E$56,4,0),0)</f>
        <v>0</v>
      </c>
      <c r="AC443" s="50" t="str">
        <f>IF(Z443=Y443,VLOOKUP(Y443,'[2]Final Cost'!$B$3:$F$39,5,0),0)</f>
        <v>Delhi</v>
      </c>
    </row>
    <row r="444" spans="1:35" x14ac:dyDescent="0.35">
      <c r="A444" s="63" t="s">
        <v>623</v>
      </c>
      <c r="B444" s="63"/>
      <c r="C444" s="63"/>
      <c r="D444" s="63" t="s">
        <v>156</v>
      </c>
      <c r="E444" s="63" t="s">
        <v>231</v>
      </c>
      <c r="F444" s="63" t="s">
        <v>39</v>
      </c>
      <c r="G444" s="63" t="s">
        <v>624</v>
      </c>
      <c r="H444" s="63" t="s">
        <v>625</v>
      </c>
      <c r="I444" s="63" t="s">
        <v>231</v>
      </c>
      <c r="J444" s="63" t="s">
        <v>86</v>
      </c>
      <c r="K444" s="63" t="s">
        <v>59</v>
      </c>
      <c r="L444" s="63" t="s">
        <v>43</v>
      </c>
      <c r="M444" s="63" t="s">
        <v>44</v>
      </c>
      <c r="N444" s="64">
        <v>44644</v>
      </c>
      <c r="O444" s="65">
        <v>44641</v>
      </c>
      <c r="P444" s="66"/>
      <c r="Q444" s="66"/>
      <c r="R444" s="66"/>
      <c r="S444" s="66"/>
      <c r="T444" s="66"/>
      <c r="U444" s="66"/>
      <c r="V444" s="50">
        <f>VLOOKUP(H444,[1]Sheet1!$H$2:$N$526,5,0)</f>
        <v>211001</v>
      </c>
      <c r="W444" s="50" t="str">
        <f>VLOOKUP(H444,[1]Sheet1!$H$2:$M$526,6,0)</f>
        <v>30, Nawab Yusuf Road, Pani Ki Tanki Rd, near High court, Canton, Civil Lines, Prayagraj, Uttar Pradesh Pincode- 211001</v>
      </c>
      <c r="X444" s="50" t="str">
        <f>VLOOKUP(H444,[1]Sheet1!$H$1:$N$526,7,0)</f>
        <v>NA</v>
      </c>
      <c r="Y444" s="50" t="str">
        <f t="shared" si="6"/>
        <v>Prayagraj</v>
      </c>
      <c r="Z444" s="50" t="str">
        <f>IFERROR(VLOOKUP(Y444,'[2]Final Cost'!$B$3:$B$39,1,0),"NA")</f>
        <v>Prayagraj</v>
      </c>
      <c r="AA444" s="50" t="str">
        <f>IF(Z444="NA",VLOOKUP(Y444,'[2]Additional Cities'!$B$3:$D$56,3,0),"")</f>
        <v/>
      </c>
      <c r="AB444" s="50">
        <f>IF(Z444="NA",VLOOKUP(Y444,'[2]Additional Cities'!$B$3:$E$56,4,0),0)</f>
        <v>0</v>
      </c>
      <c r="AC444" s="50" t="str">
        <f>IF(Z444=Y444,VLOOKUP(Y444,'[2]Final Cost'!$B$3:$F$39,5,0),0)</f>
        <v>Delhi</v>
      </c>
    </row>
    <row r="445" spans="1:35" x14ac:dyDescent="0.35">
      <c r="A445" s="63" t="s">
        <v>1494</v>
      </c>
      <c r="B445" s="63" t="s">
        <v>1587</v>
      </c>
      <c r="C445" s="63"/>
      <c r="D445" s="63" t="s">
        <v>101</v>
      </c>
      <c r="E445" s="63" t="s">
        <v>1271</v>
      </c>
      <c r="F445" s="63" t="s">
        <v>39</v>
      </c>
      <c r="G445" s="63" t="s">
        <v>1495</v>
      </c>
      <c r="H445" s="63" t="s">
        <v>1496</v>
      </c>
      <c r="I445" s="63" t="s">
        <v>1271</v>
      </c>
      <c r="J445" s="63" t="s">
        <v>114</v>
      </c>
      <c r="K445" s="63" t="s">
        <v>55</v>
      </c>
      <c r="L445" s="63" t="s">
        <v>43</v>
      </c>
      <c r="M445" s="63" t="s">
        <v>44</v>
      </c>
      <c r="N445" s="64">
        <v>44651</v>
      </c>
      <c r="O445" s="65">
        <v>44648</v>
      </c>
      <c r="P445" s="66"/>
      <c r="Q445" s="66"/>
      <c r="R445" s="66"/>
      <c r="S445" s="66"/>
      <c r="T445" s="66"/>
      <c r="U445" s="66"/>
      <c r="V445" s="50">
        <f>VLOOKUP(H445,[1]Sheet1!$H$2:$N$526,5,0)</f>
        <v>283202</v>
      </c>
      <c r="W445" s="50" t="str">
        <f>VLOOKUP(H445,[1]Sheet1!$H$2:$M$526,6,0)</f>
        <v>KHASRA NO-187,MAUJA NAWALPUR, Etmadpur, 283202</v>
      </c>
      <c r="X445" s="50" t="str">
        <f>VLOOKUP(H445,[1]Sheet1!$H$1:$N$526,7,0)</f>
        <v>NA</v>
      </c>
      <c r="Y445" s="50" t="str">
        <f t="shared" si="6"/>
        <v>Agra</v>
      </c>
      <c r="Z445" s="50" t="str">
        <f>IFERROR(VLOOKUP(Y445,'[2]Final Cost'!$B$3:$B$39,1,0),"NA")</f>
        <v>Agra</v>
      </c>
      <c r="AA445" s="50" t="str">
        <f>IF(Z445="NA",VLOOKUP(Y445,'[2]Additional Cities'!$B$3:$D$56,3,0),"")</f>
        <v/>
      </c>
      <c r="AB445" s="50">
        <f>IF(Z445="NA",VLOOKUP(Y445,'[2]Additional Cities'!$B$3:$E$56,4,0),0)</f>
        <v>0</v>
      </c>
      <c r="AC445" s="50" t="str">
        <f>IF(Z445=Y445,VLOOKUP(Y445,'[2]Final Cost'!$B$3:$F$39,5,0),0)</f>
        <v>Delhi</v>
      </c>
    </row>
    <row r="446" spans="1:35" x14ac:dyDescent="0.35">
      <c r="A446" s="63" t="s">
        <v>250</v>
      </c>
      <c r="B446" s="63" t="s">
        <v>1587</v>
      </c>
      <c r="C446" s="64">
        <v>44364</v>
      </c>
      <c r="D446" s="63" t="s">
        <v>206</v>
      </c>
      <c r="E446" s="63" t="s">
        <v>55</v>
      </c>
      <c r="F446" s="63" t="s">
        <v>61</v>
      </c>
      <c r="G446" s="63" t="s">
        <v>251</v>
      </c>
      <c r="H446" s="63" t="s">
        <v>252</v>
      </c>
      <c r="I446" s="63" t="s">
        <v>55</v>
      </c>
      <c r="J446" s="63" t="s">
        <v>166</v>
      </c>
      <c r="K446" s="63" t="s">
        <v>55</v>
      </c>
      <c r="L446" s="63" t="s">
        <v>43</v>
      </c>
      <c r="M446" s="63" t="s">
        <v>44</v>
      </c>
      <c r="N446" s="64">
        <v>44636</v>
      </c>
      <c r="O446" s="65">
        <v>44634</v>
      </c>
      <c r="P446" s="66"/>
      <c r="Q446" s="66"/>
      <c r="R446" s="66"/>
      <c r="S446" s="66"/>
      <c r="T446" s="66"/>
      <c r="U446" s="66"/>
      <c r="V446" s="50">
        <f>VLOOKUP(H446,[1]Sheet1!$H$2:$N$526,5,0)</f>
        <v>110071</v>
      </c>
      <c r="W446" s="50" t="str">
        <f>VLOOKUP(H446,[1]Sheet1!$H$2:$M$526,6,0)</f>
        <v>V.P.O, Chhawla, New Delhi, 110071</v>
      </c>
      <c r="X446" s="50" t="str">
        <f>VLOOKUP(H446,[1]Sheet1!$H$1:$N$526,7,0)</f>
        <v>NA</v>
      </c>
      <c r="Y446" s="50" t="str">
        <f t="shared" si="6"/>
        <v>Delhi</v>
      </c>
      <c r="Z446" s="50" t="str">
        <f>IFERROR(VLOOKUP(Y446,'[2]Final Cost'!$B$3:$B$39,1,0),"NA")</f>
        <v>Delhi</v>
      </c>
      <c r="AA446" s="50" t="str">
        <f>IF(Z446="NA",VLOOKUP(Y446,'[2]Additional Cities'!$B$3:$D$56,3,0),"")</f>
        <v/>
      </c>
      <c r="AB446" s="50">
        <f>IF(Z446="NA",VLOOKUP(Y446,'[2]Additional Cities'!$B$3:$E$56,4,0),0)</f>
        <v>0</v>
      </c>
      <c r="AC446" s="50" t="str">
        <f>IF(Z446=Y446,VLOOKUP(Y446,'[2]Final Cost'!$B$3:$F$39,5,0),0)</f>
        <v>Delhi</v>
      </c>
    </row>
    <row r="447" spans="1:35" x14ac:dyDescent="0.35">
      <c r="A447" s="63" t="s">
        <v>339</v>
      </c>
      <c r="B447" s="63" t="s">
        <v>1609</v>
      </c>
      <c r="C447" s="64">
        <v>44481</v>
      </c>
      <c r="D447" s="63" t="s">
        <v>156</v>
      </c>
      <c r="E447" s="63" t="s">
        <v>231</v>
      </c>
      <c r="F447" s="63" t="s">
        <v>39</v>
      </c>
      <c r="G447" s="63" t="s">
        <v>340</v>
      </c>
      <c r="H447" s="63" t="s">
        <v>341</v>
      </c>
      <c r="I447" s="63" t="s">
        <v>231</v>
      </c>
      <c r="J447" s="63" t="s">
        <v>86</v>
      </c>
      <c r="K447" s="63" t="s">
        <v>59</v>
      </c>
      <c r="L447" s="63" t="s">
        <v>43</v>
      </c>
      <c r="M447" s="63" t="s">
        <v>44</v>
      </c>
      <c r="N447" s="64">
        <v>44644</v>
      </c>
      <c r="O447" s="65">
        <v>44641</v>
      </c>
      <c r="P447" s="66"/>
      <c r="Q447" s="66"/>
      <c r="R447" s="66"/>
      <c r="S447" s="66"/>
      <c r="T447" s="66"/>
      <c r="U447" s="66"/>
      <c r="V447" s="50">
        <f>VLOOKUP(H447,[1]Sheet1!$H$2:$N$526,5,0)</f>
        <v>211008</v>
      </c>
      <c r="W447" s="50" t="str">
        <f>VLOOKUP(H447,[1]Sheet1!$H$2:$M$526,6,0)</f>
        <v>34, Industrial Colony, Naini - Allahabad (U.P.)</v>
      </c>
      <c r="X447" s="50" t="str">
        <f>VLOOKUP(H447,[1]Sheet1!$H$1:$N$526,7,0)</f>
        <v>NA</v>
      </c>
      <c r="Y447" s="50" t="str">
        <f t="shared" si="6"/>
        <v>Prayagraj</v>
      </c>
      <c r="Z447" s="50" t="str">
        <f>IFERROR(VLOOKUP(Y447,'[2]Final Cost'!$B$3:$B$39,1,0),"NA")</f>
        <v>Prayagraj</v>
      </c>
      <c r="AA447" s="50" t="str">
        <f>IF(Z447="NA",VLOOKUP(Y447,'[2]Additional Cities'!$B$3:$D$56,3,0),"")</f>
        <v/>
      </c>
      <c r="AB447" s="50">
        <f>IF(Z447="NA",VLOOKUP(Y447,'[2]Additional Cities'!$B$3:$E$56,4,0),0)</f>
        <v>0</v>
      </c>
      <c r="AC447" s="50" t="str">
        <f>IF(Z447=Y447,VLOOKUP(Y447,'[2]Final Cost'!$B$3:$F$39,5,0),0)</f>
        <v>Delhi</v>
      </c>
    </row>
    <row r="448" spans="1:35" x14ac:dyDescent="0.35">
      <c r="A448" s="63" t="s">
        <v>1497</v>
      </c>
      <c r="B448" s="63"/>
      <c r="C448" s="63"/>
      <c r="D448" s="63" t="s">
        <v>48</v>
      </c>
      <c r="E448" s="63" t="s">
        <v>824</v>
      </c>
      <c r="F448" s="63" t="s">
        <v>39</v>
      </c>
      <c r="G448" s="63" t="s">
        <v>1498</v>
      </c>
      <c r="H448" s="63" t="s">
        <v>1499</v>
      </c>
      <c r="I448" s="63" t="s">
        <v>824</v>
      </c>
      <c r="J448" s="63" t="s">
        <v>166</v>
      </c>
      <c r="K448" s="63" t="s">
        <v>55</v>
      </c>
      <c r="L448" s="63" t="s">
        <v>43</v>
      </c>
      <c r="M448" s="63" t="s">
        <v>44</v>
      </c>
      <c r="N448" s="64">
        <v>44644</v>
      </c>
      <c r="O448" s="65">
        <v>44641</v>
      </c>
      <c r="P448" s="66"/>
      <c r="Q448" s="66"/>
      <c r="R448" s="66"/>
      <c r="S448" s="66"/>
      <c r="T448" s="66"/>
      <c r="U448" s="66"/>
      <c r="V448" s="50">
        <f>VLOOKUP(H448,[1]Sheet1!$H$2:$N$526,5,0)</f>
        <v>131001</v>
      </c>
      <c r="W448" s="50" t="str">
        <f>VLOOKUP(H448,[1]Sheet1!$H$2:$M$526,6,0)</f>
        <v>Near SBI Bank, Railway Road, Sonipat, Haryana-131001</v>
      </c>
      <c r="X448" s="50" t="str">
        <f>VLOOKUP(H448,[1]Sheet1!$H$1:$N$526,7,0)</f>
        <v>NA</v>
      </c>
      <c r="Y448" s="50" t="str">
        <f t="shared" si="6"/>
        <v>Sonipat</v>
      </c>
      <c r="Z448" s="50" t="str">
        <f>IFERROR(VLOOKUP(Y448,'[2]Final Cost'!$B$3:$B$39,1,0),"NA")</f>
        <v>NA</v>
      </c>
      <c r="AA448" s="50" t="str">
        <f>IF(Z448="NA",VLOOKUP(Y448,'[2]Additional Cities'!$B$3:$D$56,3,0),"")</f>
        <v>Mathura</v>
      </c>
      <c r="AB448" s="50">
        <f>IF(Z448="NA",VLOOKUP(Y448,'[2]Additional Cities'!$B$3:$E$56,4,0),0)</f>
        <v>160.62711932223041</v>
      </c>
      <c r="AC448" s="50">
        <f>IF(Z448=Y448,VLOOKUP(Y448,'[2]Final Cost'!$B$3:$F$39,5,0),0)</f>
        <v>0</v>
      </c>
    </row>
    <row r="449" spans="1:35" x14ac:dyDescent="0.35">
      <c r="A449" s="63" t="s">
        <v>1500</v>
      </c>
      <c r="B449" s="63"/>
      <c r="C449" s="63"/>
      <c r="D449" s="63" t="s">
        <v>48</v>
      </c>
      <c r="E449" s="63" t="s">
        <v>1173</v>
      </c>
      <c r="F449" s="63" t="s">
        <v>39</v>
      </c>
      <c r="G449" s="63" t="s">
        <v>1501</v>
      </c>
      <c r="H449" s="63" t="s">
        <v>1502</v>
      </c>
      <c r="I449" s="63" t="s">
        <v>1173</v>
      </c>
      <c r="J449" s="63" t="s">
        <v>166</v>
      </c>
      <c r="K449" s="63" t="s">
        <v>55</v>
      </c>
      <c r="L449" s="63" t="s">
        <v>43</v>
      </c>
      <c r="M449" s="63" t="s">
        <v>44</v>
      </c>
      <c r="N449" s="64">
        <v>44645</v>
      </c>
      <c r="O449" s="65">
        <v>44641</v>
      </c>
      <c r="P449" s="66"/>
      <c r="Q449" s="66"/>
      <c r="R449" s="66"/>
      <c r="S449" s="66"/>
      <c r="T449" s="66"/>
      <c r="U449" s="66"/>
      <c r="V449" s="50">
        <f>VLOOKUP(H449,[1]Sheet1!$H$2:$N$526,5,0)</f>
        <v>250103</v>
      </c>
      <c r="W449" s="50" t="str">
        <f>VLOOKUP(H449,[1]Sheet1!$H$2:$M$526,6,0)</f>
        <v>513, Mohkampur Industrial Area, Phase-ll, Delhi Road, Meerut-250103</v>
      </c>
      <c r="X449" s="50" t="str">
        <f>VLOOKUP(H449,[1]Sheet1!$H$1:$N$526,7,0)</f>
        <v>NA</v>
      </c>
      <c r="Y449" s="50" t="str">
        <f t="shared" si="6"/>
        <v>Meerut</v>
      </c>
      <c r="Z449" s="50" t="str">
        <f>IFERROR(VLOOKUP(Y449,'[2]Final Cost'!$B$3:$B$39,1,0),"NA")</f>
        <v>NA</v>
      </c>
      <c r="AA449" s="50" t="str">
        <f>IF(Z449="NA",VLOOKUP(Y449,'[2]Additional Cities'!$B$3:$D$56,3,0),"")</f>
        <v>Dehradun</v>
      </c>
      <c r="AB449" s="50">
        <f>IF(Z449="NA",VLOOKUP(Y449,'[2]Additional Cities'!$B$3:$E$56,4,0),0)</f>
        <v>149.2634508007196</v>
      </c>
      <c r="AC449" s="50">
        <f>IF(Z449=Y449,VLOOKUP(Y449,'[2]Final Cost'!$B$3:$F$39,5,0),0)</f>
        <v>0</v>
      </c>
    </row>
    <row r="450" spans="1:35" x14ac:dyDescent="0.35">
      <c r="A450" s="63" t="s">
        <v>374</v>
      </c>
      <c r="B450" s="63"/>
      <c r="C450" s="63"/>
      <c r="D450" s="63" t="s">
        <v>156</v>
      </c>
      <c r="E450" s="63" t="s">
        <v>55</v>
      </c>
      <c r="F450" s="63" t="s">
        <v>61</v>
      </c>
      <c r="G450" s="63" t="s">
        <v>376</v>
      </c>
      <c r="H450" s="63" t="s">
        <v>377</v>
      </c>
      <c r="I450" s="63" t="s">
        <v>55</v>
      </c>
      <c r="J450" s="63" t="s">
        <v>166</v>
      </c>
      <c r="K450" s="63" t="s">
        <v>55</v>
      </c>
      <c r="L450" s="63" t="s">
        <v>43</v>
      </c>
      <c r="M450" s="63" t="s">
        <v>44</v>
      </c>
      <c r="N450" s="64">
        <v>44630</v>
      </c>
      <c r="O450" s="65">
        <v>44627</v>
      </c>
      <c r="P450" s="66"/>
      <c r="Q450" s="66"/>
      <c r="R450" s="66"/>
      <c r="S450" s="66"/>
      <c r="T450" s="66"/>
      <c r="U450" s="66"/>
      <c r="V450" s="50">
        <f>VLOOKUP(H450,[1]Sheet1!$H$2:$N$526,5,0)</f>
        <v>110002</v>
      </c>
      <c r="W450" s="50" t="str">
        <f>VLOOKUP(H450,[1]Sheet1!$H$2:$M$526,6,0)</f>
        <v>305, 3rd Floor, Asaf Ali Road, Delhi - 110002 (Vardhman City-2 Plaza, Commerical Center) Area Ajmeri Gate, area Kalan Masjid</v>
      </c>
      <c r="X450" s="50" t="str">
        <f>VLOOKUP(H450,[1]Sheet1!$H$1:$N$526,7,0)</f>
        <v>NA</v>
      </c>
      <c r="Y450" s="50" t="str">
        <f t="shared" si="6"/>
        <v>Delhi</v>
      </c>
      <c r="Z450" s="50" t="str">
        <f>IFERROR(VLOOKUP(Y450,'[2]Final Cost'!$B$3:$B$39,1,0),"NA")</f>
        <v>Delhi</v>
      </c>
      <c r="AA450" s="50" t="str">
        <f>IF(Z450="NA",VLOOKUP(Y450,'[2]Additional Cities'!$B$3:$D$56,3,0),"")</f>
        <v/>
      </c>
      <c r="AB450" s="50">
        <f>IF(Z450="NA",VLOOKUP(Y450,'[2]Additional Cities'!$B$3:$E$56,4,0),0)</f>
        <v>0</v>
      </c>
      <c r="AC450" s="50" t="str">
        <f>IF(Z450=Y450,VLOOKUP(Y450,'[2]Final Cost'!$B$3:$F$39,5,0),0)</f>
        <v>Delhi</v>
      </c>
    </row>
    <row r="451" spans="1:35" x14ac:dyDescent="0.35">
      <c r="A451" s="63" t="s">
        <v>2059</v>
      </c>
      <c r="B451" s="63"/>
      <c r="C451" s="63"/>
      <c r="D451" s="63" t="s">
        <v>553</v>
      </c>
      <c r="E451" s="63" t="s">
        <v>59</v>
      </c>
      <c r="F451" s="63" t="s">
        <v>61</v>
      </c>
      <c r="G451" s="63" t="s">
        <v>2060</v>
      </c>
      <c r="H451" s="63" t="s">
        <v>2061</v>
      </c>
      <c r="I451" s="63" t="s">
        <v>59</v>
      </c>
      <c r="J451" s="63" t="s">
        <v>86</v>
      </c>
      <c r="K451" s="63" t="s">
        <v>59</v>
      </c>
      <c r="L451" s="63" t="s">
        <v>43</v>
      </c>
      <c r="M451" s="63" t="s">
        <v>44</v>
      </c>
      <c r="N451" s="64">
        <v>44630</v>
      </c>
      <c r="O451" s="65">
        <v>44627</v>
      </c>
      <c r="P451" s="66"/>
      <c r="Q451" s="66"/>
      <c r="R451" s="66"/>
      <c r="S451" s="66"/>
      <c r="T451" s="66"/>
      <c r="U451" s="66"/>
      <c r="V451" s="50">
        <f>VLOOKUP(H451,[1]Sheet1!$H$2:$N$526,5,0)</f>
        <v>400104</v>
      </c>
      <c r="W451" s="50" t="str">
        <f>VLOOKUP(H451,[1]Sheet1!$H$2:$M$526,6,0)</f>
        <v>110/875 Motilal Nagar, no. 1, Best Colony Rd, near Pioneer Automobiles, Goregaon West, Mumbai, Maharashtra 400104</v>
      </c>
      <c r="X451" s="50" t="str">
        <f>VLOOKUP(H451,[1]Sheet1!$H$1:$N$526,7,0)</f>
        <v>NA</v>
      </c>
      <c r="Y451" s="50" t="str">
        <f t="shared" ref="Y451:Y477" si="7">E451</f>
        <v>Mumbai</v>
      </c>
      <c r="Z451" s="50" t="str">
        <f>IFERROR(VLOOKUP(Y451,'[2]Final Cost'!$B$3:$B$39,1,0),"NA")</f>
        <v>Mumbai</v>
      </c>
      <c r="AA451" s="50" t="str">
        <f>IF(Z451="NA",VLOOKUP(Y451,'[2]Additional Cities'!$B$3:$D$56,3,0),"")</f>
        <v/>
      </c>
      <c r="AB451" s="50">
        <f>IF(Z451="NA",VLOOKUP(Y451,'[2]Additional Cities'!$B$3:$E$56,4,0),0)</f>
        <v>0</v>
      </c>
      <c r="AC451" s="50" t="str">
        <f>IF(Z451=Y451,VLOOKUP(Y451,'[2]Final Cost'!$B$3:$F$39,5,0),0)</f>
        <v>Mumbai</v>
      </c>
    </row>
    <row r="452" spans="1:35" x14ac:dyDescent="0.35">
      <c r="A452" s="63" t="s">
        <v>366</v>
      </c>
      <c r="B452" s="63"/>
      <c r="C452" s="63"/>
      <c r="D452" s="63" t="s">
        <v>156</v>
      </c>
      <c r="E452" s="63" t="s">
        <v>55</v>
      </c>
      <c r="F452" s="63" t="s">
        <v>61</v>
      </c>
      <c r="G452" s="63" t="s">
        <v>367</v>
      </c>
      <c r="H452" s="63" t="s">
        <v>368</v>
      </c>
      <c r="I452" s="63" t="s">
        <v>55</v>
      </c>
      <c r="J452" s="63" t="s">
        <v>166</v>
      </c>
      <c r="K452" s="63" t="s">
        <v>55</v>
      </c>
      <c r="L452" s="63" t="s">
        <v>43</v>
      </c>
      <c r="M452" s="63" t="s">
        <v>44</v>
      </c>
      <c r="N452" s="64">
        <v>44636</v>
      </c>
      <c r="O452" s="65">
        <v>44634</v>
      </c>
      <c r="P452" s="66"/>
      <c r="Q452" s="66"/>
      <c r="R452" s="66"/>
      <c r="S452" s="66"/>
      <c r="T452" s="66"/>
      <c r="U452" s="66"/>
      <c r="V452" s="50">
        <f>VLOOKUP(H452,[1]Sheet1!$H$2:$N$526,5,0)</f>
        <v>110009</v>
      </c>
      <c r="W452" s="50" t="str">
        <f>VLOOKUP(H452,[1]Sheet1!$H$2:$M$526,6,0)</f>
        <v>B1/2,1st Floor, Commercial Complex, 103, Mukherjee Nagar, Delhi, 110009</v>
      </c>
      <c r="X452" s="50" t="str">
        <f>VLOOKUP(H452,[1]Sheet1!$H$1:$N$526,7,0)</f>
        <v>NA</v>
      </c>
      <c r="Y452" s="50" t="str">
        <f t="shared" si="7"/>
        <v>Delhi</v>
      </c>
      <c r="Z452" s="50" t="str">
        <f>IFERROR(VLOOKUP(Y452,'[2]Final Cost'!$B$3:$B$39,1,0),"NA")</f>
        <v>Delhi</v>
      </c>
      <c r="AA452" s="50" t="str">
        <f>IF(Z452="NA",VLOOKUP(Y452,'[2]Additional Cities'!$B$3:$D$56,3,0),"")</f>
        <v/>
      </c>
      <c r="AB452" s="50">
        <f>IF(Z452="NA",VLOOKUP(Y452,'[2]Additional Cities'!$B$3:$E$56,4,0),0)</f>
        <v>0</v>
      </c>
      <c r="AC452" s="50" t="str">
        <f>IF(Z452=Y452,VLOOKUP(Y452,'[2]Final Cost'!$B$3:$F$39,5,0),0)</f>
        <v>Delhi</v>
      </c>
    </row>
    <row r="453" spans="1:35" x14ac:dyDescent="0.35">
      <c r="A453" s="63" t="s">
        <v>1503</v>
      </c>
      <c r="B453" s="63"/>
      <c r="C453" s="63"/>
      <c r="D453" s="63" t="s">
        <v>57</v>
      </c>
      <c r="E453" s="63" t="s">
        <v>1124</v>
      </c>
      <c r="F453" s="63" t="s">
        <v>39</v>
      </c>
      <c r="G453" s="63" t="s">
        <v>1504</v>
      </c>
      <c r="H453" s="63" t="s">
        <v>1505</v>
      </c>
      <c r="I453" s="63" t="s">
        <v>1124</v>
      </c>
      <c r="J453" s="63" t="s">
        <v>128</v>
      </c>
      <c r="K453" s="63" t="s">
        <v>59</v>
      </c>
      <c r="L453" s="63" t="s">
        <v>43</v>
      </c>
      <c r="M453" s="63" t="s">
        <v>44</v>
      </c>
      <c r="N453" s="64">
        <v>44644</v>
      </c>
      <c r="O453" s="65">
        <v>44641</v>
      </c>
      <c r="P453" s="66"/>
      <c r="Q453" s="66"/>
      <c r="R453" s="66"/>
      <c r="S453" s="66"/>
      <c r="T453" s="66"/>
      <c r="U453" s="66"/>
      <c r="V453" s="50">
        <f>VLOOKUP(H453,[1]Sheet1!$H$2:$N$526,5,0)</f>
        <v>91744</v>
      </c>
      <c r="W453" s="50" t="str">
        <f>VLOOKUP(H453,[1]Sheet1!$H$2:$M$526,6,0)</f>
        <v>15210 Nelson Ave E, City of Industry, CA 91744, United States</v>
      </c>
      <c r="X453" s="50" t="str">
        <f>VLOOKUP(H453,[1]Sheet1!$H$1:$N$526,7,0)</f>
        <v>NA</v>
      </c>
      <c r="Y453" s="50" t="str">
        <f t="shared" si="7"/>
        <v>Indore</v>
      </c>
      <c r="Z453" s="50" t="str">
        <f>IFERROR(VLOOKUP(Y453,'[2]Final Cost'!$B$3:$B$39,1,0),"NA")</f>
        <v>Indore</v>
      </c>
      <c r="AA453" s="50" t="str">
        <f>IF(Z453="NA",VLOOKUP(Y453,'[2]Additional Cities'!$B$3:$D$56,3,0),"")</f>
        <v/>
      </c>
      <c r="AB453" s="50">
        <f>IF(Z453="NA",VLOOKUP(Y453,'[2]Additional Cities'!$B$3:$E$56,4,0),0)</f>
        <v>0</v>
      </c>
      <c r="AC453" s="50" t="str">
        <f>IF(Z453=Y453,VLOOKUP(Y453,'[2]Final Cost'!$B$3:$F$39,5,0),0)</f>
        <v>Mumbai</v>
      </c>
    </row>
    <row r="454" spans="1:35" x14ac:dyDescent="0.35">
      <c r="A454" s="63" t="s">
        <v>444</v>
      </c>
      <c r="B454" s="63"/>
      <c r="C454" s="63"/>
      <c r="D454" s="63" t="s">
        <v>156</v>
      </c>
      <c r="E454" s="63" t="s">
        <v>55</v>
      </c>
      <c r="F454" s="63" t="s">
        <v>61</v>
      </c>
      <c r="G454" s="63" t="s">
        <v>445</v>
      </c>
      <c r="H454" s="63" t="s">
        <v>446</v>
      </c>
      <c r="I454" s="63" t="s">
        <v>55</v>
      </c>
      <c r="J454" s="63" t="s">
        <v>166</v>
      </c>
      <c r="K454" s="63" t="s">
        <v>55</v>
      </c>
      <c r="L454" s="63" t="s">
        <v>43</v>
      </c>
      <c r="M454" s="63" t="s">
        <v>44</v>
      </c>
      <c r="N454" s="64">
        <v>44636</v>
      </c>
      <c r="O454" s="65">
        <v>44634</v>
      </c>
      <c r="P454" s="66"/>
      <c r="Q454" s="66"/>
      <c r="R454" s="66"/>
      <c r="S454" s="66"/>
      <c r="T454" s="66"/>
      <c r="U454" s="66"/>
      <c r="V454" s="50">
        <f>VLOOKUP(H454,[1]Sheet1!$H$2:$N$526,5,0)</f>
        <v>110085</v>
      </c>
      <c r="W454" s="50" t="str">
        <f>VLOOKUP(H454,[1]Sheet1!$H$2:$M$526,6,0)</f>
        <v>Crown Plaza, Swarn Jayanti Park, Sector 10, Rohini, Delhi, 110085</v>
      </c>
      <c r="X454" s="50" t="str">
        <f>VLOOKUP(H454,[1]Sheet1!$H$1:$N$526,7,0)</f>
        <v>NA</v>
      </c>
      <c r="Y454" s="50" t="str">
        <f t="shared" si="7"/>
        <v>Delhi</v>
      </c>
      <c r="Z454" s="50" t="str">
        <f>IFERROR(VLOOKUP(Y454,'[2]Final Cost'!$B$3:$B$39,1,0),"NA")</f>
        <v>Delhi</v>
      </c>
      <c r="AA454" s="50" t="str">
        <f>IF(Z454="NA",VLOOKUP(Y454,'[2]Additional Cities'!$B$3:$D$56,3,0),"")</f>
        <v/>
      </c>
      <c r="AB454" s="50">
        <f>IF(Z454="NA",VLOOKUP(Y454,'[2]Additional Cities'!$B$3:$E$56,4,0),0)</f>
        <v>0</v>
      </c>
      <c r="AC454" s="50" t="str">
        <f>IF(Z454=Y454,VLOOKUP(Y454,'[2]Final Cost'!$B$3:$F$39,5,0),0)</f>
        <v>Delhi</v>
      </c>
    </row>
    <row r="455" spans="1:35" x14ac:dyDescent="0.35">
      <c r="A455" s="63" t="s">
        <v>1506</v>
      </c>
      <c r="B455" s="63"/>
      <c r="C455" s="63"/>
      <c r="D455" s="63" t="s">
        <v>57</v>
      </c>
      <c r="E455" s="63" t="s">
        <v>152</v>
      </c>
      <c r="F455" s="63" t="s">
        <v>39</v>
      </c>
      <c r="G455" s="63" t="s">
        <v>1507</v>
      </c>
      <c r="H455" s="63" t="s">
        <v>1508</v>
      </c>
      <c r="I455" s="63" t="s">
        <v>152</v>
      </c>
      <c r="J455" s="63" t="s">
        <v>67</v>
      </c>
      <c r="K455" s="63" t="s">
        <v>112</v>
      </c>
      <c r="L455" s="63" t="s">
        <v>43</v>
      </c>
      <c r="M455" s="63" t="s">
        <v>44</v>
      </c>
      <c r="N455" s="64">
        <v>44650</v>
      </c>
      <c r="O455" s="65">
        <v>44648</v>
      </c>
      <c r="P455" s="66"/>
      <c r="Q455" s="66"/>
      <c r="R455" s="66"/>
      <c r="S455" s="66"/>
      <c r="T455" s="66"/>
      <c r="U455" s="66"/>
      <c r="V455" s="50">
        <f>VLOOKUP(H455,[1]Sheet1!$H$2:$N$526,5,0)</f>
        <v>700033</v>
      </c>
      <c r="W455" s="50" t="str">
        <f>VLOOKUP(H455,[1]Sheet1!$H$2:$M$526,6,0)</f>
        <v>23C, Ground Floor, Prince Bakhtiar Shah Road Near Swiss Park Nursing Home, Kolkata- 700033</v>
      </c>
      <c r="X455" s="50" t="str">
        <f>VLOOKUP(H455,[1]Sheet1!$H$1:$N$526,7,0)</f>
        <v>NA</v>
      </c>
      <c r="Y455" s="50" t="str">
        <f t="shared" si="7"/>
        <v>Kolkata</v>
      </c>
      <c r="Z455" s="50" t="str">
        <f>IFERROR(VLOOKUP(Y455,'[2]Final Cost'!$B$3:$B$39,1,0),"NA")</f>
        <v>Kolkata</v>
      </c>
      <c r="AA455" s="50" t="str">
        <f>IF(Z455="NA",VLOOKUP(Y455,'[2]Additional Cities'!$B$3:$D$56,3,0),"")</f>
        <v/>
      </c>
      <c r="AB455" s="50">
        <f>IF(Z455="NA",VLOOKUP(Y455,'[2]Additional Cities'!$B$3:$E$56,4,0),0)</f>
        <v>0</v>
      </c>
      <c r="AC455" s="50" t="str">
        <f>IF(Z455=Y455,VLOOKUP(Y455,'[2]Final Cost'!$B$3:$F$39,5,0),0)</f>
        <v>Hyderabad</v>
      </c>
      <c r="AI455" s="72">
        <v>9.4</v>
      </c>
    </row>
    <row r="456" spans="1:35" x14ac:dyDescent="0.35">
      <c r="A456" s="63" t="s">
        <v>1509</v>
      </c>
      <c r="B456" s="63"/>
      <c r="C456" s="63"/>
      <c r="D456" s="63" t="s">
        <v>206</v>
      </c>
      <c r="E456" s="63" t="s">
        <v>687</v>
      </c>
      <c r="F456" s="63" t="s">
        <v>39</v>
      </c>
      <c r="G456" s="63" t="s">
        <v>1510</v>
      </c>
      <c r="H456" s="63" t="s">
        <v>1511</v>
      </c>
      <c r="I456" s="63" t="s">
        <v>687</v>
      </c>
      <c r="J456" s="63" t="s">
        <v>114</v>
      </c>
      <c r="K456" s="63" t="s">
        <v>55</v>
      </c>
      <c r="L456" s="63" t="s">
        <v>43</v>
      </c>
      <c r="M456" s="63" t="s">
        <v>44</v>
      </c>
      <c r="N456" s="64">
        <v>44643</v>
      </c>
      <c r="O456" s="65">
        <v>44641</v>
      </c>
      <c r="P456" s="66"/>
      <c r="Q456" s="66"/>
      <c r="R456" s="66"/>
      <c r="S456" s="66"/>
      <c r="T456" s="66"/>
      <c r="U456" s="66"/>
      <c r="V456" s="50" t="str">
        <f>VLOOKUP(H456,[1]Sheet1!$H$2:$N$526,5,0)</f>
        <v>NA</v>
      </c>
      <c r="W456" s="50" t="str">
        <f>VLOOKUP(H456,[1]Sheet1!$H$2:$M$526,6,0)</f>
        <v>NA</v>
      </c>
      <c r="X456" s="50" t="str">
        <f>VLOOKUP(H456,[1]Sheet1!$H$1:$N$526,7,0)</f>
        <v>Mailing/Billing City not available</v>
      </c>
      <c r="Y456" s="50" t="str">
        <f t="shared" si="7"/>
        <v>Jaipur</v>
      </c>
      <c r="Z456" s="50" t="str">
        <f>IFERROR(VLOOKUP(Y456,'[2]Final Cost'!$B$3:$B$39,1,0),"NA")</f>
        <v>Jaipur</v>
      </c>
      <c r="AA456" s="50" t="str">
        <f>IF(Z456="NA",VLOOKUP(Y456,'[2]Additional Cities'!$B$3:$D$56,3,0),"")</f>
        <v/>
      </c>
      <c r="AB456" s="50">
        <f>IF(Z456="NA",VLOOKUP(Y456,'[2]Additional Cities'!$B$3:$E$56,4,0),0)</f>
        <v>0</v>
      </c>
      <c r="AC456" s="50" t="str">
        <f>IF(Z456=Y456,VLOOKUP(Y456,'[2]Final Cost'!$B$3:$F$39,5,0),0)</f>
        <v>Delhi</v>
      </c>
    </row>
    <row r="457" spans="1:35" x14ac:dyDescent="0.35">
      <c r="A457" s="63" t="s">
        <v>659</v>
      </c>
      <c r="B457" s="63"/>
      <c r="C457" s="63"/>
      <c r="D457" s="63" t="s">
        <v>57</v>
      </c>
      <c r="E457" s="63" t="s">
        <v>55</v>
      </c>
      <c r="F457" s="63" t="s">
        <v>61</v>
      </c>
      <c r="G457" s="63" t="s">
        <v>660</v>
      </c>
      <c r="H457" s="63" t="s">
        <v>661</v>
      </c>
      <c r="I457" s="63" t="s">
        <v>55</v>
      </c>
      <c r="J457" s="63" t="s">
        <v>166</v>
      </c>
      <c r="K457" s="63" t="s">
        <v>55</v>
      </c>
      <c r="L457" s="63" t="s">
        <v>43</v>
      </c>
      <c r="M457" s="63" t="s">
        <v>44</v>
      </c>
      <c r="N457" s="64">
        <v>44637</v>
      </c>
      <c r="O457" s="65">
        <v>44634</v>
      </c>
      <c r="P457" s="66"/>
      <c r="Q457" s="66"/>
      <c r="R457" s="66"/>
      <c r="S457" s="66"/>
      <c r="T457" s="66"/>
      <c r="U457" s="66"/>
      <c r="V457" s="50">
        <f>VLOOKUP(H457,[1]Sheet1!$H$2:$N$526,5,0)</f>
        <v>110005</v>
      </c>
      <c r="W457" s="50" t="str">
        <f>VLOOKUP(H457,[1]Sheet1!$H$2:$M$526,6,0)</f>
        <v>A-27, B, Gali Number 4, Anand Parbat Industrial Area, Anand Parbat, New Delhi, Delhi 110005</v>
      </c>
      <c r="X457" s="50" t="str">
        <f>VLOOKUP(H457,[1]Sheet1!$H$1:$N$526,7,0)</f>
        <v>NA</v>
      </c>
      <c r="Y457" s="50" t="str">
        <f t="shared" si="7"/>
        <v>Delhi</v>
      </c>
      <c r="Z457" s="50" t="str">
        <f>IFERROR(VLOOKUP(Y457,'[2]Final Cost'!$B$3:$B$39,1,0),"NA")</f>
        <v>Delhi</v>
      </c>
      <c r="AA457" s="50" t="str">
        <f>IF(Z457="NA",VLOOKUP(Y457,'[2]Additional Cities'!$B$3:$D$56,3,0),"")</f>
        <v/>
      </c>
      <c r="AB457" s="50">
        <f>IF(Z457="NA",VLOOKUP(Y457,'[2]Additional Cities'!$B$3:$E$56,4,0),0)</f>
        <v>0</v>
      </c>
      <c r="AC457" s="50" t="str">
        <f>IF(Z457=Y457,VLOOKUP(Y457,'[2]Final Cost'!$B$3:$F$39,5,0),0)</f>
        <v>Delhi</v>
      </c>
    </row>
    <row r="458" spans="1:35" x14ac:dyDescent="0.35">
      <c r="A458" s="63" t="s">
        <v>1512</v>
      </c>
      <c r="B458" s="63"/>
      <c r="C458" s="63"/>
      <c r="D458" s="63" t="s">
        <v>206</v>
      </c>
      <c r="E458" s="63" t="s">
        <v>687</v>
      </c>
      <c r="F458" s="63" t="s">
        <v>39</v>
      </c>
      <c r="G458" s="63" t="s">
        <v>1513</v>
      </c>
      <c r="H458" s="63" t="s">
        <v>1514</v>
      </c>
      <c r="I458" s="63" t="s">
        <v>687</v>
      </c>
      <c r="J458" s="63" t="s">
        <v>114</v>
      </c>
      <c r="K458" s="63" t="s">
        <v>55</v>
      </c>
      <c r="L458" s="63" t="s">
        <v>43</v>
      </c>
      <c r="M458" s="63" t="s">
        <v>44</v>
      </c>
      <c r="N458" s="64">
        <v>44644</v>
      </c>
      <c r="O458" s="65">
        <v>44641</v>
      </c>
      <c r="P458" s="66"/>
      <c r="Q458" s="66"/>
      <c r="R458" s="66"/>
      <c r="S458" s="66"/>
      <c r="T458" s="66"/>
      <c r="U458" s="66"/>
      <c r="V458" s="50">
        <f>VLOOKUP(H458,[1]Sheet1!$H$2:$N$526,5,0)</f>
        <v>302007</v>
      </c>
      <c r="W458" s="50" t="str">
        <f>VLOOKUP(H458,[1]Sheet1!$H$2:$M$526,6,0)</f>
        <v>Okay PLUS House, Kiran Path, Suraj Nagar West, Civil Lines, Jaipur, Rajasthan 302007</v>
      </c>
      <c r="X458" s="50" t="str">
        <f>VLOOKUP(H458,[1]Sheet1!$H$1:$N$526,7,0)</f>
        <v>NA</v>
      </c>
      <c r="Y458" s="50" t="str">
        <f t="shared" si="7"/>
        <v>Jaipur</v>
      </c>
      <c r="Z458" s="50" t="str">
        <f>IFERROR(VLOOKUP(Y458,'[2]Final Cost'!$B$3:$B$39,1,0),"NA")</f>
        <v>Jaipur</v>
      </c>
      <c r="AA458" s="50" t="str">
        <f>IF(Z458="NA",VLOOKUP(Y458,'[2]Additional Cities'!$B$3:$D$56,3,0),"")</f>
        <v/>
      </c>
      <c r="AB458" s="50">
        <f>IF(Z458="NA",VLOOKUP(Y458,'[2]Additional Cities'!$B$3:$E$56,4,0),0)</f>
        <v>0</v>
      </c>
      <c r="AC458" s="50" t="str">
        <f>IF(Z458=Y458,VLOOKUP(Y458,'[2]Final Cost'!$B$3:$F$39,5,0),0)</f>
        <v>Delhi</v>
      </c>
    </row>
    <row r="459" spans="1:35" x14ac:dyDescent="0.35">
      <c r="A459" s="63" t="s">
        <v>1515</v>
      </c>
      <c r="B459" s="63"/>
      <c r="C459" s="63"/>
      <c r="D459" s="63" t="s">
        <v>57</v>
      </c>
      <c r="E459" s="63" t="s">
        <v>55</v>
      </c>
      <c r="F459" s="63" t="s">
        <v>61</v>
      </c>
      <c r="G459" s="63" t="s">
        <v>1516</v>
      </c>
      <c r="H459" s="63" t="s">
        <v>1517</v>
      </c>
      <c r="I459" s="63" t="s">
        <v>55</v>
      </c>
      <c r="J459" s="63" t="s">
        <v>166</v>
      </c>
      <c r="K459" s="63" t="s">
        <v>55</v>
      </c>
      <c r="L459" s="63" t="s">
        <v>43</v>
      </c>
      <c r="M459" s="63" t="s">
        <v>44</v>
      </c>
      <c r="N459" s="64">
        <v>44637</v>
      </c>
      <c r="O459" s="65">
        <v>44634</v>
      </c>
      <c r="P459" s="66"/>
      <c r="Q459" s="66"/>
      <c r="R459" s="66"/>
      <c r="S459" s="66"/>
      <c r="T459" s="66"/>
      <c r="U459" s="66"/>
      <c r="V459" s="50" t="str">
        <f>VLOOKUP(H459,[1]Sheet1!$H$2:$N$526,5,0)</f>
        <v>NA</v>
      </c>
      <c r="W459" s="50" t="str">
        <f>VLOOKUP(H459,[1]Sheet1!$H$2:$M$526,6,0)</f>
        <v>NA</v>
      </c>
      <c r="X459" s="50" t="str">
        <f>VLOOKUP(H459,[1]Sheet1!$H$1:$N$526,7,0)</f>
        <v>Mailing/Billing City not available</v>
      </c>
      <c r="Y459" s="50" t="str">
        <f t="shared" si="7"/>
        <v>Delhi</v>
      </c>
      <c r="Z459" s="50" t="str">
        <f>IFERROR(VLOOKUP(Y459,'[2]Final Cost'!$B$3:$B$39,1,0),"NA")</f>
        <v>Delhi</v>
      </c>
      <c r="AA459" s="50" t="str">
        <f>IF(Z459="NA",VLOOKUP(Y459,'[2]Additional Cities'!$B$3:$D$56,3,0),"")</f>
        <v/>
      </c>
      <c r="AB459" s="50">
        <f>IF(Z459="NA",VLOOKUP(Y459,'[2]Additional Cities'!$B$3:$E$56,4,0),0)</f>
        <v>0</v>
      </c>
      <c r="AC459" s="50" t="str">
        <f>IF(Z459=Y459,VLOOKUP(Y459,'[2]Final Cost'!$B$3:$F$39,5,0),0)</f>
        <v>Delhi</v>
      </c>
    </row>
    <row r="460" spans="1:35" x14ac:dyDescent="0.35">
      <c r="A460" s="63" t="s">
        <v>1084</v>
      </c>
      <c r="B460" s="63"/>
      <c r="C460" s="63"/>
      <c r="D460" s="63" t="s">
        <v>101</v>
      </c>
      <c r="E460" s="63" t="s">
        <v>55</v>
      </c>
      <c r="F460" s="63" t="s">
        <v>61</v>
      </c>
      <c r="G460" s="63" t="s">
        <v>1085</v>
      </c>
      <c r="H460" s="63" t="s">
        <v>1086</v>
      </c>
      <c r="I460" s="63" t="s">
        <v>55</v>
      </c>
      <c r="J460" s="63" t="s">
        <v>166</v>
      </c>
      <c r="K460" s="63" t="s">
        <v>55</v>
      </c>
      <c r="L460" s="63" t="s">
        <v>43</v>
      </c>
      <c r="M460" s="63" t="s">
        <v>44</v>
      </c>
      <c r="N460" s="64">
        <v>44624</v>
      </c>
      <c r="O460" s="65">
        <v>44620</v>
      </c>
      <c r="P460" s="67" t="s">
        <v>39</v>
      </c>
      <c r="Q460" s="67" t="s">
        <v>375</v>
      </c>
      <c r="R460" s="67" t="s">
        <v>375</v>
      </c>
      <c r="S460" s="67" t="s">
        <v>81</v>
      </c>
      <c r="T460" s="67" t="s">
        <v>1087</v>
      </c>
      <c r="U460" s="67" t="s">
        <v>1087</v>
      </c>
      <c r="V460" s="50">
        <f>VLOOKUP(H460,[1]Sheet1!$H$2:$N$526,5,0)</f>
        <v>110012</v>
      </c>
      <c r="W460" s="50" t="str">
        <f>VLOOKUP(H460,[1]Sheet1!$H$2:$M$526,6,0)</f>
        <v>WZ-78, Todapur, Inderpuri, Delhi - 110012</v>
      </c>
      <c r="X460" s="50" t="str">
        <f>VLOOKUP(H460,[1]Sheet1!$H$1:$N$526,7,0)</f>
        <v>NA</v>
      </c>
      <c r="Y460" s="50" t="str">
        <f t="shared" si="7"/>
        <v>Delhi</v>
      </c>
      <c r="Z460" s="50" t="str">
        <f>IFERROR(VLOOKUP(Y460,'[2]Final Cost'!$B$3:$B$39,1,0),"NA")</f>
        <v>Delhi</v>
      </c>
      <c r="AA460" s="50" t="str">
        <f>IF(Z460="NA",VLOOKUP(Y460,'[2]Additional Cities'!$B$3:$D$56,3,0),"")</f>
        <v/>
      </c>
      <c r="AB460" s="50">
        <f>IF(Z460="NA",VLOOKUP(Y460,'[2]Additional Cities'!$B$3:$E$56,4,0),0)</f>
        <v>0</v>
      </c>
      <c r="AC460" s="50" t="str">
        <f>IF(Z460=Y460,VLOOKUP(Y460,'[2]Final Cost'!$B$3:$F$39,5,0),0)</f>
        <v>Delhi</v>
      </c>
    </row>
    <row r="461" spans="1:35" x14ac:dyDescent="0.35">
      <c r="A461" s="63" t="s">
        <v>1518</v>
      </c>
      <c r="B461" s="63"/>
      <c r="C461" s="63"/>
      <c r="D461" s="63" t="s">
        <v>206</v>
      </c>
      <c r="E461" s="63" t="s">
        <v>121</v>
      </c>
      <c r="F461" s="63" t="s">
        <v>61</v>
      </c>
      <c r="G461" s="63" t="s">
        <v>1519</v>
      </c>
      <c r="H461" s="63" t="s">
        <v>1520</v>
      </c>
      <c r="I461" s="63" t="s">
        <v>121</v>
      </c>
      <c r="J461" s="63" t="s">
        <v>120</v>
      </c>
      <c r="K461" s="63" t="s">
        <v>121</v>
      </c>
      <c r="L461" s="63" t="s">
        <v>43</v>
      </c>
      <c r="M461" s="63" t="s">
        <v>44</v>
      </c>
      <c r="N461" s="64">
        <v>44637</v>
      </c>
      <c r="O461" s="65">
        <v>44634</v>
      </c>
      <c r="P461" s="66"/>
      <c r="Q461" s="66"/>
      <c r="R461" s="66"/>
      <c r="S461" s="66"/>
      <c r="T461" s="66"/>
      <c r="U461" s="66"/>
      <c r="V461" s="50" t="str">
        <f>VLOOKUP(H461,[1]Sheet1!$H$2:$N$526,5,0)</f>
        <v>NA</v>
      </c>
      <c r="W461" s="50" t="str">
        <f>VLOOKUP(H461,[1]Sheet1!$H$2:$M$526,6,0)</f>
        <v>NA</v>
      </c>
      <c r="X461" s="50" t="str">
        <f>VLOOKUP(H461,[1]Sheet1!$H$1:$N$526,7,0)</f>
        <v>Mailing/Billing City not available</v>
      </c>
      <c r="Y461" s="50" t="str">
        <f t="shared" si="7"/>
        <v>Hyderabad</v>
      </c>
      <c r="Z461" s="50" t="str">
        <f>IFERROR(VLOOKUP(Y461,'[2]Final Cost'!$B$3:$B$39,1,0),"NA")</f>
        <v>Hyderabad</v>
      </c>
      <c r="AA461" s="50" t="str">
        <f>IF(Z461="NA",VLOOKUP(Y461,'[2]Additional Cities'!$B$3:$D$56,3,0),"")</f>
        <v/>
      </c>
      <c r="AB461" s="50">
        <f>IF(Z461="NA",VLOOKUP(Y461,'[2]Additional Cities'!$B$3:$E$56,4,0),0)</f>
        <v>0</v>
      </c>
      <c r="AC461" s="50" t="str">
        <f>IF(Z461=Y461,VLOOKUP(Y461,'[2]Final Cost'!$B$3:$F$39,5,0),0)</f>
        <v>Hyderabad</v>
      </c>
    </row>
    <row r="462" spans="1:35" x14ac:dyDescent="0.35">
      <c r="A462" s="63" t="s">
        <v>1521</v>
      </c>
      <c r="B462" s="63"/>
      <c r="C462" s="63"/>
      <c r="D462" s="63" t="s">
        <v>57</v>
      </c>
      <c r="E462" s="63" t="s">
        <v>55</v>
      </c>
      <c r="F462" s="63" t="s">
        <v>61</v>
      </c>
      <c r="G462" s="63" t="s">
        <v>1522</v>
      </c>
      <c r="H462" s="63" t="s">
        <v>1523</v>
      </c>
      <c r="I462" s="63" t="s">
        <v>55</v>
      </c>
      <c r="J462" s="63" t="s">
        <v>166</v>
      </c>
      <c r="K462" s="63" t="s">
        <v>55</v>
      </c>
      <c r="L462" s="63" t="s">
        <v>43</v>
      </c>
      <c r="M462" s="63" t="s">
        <v>44</v>
      </c>
      <c r="N462" s="64">
        <v>44643</v>
      </c>
      <c r="O462" s="65">
        <v>44641</v>
      </c>
      <c r="P462" s="66"/>
      <c r="Q462" s="66"/>
      <c r="R462" s="66"/>
      <c r="S462" s="66"/>
      <c r="T462" s="66"/>
      <c r="U462" s="66"/>
      <c r="V462" s="50" t="str">
        <f>VLOOKUP(H462,[1]Sheet1!$H$2:$N$526,5,0)</f>
        <v>NA</v>
      </c>
      <c r="W462" s="50" t="str">
        <f>VLOOKUP(H462,[1]Sheet1!$H$2:$M$526,6,0)</f>
        <v>NA</v>
      </c>
      <c r="X462" s="50" t="str">
        <f>VLOOKUP(H462,[1]Sheet1!$H$1:$N$526,7,0)</f>
        <v>No Mailing/Billing Details available</v>
      </c>
      <c r="Y462" s="50" t="str">
        <f t="shared" si="7"/>
        <v>Delhi</v>
      </c>
      <c r="Z462" s="50" t="str">
        <f>IFERROR(VLOOKUP(Y462,'[2]Final Cost'!$B$3:$B$39,1,0),"NA")</f>
        <v>Delhi</v>
      </c>
      <c r="AA462" s="50" t="str">
        <f>IF(Z462="NA",VLOOKUP(Y462,'[2]Additional Cities'!$B$3:$D$56,3,0),"")</f>
        <v/>
      </c>
      <c r="AB462" s="50">
        <f>IF(Z462="NA",VLOOKUP(Y462,'[2]Additional Cities'!$B$3:$E$56,4,0),0)</f>
        <v>0</v>
      </c>
      <c r="AC462" s="50" t="str">
        <f>IF(Z462=Y462,VLOOKUP(Y462,'[2]Final Cost'!$B$3:$F$39,5,0),0)</f>
        <v>Delhi</v>
      </c>
    </row>
    <row r="463" spans="1:35" x14ac:dyDescent="0.35">
      <c r="A463" s="63" t="s">
        <v>1524</v>
      </c>
      <c r="B463" s="63"/>
      <c r="C463" s="63"/>
      <c r="D463" s="63" t="s">
        <v>37</v>
      </c>
      <c r="E463" s="63" t="s">
        <v>152</v>
      </c>
      <c r="F463" s="63" t="s">
        <v>39</v>
      </c>
      <c r="G463" s="63" t="s">
        <v>1525</v>
      </c>
      <c r="H463" s="63" t="s">
        <v>1526</v>
      </c>
      <c r="I463" s="63" t="s">
        <v>152</v>
      </c>
      <c r="J463" s="63" t="s">
        <v>67</v>
      </c>
      <c r="K463" s="63" t="s">
        <v>112</v>
      </c>
      <c r="L463" s="63" t="s">
        <v>43</v>
      </c>
      <c r="M463" s="63" t="s">
        <v>44</v>
      </c>
      <c r="N463" s="64">
        <v>44651</v>
      </c>
      <c r="O463" s="65">
        <v>44648</v>
      </c>
      <c r="P463" s="66"/>
      <c r="Q463" s="66"/>
      <c r="R463" s="66"/>
      <c r="S463" s="66"/>
      <c r="T463" s="66"/>
      <c r="U463" s="66"/>
      <c r="V463" s="50">
        <f>VLOOKUP(H463,[1]Sheet1!$H$2:$N$526,5,0)</f>
        <v>700051</v>
      </c>
      <c r="W463" s="50" t="str">
        <f>VLOOKUP(H463,[1]Sheet1!$H$2:$M$526,6,0)</f>
        <v>76/132, M.B. Road, Birati Near Birati Mini Bus Stand, Kolkata, West Bengal 700051</v>
      </c>
      <c r="X463" s="50" t="str">
        <f>VLOOKUP(H463,[1]Sheet1!$H$1:$N$526,7,0)</f>
        <v>NA</v>
      </c>
      <c r="Y463" s="50" t="str">
        <f t="shared" si="7"/>
        <v>Kolkata</v>
      </c>
      <c r="Z463" s="50" t="str">
        <f>IFERROR(VLOOKUP(Y463,'[2]Final Cost'!$B$3:$B$39,1,0),"NA")</f>
        <v>Kolkata</v>
      </c>
      <c r="AA463" s="50" t="str">
        <f>IF(Z463="NA",VLOOKUP(Y463,'[2]Additional Cities'!$B$3:$D$56,3,0),"")</f>
        <v/>
      </c>
      <c r="AB463" s="50">
        <f>IF(Z463="NA",VLOOKUP(Y463,'[2]Additional Cities'!$B$3:$E$56,4,0),0)</f>
        <v>0</v>
      </c>
      <c r="AC463" s="50" t="str">
        <f>IF(Z463=Y463,VLOOKUP(Y463,'[2]Final Cost'!$B$3:$F$39,5,0),0)</f>
        <v>Hyderabad</v>
      </c>
      <c r="AI463" s="72">
        <v>19.600000000000001</v>
      </c>
    </row>
    <row r="464" spans="1:35" x14ac:dyDescent="0.35">
      <c r="A464" s="63" t="s">
        <v>165</v>
      </c>
      <c r="B464" s="63" t="s">
        <v>1582</v>
      </c>
      <c r="C464" s="63"/>
      <c r="D464" s="63" t="s">
        <v>48</v>
      </c>
      <c r="E464" s="63" t="s">
        <v>167</v>
      </c>
      <c r="F464" s="63" t="s">
        <v>61</v>
      </c>
      <c r="G464" s="63" t="s">
        <v>168</v>
      </c>
      <c r="H464" s="63" t="s">
        <v>169</v>
      </c>
      <c r="I464" s="63" t="s">
        <v>167</v>
      </c>
      <c r="J464" s="63" t="s">
        <v>166</v>
      </c>
      <c r="K464" s="63" t="s">
        <v>55</v>
      </c>
      <c r="L464" s="63" t="s">
        <v>43</v>
      </c>
      <c r="M464" s="63" t="s">
        <v>44</v>
      </c>
      <c r="N464" s="64">
        <v>44620</v>
      </c>
      <c r="O464" s="65">
        <v>44620</v>
      </c>
      <c r="P464" s="67" t="s">
        <v>61</v>
      </c>
      <c r="Q464" s="67" t="s">
        <v>171</v>
      </c>
      <c r="R464" s="67" t="s">
        <v>93</v>
      </c>
      <c r="S464" s="67" t="s">
        <v>81</v>
      </c>
      <c r="T464" s="67" t="s">
        <v>172</v>
      </c>
      <c r="U464" s="67" t="s">
        <v>173</v>
      </c>
      <c r="V464" s="50">
        <f>VLOOKUP(H464,[1]Sheet1!$H$2:$N$526,5,0)</f>
        <v>201303</v>
      </c>
      <c r="W464" s="50" t="str">
        <f>VLOOKUP(H464,[1]Sheet1!$H$2:$M$526,6,0)</f>
        <v>HCL Technologies PVT LTD, Corporate Towers, Plot No.3A, SEZ, Sector 126, Noida, Uttar Pradesh 201303</v>
      </c>
      <c r="X464" s="50" t="str">
        <f>VLOOKUP(H464,[1]Sheet1!$H$1:$N$526,7,0)</f>
        <v>NA</v>
      </c>
      <c r="Y464" s="50" t="str">
        <f t="shared" si="7"/>
        <v>Noida</v>
      </c>
      <c r="Z464" s="50" t="str">
        <f>IFERROR(VLOOKUP(Y464,'[2]Final Cost'!$B$3:$B$39,1,0),"NA")</f>
        <v>NA</v>
      </c>
      <c r="AA464" s="50" t="e">
        <f>IF(Z464="NA",VLOOKUP(Y464,'[2]Additional Cities'!$B$3:$D$56,3,0),"")</f>
        <v>#N/A</v>
      </c>
      <c r="AB464" s="50" t="e">
        <f>IF(Z464="NA",VLOOKUP(Y464,'[2]Additional Cities'!$B$3:$E$56,4,0),0)</f>
        <v>#N/A</v>
      </c>
      <c r="AC464" s="50">
        <f>IF(Z464=Y464,VLOOKUP(Y464,'[2]Final Cost'!$B$3:$F$39,5,0),0)</f>
        <v>0</v>
      </c>
    </row>
    <row r="465" spans="1:35" x14ac:dyDescent="0.35">
      <c r="A465" s="63" t="s">
        <v>2062</v>
      </c>
      <c r="B465" s="63"/>
      <c r="C465" s="63"/>
      <c r="D465" s="63" t="s">
        <v>553</v>
      </c>
      <c r="E465" s="63" t="s">
        <v>59</v>
      </c>
      <c r="F465" s="63" t="s">
        <v>61</v>
      </c>
      <c r="G465" s="63" t="s">
        <v>2063</v>
      </c>
      <c r="H465" s="63" t="s">
        <v>2064</v>
      </c>
      <c r="I465" s="63" t="s">
        <v>59</v>
      </c>
      <c r="J465" s="63" t="s">
        <v>128</v>
      </c>
      <c r="K465" s="63" t="s">
        <v>59</v>
      </c>
      <c r="L465" s="63" t="s">
        <v>43</v>
      </c>
      <c r="M465" s="63" t="s">
        <v>44</v>
      </c>
      <c r="N465" s="64">
        <v>44630</v>
      </c>
      <c r="O465" s="65">
        <v>44627</v>
      </c>
      <c r="P465" s="66"/>
      <c r="Q465" s="66"/>
      <c r="R465" s="66"/>
      <c r="S465" s="66"/>
      <c r="T465" s="66"/>
      <c r="U465" s="66"/>
      <c r="V465" s="50" t="str">
        <f>VLOOKUP(H465,[1]Sheet1!$H$2:$N$526,5,0)</f>
        <v>NA</v>
      </c>
      <c r="W465" s="50" t="str">
        <f>VLOOKUP(H465,[1]Sheet1!$H$2:$M$526,6,0)</f>
        <v>NA</v>
      </c>
      <c r="X465" s="50" t="str">
        <f>VLOOKUP(H465,[1]Sheet1!$H$1:$N$526,7,0)</f>
        <v>Mailing/Billing City not available</v>
      </c>
      <c r="Y465" s="50" t="str">
        <f t="shared" si="7"/>
        <v>Mumbai</v>
      </c>
      <c r="Z465" s="50" t="str">
        <f>IFERROR(VLOOKUP(Y465,'[2]Final Cost'!$B$3:$B$39,1,0),"NA")</f>
        <v>Mumbai</v>
      </c>
      <c r="AA465" s="50" t="str">
        <f>IF(Z465="NA",VLOOKUP(Y465,'[2]Additional Cities'!$B$3:$D$56,3,0),"")</f>
        <v/>
      </c>
      <c r="AB465" s="50">
        <f>IF(Z465="NA",VLOOKUP(Y465,'[2]Additional Cities'!$B$3:$E$56,4,0),0)</f>
        <v>0</v>
      </c>
      <c r="AC465" s="50" t="str">
        <f>IF(Z465=Y465,VLOOKUP(Y465,'[2]Final Cost'!$B$3:$F$39,5,0),0)</f>
        <v>Mumbai</v>
      </c>
    </row>
    <row r="466" spans="1:35" x14ac:dyDescent="0.35">
      <c r="A466" s="63" t="s">
        <v>276</v>
      </c>
      <c r="B466" s="63"/>
      <c r="C466" s="63"/>
      <c r="D466" s="63" t="s">
        <v>48</v>
      </c>
      <c r="E466" s="63" t="s">
        <v>277</v>
      </c>
      <c r="F466" s="63" t="s">
        <v>39</v>
      </c>
      <c r="G466" s="63" t="s">
        <v>278</v>
      </c>
      <c r="H466" s="63" t="s">
        <v>279</v>
      </c>
      <c r="I466" s="63" t="s">
        <v>277</v>
      </c>
      <c r="J466" s="63"/>
      <c r="K466" s="63"/>
      <c r="L466" s="63" t="s">
        <v>43</v>
      </c>
      <c r="M466" s="63" t="s">
        <v>44</v>
      </c>
      <c r="N466" s="63" t="s">
        <v>45</v>
      </c>
      <c r="O466" s="70" t="s">
        <v>46</v>
      </c>
      <c r="P466" s="66"/>
      <c r="Q466" s="66"/>
      <c r="R466" s="66"/>
      <c r="S466" s="66"/>
      <c r="T466" s="66"/>
      <c r="U466" s="66"/>
      <c r="V466" s="50">
        <f>VLOOKUP(H466,[1]Sheet1!$H$2:$N$526,5,0)</f>
        <v>713212</v>
      </c>
      <c r="W466" s="50" t="str">
        <f>VLOOKUP(H466,[1]Sheet1!$H$2:$M$526,6,0)</f>
        <v>Malandighi, Durgapur, West Bengal 713212</v>
      </c>
      <c r="X466" s="50" t="str">
        <f>VLOOKUP(H466,[1]Sheet1!$H$1:$N$526,7,0)</f>
        <v>NA</v>
      </c>
      <c r="Y466" s="50" t="str">
        <f t="shared" si="7"/>
        <v>Durgapur</v>
      </c>
      <c r="Z466" s="50" t="str">
        <f>IFERROR(VLOOKUP(Y466,'[2]Final Cost'!$B$3:$B$39,1,0),"NA")</f>
        <v>NA</v>
      </c>
      <c r="AA466" s="50" t="str">
        <f>IF(Z466="NA",VLOOKUP(Y466,'[2]Additional Cities'!$B$3:$D$56,3,0),"")</f>
        <v>Kolkata</v>
      </c>
      <c r="AB466" s="50">
        <f>IF(Z466="NA",VLOOKUP(Y466,'[2]Additional Cities'!$B$3:$E$56,4,0),0)</f>
        <v>151.75617806455679</v>
      </c>
      <c r="AC466" s="50">
        <f>IF(Z466=Y466,VLOOKUP(Y466,'[2]Final Cost'!$B$3:$F$39,5,0),0)</f>
        <v>0</v>
      </c>
      <c r="AI466" s="72">
        <v>165</v>
      </c>
    </row>
    <row r="467" spans="1:35" x14ac:dyDescent="0.35">
      <c r="A467" s="63" t="s">
        <v>557</v>
      </c>
      <c r="B467" s="63"/>
      <c r="C467" s="63"/>
      <c r="D467" s="63" t="s">
        <v>101</v>
      </c>
      <c r="E467" s="63" t="s">
        <v>543</v>
      </c>
      <c r="F467" s="63" t="s">
        <v>61</v>
      </c>
      <c r="G467" s="63" t="s">
        <v>559</v>
      </c>
      <c r="H467" s="63" t="s">
        <v>560</v>
      </c>
      <c r="I467" s="63" t="s">
        <v>543</v>
      </c>
      <c r="J467" s="63" t="s">
        <v>166</v>
      </c>
      <c r="K467" s="63" t="s">
        <v>55</v>
      </c>
      <c r="L467" s="63" t="s">
        <v>43</v>
      </c>
      <c r="M467" s="63" t="s">
        <v>44</v>
      </c>
      <c r="N467" s="64">
        <v>44628</v>
      </c>
      <c r="O467" s="65">
        <v>44627</v>
      </c>
      <c r="P467" s="67" t="s">
        <v>39</v>
      </c>
      <c r="Q467" s="67" t="s">
        <v>562</v>
      </c>
      <c r="R467" s="67" t="s">
        <v>558</v>
      </c>
      <c r="S467" s="67" t="s">
        <v>81</v>
      </c>
      <c r="T467" s="67" t="s">
        <v>563</v>
      </c>
      <c r="U467" s="67" t="s">
        <v>384</v>
      </c>
      <c r="V467" s="50">
        <f>VLOOKUP(H467,[1]Sheet1!$H$2:$N$526,5,0)</f>
        <v>122002</v>
      </c>
      <c r="W467" s="50" t="str">
        <f>VLOOKUP(H467,[1]Sheet1!$H$2:$M$526,6,0)</f>
        <v>A-26/5, DLF City Phase-1, Gurgaon, Haryana - 122002</v>
      </c>
      <c r="X467" s="50" t="str">
        <f>VLOOKUP(H467,[1]Sheet1!$H$1:$N$526,7,0)</f>
        <v>NA</v>
      </c>
      <c r="Y467" s="50" t="str">
        <f t="shared" si="7"/>
        <v>Gurugram</v>
      </c>
      <c r="Z467" s="50" t="str">
        <f>IFERROR(VLOOKUP(Y467,'[2]Final Cost'!$B$3:$B$39,1,0),"NA")</f>
        <v>NA</v>
      </c>
      <c r="AA467" s="50" t="e">
        <f>IF(Z467="NA",VLOOKUP(Y467,'[2]Additional Cities'!$B$3:$D$56,3,0),"")</f>
        <v>#N/A</v>
      </c>
      <c r="AB467" s="50" t="e">
        <f>IF(Z467="NA",VLOOKUP(Y467,'[2]Additional Cities'!$B$3:$E$56,4,0),0)</f>
        <v>#N/A</v>
      </c>
      <c r="AC467" s="50">
        <f>IF(Z467=Y467,VLOOKUP(Y467,'[2]Final Cost'!$B$3:$F$39,5,0),0)</f>
        <v>0</v>
      </c>
    </row>
    <row r="468" spans="1:35" x14ac:dyDescent="0.35">
      <c r="A468" s="63" t="s">
        <v>527</v>
      </c>
      <c r="B468" s="63"/>
      <c r="C468" s="63"/>
      <c r="D468" s="63" t="s">
        <v>306</v>
      </c>
      <c r="E468" s="63" t="s">
        <v>55</v>
      </c>
      <c r="F468" s="63" t="s">
        <v>61</v>
      </c>
      <c r="G468" s="63" t="s">
        <v>528</v>
      </c>
      <c r="H468" s="63" t="s">
        <v>529</v>
      </c>
      <c r="I468" s="63" t="s">
        <v>55</v>
      </c>
      <c r="J468" s="63" t="s">
        <v>166</v>
      </c>
      <c r="K468" s="63" t="s">
        <v>55</v>
      </c>
      <c r="L468" s="63" t="s">
        <v>43</v>
      </c>
      <c r="M468" s="63" t="s">
        <v>44</v>
      </c>
      <c r="N468" s="64">
        <v>44641</v>
      </c>
      <c r="O468" s="65">
        <v>44641</v>
      </c>
      <c r="P468" s="66"/>
      <c r="Q468" s="66"/>
      <c r="R468" s="66"/>
      <c r="S468" s="66"/>
      <c r="T468" s="66"/>
      <c r="U468" s="66"/>
      <c r="V468" s="50">
        <f>VLOOKUP(H468,[1]Sheet1!$H$2:$N$526,5,0)</f>
        <v>110002</v>
      </c>
      <c r="W468" s="50" t="str">
        <f>VLOOKUP(H468,[1]Sheet1!$H$2:$M$526,6,0)</f>
        <v>First Floor Times Annexe, 9-10 Bahadur Shah Zafar Marg, New Delhi-110002</v>
      </c>
      <c r="X468" s="50" t="str">
        <f>VLOOKUP(H468,[1]Sheet1!$H$1:$N$526,7,0)</f>
        <v>NA</v>
      </c>
      <c r="Y468" s="50" t="str">
        <f t="shared" si="7"/>
        <v>Delhi</v>
      </c>
      <c r="Z468" s="50" t="str">
        <f>IFERROR(VLOOKUP(Y468,'[2]Final Cost'!$B$3:$B$39,1,0),"NA")</f>
        <v>Delhi</v>
      </c>
      <c r="AA468" s="50" t="str">
        <f>IF(Z468="NA",VLOOKUP(Y468,'[2]Additional Cities'!$B$3:$D$56,3,0),"")</f>
        <v/>
      </c>
      <c r="AB468" s="50">
        <f>IF(Z468="NA",VLOOKUP(Y468,'[2]Additional Cities'!$B$3:$E$56,4,0),0)</f>
        <v>0</v>
      </c>
      <c r="AC468" s="50" t="str">
        <f>IF(Z468=Y468,VLOOKUP(Y468,'[2]Final Cost'!$B$3:$F$39,5,0),0)</f>
        <v>Delhi</v>
      </c>
    </row>
    <row r="469" spans="1:35" x14ac:dyDescent="0.35">
      <c r="A469" s="63" t="s">
        <v>271</v>
      </c>
      <c r="B469" s="63"/>
      <c r="C469" s="63"/>
      <c r="D469" s="63" t="s">
        <v>101</v>
      </c>
      <c r="E469" s="63" t="s">
        <v>272</v>
      </c>
      <c r="F469" s="63" t="s">
        <v>39</v>
      </c>
      <c r="G469" s="63" t="s">
        <v>273</v>
      </c>
      <c r="H469" s="63" t="s">
        <v>274</v>
      </c>
      <c r="I469" s="63" t="s">
        <v>272</v>
      </c>
      <c r="J469" s="63"/>
      <c r="K469" s="63"/>
      <c r="L469" s="63" t="s">
        <v>43</v>
      </c>
      <c r="M469" s="63" t="s">
        <v>44</v>
      </c>
      <c r="N469" s="63" t="s">
        <v>45</v>
      </c>
      <c r="O469" s="70" t="s">
        <v>46</v>
      </c>
      <c r="P469" s="66"/>
      <c r="Q469" s="66"/>
      <c r="R469" s="66"/>
      <c r="S469" s="66"/>
      <c r="T469" s="66"/>
      <c r="U469" s="66"/>
      <c r="V469" s="50">
        <f>VLOOKUP(H469,[1]Sheet1!$H$2:$N$526,5,0)</f>
        <v>283135</v>
      </c>
      <c r="W469" s="50" t="str">
        <f>VLOOKUP(H469,[1]Sheet1!$H$2:$M$526,6,0)</f>
        <v>B-20,21 &amp; C-14,15 Industrial estate, Agra Rd, Sahajalpur, Shikohabad, Uttar Pradesh 283135</v>
      </c>
      <c r="X469" s="50" t="str">
        <f>VLOOKUP(H469,[1]Sheet1!$H$1:$N$526,7,0)</f>
        <v>NA</v>
      </c>
      <c r="Y469" s="50" t="str">
        <f t="shared" si="7"/>
        <v>Shikohabad</v>
      </c>
      <c r="Z469" s="50" t="str">
        <f>IFERROR(VLOOKUP(Y469,'[2]Final Cost'!$B$3:$B$39,1,0),"NA")</f>
        <v>NA</v>
      </c>
      <c r="AA469" s="50" t="str">
        <f>IF(Z469="NA",VLOOKUP(Y469,'[2]Additional Cities'!$B$3:$D$56,3,0),"")</f>
        <v>Agra</v>
      </c>
      <c r="AB469" s="50">
        <f>IF(Z469="NA",VLOOKUP(Y469,'[2]Additional Cities'!$B$3:$E$56,4,0),0)</f>
        <v>65.45266697369</v>
      </c>
      <c r="AC469" s="50">
        <f>IF(Z469=Y469,VLOOKUP(Y469,'[2]Final Cost'!$B$3:$F$39,5,0),0)</f>
        <v>0</v>
      </c>
    </row>
    <row r="470" spans="1:35" x14ac:dyDescent="0.35">
      <c r="A470" s="63" t="s">
        <v>1527</v>
      </c>
      <c r="B470" s="63"/>
      <c r="C470" s="63"/>
      <c r="D470" s="63" t="s">
        <v>206</v>
      </c>
      <c r="E470" s="63" t="s">
        <v>687</v>
      </c>
      <c r="F470" s="63" t="s">
        <v>39</v>
      </c>
      <c r="G470" s="63" t="s">
        <v>1528</v>
      </c>
      <c r="H470" s="63" t="s">
        <v>1529</v>
      </c>
      <c r="I470" s="63" t="s">
        <v>687</v>
      </c>
      <c r="J470" s="63" t="s">
        <v>114</v>
      </c>
      <c r="K470" s="63" t="s">
        <v>55</v>
      </c>
      <c r="L470" s="63" t="s">
        <v>43</v>
      </c>
      <c r="M470" s="63" t="s">
        <v>44</v>
      </c>
      <c r="N470" s="64">
        <v>44644</v>
      </c>
      <c r="O470" s="65">
        <v>44641</v>
      </c>
      <c r="P470" s="66"/>
      <c r="Q470" s="66"/>
      <c r="R470" s="66"/>
      <c r="S470" s="66"/>
      <c r="T470" s="66"/>
      <c r="U470" s="66"/>
      <c r="V470" s="50">
        <f>VLOOKUP(H470,[1]Sheet1!$H$2:$N$526,5,0)</f>
        <v>302019</v>
      </c>
      <c r="W470" s="50" t="str">
        <f>VLOOKUP(H470,[1]Sheet1!$H$2:$M$526,6,0)</f>
        <v>309-310, 3rd Floor, Okay Plus Big Benn Swej Farm, New, New Sanganer Rd, Jaipur, Rajasthan 302019</v>
      </c>
      <c r="X470" s="50" t="str">
        <f>VLOOKUP(H470,[1]Sheet1!$H$1:$N$526,7,0)</f>
        <v>NA</v>
      </c>
      <c r="Y470" s="50" t="str">
        <f t="shared" si="7"/>
        <v>Jaipur</v>
      </c>
      <c r="Z470" s="50" t="str">
        <f>IFERROR(VLOOKUP(Y470,'[2]Final Cost'!$B$3:$B$39,1,0),"NA")</f>
        <v>Jaipur</v>
      </c>
      <c r="AA470" s="50" t="str">
        <f>IF(Z470="NA",VLOOKUP(Y470,'[2]Additional Cities'!$B$3:$D$56,3,0),"")</f>
        <v/>
      </c>
      <c r="AB470" s="50">
        <f>IF(Z470="NA",VLOOKUP(Y470,'[2]Additional Cities'!$B$3:$E$56,4,0),0)</f>
        <v>0</v>
      </c>
      <c r="AC470" s="50" t="str">
        <f>IF(Z470=Y470,VLOOKUP(Y470,'[2]Final Cost'!$B$3:$F$39,5,0),0)</f>
        <v>Delhi</v>
      </c>
    </row>
    <row r="471" spans="1:35" x14ac:dyDescent="0.35">
      <c r="A471" s="63" t="s">
        <v>197</v>
      </c>
      <c r="B471" s="63"/>
      <c r="C471" s="63"/>
      <c r="D471" s="63" t="s">
        <v>156</v>
      </c>
      <c r="E471" s="63" t="s">
        <v>198</v>
      </c>
      <c r="F471" s="63" t="s">
        <v>39</v>
      </c>
      <c r="G471" s="63" t="s">
        <v>199</v>
      </c>
      <c r="H471" s="63" t="s">
        <v>200</v>
      </c>
      <c r="I471" s="63" t="s">
        <v>198</v>
      </c>
      <c r="J471" s="63"/>
      <c r="K471" s="63"/>
      <c r="L471" s="63" t="s">
        <v>43</v>
      </c>
      <c r="M471" s="63" t="s">
        <v>44</v>
      </c>
      <c r="N471" s="63" t="s">
        <v>45</v>
      </c>
      <c r="O471" s="70" t="s">
        <v>46</v>
      </c>
      <c r="P471" s="66"/>
      <c r="Q471" s="66"/>
      <c r="R471" s="66"/>
      <c r="S471" s="66"/>
      <c r="T471" s="66"/>
      <c r="U471" s="66"/>
      <c r="V471" s="50" t="str">
        <f>VLOOKUP(H471,[1]Sheet1!$H$2:$N$526,5,0)</f>
        <v>NA</v>
      </c>
      <c r="W471" s="50" t="str">
        <f>VLOOKUP(H471,[1]Sheet1!$H$2:$M$526,6,0)</f>
        <v>NA</v>
      </c>
      <c r="X471" s="50" t="str">
        <f>VLOOKUP(H471,[1]Sheet1!$H$1:$N$526,7,0)</f>
        <v>Mailing/Billing City not available</v>
      </c>
      <c r="Y471" s="50" t="str">
        <f t="shared" si="7"/>
        <v>sangali</v>
      </c>
      <c r="Z471" s="50" t="str">
        <f>IFERROR(VLOOKUP(Y471,'[2]Final Cost'!$B$3:$B$39,1,0),"NA")</f>
        <v>NA</v>
      </c>
      <c r="AA471" s="50" t="str">
        <f>IF(Z471="NA",VLOOKUP(Y471,'[2]Additional Cities'!$B$3:$D$56,3,0),"")</f>
        <v>Thane</v>
      </c>
      <c r="AB471" s="50">
        <f>IF(Z471="NA",VLOOKUP(Y471,'[2]Additional Cities'!$B$3:$E$56,4,0),0)</f>
        <v>310.31480500498043</v>
      </c>
      <c r="AC471" s="50">
        <f>IF(Z471=Y471,VLOOKUP(Y471,'[2]Final Cost'!$B$3:$F$39,5,0),0)</f>
        <v>0</v>
      </c>
    </row>
    <row r="472" spans="1:35" x14ac:dyDescent="0.35">
      <c r="A472" s="63" t="s">
        <v>1530</v>
      </c>
      <c r="B472" s="63"/>
      <c r="C472" s="63"/>
      <c r="D472" s="63" t="s">
        <v>306</v>
      </c>
      <c r="E472" s="63" t="s">
        <v>818</v>
      </c>
      <c r="F472" s="63" t="s">
        <v>39</v>
      </c>
      <c r="G472" s="63" t="s">
        <v>1531</v>
      </c>
      <c r="H472" s="63" t="s">
        <v>1532</v>
      </c>
      <c r="I472" s="63" t="s">
        <v>818</v>
      </c>
      <c r="J472" s="63" t="s">
        <v>151</v>
      </c>
      <c r="K472" s="63" t="s">
        <v>286</v>
      </c>
      <c r="L472" s="63" t="s">
        <v>43</v>
      </c>
      <c r="M472" s="63" t="s">
        <v>44</v>
      </c>
      <c r="N472" s="64">
        <v>44645</v>
      </c>
      <c r="O472" s="65">
        <v>44641</v>
      </c>
      <c r="P472" s="66"/>
      <c r="Q472" s="66"/>
      <c r="R472" s="66"/>
      <c r="S472" s="66"/>
      <c r="T472" s="66"/>
      <c r="U472" s="66"/>
      <c r="V472" s="50">
        <f>VLOOKUP(H472,[1]Sheet1!$H$2:$N$526,5,0)</f>
        <v>491111</v>
      </c>
      <c r="W472" s="50" t="str">
        <f>VLOOKUP(H472,[1]Sheet1!$H$2:$M$526,6,0)</f>
        <v>Locally ) Known as Greater Raipur, Near Mahadev Ghat , Before Wall Fort Vihar Sankra (Amleshwar, Patan Rd, C.G, Durg, Chhattisgarh 491111</v>
      </c>
      <c r="X472" s="50" t="str">
        <f>VLOOKUP(H472,[1]Sheet1!$H$1:$N$526,7,0)</f>
        <v>NA</v>
      </c>
      <c r="Y472" s="50" t="str">
        <f t="shared" si="7"/>
        <v>Raipur</v>
      </c>
      <c r="Z472" s="50" t="str">
        <f>IFERROR(VLOOKUP(Y472,'[2]Final Cost'!$B$3:$B$39,1,0),"NA")</f>
        <v>Raipur</v>
      </c>
      <c r="AA472" s="50" t="str">
        <f>IF(Z472="NA",VLOOKUP(Y472,'[2]Additional Cities'!$B$3:$D$56,3,0),"")</f>
        <v/>
      </c>
      <c r="AB472" s="50">
        <f>IF(Z472="NA",VLOOKUP(Y472,'[2]Additional Cities'!$B$3:$E$56,4,0),0)</f>
        <v>0</v>
      </c>
      <c r="AC472" s="50" t="str">
        <f>IF(Z472=Y472,VLOOKUP(Y472,'[2]Final Cost'!$B$3:$F$39,5,0),0)</f>
        <v>Hyderabad</v>
      </c>
    </row>
    <row r="473" spans="1:35" x14ac:dyDescent="0.35">
      <c r="A473" s="63" t="s">
        <v>1533</v>
      </c>
      <c r="B473" s="63" t="s">
        <v>1605</v>
      </c>
      <c r="C473" s="64">
        <v>44284</v>
      </c>
      <c r="D473" s="63" t="s">
        <v>101</v>
      </c>
      <c r="E473" s="63" t="s">
        <v>543</v>
      </c>
      <c r="F473" s="63" t="s">
        <v>61</v>
      </c>
      <c r="G473" s="63" t="s">
        <v>1534</v>
      </c>
      <c r="H473" s="63" t="s">
        <v>1535</v>
      </c>
      <c r="I473" s="63" t="s">
        <v>543</v>
      </c>
      <c r="J473" s="63" t="s">
        <v>166</v>
      </c>
      <c r="K473" s="63" t="s">
        <v>55</v>
      </c>
      <c r="L473" s="63" t="s">
        <v>4</v>
      </c>
      <c r="M473" s="63" t="s">
        <v>44</v>
      </c>
      <c r="N473" s="64">
        <v>44641</v>
      </c>
      <c r="O473" s="65">
        <v>44641</v>
      </c>
      <c r="P473" s="66"/>
      <c r="Q473" s="66"/>
      <c r="R473" s="66"/>
      <c r="S473" s="66"/>
      <c r="T473" s="66"/>
      <c r="U473" s="66"/>
      <c r="V473" s="50">
        <f>VLOOKUP(H473,[1]Sheet1!$H$2:$N$526,5,0)</f>
        <v>122003</v>
      </c>
      <c r="W473" s="50" t="str">
        <f>VLOOKUP(H473,[1]Sheet1!$H$2:$M$526,6,0)</f>
        <v>Plot no-19 | Sector-44,
Gurgaon - 122003 Haryana, INDIA</v>
      </c>
      <c r="X473" s="50" t="str">
        <f>VLOOKUP(H473,[1]Sheet1!$H$1:$N$526,7,0)</f>
        <v>NA</v>
      </c>
      <c r="Y473" s="50" t="str">
        <f t="shared" si="7"/>
        <v>Gurugram</v>
      </c>
      <c r="Z473" s="50" t="str">
        <f>IFERROR(VLOOKUP(Y473,'[2]Final Cost'!$B$3:$B$39,1,0),"NA")</f>
        <v>NA</v>
      </c>
      <c r="AA473" s="50" t="e">
        <f>IF(Z473="NA",VLOOKUP(Y473,'[2]Additional Cities'!$B$3:$D$56,3,0),"")</f>
        <v>#N/A</v>
      </c>
      <c r="AB473" s="50" t="e">
        <f>IF(Z473="NA",VLOOKUP(Y473,'[2]Additional Cities'!$B$3:$E$56,4,0),0)</f>
        <v>#N/A</v>
      </c>
      <c r="AC473" s="50">
        <f>IF(Z473=Y473,VLOOKUP(Y473,'[2]Final Cost'!$B$3:$F$39,5,0),0)</f>
        <v>0</v>
      </c>
    </row>
    <row r="474" spans="1:35" x14ac:dyDescent="0.35">
      <c r="A474" s="63" t="s">
        <v>2065</v>
      </c>
      <c r="B474" s="63"/>
      <c r="C474" s="64">
        <v>44602</v>
      </c>
      <c r="D474" s="63" t="s">
        <v>553</v>
      </c>
      <c r="E474" s="63" t="s">
        <v>55</v>
      </c>
      <c r="F474" s="63" t="s">
        <v>61</v>
      </c>
      <c r="G474" s="63" t="s">
        <v>2066</v>
      </c>
      <c r="H474" s="63" t="s">
        <v>2067</v>
      </c>
      <c r="I474" s="63" t="s">
        <v>55</v>
      </c>
      <c r="J474" s="63" t="s">
        <v>166</v>
      </c>
      <c r="K474" s="63" t="s">
        <v>55</v>
      </c>
      <c r="L474" s="63" t="s">
        <v>4</v>
      </c>
      <c r="M474" s="63" t="s">
        <v>44</v>
      </c>
      <c r="N474" s="64">
        <v>44641</v>
      </c>
      <c r="O474" s="65">
        <v>44641</v>
      </c>
      <c r="P474" s="66"/>
      <c r="Q474" s="66"/>
      <c r="R474" s="66"/>
      <c r="S474" s="66"/>
      <c r="T474" s="66"/>
      <c r="U474" s="66"/>
      <c r="V474" s="50">
        <f>VLOOKUP(H474,[1]Sheet1!$H$2:$N$526,5,0)</f>
        <v>110003</v>
      </c>
      <c r="W474" s="50" t="str">
        <f>VLOOKUP(H474,[1]Sheet1!$H$2:$M$526,6,0)</f>
        <v>MAIN BUILDING, Core 4-B, 5th, Lodhi Rd, New Delhi, Delhi 110003</v>
      </c>
      <c r="X474" s="50" t="str">
        <f>VLOOKUP(H474,[1]Sheet1!$H$1:$N$526,7,0)</f>
        <v>NA</v>
      </c>
      <c r="Y474" s="50" t="str">
        <f t="shared" si="7"/>
        <v>Delhi</v>
      </c>
      <c r="Z474" s="50" t="str">
        <f>IFERROR(VLOOKUP(Y474,'[2]Final Cost'!$B$3:$B$39,1,0),"NA")</f>
        <v>Delhi</v>
      </c>
      <c r="AA474" s="50" t="str">
        <f>IF(Z474="NA",VLOOKUP(Y474,'[2]Additional Cities'!$B$3:$D$56,3,0),"")</f>
        <v/>
      </c>
      <c r="AB474" s="50">
        <f>IF(Z474="NA",VLOOKUP(Y474,'[2]Additional Cities'!$B$3:$E$56,4,0),0)</f>
        <v>0</v>
      </c>
      <c r="AC474" s="50" t="str">
        <f>IF(Z474=Y474,VLOOKUP(Y474,'[2]Final Cost'!$B$3:$F$39,5,0),0)</f>
        <v>Delhi</v>
      </c>
    </row>
    <row r="475" spans="1:35" x14ac:dyDescent="0.35">
      <c r="A475" s="63" t="s">
        <v>1088</v>
      </c>
      <c r="B475" s="63"/>
      <c r="C475" s="64">
        <v>44602</v>
      </c>
      <c r="D475" s="63" t="s">
        <v>306</v>
      </c>
      <c r="E475" s="63" t="s">
        <v>167</v>
      </c>
      <c r="F475" s="63" t="s">
        <v>61</v>
      </c>
      <c r="G475" s="63" t="s">
        <v>1089</v>
      </c>
      <c r="H475" s="63" t="s">
        <v>1090</v>
      </c>
      <c r="I475" s="63" t="s">
        <v>167</v>
      </c>
      <c r="J475" s="63" t="s">
        <v>166</v>
      </c>
      <c r="K475" s="63" t="s">
        <v>55</v>
      </c>
      <c r="L475" s="63" t="s">
        <v>4</v>
      </c>
      <c r="M475" s="63" t="s">
        <v>44</v>
      </c>
      <c r="N475" s="64">
        <v>44627</v>
      </c>
      <c r="O475" s="65">
        <v>44627</v>
      </c>
      <c r="P475" s="67" t="s">
        <v>39</v>
      </c>
      <c r="Q475" s="67" t="s">
        <v>562</v>
      </c>
      <c r="R475" s="67" t="s">
        <v>558</v>
      </c>
      <c r="S475" s="67" t="s">
        <v>81</v>
      </c>
      <c r="T475" s="67" t="s">
        <v>563</v>
      </c>
      <c r="U475" s="67" t="s">
        <v>563</v>
      </c>
      <c r="V475" s="50">
        <f>VLOOKUP(H475,[1]Sheet1!$H$2:$N$526,5,0)</f>
        <v>201301</v>
      </c>
      <c r="W475" s="50" t="str">
        <f>VLOOKUP(H475,[1]Sheet1!$H$2:$M$526,6,0)</f>
        <v>J93H+WWF, Mamura, Sector 63, Noida, Uttar Pradesh 201301</v>
      </c>
      <c r="X475" s="50" t="str">
        <f>VLOOKUP(H475,[1]Sheet1!$H$1:$N$526,7,0)</f>
        <v>NA</v>
      </c>
      <c r="Y475" s="50" t="str">
        <f t="shared" si="7"/>
        <v>Noida</v>
      </c>
      <c r="Z475" s="50" t="str">
        <f>IFERROR(VLOOKUP(Y475,'[2]Final Cost'!$B$3:$B$39,1,0),"NA")</f>
        <v>NA</v>
      </c>
      <c r="AA475" s="50" t="e">
        <f>IF(Z475="NA",VLOOKUP(Y475,'[2]Additional Cities'!$B$3:$D$56,3,0),"")</f>
        <v>#N/A</v>
      </c>
      <c r="AB475" s="50" t="e">
        <f>IF(Z475="NA",VLOOKUP(Y475,'[2]Additional Cities'!$B$3:$E$56,4,0),0)</f>
        <v>#N/A</v>
      </c>
      <c r="AC475" s="50">
        <f>IF(Z475=Y475,VLOOKUP(Y475,'[2]Final Cost'!$B$3:$F$39,5,0),0)</f>
        <v>0</v>
      </c>
    </row>
    <row r="476" spans="1:35" x14ac:dyDescent="0.35">
      <c r="A476" s="63" t="s">
        <v>354</v>
      </c>
      <c r="B476" s="63"/>
      <c r="C476" s="64">
        <v>44608</v>
      </c>
      <c r="D476" s="63" t="s">
        <v>37</v>
      </c>
      <c r="E476" s="63" t="s">
        <v>152</v>
      </c>
      <c r="F476" s="63" t="s">
        <v>39</v>
      </c>
      <c r="G476" s="63" t="s">
        <v>355</v>
      </c>
      <c r="H476" s="63" t="s">
        <v>356</v>
      </c>
      <c r="I476" s="63" t="s">
        <v>152</v>
      </c>
      <c r="J476" s="63" t="s">
        <v>67</v>
      </c>
      <c r="K476" s="63" t="s">
        <v>112</v>
      </c>
      <c r="L476" s="63" t="s">
        <v>4</v>
      </c>
      <c r="M476" s="63" t="s">
        <v>44</v>
      </c>
      <c r="N476" s="64">
        <v>44641</v>
      </c>
      <c r="O476" s="65">
        <v>44641</v>
      </c>
      <c r="P476" s="66"/>
      <c r="Q476" s="66"/>
      <c r="R476" s="66"/>
      <c r="S476" s="66"/>
      <c r="T476" s="66"/>
      <c r="U476" s="66"/>
      <c r="V476" s="50" t="str">
        <f>VLOOKUP(H476,[1]Sheet1!$H$2:$N$526,5,0)</f>
        <v>NA</v>
      </c>
      <c r="W476" s="50" t="str">
        <f>VLOOKUP(H476,[1]Sheet1!$H$2:$M$526,6,0)</f>
        <v>NA</v>
      </c>
      <c r="X476" s="50" t="str">
        <f>VLOOKUP(H476,[1]Sheet1!$H$1:$N$526,7,0)</f>
        <v>Mailing/Billing City not available</v>
      </c>
      <c r="Y476" s="50" t="str">
        <f t="shared" si="7"/>
        <v>Kolkata</v>
      </c>
      <c r="Z476" s="50" t="str">
        <f>IFERROR(VLOOKUP(Y476,'[2]Final Cost'!$B$3:$B$39,1,0),"NA")</f>
        <v>Kolkata</v>
      </c>
      <c r="AA476" s="50" t="str">
        <f>IF(Z476="NA",VLOOKUP(Y476,'[2]Additional Cities'!$B$3:$D$56,3,0),"")</f>
        <v/>
      </c>
      <c r="AB476" s="50">
        <f>IF(Z476="NA",VLOOKUP(Y476,'[2]Additional Cities'!$B$3:$E$56,4,0),0)</f>
        <v>0</v>
      </c>
      <c r="AC476" s="50" t="str">
        <f>IF(Z476=Y476,VLOOKUP(Y476,'[2]Final Cost'!$B$3:$F$39,5,0),0)</f>
        <v>Hyderabad</v>
      </c>
    </row>
    <row r="477" spans="1:35" x14ac:dyDescent="0.35">
      <c r="A477" s="63" t="s">
        <v>655</v>
      </c>
      <c r="B477" s="63"/>
      <c r="C477" s="63"/>
      <c r="D477" s="63" t="s">
        <v>48</v>
      </c>
      <c r="E477" s="63" t="s">
        <v>55</v>
      </c>
      <c r="F477" s="63" t="s">
        <v>61</v>
      </c>
      <c r="G477" s="63" t="s">
        <v>656</v>
      </c>
      <c r="H477" s="63" t="s">
        <v>657</v>
      </c>
      <c r="I477" s="63" t="s">
        <v>55</v>
      </c>
      <c r="J477" s="63" t="s">
        <v>166</v>
      </c>
      <c r="K477" s="63" t="s">
        <v>55</v>
      </c>
      <c r="L477" s="63" t="s">
        <v>133</v>
      </c>
      <c r="M477" s="63" t="s">
        <v>44</v>
      </c>
      <c r="N477" s="64">
        <v>44629</v>
      </c>
      <c r="O477" s="65">
        <v>44627</v>
      </c>
      <c r="P477" s="67" t="s">
        <v>39</v>
      </c>
      <c r="Q477" s="67" t="s">
        <v>375</v>
      </c>
      <c r="R477" s="67" t="s">
        <v>375</v>
      </c>
      <c r="S477" s="67" t="s">
        <v>81</v>
      </c>
      <c r="T477" s="66"/>
      <c r="U477" s="66"/>
      <c r="V477" s="50">
        <f>VLOOKUP(H477,[1]Sheet1!$H$2:$N$526,5,0)</f>
        <v>110113</v>
      </c>
      <c r="W477" s="50" t="str">
        <f>VLOOKUP(H477,[1]Sheet1!$H$2:$M$526,6,0)</f>
        <v>9th Level 'B'-Wing Delhi Secretariat, New Delhi-110113</v>
      </c>
      <c r="X477" s="50" t="str">
        <f>VLOOKUP(H477,[1]Sheet1!$H$1:$N$526,7,0)</f>
        <v>NA</v>
      </c>
      <c r="Y477" s="50" t="str">
        <f t="shared" si="7"/>
        <v>Delhi</v>
      </c>
      <c r="Z477" s="50" t="str">
        <f>IFERROR(VLOOKUP(Y477,'[2]Final Cost'!$B$3:$B$39,1,0),"NA")</f>
        <v>Delhi</v>
      </c>
      <c r="AA477" s="50" t="str">
        <f>IF(Z477="NA",VLOOKUP(Y477,'[2]Additional Cities'!$B$3:$D$56,3,0),"")</f>
        <v/>
      </c>
      <c r="AB477" s="50">
        <f>IF(Z477="NA",VLOOKUP(Y477,'[2]Additional Cities'!$B$3:$E$56,4,0),0)</f>
        <v>0</v>
      </c>
      <c r="AC477" s="50" t="str">
        <f>IF(Z477=Y477,VLOOKUP(Y477,'[2]Final Cost'!$B$3:$F$39,5,0),0)</f>
        <v>Delhi</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912CC-011F-457D-92E8-B53354F4A650}">
  <dimension ref="A1:G16"/>
  <sheetViews>
    <sheetView zoomScale="80" zoomScaleNormal="80" workbookViewId="0"/>
  </sheetViews>
  <sheetFormatPr defaultRowHeight="14.5" x14ac:dyDescent="0.35"/>
  <cols>
    <col min="3" max="3" width="18.7265625" bestFit="1" customWidth="1"/>
    <col min="4" max="4" width="19.453125" customWidth="1"/>
    <col min="5" max="5" width="10.7265625" bestFit="1" customWidth="1"/>
    <col min="7" max="7" width="18.36328125" bestFit="1" customWidth="1"/>
  </cols>
  <sheetData>
    <row r="1" spans="1:7" x14ac:dyDescent="0.35">
      <c r="A1" s="22" t="s">
        <v>808</v>
      </c>
    </row>
    <row r="2" spans="1:7" x14ac:dyDescent="0.35">
      <c r="A2" s="46" t="s">
        <v>995</v>
      </c>
    </row>
    <row r="4" spans="1:7" s="21" customFormat="1" x14ac:dyDescent="0.35">
      <c r="A4" s="22" t="s">
        <v>770</v>
      </c>
      <c r="B4" s="22" t="s">
        <v>771</v>
      </c>
      <c r="C4" s="22" t="s">
        <v>16</v>
      </c>
      <c r="D4" s="22" t="s">
        <v>772</v>
      </c>
      <c r="E4" s="22" t="s">
        <v>773</v>
      </c>
      <c r="F4" s="22" t="s">
        <v>19</v>
      </c>
      <c r="G4" s="23" t="s">
        <v>775</v>
      </c>
    </row>
    <row r="5" spans="1:7" x14ac:dyDescent="0.35">
      <c r="A5" s="40">
        <v>44655</v>
      </c>
      <c r="B5" s="41" t="s">
        <v>811</v>
      </c>
      <c r="C5" s="26" t="s">
        <v>846</v>
      </c>
      <c r="D5" s="26" t="s">
        <v>844</v>
      </c>
      <c r="E5" s="26" t="s">
        <v>55</v>
      </c>
      <c r="F5" s="28" t="s">
        <v>149</v>
      </c>
      <c r="G5" s="28" t="s">
        <v>149</v>
      </c>
    </row>
    <row r="6" spans="1:7" x14ac:dyDescent="0.35">
      <c r="A6" s="40">
        <v>44655</v>
      </c>
      <c r="B6" s="41" t="s">
        <v>811</v>
      </c>
      <c r="C6" s="26" t="s">
        <v>854</v>
      </c>
      <c r="D6" s="26" t="s">
        <v>852</v>
      </c>
      <c r="E6" s="26" t="s">
        <v>55</v>
      </c>
      <c r="F6" s="28">
        <v>110019</v>
      </c>
      <c r="G6" s="28" t="s">
        <v>2074</v>
      </c>
    </row>
    <row r="7" spans="1:7" x14ac:dyDescent="0.35">
      <c r="A7" s="40">
        <v>44655</v>
      </c>
      <c r="B7" s="41" t="s">
        <v>811</v>
      </c>
      <c r="C7" s="26" t="s">
        <v>858</v>
      </c>
      <c r="D7" s="26" t="s">
        <v>856</v>
      </c>
      <c r="E7" s="26" t="s">
        <v>55</v>
      </c>
      <c r="F7" s="28">
        <v>110022</v>
      </c>
      <c r="G7" s="28" t="s">
        <v>2075</v>
      </c>
    </row>
    <row r="8" spans="1:7" x14ac:dyDescent="0.35">
      <c r="A8" s="40">
        <v>44656</v>
      </c>
      <c r="B8" s="40" t="s">
        <v>812</v>
      </c>
      <c r="C8" s="26" t="s">
        <v>866</v>
      </c>
      <c r="D8" s="26" t="s">
        <v>864</v>
      </c>
      <c r="E8" s="26" t="s">
        <v>55</v>
      </c>
      <c r="F8" s="28">
        <v>110017</v>
      </c>
      <c r="G8" s="28" t="s">
        <v>2076</v>
      </c>
    </row>
    <row r="9" spans="1:7" x14ac:dyDescent="0.35">
      <c r="A9" s="40">
        <v>44656</v>
      </c>
      <c r="B9" s="40" t="s">
        <v>812</v>
      </c>
      <c r="C9" s="26" t="s">
        <v>872</v>
      </c>
      <c r="D9" s="26" t="s">
        <v>870</v>
      </c>
      <c r="E9" s="26" t="s">
        <v>55</v>
      </c>
      <c r="F9" s="28"/>
      <c r="G9" s="28"/>
    </row>
    <row r="10" spans="1:7" x14ac:dyDescent="0.35">
      <c r="A10" s="40">
        <v>44656</v>
      </c>
      <c r="B10" s="40" t="s">
        <v>812</v>
      </c>
      <c r="C10" s="26" t="s">
        <v>862</v>
      </c>
      <c r="D10" s="26" t="s">
        <v>860</v>
      </c>
      <c r="E10" s="26" t="s">
        <v>167</v>
      </c>
      <c r="F10" s="28">
        <v>201301</v>
      </c>
      <c r="G10" s="28" t="s">
        <v>2077</v>
      </c>
    </row>
    <row r="11" spans="1:7" x14ac:dyDescent="0.35">
      <c r="A11" s="40">
        <v>44657</v>
      </c>
      <c r="B11" s="40" t="s">
        <v>813</v>
      </c>
      <c r="C11" s="26" t="s">
        <v>987</v>
      </c>
      <c r="D11" s="26" t="s">
        <v>984</v>
      </c>
      <c r="E11" s="26" t="s">
        <v>985</v>
      </c>
      <c r="F11" s="28">
        <v>380004</v>
      </c>
      <c r="G11" s="28" t="s">
        <v>2068</v>
      </c>
    </row>
    <row r="12" spans="1:7" x14ac:dyDescent="0.35">
      <c r="A12" s="40">
        <v>44658</v>
      </c>
      <c r="B12" s="40" t="s">
        <v>814</v>
      </c>
      <c r="C12" s="26" t="s">
        <v>467</v>
      </c>
      <c r="D12" s="26" t="str">
        <f>VLOOKUP(C12,Leads!$A$2:$AX$150,2,FALSE)</f>
        <v>Kesavi Tours &amp; Travels-</v>
      </c>
      <c r="E12" s="28" t="s">
        <v>465</v>
      </c>
      <c r="F12" s="28">
        <v>360004</v>
      </c>
      <c r="G12" s="28" t="s">
        <v>468</v>
      </c>
    </row>
    <row r="13" spans="1:7" x14ac:dyDescent="0.35">
      <c r="A13" s="40">
        <v>44659</v>
      </c>
      <c r="B13" s="40" t="s">
        <v>815</v>
      </c>
      <c r="C13" s="26" t="s">
        <v>745</v>
      </c>
      <c r="D13" s="26" t="str">
        <f>VLOOKUP(C13,Leads!$A$2:$AX$150,2,FALSE)</f>
        <v>Ankur Salt</v>
      </c>
      <c r="E13" s="28" t="s">
        <v>743</v>
      </c>
      <c r="F13" s="28">
        <v>360002</v>
      </c>
      <c r="G13" s="28" t="s">
        <v>746</v>
      </c>
    </row>
    <row r="14" spans="1:7" x14ac:dyDescent="0.35">
      <c r="A14" s="40">
        <v>44660</v>
      </c>
      <c r="B14" s="40" t="s">
        <v>816</v>
      </c>
      <c r="C14" s="26" t="s">
        <v>583</v>
      </c>
      <c r="D14" s="26" t="str">
        <f>VLOOKUP(C14,Leads!$A$2:$AX$150,2,FALSE)</f>
        <v>GUJARAT MARITIME UNIVERSITY</v>
      </c>
      <c r="E14" s="28" t="s">
        <v>580</v>
      </c>
      <c r="F14" s="28">
        <v>382421</v>
      </c>
      <c r="G14" s="28" t="s">
        <v>584</v>
      </c>
    </row>
    <row r="15" spans="1:7" x14ac:dyDescent="0.35">
      <c r="A15" s="40">
        <v>44660</v>
      </c>
      <c r="B15" s="40" t="s">
        <v>816</v>
      </c>
      <c r="C15" s="26" t="s">
        <v>991</v>
      </c>
      <c r="D15" s="26" t="s">
        <v>989</v>
      </c>
      <c r="E15" s="28" t="s">
        <v>580</v>
      </c>
      <c r="F15" s="28" t="s">
        <v>149</v>
      </c>
      <c r="G15" s="28" t="s">
        <v>149</v>
      </c>
    </row>
    <row r="16" spans="1:7" x14ac:dyDescent="0.35">
      <c r="A16" s="40">
        <v>44662</v>
      </c>
      <c r="B16" s="40" t="s">
        <v>811</v>
      </c>
      <c r="C16" s="26" t="s">
        <v>110</v>
      </c>
      <c r="D16" s="24" t="str">
        <f>VLOOKUP(C16,Leads!$A$2:$AX$150,2,FALSE)</f>
        <v>V CREATIONS</v>
      </c>
      <c r="E16" s="28" t="s">
        <v>108</v>
      </c>
      <c r="F16" s="28">
        <v>390002</v>
      </c>
      <c r="G16" s="28" t="s">
        <v>111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9CD0D-598D-4E41-8D82-C74B5056AAB9}">
  <dimension ref="A1:I23"/>
  <sheetViews>
    <sheetView zoomScale="80" zoomScaleNormal="80" workbookViewId="0">
      <selection activeCell="E17" sqref="E17"/>
    </sheetView>
  </sheetViews>
  <sheetFormatPr defaultRowHeight="14.5" x14ac:dyDescent="0.35"/>
  <cols>
    <col min="3" max="3" width="18.6328125" bestFit="1" customWidth="1"/>
    <col min="4" max="4" width="21.08984375" customWidth="1"/>
    <col min="5" max="5" width="12.08984375" bestFit="1" customWidth="1"/>
    <col min="7" max="7" width="17.36328125" customWidth="1"/>
    <col min="8" max="8" width="14.453125" customWidth="1"/>
  </cols>
  <sheetData>
    <row r="1" spans="1:9" x14ac:dyDescent="0.35">
      <c r="A1" s="22" t="s">
        <v>802</v>
      </c>
    </row>
    <row r="2" spans="1:9" x14ac:dyDescent="0.35">
      <c r="A2" s="46" t="s">
        <v>993</v>
      </c>
    </row>
    <row r="4" spans="1:9" s="21" customFormat="1" x14ac:dyDescent="0.35">
      <c r="A4" s="22" t="s">
        <v>770</v>
      </c>
      <c r="B4" s="22" t="s">
        <v>771</v>
      </c>
      <c r="C4" s="22" t="s">
        <v>16</v>
      </c>
      <c r="D4" s="22" t="s">
        <v>772</v>
      </c>
      <c r="E4" s="22" t="s">
        <v>773</v>
      </c>
      <c r="F4" s="22" t="s">
        <v>19</v>
      </c>
      <c r="G4" s="23" t="s">
        <v>775</v>
      </c>
      <c r="H4" s="22" t="s">
        <v>776</v>
      </c>
    </row>
    <row r="5" spans="1:9" x14ac:dyDescent="0.35">
      <c r="A5" s="38">
        <v>44650</v>
      </c>
      <c r="B5" s="29" t="s">
        <v>813</v>
      </c>
      <c r="C5" s="28" t="s">
        <v>124</v>
      </c>
      <c r="D5" s="24" t="str">
        <f>VLOOKUP(C5,Leads!$A$2:$AX$150,2,FALSE)</f>
        <v>Ushodaya Enterprises (P) Ltd.</v>
      </c>
      <c r="E5" s="28" t="s">
        <v>121</v>
      </c>
      <c r="F5" s="28">
        <v>500059</v>
      </c>
      <c r="G5" s="28" t="s">
        <v>125</v>
      </c>
      <c r="H5" s="29"/>
    </row>
    <row r="6" spans="1:9" x14ac:dyDescent="0.35">
      <c r="A6" s="38">
        <v>44650</v>
      </c>
      <c r="B6" s="29" t="s">
        <v>813</v>
      </c>
      <c r="C6" s="28" t="s">
        <v>178</v>
      </c>
      <c r="D6" s="24" t="str">
        <f>VLOOKUP(C6,Leads!$A$2:$AX$150,2,FALSE)</f>
        <v>THE ASHOK ENTERPRISES</v>
      </c>
      <c r="E6" s="28" t="s">
        <v>121</v>
      </c>
      <c r="F6" s="28" t="s">
        <v>149</v>
      </c>
      <c r="G6" s="28" t="s">
        <v>149</v>
      </c>
      <c r="H6" s="29"/>
    </row>
    <row r="7" spans="1:9" x14ac:dyDescent="0.35">
      <c r="A7" s="39">
        <v>44651</v>
      </c>
      <c r="B7" s="30" t="s">
        <v>814</v>
      </c>
      <c r="C7" s="28" t="s">
        <v>504</v>
      </c>
      <c r="D7" s="24" t="str">
        <f>VLOOKUP(C7,Leads!$A$2:$AX$150,2,FALSE)</f>
        <v>jsr estates-</v>
      </c>
      <c r="E7" s="28" t="s">
        <v>121</v>
      </c>
      <c r="F7" s="28" t="s">
        <v>149</v>
      </c>
      <c r="G7" s="28" t="s">
        <v>149</v>
      </c>
      <c r="H7" s="30"/>
    </row>
    <row r="8" spans="1:9" x14ac:dyDescent="0.35">
      <c r="A8" s="38">
        <v>44651</v>
      </c>
      <c r="B8" s="38" t="s">
        <v>814</v>
      </c>
      <c r="C8" s="28" t="s">
        <v>595</v>
      </c>
      <c r="D8" s="24" t="str">
        <f>VLOOKUP(C8,Leads!$A$2:$AX$150,2,FALSE)</f>
        <v>Government of Andhra Pradesh</v>
      </c>
      <c r="E8" s="28" t="s">
        <v>121</v>
      </c>
      <c r="F8" s="28" t="s">
        <v>149</v>
      </c>
      <c r="G8" s="28" t="s">
        <v>149</v>
      </c>
      <c r="H8" s="30"/>
    </row>
    <row r="9" spans="1:9" x14ac:dyDescent="0.35">
      <c r="A9" s="38">
        <v>44652</v>
      </c>
      <c r="B9" s="38" t="s">
        <v>815</v>
      </c>
      <c r="C9" s="28" t="s">
        <v>937</v>
      </c>
      <c r="D9" s="28" t="s">
        <v>935</v>
      </c>
      <c r="E9" s="28" t="s">
        <v>121</v>
      </c>
      <c r="F9" s="28">
        <v>500084</v>
      </c>
      <c r="G9" s="28" t="s">
        <v>2078</v>
      </c>
      <c r="H9" s="28"/>
      <c r="I9" s="28"/>
    </row>
    <row r="10" spans="1:9" x14ac:dyDescent="0.35">
      <c r="A10" s="38">
        <v>44652</v>
      </c>
      <c r="B10" s="38" t="s">
        <v>815</v>
      </c>
      <c r="C10" s="28" t="s">
        <v>941</v>
      </c>
      <c r="D10" s="28" t="s">
        <v>939</v>
      </c>
      <c r="E10" s="28" t="s">
        <v>121</v>
      </c>
      <c r="F10" s="28" t="s">
        <v>149</v>
      </c>
      <c r="G10" s="28" t="s">
        <v>149</v>
      </c>
      <c r="H10" s="28"/>
      <c r="I10" s="28"/>
    </row>
    <row r="11" spans="1:9" x14ac:dyDescent="0.35">
      <c r="A11" s="38">
        <v>44652</v>
      </c>
      <c r="B11" s="38" t="s">
        <v>815</v>
      </c>
      <c r="C11" s="28" t="s">
        <v>945</v>
      </c>
      <c r="D11" s="28" t="s">
        <v>943</v>
      </c>
      <c r="E11" s="28" t="s">
        <v>121</v>
      </c>
      <c r="F11" s="28" t="s">
        <v>149</v>
      </c>
      <c r="G11" s="28" t="s">
        <v>149</v>
      </c>
      <c r="H11" s="28"/>
      <c r="I11" s="28"/>
    </row>
    <row r="12" spans="1:9" x14ac:dyDescent="0.35">
      <c r="A12" s="38">
        <v>44653</v>
      </c>
      <c r="B12" s="38" t="s">
        <v>816</v>
      </c>
      <c r="C12" s="28" t="s">
        <v>950</v>
      </c>
      <c r="D12" s="28" t="s">
        <v>948</v>
      </c>
      <c r="E12" s="28" t="s">
        <v>121</v>
      </c>
      <c r="F12" s="28">
        <v>500032</v>
      </c>
      <c r="G12" s="28" t="s">
        <v>2079</v>
      </c>
      <c r="H12" s="28"/>
      <c r="I12" s="28"/>
    </row>
    <row r="13" spans="1:9" x14ac:dyDescent="0.35">
      <c r="A13" s="38">
        <v>44653</v>
      </c>
      <c r="B13" s="38" t="s">
        <v>816</v>
      </c>
      <c r="C13" s="28" t="s">
        <v>954</v>
      </c>
      <c r="D13" s="28" t="s">
        <v>952</v>
      </c>
      <c r="E13" s="28" t="s">
        <v>121</v>
      </c>
      <c r="F13" s="28"/>
      <c r="G13" s="28"/>
      <c r="H13" s="28"/>
      <c r="I13" s="28"/>
    </row>
    <row r="14" spans="1:9" x14ac:dyDescent="0.35">
      <c r="A14" s="38">
        <v>44653</v>
      </c>
      <c r="B14" s="38" t="s">
        <v>816</v>
      </c>
      <c r="C14" s="28" t="s">
        <v>392</v>
      </c>
      <c r="D14" s="28" t="s">
        <v>390</v>
      </c>
      <c r="E14" s="28" t="s">
        <v>121</v>
      </c>
      <c r="F14" s="28"/>
      <c r="G14" s="28"/>
      <c r="H14" s="28"/>
      <c r="I14" s="28"/>
    </row>
    <row r="15" spans="1:9" x14ac:dyDescent="0.35">
      <c r="A15" s="38">
        <v>44655</v>
      </c>
      <c r="B15" s="38" t="s">
        <v>811</v>
      </c>
      <c r="C15" s="28" t="s">
        <v>933</v>
      </c>
      <c r="D15" s="28" t="s">
        <v>930</v>
      </c>
      <c r="E15" s="28" t="s">
        <v>931</v>
      </c>
      <c r="F15" s="28">
        <v>500009</v>
      </c>
      <c r="G15" s="28" t="s">
        <v>2080</v>
      </c>
      <c r="H15" s="28"/>
      <c r="I15" s="28"/>
    </row>
    <row r="16" spans="1:9" x14ac:dyDescent="0.35">
      <c r="A16" s="38">
        <v>44656</v>
      </c>
      <c r="B16" s="38" t="s">
        <v>812</v>
      </c>
      <c r="C16" s="28" t="s">
        <v>184</v>
      </c>
      <c r="D16" s="28" t="str">
        <f>VLOOKUP(C16,Leads!$A$2:$AX$150,2,FALSE)</f>
        <v>The Andhra Sugars</v>
      </c>
      <c r="E16" s="28" t="s">
        <v>182</v>
      </c>
      <c r="F16" s="28">
        <v>534215</v>
      </c>
      <c r="G16" s="28" t="s">
        <v>185</v>
      </c>
      <c r="H16" s="30"/>
    </row>
    <row r="17" spans="1:8" x14ac:dyDescent="0.35">
      <c r="A17" s="38">
        <v>44657</v>
      </c>
      <c r="B17" s="38" t="s">
        <v>813</v>
      </c>
      <c r="C17" s="28" t="s">
        <v>736</v>
      </c>
      <c r="D17" s="28" t="str">
        <f>VLOOKUP(C17,Leads!$A$2:$AX$150,2,FALSE)</f>
        <v>AP CORPORATION FOR OUTSOURCED SERVICES</v>
      </c>
      <c r="E17" s="28" t="s">
        <v>593</v>
      </c>
      <c r="F17" s="28">
        <v>520013</v>
      </c>
      <c r="G17" s="28" t="s">
        <v>737</v>
      </c>
      <c r="H17" s="30">
        <v>12.1</v>
      </c>
    </row>
    <row r="18" spans="1:8" x14ac:dyDescent="0.35">
      <c r="A18" s="38">
        <v>44658</v>
      </c>
      <c r="B18" s="38" t="s">
        <v>814</v>
      </c>
      <c r="C18" s="28" t="s">
        <v>749</v>
      </c>
      <c r="D18" s="28" t="str">
        <f>VLOOKUP(C18,Leads!$A$2:$AX$150,2,FALSE)</f>
        <v>andhra printers pvt ltd</v>
      </c>
      <c r="E18" s="28" t="s">
        <v>726</v>
      </c>
      <c r="F18" s="28">
        <v>520013</v>
      </c>
      <c r="G18" s="28" t="s">
        <v>750</v>
      </c>
      <c r="H18" s="30">
        <v>12.1</v>
      </c>
    </row>
    <row r="19" spans="1:8" x14ac:dyDescent="0.35">
      <c r="A19" s="38">
        <v>44658</v>
      </c>
      <c r="B19" s="38" t="s">
        <v>814</v>
      </c>
      <c r="C19" s="28" t="s">
        <v>728</v>
      </c>
      <c r="D19" s="28" t="str">
        <f>VLOOKUP(C19,Leads!$A$2:$AX$150,2,FALSE)</f>
        <v>Aruna Motors Pvt. Ltd.-</v>
      </c>
      <c r="E19" s="28" t="s">
        <v>726</v>
      </c>
      <c r="F19" s="28">
        <v>520007</v>
      </c>
      <c r="G19" s="28" t="s">
        <v>729</v>
      </c>
      <c r="H19" s="30">
        <v>12.3</v>
      </c>
    </row>
    <row r="20" spans="1:8" x14ac:dyDescent="0.35">
      <c r="A20" s="38">
        <v>44659</v>
      </c>
      <c r="B20" s="38" t="s">
        <v>815</v>
      </c>
      <c r="C20" s="28" t="s">
        <v>711</v>
      </c>
      <c r="D20" s="28" t="str">
        <f>VLOOKUP(C20,Leads!$A$2:$AX$150,2,FALSE)</f>
        <v>Balaji Agencies and Industries-</v>
      </c>
      <c r="E20" s="28" t="s">
        <v>709</v>
      </c>
      <c r="F20" s="28">
        <v>524004</v>
      </c>
      <c r="G20" s="28" t="s">
        <v>712</v>
      </c>
      <c r="H20" s="29"/>
    </row>
    <row r="21" spans="1:8" x14ac:dyDescent="0.35">
      <c r="A21" s="38"/>
      <c r="B21" s="38"/>
      <c r="C21" s="28"/>
      <c r="D21" s="28"/>
      <c r="E21" s="28"/>
      <c r="F21" s="28"/>
      <c r="G21" s="28"/>
      <c r="H21" s="24"/>
    </row>
    <row r="22" spans="1:8" x14ac:dyDescent="0.35">
      <c r="A22" s="38"/>
      <c r="B22" s="38"/>
      <c r="C22" s="24"/>
      <c r="D22" s="24"/>
      <c r="E22" s="24"/>
      <c r="F22" s="24"/>
      <c r="G22" s="24"/>
      <c r="H22" s="24"/>
    </row>
    <row r="23" spans="1:8" x14ac:dyDescent="0.35">
      <c r="A23" s="38"/>
      <c r="B23" s="38"/>
      <c r="C23" s="24"/>
      <c r="D23" s="24"/>
      <c r="E23" s="24"/>
      <c r="F23" s="24"/>
      <c r="G23" s="24"/>
      <c r="H23" s="24"/>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99DCA-D53F-40D8-8C2F-3E9105CA0A4A}">
  <dimension ref="A1:J41"/>
  <sheetViews>
    <sheetView zoomScale="80" zoomScaleNormal="80" workbookViewId="0">
      <selection activeCell="E5" sqref="E5"/>
    </sheetView>
  </sheetViews>
  <sheetFormatPr defaultRowHeight="14.5" x14ac:dyDescent="0.35"/>
  <cols>
    <col min="3" max="3" width="17.08984375" customWidth="1"/>
    <col min="4" max="4" width="21.1796875" customWidth="1"/>
    <col min="7" max="7" width="21.1796875" customWidth="1"/>
    <col min="8" max="8" width="21.81640625" style="31" customWidth="1"/>
  </cols>
  <sheetData>
    <row r="1" spans="1:9" x14ac:dyDescent="0.35">
      <c r="A1" s="22" t="s">
        <v>805</v>
      </c>
    </row>
    <row r="2" spans="1:9" x14ac:dyDescent="0.35">
      <c r="A2" s="34" t="s">
        <v>801</v>
      </c>
    </row>
    <row r="4" spans="1:9" s="21" customFormat="1" x14ac:dyDescent="0.35">
      <c r="A4" s="22" t="s">
        <v>770</v>
      </c>
      <c r="B4" s="22" t="s">
        <v>771</v>
      </c>
      <c r="C4" s="22" t="s">
        <v>16</v>
      </c>
      <c r="D4" s="22" t="s">
        <v>772</v>
      </c>
      <c r="E4" s="22" t="s">
        <v>773</v>
      </c>
      <c r="F4" s="22" t="s">
        <v>19</v>
      </c>
      <c r="G4" s="23" t="s">
        <v>775</v>
      </c>
      <c r="H4" s="22" t="s">
        <v>776</v>
      </c>
    </row>
    <row r="5" spans="1:9" x14ac:dyDescent="0.35">
      <c r="A5" s="38">
        <v>44653</v>
      </c>
      <c r="B5" s="29" t="s">
        <v>816</v>
      </c>
      <c r="C5" s="28" t="s">
        <v>650</v>
      </c>
      <c r="D5" s="24" t="str">
        <f>VLOOKUP(C5,Leads!$A$2:$AX$150,2,FALSE)</f>
        <v>DEPT OF FOOD &amp; CIVIL SUPPLY (WB)</v>
      </c>
      <c r="E5" s="28" t="s">
        <v>152</v>
      </c>
      <c r="F5" s="28">
        <v>700087</v>
      </c>
      <c r="G5" s="28" t="s">
        <v>651</v>
      </c>
      <c r="H5" s="29"/>
    </row>
    <row r="6" spans="1:9" x14ac:dyDescent="0.35">
      <c r="A6" s="38">
        <v>44653</v>
      </c>
      <c r="B6" s="29" t="s">
        <v>816</v>
      </c>
      <c r="C6" s="28" t="s">
        <v>154</v>
      </c>
      <c r="D6" s="24" t="str">
        <f>VLOOKUP(C6,Leads!$A$2:$AX$150,2,FALSE)</f>
        <v>TUUPLE TECHNOCRAFT PVT LTD</v>
      </c>
      <c r="E6" s="28" t="s">
        <v>152</v>
      </c>
      <c r="F6" s="28" t="s">
        <v>149</v>
      </c>
      <c r="G6" s="28" t="s">
        <v>149</v>
      </c>
      <c r="H6" s="29"/>
    </row>
    <row r="7" spans="1:9" x14ac:dyDescent="0.35">
      <c r="A7" s="38">
        <v>44653</v>
      </c>
      <c r="B7" s="29" t="s">
        <v>816</v>
      </c>
      <c r="C7" s="28" t="s">
        <v>193</v>
      </c>
      <c r="D7" s="24" t="str">
        <f>VLOOKUP(C7,Leads!$A$2:$AX$150,2,FALSE)</f>
        <v>Tech Nirman Ispat</v>
      </c>
      <c r="E7" s="28" t="s">
        <v>152</v>
      </c>
      <c r="F7" s="28" t="s">
        <v>149</v>
      </c>
      <c r="G7" s="28" t="s">
        <v>149</v>
      </c>
      <c r="H7" s="29"/>
    </row>
    <row r="8" spans="1:9" x14ac:dyDescent="0.35">
      <c r="A8" s="38">
        <v>44655</v>
      </c>
      <c r="B8" s="29" t="s">
        <v>811</v>
      </c>
      <c r="C8" s="28" t="s">
        <v>289</v>
      </c>
      <c r="D8" s="24" t="str">
        <f>VLOOKUP(C8,Leads!$A$2:$AX$150,2,FALSE)</f>
        <v>Sales Emporium (garia)-</v>
      </c>
      <c r="E8" s="28" t="s">
        <v>152</v>
      </c>
      <c r="F8" s="28" t="s">
        <v>149</v>
      </c>
      <c r="G8" s="28" t="s">
        <v>149</v>
      </c>
      <c r="H8" s="30"/>
    </row>
    <row r="9" spans="1:9" x14ac:dyDescent="0.35">
      <c r="A9" s="38">
        <v>44655</v>
      </c>
      <c r="B9" s="29" t="s">
        <v>811</v>
      </c>
      <c r="C9" s="28" t="s">
        <v>356</v>
      </c>
      <c r="D9" s="24" t="str">
        <f>VLOOKUP(C9,Leads!$A$2:$AX$150,2,FALSE)</f>
        <v>PREFERRED CONSUMER PRODUCTS PVT LTD</v>
      </c>
      <c r="E9" s="28" t="s">
        <v>152</v>
      </c>
      <c r="F9" s="28" t="s">
        <v>149</v>
      </c>
      <c r="G9" s="28" t="s">
        <v>149</v>
      </c>
      <c r="H9" s="30"/>
    </row>
    <row r="10" spans="1:9" x14ac:dyDescent="0.35">
      <c r="A10" s="38">
        <v>44655</v>
      </c>
      <c r="B10" s="29" t="s">
        <v>811</v>
      </c>
      <c r="C10" s="28" t="s">
        <v>518</v>
      </c>
      <c r="D10" s="24" t="str">
        <f>VLOOKUP(C10,Leads!$A$2:$AX$150,2,FALSE)</f>
        <v>JAI BALAJI INDUSTRIES LIMITED</v>
      </c>
      <c r="E10" s="28" t="s">
        <v>152</v>
      </c>
      <c r="F10" s="28" t="s">
        <v>149</v>
      </c>
      <c r="G10" s="28" t="s">
        <v>149</v>
      </c>
      <c r="H10" s="30"/>
    </row>
    <row r="11" spans="1:9" x14ac:dyDescent="0.35">
      <c r="A11" s="39">
        <v>44656</v>
      </c>
      <c r="B11" s="30" t="s">
        <v>812</v>
      </c>
      <c r="C11" s="28" t="s">
        <v>569</v>
      </c>
      <c r="D11" s="24" t="str">
        <f>VLOOKUP(C11,Leads!$A$2:$AX$150,2,FALSE)</f>
        <v>hahnemann labs-</v>
      </c>
      <c r="E11" s="28" t="s">
        <v>152</v>
      </c>
      <c r="F11" s="28" t="s">
        <v>149</v>
      </c>
      <c r="G11" s="28" t="s">
        <v>149</v>
      </c>
      <c r="H11" s="30"/>
    </row>
    <row r="12" spans="1:9" x14ac:dyDescent="0.35">
      <c r="A12" s="39">
        <v>44656</v>
      </c>
      <c r="B12" s="30" t="s">
        <v>812</v>
      </c>
      <c r="C12" s="28" t="s">
        <v>753</v>
      </c>
      <c r="D12" s="24" t="str">
        <f>VLOOKUP(C12,Leads!$A$2:$AX$150,2,FALSE)</f>
        <v>Anandalok</v>
      </c>
      <c r="E12" s="28" t="s">
        <v>152</v>
      </c>
      <c r="F12" s="28" t="s">
        <v>149</v>
      </c>
      <c r="G12" s="28" t="s">
        <v>149</v>
      </c>
      <c r="H12" s="30"/>
      <c r="I12" s="28"/>
    </row>
    <row r="13" spans="1:9" x14ac:dyDescent="0.35">
      <c r="A13" s="39">
        <v>44656</v>
      </c>
      <c r="B13" s="30" t="s">
        <v>812</v>
      </c>
      <c r="C13" s="28" t="s">
        <v>899</v>
      </c>
      <c r="D13" s="28" t="s">
        <v>897</v>
      </c>
      <c r="E13" s="28" t="s">
        <v>152</v>
      </c>
      <c r="F13" s="28">
        <v>110008</v>
      </c>
      <c r="G13" s="28" t="s">
        <v>2081</v>
      </c>
      <c r="H13" s="30"/>
      <c r="I13" s="28"/>
    </row>
    <row r="14" spans="1:9" x14ac:dyDescent="0.35">
      <c r="A14" s="39">
        <v>44657</v>
      </c>
      <c r="B14" s="30" t="s">
        <v>813</v>
      </c>
      <c r="C14" s="28" t="s">
        <v>904</v>
      </c>
      <c r="D14" s="28" t="s">
        <v>902</v>
      </c>
      <c r="E14" s="28" t="s">
        <v>152</v>
      </c>
      <c r="F14" s="28" t="s">
        <v>149</v>
      </c>
      <c r="G14" s="28" t="s">
        <v>149</v>
      </c>
      <c r="H14" s="30"/>
      <c r="I14" s="28"/>
    </row>
    <row r="15" spans="1:9" x14ac:dyDescent="0.35">
      <c r="A15" s="39">
        <v>44657</v>
      </c>
      <c r="B15" s="30" t="s">
        <v>813</v>
      </c>
      <c r="C15" s="28" t="s">
        <v>910</v>
      </c>
      <c r="D15" s="28" t="s">
        <v>908</v>
      </c>
      <c r="E15" s="28" t="s">
        <v>152</v>
      </c>
      <c r="F15" s="28">
        <v>700097</v>
      </c>
      <c r="G15" s="28" t="s">
        <v>2082</v>
      </c>
      <c r="H15" s="30"/>
      <c r="I15" s="28"/>
    </row>
    <row r="16" spans="1:9" x14ac:dyDescent="0.35">
      <c r="A16" s="39">
        <v>44657</v>
      </c>
      <c r="B16" s="30" t="s">
        <v>813</v>
      </c>
      <c r="C16" s="28" t="s">
        <v>914</v>
      </c>
      <c r="D16" s="28" t="s">
        <v>912</v>
      </c>
      <c r="E16" s="28" t="s">
        <v>152</v>
      </c>
      <c r="F16" s="28" t="s">
        <v>2083</v>
      </c>
      <c r="G16" s="28" t="s">
        <v>2084</v>
      </c>
      <c r="H16" s="30"/>
      <c r="I16" s="28"/>
    </row>
    <row r="17" spans="1:10" x14ac:dyDescent="0.35">
      <c r="A17" s="39">
        <v>44658</v>
      </c>
      <c r="B17" s="30" t="s">
        <v>814</v>
      </c>
      <c r="C17" s="28" t="s">
        <v>918</v>
      </c>
      <c r="D17" s="28" t="s">
        <v>916</v>
      </c>
      <c r="E17" s="28" t="s">
        <v>152</v>
      </c>
      <c r="F17" s="28" t="s">
        <v>149</v>
      </c>
      <c r="G17" s="28" t="s">
        <v>149</v>
      </c>
      <c r="H17" s="30"/>
      <c r="I17" s="28"/>
    </row>
    <row r="18" spans="1:10" x14ac:dyDescent="0.35">
      <c r="A18" s="39">
        <v>44659</v>
      </c>
      <c r="B18" s="30" t="s">
        <v>815</v>
      </c>
      <c r="C18" s="28" t="s">
        <v>303</v>
      </c>
      <c r="D18" s="28" t="str">
        <f>VLOOKUP(C18,Leads!$A$2:$AX$150,2,FALSE)</f>
        <v>Rollick-</v>
      </c>
      <c r="E18" s="28" t="s">
        <v>301</v>
      </c>
      <c r="F18" s="28">
        <v>711302</v>
      </c>
      <c r="G18" s="28" t="s">
        <v>304</v>
      </c>
      <c r="H18" s="30"/>
      <c r="I18" s="28"/>
    </row>
    <row r="19" spans="1:10" x14ac:dyDescent="0.35">
      <c r="A19" s="39">
        <v>44660</v>
      </c>
      <c r="B19" s="30" t="s">
        <v>816</v>
      </c>
      <c r="C19" s="28" t="s">
        <v>279</v>
      </c>
      <c r="D19" s="28" t="str">
        <f>VLOOKUP(C19,Leads!$A$2:$AX$150,2,FALSE)</f>
        <v>SANAKA EDUCATIONAL TRUST GROUP</v>
      </c>
      <c r="E19" s="28" t="s">
        <v>277</v>
      </c>
      <c r="F19" s="28">
        <v>713212</v>
      </c>
      <c r="G19" s="28" t="s">
        <v>280</v>
      </c>
      <c r="H19" s="30"/>
      <c r="I19" s="28"/>
    </row>
    <row r="20" spans="1:10" x14ac:dyDescent="0.35">
      <c r="A20" s="39">
        <v>44660</v>
      </c>
      <c r="B20" s="30" t="s">
        <v>816</v>
      </c>
      <c r="C20" s="28" t="s">
        <v>338</v>
      </c>
      <c r="D20" s="28" t="str">
        <f>VLOOKUP(C20,Leads!$A$2:$AX$150,2,FALSE)</f>
        <v>Rahul Foundation</v>
      </c>
      <c r="E20" s="28" t="s">
        <v>277</v>
      </c>
      <c r="F20" s="28" t="s">
        <v>149</v>
      </c>
      <c r="G20" s="28" t="s">
        <v>149</v>
      </c>
      <c r="H20" s="30"/>
      <c r="I20" s="28"/>
    </row>
    <row r="21" spans="1:10" x14ac:dyDescent="0.35">
      <c r="A21" s="39">
        <v>44662</v>
      </c>
      <c r="B21" s="30" t="s">
        <v>811</v>
      </c>
      <c r="C21" s="28" t="s">
        <v>496</v>
      </c>
      <c r="D21" s="28" t="str">
        <f>VLOOKUP(C21,Leads!$A$2:$AX$150,2,FALSE)</f>
        <v>Kalamandir Orissa-</v>
      </c>
      <c r="E21" s="28" t="s">
        <v>282</v>
      </c>
      <c r="F21" s="28">
        <v>751009</v>
      </c>
      <c r="G21" s="28" t="s">
        <v>497</v>
      </c>
      <c r="H21" s="30">
        <v>2.5</v>
      </c>
      <c r="I21" s="28"/>
    </row>
    <row r="22" spans="1:10" x14ac:dyDescent="0.35">
      <c r="A22" s="39">
        <v>44662</v>
      </c>
      <c r="B22" s="30" t="s">
        <v>811</v>
      </c>
      <c r="C22" s="28" t="s">
        <v>616</v>
      </c>
      <c r="D22" s="28" t="str">
        <f>VLOOKUP(C22,Leads!$A$2:$AX$150,2,FALSE)</f>
        <v>Eastern Media Ltd</v>
      </c>
      <c r="E22" s="28" t="s">
        <v>282</v>
      </c>
      <c r="F22" s="28">
        <v>751007</v>
      </c>
      <c r="G22" s="28" t="s">
        <v>617</v>
      </c>
      <c r="H22" s="30">
        <v>7</v>
      </c>
      <c r="I22" s="28"/>
    </row>
    <row r="23" spans="1:10" x14ac:dyDescent="0.35">
      <c r="A23" s="39">
        <v>44662</v>
      </c>
      <c r="B23" s="30" t="s">
        <v>811</v>
      </c>
      <c r="C23" s="28" t="s">
        <v>284</v>
      </c>
      <c r="D23" s="28" t="str">
        <f>VLOOKUP(C23,Leads!$A$2:$AX$150,2,FALSE)</f>
        <v>sambadepaper-</v>
      </c>
      <c r="E23" s="28" t="s">
        <v>282</v>
      </c>
      <c r="F23" s="28">
        <v>751010</v>
      </c>
      <c r="G23" s="28" t="s">
        <v>285</v>
      </c>
      <c r="H23" s="30">
        <v>8.4</v>
      </c>
      <c r="I23" s="28"/>
      <c r="J23" s="28"/>
    </row>
    <row r="24" spans="1:10" x14ac:dyDescent="0.35">
      <c r="A24" s="39">
        <v>44663</v>
      </c>
      <c r="B24" s="30" t="s">
        <v>812</v>
      </c>
      <c r="C24" s="28" t="s">
        <v>577</v>
      </c>
      <c r="D24" s="28" t="str">
        <f>VLOOKUP(C24,Leads!$A$2:$AX$150,2,FALSE)</f>
        <v>gupta distributors-</v>
      </c>
      <c r="E24" s="28" t="s">
        <v>575</v>
      </c>
      <c r="F24" s="28">
        <v>753001</v>
      </c>
      <c r="G24" s="28" t="s">
        <v>578</v>
      </c>
      <c r="H24" s="28"/>
      <c r="I24" s="28"/>
    </row>
    <row r="25" spans="1:10" x14ac:dyDescent="0.35">
      <c r="A25" s="39">
        <v>44663</v>
      </c>
      <c r="B25" s="30" t="s">
        <v>812</v>
      </c>
      <c r="C25" s="28" t="s">
        <v>703</v>
      </c>
      <c r="D25" s="28" t="str">
        <f>VLOOKUP(C25,Leads!$A$2:$AX$150,2,FALSE)</f>
        <v>Bharat Masala-</v>
      </c>
      <c r="E25" s="28" t="s">
        <v>575</v>
      </c>
      <c r="F25" s="28">
        <v>754200</v>
      </c>
      <c r="G25" s="28" t="s">
        <v>704</v>
      </c>
      <c r="H25" s="28"/>
    </row>
    <row r="26" spans="1:10" x14ac:dyDescent="0.35">
      <c r="A26" s="38">
        <v>44664</v>
      </c>
      <c r="B26" s="29" t="s">
        <v>813</v>
      </c>
      <c r="C26" s="28" t="s">
        <v>724</v>
      </c>
      <c r="D26" s="28" t="str">
        <f>VLOOKUP(C26,Leads!$A$2:$AX$150,2,FALSE)</f>
        <v>ASG Eye Hospital-</v>
      </c>
      <c r="E26" s="28" t="s">
        <v>722</v>
      </c>
      <c r="F26" s="28">
        <v>831001</v>
      </c>
      <c r="G26" s="28" t="s">
        <v>149</v>
      </c>
      <c r="H26" s="28"/>
    </row>
    <row r="27" spans="1:10" x14ac:dyDescent="0.35">
      <c r="A27" s="38">
        <v>44665</v>
      </c>
      <c r="B27" s="29" t="s">
        <v>814</v>
      </c>
      <c r="C27" s="28" t="s">
        <v>364</v>
      </c>
      <c r="D27" s="28" t="str">
        <f>VLOOKUP(C27,Leads!$A$2:$AX$150,2,FALSE)</f>
        <v>Prabhat Khabar-</v>
      </c>
      <c r="E27" s="28" t="s">
        <v>362</v>
      </c>
      <c r="F27" s="28">
        <v>834001</v>
      </c>
      <c r="G27" s="28" t="s">
        <v>365</v>
      </c>
      <c r="H27" s="28"/>
    </row>
    <row r="28" spans="1:10" x14ac:dyDescent="0.35">
      <c r="A28" s="38">
        <v>44665</v>
      </c>
      <c r="B28" s="29" t="s">
        <v>814</v>
      </c>
      <c r="C28" s="28" t="s">
        <v>609</v>
      </c>
      <c r="D28" s="28" t="str">
        <f>VLOOKUP(C28,Leads!$A$2:$AX$150,2,FALSE)</f>
        <v>eylex multiplex-</v>
      </c>
      <c r="E28" s="28" t="s">
        <v>362</v>
      </c>
      <c r="F28" s="28" t="s">
        <v>149</v>
      </c>
      <c r="G28" s="28" t="s">
        <v>149</v>
      </c>
      <c r="H28" s="28"/>
    </row>
    <row r="29" spans="1:10" x14ac:dyDescent="0.35">
      <c r="A29" s="38">
        <v>44666</v>
      </c>
      <c r="B29" s="29" t="s">
        <v>815</v>
      </c>
      <c r="C29" s="28" t="s">
        <v>414</v>
      </c>
      <c r="D29" s="28" t="str">
        <f>VLOOKUP(C29,Leads!$A$2:$AX$150,2,FALSE)</f>
        <v>MONGIA HI-TECH (P) LTD</v>
      </c>
      <c r="E29" s="28" t="s">
        <v>412</v>
      </c>
      <c r="F29" s="28">
        <v>815302</v>
      </c>
      <c r="G29" s="28" t="s">
        <v>415</v>
      </c>
      <c r="H29" s="28"/>
    </row>
    <row r="30" spans="1:10" x14ac:dyDescent="0.35">
      <c r="A30" s="38">
        <v>44667</v>
      </c>
      <c r="B30" s="29" t="s">
        <v>816</v>
      </c>
      <c r="C30" s="28" t="s">
        <v>53</v>
      </c>
      <c r="D30" s="28" t="str">
        <f>VLOOKUP(C30,Leads!$A$2:$AX$150,2,FALSE)</f>
        <v>Vikassheel Insaan Party</v>
      </c>
      <c r="E30" s="28" t="s">
        <v>50</v>
      </c>
      <c r="F30" s="28">
        <v>800001</v>
      </c>
      <c r="G30" s="28" t="s">
        <v>54</v>
      </c>
      <c r="H30" s="28"/>
    </row>
    <row r="31" spans="1:10" x14ac:dyDescent="0.35">
      <c r="A31" s="38">
        <v>44669</v>
      </c>
      <c r="B31" s="29" t="s">
        <v>811</v>
      </c>
      <c r="C31" s="28" t="s">
        <v>694</v>
      </c>
      <c r="D31" s="28" t="str">
        <f>VLOOKUP(C31,Leads!$A$2:$AX$150,2,FALSE)</f>
        <v>bihar vidyalay pariksha samiti-</v>
      </c>
      <c r="E31" s="28" t="s">
        <v>50</v>
      </c>
      <c r="F31" s="28">
        <v>800001</v>
      </c>
      <c r="G31" s="28" t="s">
        <v>695</v>
      </c>
      <c r="H31" s="28"/>
    </row>
    <row r="32" spans="1:10" x14ac:dyDescent="0.35">
      <c r="A32" s="38">
        <v>44669</v>
      </c>
      <c r="B32" s="29" t="s">
        <v>811</v>
      </c>
      <c r="C32" s="28" t="s">
        <v>598</v>
      </c>
      <c r="D32" s="28" t="str">
        <f>VLOOKUP(C32,Leads!$A$2:$AX$150,2,FALSE)</f>
        <v>Goal Institute-</v>
      </c>
      <c r="E32" s="28" t="s">
        <v>50</v>
      </c>
      <c r="F32" s="28">
        <v>800001</v>
      </c>
      <c r="G32" s="28" t="s">
        <v>599</v>
      </c>
      <c r="H32" s="28"/>
    </row>
    <row r="33" spans="1:8" x14ac:dyDescent="0.35">
      <c r="A33" s="38">
        <v>44669</v>
      </c>
      <c r="B33" s="29" t="s">
        <v>811</v>
      </c>
      <c r="C33" s="28" t="s">
        <v>321</v>
      </c>
      <c r="D33" s="28" t="str">
        <f>VLOOKUP(C33,Leads!$A$2:$AX$150,2,FALSE)</f>
        <v>Repl Pharma-</v>
      </c>
      <c r="E33" s="28" t="s">
        <v>50</v>
      </c>
      <c r="F33" s="28">
        <v>801505</v>
      </c>
      <c r="G33" s="28" t="s">
        <v>322</v>
      </c>
      <c r="H33" s="28"/>
    </row>
    <row r="34" spans="1:8" x14ac:dyDescent="0.35">
      <c r="A34" s="45">
        <v>44670</v>
      </c>
      <c r="B34" s="44" t="s">
        <v>812</v>
      </c>
      <c r="C34" s="28" t="s">
        <v>641</v>
      </c>
      <c r="D34" s="28" t="str">
        <f>VLOOKUP(C34,Leads!$A$2:$AX$150,2,FALSE)</f>
        <v>dept of labour resource(bhr)-</v>
      </c>
      <c r="E34" s="28" t="s">
        <v>50</v>
      </c>
      <c r="F34" s="28" t="s">
        <v>149</v>
      </c>
      <c r="G34" s="28" t="s">
        <v>149</v>
      </c>
      <c r="H34" s="28"/>
    </row>
    <row r="35" spans="1:8" x14ac:dyDescent="0.35">
      <c r="A35" s="45">
        <v>44670</v>
      </c>
      <c r="B35" s="44" t="s">
        <v>812</v>
      </c>
      <c r="C35" s="28" t="s">
        <v>654</v>
      </c>
      <c r="D35" s="28" t="str">
        <f>VLOOKUP(C35,Leads!$A$2:$AX$150,2,FALSE)</f>
        <v>dept of energy (bhr)-</v>
      </c>
      <c r="E35" s="28" t="s">
        <v>50</v>
      </c>
      <c r="F35" s="28" t="s">
        <v>149</v>
      </c>
      <c r="G35" s="28" t="s">
        <v>149</v>
      </c>
      <c r="H35" s="28"/>
    </row>
    <row r="36" spans="1:8" x14ac:dyDescent="0.35">
      <c r="A36" s="45">
        <v>44670</v>
      </c>
      <c r="B36" s="44" t="s">
        <v>812</v>
      </c>
      <c r="C36" s="28" t="s">
        <v>677</v>
      </c>
      <c r="D36" s="28" t="str">
        <f>VLOOKUP(C36,Leads!$A$2:$AX$150,2,FALSE)</f>
        <v>Citizen Care Group</v>
      </c>
      <c r="E36" s="28" t="s">
        <v>50</v>
      </c>
      <c r="F36" s="28" t="s">
        <v>149</v>
      </c>
      <c r="G36" s="28" t="s">
        <v>149</v>
      </c>
      <c r="H36" s="28"/>
    </row>
    <row r="37" spans="1:8" x14ac:dyDescent="0.35">
      <c r="A37" s="45">
        <v>44671</v>
      </c>
      <c r="B37" s="44" t="s">
        <v>813</v>
      </c>
      <c r="C37" s="28" t="s">
        <v>700</v>
      </c>
      <c r="D37" s="28" t="str">
        <f>VLOOKUP(C37,Leads!$A$2:$AX$150,2,FALSE)</f>
        <v>Bihar Skill Devp Mission-</v>
      </c>
      <c r="E37" s="28" t="s">
        <v>50</v>
      </c>
      <c r="F37" s="28" t="s">
        <v>149</v>
      </c>
      <c r="G37" s="28" t="s">
        <v>149</v>
      </c>
      <c r="H37" s="28"/>
    </row>
    <row r="38" spans="1:8" x14ac:dyDescent="0.35">
      <c r="A38" s="45">
        <v>44672</v>
      </c>
      <c r="B38" s="44" t="s">
        <v>814</v>
      </c>
      <c r="C38" s="28" t="s">
        <v>388</v>
      </c>
      <c r="D38" s="28" t="str">
        <f>VLOOKUP(C38,Leads!$A$2:$AX$150,2,FALSE)</f>
        <v>North East Frontier Railway</v>
      </c>
      <c r="E38" s="28" t="s">
        <v>386</v>
      </c>
      <c r="F38" s="28">
        <v>781011</v>
      </c>
      <c r="G38" s="28" t="s">
        <v>389</v>
      </c>
    </row>
    <row r="39" spans="1:8" x14ac:dyDescent="0.35">
      <c r="A39" s="45">
        <v>44673</v>
      </c>
      <c r="B39" s="44" t="s">
        <v>815</v>
      </c>
      <c r="C39" s="28" t="s">
        <v>483</v>
      </c>
      <c r="D39" s="28" t="str">
        <f>VLOOKUP(C39,Leads!$A$2:$AX$150,2,FALSE)</f>
        <v>Kanaklata Mahila Sabalikaran Yojana-</v>
      </c>
      <c r="E39" s="28" t="s">
        <v>386</v>
      </c>
      <c r="F39" s="28">
        <v>781037</v>
      </c>
      <c r="G39" s="28" t="s">
        <v>484</v>
      </c>
    </row>
    <row r="40" spans="1:8" x14ac:dyDescent="0.35">
      <c r="A40" s="45">
        <v>44673</v>
      </c>
      <c r="B40" s="44" t="s">
        <v>815</v>
      </c>
      <c r="C40" s="28" t="s">
        <v>740</v>
      </c>
      <c r="D40" s="28" t="str">
        <f>VLOOKUP(C40,Leads!$A$2:$AX$150,2,FALSE)</f>
        <v>Annapurna group</v>
      </c>
      <c r="E40" s="28" t="s">
        <v>386</v>
      </c>
      <c r="F40" s="28">
        <v>781012</v>
      </c>
      <c r="G40" s="28" t="s">
        <v>741</v>
      </c>
    </row>
    <row r="41" spans="1:8" x14ac:dyDescent="0.35">
      <c r="C41" s="28"/>
      <c r="D41" s="28"/>
      <c r="E41" s="28"/>
      <c r="F41" s="28"/>
      <c r="G41" s="28"/>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1877C-2606-402F-957F-69C21AA20CAB}">
  <dimension ref="A1:H10"/>
  <sheetViews>
    <sheetView zoomScale="80" zoomScaleNormal="80" workbookViewId="0">
      <selection activeCell="D16" sqref="D16"/>
    </sheetView>
  </sheetViews>
  <sheetFormatPr defaultRowHeight="14.5" x14ac:dyDescent="0.35"/>
  <cols>
    <col min="3" max="3" width="19.90625" customWidth="1"/>
    <col min="4" max="4" width="22.90625" customWidth="1"/>
    <col min="7" max="7" width="24.90625" customWidth="1"/>
    <col min="8" max="8" width="26.6328125" bestFit="1" customWidth="1"/>
  </cols>
  <sheetData>
    <row r="1" spans="1:8" x14ac:dyDescent="0.35">
      <c r="A1" s="22" t="s">
        <v>807</v>
      </c>
    </row>
    <row r="2" spans="1:8" x14ac:dyDescent="0.35">
      <c r="A2" s="20" t="s">
        <v>798</v>
      </c>
    </row>
    <row r="4" spans="1:8" s="21" customFormat="1" x14ac:dyDescent="0.35">
      <c r="A4" s="22" t="s">
        <v>770</v>
      </c>
      <c r="B4" s="22" t="s">
        <v>771</v>
      </c>
      <c r="C4" s="22" t="s">
        <v>16</v>
      </c>
      <c r="D4" s="22" t="s">
        <v>772</v>
      </c>
      <c r="E4" s="22" t="s">
        <v>773</v>
      </c>
      <c r="F4" s="22" t="s">
        <v>19</v>
      </c>
      <c r="G4" s="23" t="s">
        <v>775</v>
      </c>
      <c r="H4" s="22" t="s">
        <v>776</v>
      </c>
    </row>
    <row r="5" spans="1:8" x14ac:dyDescent="0.35">
      <c r="A5" s="36">
        <v>44653</v>
      </c>
      <c r="B5" s="24" t="s">
        <v>816</v>
      </c>
      <c r="C5" s="28" t="s">
        <v>689</v>
      </c>
      <c r="D5" s="24" t="str">
        <f>VLOOKUP(C5,Leads!$A$2:$AX$150,2,FALSE)</f>
        <v>Bikaner Motors Pvt Ltd--</v>
      </c>
      <c r="E5" s="28" t="s">
        <v>687</v>
      </c>
      <c r="F5" s="28">
        <v>334001</v>
      </c>
      <c r="G5" s="28" t="s">
        <v>690</v>
      </c>
      <c r="H5" s="24"/>
    </row>
    <row r="6" spans="1:8" x14ac:dyDescent="0.35">
      <c r="A6" s="36">
        <v>44655</v>
      </c>
      <c r="B6" s="24" t="s">
        <v>811</v>
      </c>
      <c r="C6" s="28" t="s">
        <v>689</v>
      </c>
      <c r="D6" s="24" t="str">
        <f>VLOOKUP(C6,Leads!$A$2:$AX$150,2,FALSE)</f>
        <v>Bikaner Motors Pvt Ltd--</v>
      </c>
      <c r="E6" s="28" t="s">
        <v>87</v>
      </c>
      <c r="F6" s="28">
        <v>335001</v>
      </c>
      <c r="G6" s="28" t="s">
        <v>90</v>
      </c>
      <c r="H6" s="24"/>
    </row>
    <row r="7" spans="1:8" x14ac:dyDescent="0.35">
      <c r="A7" s="36">
        <v>44656</v>
      </c>
      <c r="B7" s="24" t="s">
        <v>812</v>
      </c>
      <c r="C7" s="28" t="s">
        <v>621</v>
      </c>
      <c r="D7" s="24" t="str">
        <f>VLOOKUP(C7,Leads!$A$2:$AX$150,2,FALSE)</f>
        <v>Eagle defence academy</v>
      </c>
      <c r="E7" s="28" t="s">
        <v>619</v>
      </c>
      <c r="F7" s="28">
        <v>334001</v>
      </c>
      <c r="G7" s="28" t="s">
        <v>622</v>
      </c>
      <c r="H7" s="24"/>
    </row>
    <row r="8" spans="1:8" x14ac:dyDescent="0.35">
      <c r="A8" s="36">
        <v>44657</v>
      </c>
      <c r="B8" s="24" t="s">
        <v>813</v>
      </c>
      <c r="C8" s="28" t="s">
        <v>131</v>
      </c>
      <c r="D8" s="24" t="str">
        <f>VLOOKUP(C8,Leads!$A$2:$AX$150,2,FALSE)</f>
        <v>United India Insurance Co. Ltd.-</v>
      </c>
      <c r="E8" s="28" t="s">
        <v>129</v>
      </c>
      <c r="F8" s="28">
        <v>344022</v>
      </c>
      <c r="G8" s="28" t="s">
        <v>132</v>
      </c>
      <c r="H8" s="24"/>
    </row>
    <row r="9" spans="1:8" x14ac:dyDescent="0.35">
      <c r="A9" s="24"/>
      <c r="B9" s="24"/>
      <c r="C9" s="24"/>
      <c r="D9" s="24"/>
      <c r="E9" s="24"/>
      <c r="F9" s="24"/>
      <c r="G9" s="24"/>
      <c r="H9" s="24"/>
    </row>
    <row r="10" spans="1:8" x14ac:dyDescent="0.35">
      <c r="A10" s="24"/>
      <c r="B10" s="24"/>
      <c r="C10" s="24"/>
      <c r="D10" s="24"/>
      <c r="E10" s="24"/>
      <c r="F10" s="24"/>
      <c r="G10" s="24"/>
      <c r="H10" s="24"/>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0FDD2-5CFB-4089-AE78-BAC8D210B11A}">
  <dimension ref="A1:H20"/>
  <sheetViews>
    <sheetView zoomScale="80" zoomScaleNormal="80" workbookViewId="0">
      <selection activeCell="D10" sqref="D10"/>
    </sheetView>
  </sheetViews>
  <sheetFormatPr defaultRowHeight="14.5" x14ac:dyDescent="0.35"/>
  <cols>
    <col min="3" max="3" width="24.54296875" customWidth="1"/>
    <col min="4" max="4" width="19" customWidth="1"/>
    <col min="7" max="7" width="22.453125" customWidth="1"/>
    <col min="8" max="8" width="26.6328125" bestFit="1" customWidth="1"/>
  </cols>
  <sheetData>
    <row r="1" spans="1:8" x14ac:dyDescent="0.35">
      <c r="A1" s="22" t="s">
        <v>307</v>
      </c>
    </row>
    <row r="2" spans="1:8" x14ac:dyDescent="0.35">
      <c r="A2" s="20" t="s">
        <v>799</v>
      </c>
    </row>
    <row r="4" spans="1:8" s="21" customFormat="1" x14ac:dyDescent="0.35">
      <c r="A4" s="22" t="s">
        <v>770</v>
      </c>
      <c r="B4" s="22" t="s">
        <v>771</v>
      </c>
      <c r="C4" s="22" t="s">
        <v>16</v>
      </c>
      <c r="D4" s="22" t="s">
        <v>772</v>
      </c>
      <c r="E4" s="22" t="s">
        <v>773</v>
      </c>
      <c r="F4" s="22" t="s">
        <v>19</v>
      </c>
      <c r="G4" s="23" t="s">
        <v>775</v>
      </c>
      <c r="H4" s="22" t="s">
        <v>776</v>
      </c>
    </row>
    <row r="5" spans="1:8" x14ac:dyDescent="0.35">
      <c r="A5" s="36">
        <v>44648</v>
      </c>
      <c r="B5" s="24" t="s">
        <v>811</v>
      </c>
      <c r="C5" s="28" t="s">
        <v>500</v>
      </c>
      <c r="D5" s="24" t="str">
        <f>VLOOKUP(C5,Leads!$A$2:$AX$150,2,FALSE)</f>
        <v>Jupiter Capital-</v>
      </c>
      <c r="E5" s="28" t="s">
        <v>286</v>
      </c>
      <c r="F5" s="28">
        <v>560025</v>
      </c>
      <c r="G5" s="28" t="s">
        <v>501</v>
      </c>
      <c r="H5" s="24">
        <v>2</v>
      </c>
    </row>
    <row r="6" spans="1:8" x14ac:dyDescent="0.35">
      <c r="A6" s="36">
        <v>44649</v>
      </c>
      <c r="B6" s="24" t="s">
        <v>812</v>
      </c>
      <c r="C6" s="28" t="s">
        <v>310</v>
      </c>
      <c r="D6" s="24" t="str">
        <f>VLOOKUP(C6,Leads!$A$2:$AX$150,2,FALSE)</f>
        <v>Rockline Entertainments-</v>
      </c>
      <c r="E6" s="28" t="s">
        <v>286</v>
      </c>
      <c r="F6" s="28">
        <v>560010</v>
      </c>
      <c r="G6" s="28" t="s">
        <v>311</v>
      </c>
      <c r="H6" s="24">
        <v>6.2</v>
      </c>
    </row>
    <row r="7" spans="1:8" x14ac:dyDescent="0.35">
      <c r="A7" s="36">
        <v>44649</v>
      </c>
      <c r="B7" s="24" t="s">
        <v>812</v>
      </c>
      <c r="C7" s="28" t="s">
        <v>509</v>
      </c>
      <c r="D7" s="24" t="str">
        <f>VLOOKUP(C7,Leads!$A$2:$AX$150,2,FALSE)</f>
        <v>JOHNSON &amp; SMITH CO</v>
      </c>
      <c r="E7" s="28" t="s">
        <v>286</v>
      </c>
      <c r="F7" s="28">
        <v>560058</v>
      </c>
      <c r="G7" s="28" t="s">
        <v>510</v>
      </c>
      <c r="H7" s="24">
        <v>14.8</v>
      </c>
    </row>
    <row r="8" spans="1:8" x14ac:dyDescent="0.35">
      <c r="A8" s="36">
        <v>44650</v>
      </c>
      <c r="B8" s="24" t="s">
        <v>813</v>
      </c>
      <c r="C8" s="28" t="s">
        <v>757</v>
      </c>
      <c r="D8" s="24" t="str">
        <f>VLOOKUP(C8,Leads!$A$2:$AX$150,2,FALSE)</f>
        <v>alvas education foundation-</v>
      </c>
      <c r="E8" s="28" t="s">
        <v>755</v>
      </c>
      <c r="F8" s="28">
        <v>574227</v>
      </c>
      <c r="G8" s="28" t="s">
        <v>758</v>
      </c>
      <c r="H8" s="24"/>
    </row>
    <row r="9" spans="1:8" x14ac:dyDescent="0.35">
      <c r="A9" s="36">
        <v>44651</v>
      </c>
      <c r="B9" s="24" t="s">
        <v>814</v>
      </c>
      <c r="C9" s="28" t="s">
        <v>423</v>
      </c>
      <c r="D9" s="24" t="str">
        <f>VLOOKUP(C9,Leads!$A$2:$AX$150,2,FALSE)</f>
        <v>MANIPAL MEDIA NETWORK LTD-</v>
      </c>
      <c r="E9" s="28" t="s">
        <v>421</v>
      </c>
      <c r="F9" s="28">
        <v>576104</v>
      </c>
      <c r="G9" s="28" t="s">
        <v>424</v>
      </c>
      <c r="H9" s="24"/>
    </row>
    <row r="10" spans="1:8" x14ac:dyDescent="0.35">
      <c r="A10" s="36">
        <v>44652</v>
      </c>
      <c r="B10" s="24" t="s">
        <v>815</v>
      </c>
      <c r="C10" s="28" t="s">
        <v>462</v>
      </c>
      <c r="D10" s="24" t="str">
        <f>VLOOKUP(C10,Leads!$A$2:$AX$150,2,FALSE)</f>
        <v>KLE Society--</v>
      </c>
      <c r="E10" s="28" t="s">
        <v>460</v>
      </c>
      <c r="F10" s="28">
        <v>410218</v>
      </c>
      <c r="G10" s="28" t="s">
        <v>463</v>
      </c>
      <c r="H10" s="24"/>
    </row>
    <row r="11" spans="1:8" x14ac:dyDescent="0.35">
      <c r="A11" s="24"/>
      <c r="B11" s="24"/>
      <c r="C11" s="24"/>
      <c r="D11" s="24"/>
      <c r="E11" s="24"/>
      <c r="F11" s="24"/>
      <c r="G11" s="24"/>
      <c r="H11" s="24"/>
    </row>
    <row r="12" spans="1:8" x14ac:dyDescent="0.35">
      <c r="A12" s="24"/>
      <c r="B12" s="24"/>
      <c r="C12" s="24"/>
      <c r="D12" s="24"/>
      <c r="E12" s="24"/>
      <c r="F12" s="24"/>
      <c r="G12" s="24"/>
      <c r="H12" s="24"/>
    </row>
    <row r="13" spans="1:8" x14ac:dyDescent="0.35">
      <c r="A13" s="24"/>
      <c r="B13" s="24"/>
      <c r="C13" s="24"/>
      <c r="D13" s="24"/>
      <c r="E13" s="24"/>
      <c r="F13" s="24"/>
      <c r="G13" s="24"/>
      <c r="H13" s="24"/>
    </row>
    <row r="14" spans="1:8" x14ac:dyDescent="0.35">
      <c r="A14" s="24"/>
      <c r="B14" s="24"/>
      <c r="C14" s="24"/>
      <c r="D14" s="24"/>
      <c r="E14" s="24"/>
      <c r="F14" s="24"/>
      <c r="G14" s="24"/>
      <c r="H14" s="24"/>
    </row>
    <row r="15" spans="1:8" x14ac:dyDescent="0.35">
      <c r="A15" s="24"/>
      <c r="B15" s="24"/>
      <c r="C15" s="24"/>
      <c r="D15" s="24"/>
      <c r="E15" s="24"/>
      <c r="F15" s="24"/>
      <c r="G15" s="24"/>
      <c r="H15" s="24"/>
    </row>
    <row r="16" spans="1:8" x14ac:dyDescent="0.35">
      <c r="A16" s="24"/>
      <c r="B16" s="24"/>
      <c r="C16" s="24"/>
      <c r="D16" s="24"/>
      <c r="E16" s="24"/>
      <c r="F16" s="24"/>
      <c r="G16" s="24"/>
      <c r="H16" s="24"/>
    </row>
    <row r="17" spans="1:8" x14ac:dyDescent="0.35">
      <c r="A17" s="24"/>
      <c r="B17" s="24"/>
      <c r="C17" s="24"/>
      <c r="D17" s="24"/>
      <c r="E17" s="24"/>
      <c r="F17" s="24"/>
      <c r="G17" s="24"/>
      <c r="H17" s="24"/>
    </row>
    <row r="18" spans="1:8" x14ac:dyDescent="0.35">
      <c r="A18" s="24"/>
      <c r="B18" s="24"/>
      <c r="C18" s="24"/>
      <c r="D18" s="24"/>
      <c r="E18" s="24"/>
      <c r="F18" s="24"/>
      <c r="G18" s="24"/>
      <c r="H18" s="24"/>
    </row>
    <row r="19" spans="1:8" x14ac:dyDescent="0.35">
      <c r="A19" s="24"/>
      <c r="B19" s="24"/>
      <c r="C19" s="24"/>
      <c r="D19" s="24"/>
      <c r="E19" s="24"/>
      <c r="F19" s="24"/>
      <c r="G19" s="24"/>
      <c r="H19" s="24"/>
    </row>
    <row r="20" spans="1:8" x14ac:dyDescent="0.35">
      <c r="A20" s="24"/>
      <c r="B20" s="24"/>
      <c r="C20" s="24"/>
      <c r="D20" s="24"/>
      <c r="E20" s="24"/>
      <c r="F20" s="24"/>
      <c r="G20" s="24"/>
      <c r="H20" s="24"/>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61BAF-839F-43B8-9CA9-7260423EB722}">
  <dimension ref="A1:G11"/>
  <sheetViews>
    <sheetView zoomScale="80" zoomScaleNormal="80" workbookViewId="0">
      <selection activeCell="B3" sqref="B3"/>
    </sheetView>
  </sheetViews>
  <sheetFormatPr defaultRowHeight="14.5" x14ac:dyDescent="0.35"/>
  <cols>
    <col min="3" max="3" width="16.6328125" customWidth="1"/>
    <col min="4" max="4" width="33.54296875" bestFit="1" customWidth="1"/>
    <col min="7" max="7" width="18.36328125" bestFit="1" customWidth="1"/>
  </cols>
  <sheetData>
    <row r="1" spans="1:7" x14ac:dyDescent="0.35">
      <c r="A1" s="22" t="s">
        <v>820</v>
      </c>
    </row>
    <row r="2" spans="1:7" x14ac:dyDescent="0.35">
      <c r="A2" s="46" t="s">
        <v>65</v>
      </c>
    </row>
    <row r="4" spans="1:7" x14ac:dyDescent="0.35">
      <c r="A4" s="22" t="s">
        <v>770</v>
      </c>
      <c r="B4" s="22" t="s">
        <v>771</v>
      </c>
      <c r="C4" s="22" t="s">
        <v>16</v>
      </c>
      <c r="D4" s="22" t="s">
        <v>772</v>
      </c>
      <c r="E4" s="22" t="s">
        <v>773</v>
      </c>
      <c r="F4" s="22" t="s">
        <v>19</v>
      </c>
      <c r="G4" s="23" t="s">
        <v>775</v>
      </c>
    </row>
    <row r="5" spans="1:7" x14ac:dyDescent="0.35">
      <c r="A5" s="59">
        <v>44648</v>
      </c>
      <c r="B5" s="28" t="s">
        <v>811</v>
      </c>
      <c r="C5" s="28" t="s">
        <v>959</v>
      </c>
      <c r="D5" s="28" t="s">
        <v>957</v>
      </c>
      <c r="E5" s="28" t="s">
        <v>65</v>
      </c>
      <c r="F5" s="28">
        <v>411030</v>
      </c>
      <c r="G5" s="28" t="s">
        <v>2085</v>
      </c>
    </row>
    <row r="6" spans="1:7" x14ac:dyDescent="0.35">
      <c r="A6" s="59">
        <v>44648</v>
      </c>
      <c r="B6" s="28" t="s">
        <v>811</v>
      </c>
      <c r="C6" s="28" t="s">
        <v>141</v>
      </c>
      <c r="D6" s="28" t="s">
        <v>136</v>
      </c>
      <c r="E6" s="28" t="s">
        <v>65</v>
      </c>
      <c r="F6" s="28">
        <v>411048</v>
      </c>
      <c r="G6" s="28" t="s">
        <v>142</v>
      </c>
    </row>
    <row r="7" spans="1:7" x14ac:dyDescent="0.35">
      <c r="A7" s="59">
        <v>44649</v>
      </c>
      <c r="B7" s="28" t="s">
        <v>812</v>
      </c>
      <c r="C7" s="28" t="s">
        <v>965</v>
      </c>
      <c r="D7" s="28" t="s">
        <v>963</v>
      </c>
      <c r="E7" s="28" t="s">
        <v>65</v>
      </c>
      <c r="F7" s="28">
        <v>411001</v>
      </c>
      <c r="G7" s="28" t="s">
        <v>2086</v>
      </c>
    </row>
    <row r="8" spans="1:7" x14ac:dyDescent="0.35">
      <c r="A8" s="59">
        <v>44649</v>
      </c>
      <c r="B8" s="28" t="s">
        <v>812</v>
      </c>
      <c r="C8" s="28" t="s">
        <v>969</v>
      </c>
      <c r="D8" s="28" t="s">
        <v>967</v>
      </c>
      <c r="E8" s="28" t="s">
        <v>65</v>
      </c>
      <c r="F8" s="28"/>
      <c r="G8" s="28"/>
    </row>
    <row r="9" spans="1:7" x14ac:dyDescent="0.35">
      <c r="A9" s="59">
        <v>44649</v>
      </c>
      <c r="B9" s="28" t="s">
        <v>812</v>
      </c>
      <c r="C9" s="28" t="s">
        <v>973</v>
      </c>
      <c r="D9" s="28" t="s">
        <v>971</v>
      </c>
      <c r="E9" s="28" t="s">
        <v>65</v>
      </c>
      <c r="F9" s="28">
        <v>411001</v>
      </c>
      <c r="G9" s="28" t="s">
        <v>2087</v>
      </c>
    </row>
    <row r="10" spans="1:7" x14ac:dyDescent="0.35">
      <c r="A10" s="59">
        <v>44650</v>
      </c>
      <c r="B10" s="28" t="s">
        <v>813</v>
      </c>
      <c r="C10" s="28" t="s">
        <v>977</v>
      </c>
      <c r="D10" s="28" t="s">
        <v>975</v>
      </c>
      <c r="E10" s="28" t="s">
        <v>65</v>
      </c>
      <c r="F10" s="28">
        <v>411001</v>
      </c>
      <c r="G10" s="28" t="s">
        <v>2088</v>
      </c>
    </row>
    <row r="11" spans="1:7" x14ac:dyDescent="0.35">
      <c r="A11" s="59">
        <v>44650</v>
      </c>
      <c r="B11" s="28" t="s">
        <v>813</v>
      </c>
      <c r="C11" s="28" t="s">
        <v>982</v>
      </c>
      <c r="D11" s="28" t="s">
        <v>980</v>
      </c>
      <c r="E11" s="28" t="s">
        <v>65</v>
      </c>
      <c r="F11" s="28">
        <v>411005</v>
      </c>
      <c r="G11" s="28" t="s">
        <v>2089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76FAD-4BE1-4FE5-ABD7-07EB97CE765C}">
  <dimension ref="A1:B149"/>
  <sheetViews>
    <sheetView workbookViewId="0">
      <selection activeCell="F13" sqref="F13"/>
    </sheetView>
  </sheetViews>
  <sheetFormatPr defaultRowHeight="14.5" x14ac:dyDescent="0.35"/>
  <cols>
    <col min="1" max="1" width="19.90625" style="20" customWidth="1"/>
  </cols>
  <sheetData>
    <row r="1" spans="1:2" x14ac:dyDescent="0.35">
      <c r="A1" s="32" t="s">
        <v>18</v>
      </c>
      <c r="B1" s="32" t="s">
        <v>786</v>
      </c>
    </row>
    <row r="2" spans="1:2" x14ac:dyDescent="0.35">
      <c r="A2" s="20" t="s">
        <v>426</v>
      </c>
      <c r="B2" s="20" t="s">
        <v>782</v>
      </c>
    </row>
    <row r="3" spans="1:2" x14ac:dyDescent="0.35">
      <c r="A3" s="20" t="s">
        <v>115</v>
      </c>
      <c r="B3" s="20" t="s">
        <v>784</v>
      </c>
    </row>
    <row r="4" spans="1:2" x14ac:dyDescent="0.35">
      <c r="A4" s="20" t="s">
        <v>291</v>
      </c>
      <c r="B4" s="20" t="s">
        <v>793</v>
      </c>
    </row>
    <row r="5" spans="1:2" x14ac:dyDescent="0.35">
      <c r="A5" s="20" t="s">
        <v>344</v>
      </c>
      <c r="B5" s="20" t="s">
        <v>795</v>
      </c>
    </row>
    <row r="6" spans="1:2" x14ac:dyDescent="0.35">
      <c r="A6" s="20" t="s">
        <v>436</v>
      </c>
      <c r="B6" s="20" t="s">
        <v>791</v>
      </c>
    </row>
    <row r="7" spans="1:2" x14ac:dyDescent="0.35">
      <c r="A7" s="20" t="s">
        <v>241</v>
      </c>
      <c r="B7" s="20" t="s">
        <v>797</v>
      </c>
    </row>
    <row r="8" spans="1:2" x14ac:dyDescent="0.35">
      <c r="A8" s="33" t="s">
        <v>38</v>
      </c>
    </row>
    <row r="9" spans="1:2" x14ac:dyDescent="0.35">
      <c r="A9" s="33" t="s">
        <v>102</v>
      </c>
      <c r="B9" s="20" t="s">
        <v>778</v>
      </c>
    </row>
    <row r="10" spans="1:2" x14ac:dyDescent="0.35">
      <c r="A10" s="33" t="s">
        <v>324</v>
      </c>
      <c r="B10" s="20" t="s">
        <v>777</v>
      </c>
    </row>
    <row r="11" spans="1:2" x14ac:dyDescent="0.35">
      <c r="A11" s="33" t="s">
        <v>129</v>
      </c>
      <c r="B11" s="20" t="s">
        <v>779</v>
      </c>
    </row>
    <row r="12" spans="1:2" x14ac:dyDescent="0.35">
      <c r="A12" s="33" t="s">
        <v>286</v>
      </c>
      <c r="B12" s="20" t="s">
        <v>780</v>
      </c>
    </row>
    <row r="13" spans="1:2" x14ac:dyDescent="0.35">
      <c r="A13" s="33" t="s">
        <v>221</v>
      </c>
      <c r="B13" s="20" t="s">
        <v>778</v>
      </c>
    </row>
    <row r="14" spans="1:2" x14ac:dyDescent="0.35">
      <c r="A14" s="33" t="s">
        <v>460</v>
      </c>
      <c r="B14" s="20" t="s">
        <v>780</v>
      </c>
    </row>
    <row r="15" spans="1:2" x14ac:dyDescent="0.35">
      <c r="A15" s="33" t="s">
        <v>282</v>
      </c>
      <c r="B15" s="20" t="s">
        <v>781</v>
      </c>
    </row>
    <row r="16" spans="1:2" x14ac:dyDescent="0.35">
      <c r="A16" s="33" t="s">
        <v>619</v>
      </c>
      <c r="B16" s="20" t="s">
        <v>779</v>
      </c>
    </row>
    <row r="17" spans="1:2" x14ac:dyDescent="0.35">
      <c r="A17" s="33" t="s">
        <v>601</v>
      </c>
      <c r="B17" s="20" t="s">
        <v>783</v>
      </c>
    </row>
    <row r="18" spans="1:2" x14ac:dyDescent="0.35">
      <c r="A18" s="33" t="s">
        <v>575</v>
      </c>
      <c r="B18" s="20" t="s">
        <v>781</v>
      </c>
    </row>
    <row r="19" spans="1:2" x14ac:dyDescent="0.35">
      <c r="A19" s="33" t="s">
        <v>55</v>
      </c>
      <c r="B19" s="20" t="s">
        <v>55</v>
      </c>
    </row>
    <row r="20" spans="1:2" x14ac:dyDescent="0.35">
      <c r="A20" s="33" t="s">
        <v>277</v>
      </c>
      <c r="B20" s="20" t="s">
        <v>785</v>
      </c>
    </row>
    <row r="21" spans="1:2" x14ac:dyDescent="0.35">
      <c r="A21" s="33" t="s">
        <v>259</v>
      </c>
      <c r="B21" s="20" t="s">
        <v>783</v>
      </c>
    </row>
    <row r="22" spans="1:2" x14ac:dyDescent="0.35">
      <c r="A22" s="33" t="s">
        <v>766</v>
      </c>
      <c r="B22" s="20" t="s">
        <v>787</v>
      </c>
    </row>
    <row r="23" spans="1:2" x14ac:dyDescent="0.35">
      <c r="A23" s="33" t="s">
        <v>267</v>
      </c>
      <c r="B23" s="20" t="s">
        <v>778</v>
      </c>
    </row>
    <row r="24" spans="1:2" x14ac:dyDescent="0.35">
      <c r="A24" s="33" t="s">
        <v>743</v>
      </c>
      <c r="B24" s="20" t="s">
        <v>788</v>
      </c>
    </row>
    <row r="25" spans="1:2" x14ac:dyDescent="0.35">
      <c r="A25" s="33" t="s">
        <v>580</v>
      </c>
      <c r="B25" s="20" t="s">
        <v>788</v>
      </c>
    </row>
    <row r="26" spans="1:2" x14ac:dyDescent="0.35">
      <c r="A26" s="33" t="s">
        <v>412</v>
      </c>
      <c r="B26" s="20" t="s">
        <v>789</v>
      </c>
    </row>
    <row r="27" spans="1:2" x14ac:dyDescent="0.35">
      <c r="A27" s="33" t="s">
        <v>226</v>
      </c>
      <c r="B27" s="20" t="s">
        <v>778</v>
      </c>
    </row>
    <row r="28" spans="1:2" x14ac:dyDescent="0.35">
      <c r="A28" s="33" t="s">
        <v>216</v>
      </c>
      <c r="B28" s="20" t="s">
        <v>790</v>
      </c>
    </row>
    <row r="29" spans="1:2" x14ac:dyDescent="0.35">
      <c r="A29" s="33" t="s">
        <v>543</v>
      </c>
      <c r="B29" s="20" t="s">
        <v>791</v>
      </c>
    </row>
    <row r="30" spans="1:2" x14ac:dyDescent="0.35">
      <c r="A30" s="33" t="s">
        <v>386</v>
      </c>
      <c r="B30" s="20" t="s">
        <v>792</v>
      </c>
    </row>
    <row r="31" spans="1:2" x14ac:dyDescent="0.35">
      <c r="A31" s="33" t="s">
        <v>301</v>
      </c>
      <c r="B31" s="20" t="s">
        <v>785</v>
      </c>
    </row>
    <row r="32" spans="1:2" x14ac:dyDescent="0.35">
      <c r="A32" s="33" t="s">
        <v>121</v>
      </c>
      <c r="B32" s="20" t="s">
        <v>794</v>
      </c>
    </row>
    <row r="33" spans="1:2" x14ac:dyDescent="0.35">
      <c r="A33" s="33" t="s">
        <v>68</v>
      </c>
      <c r="B33" s="20" t="s">
        <v>787</v>
      </c>
    </row>
    <row r="34" spans="1:2" x14ac:dyDescent="0.35">
      <c r="A34" s="33" t="s">
        <v>687</v>
      </c>
      <c r="B34" s="20" t="s">
        <v>779</v>
      </c>
    </row>
    <row r="35" spans="1:2" x14ac:dyDescent="0.35">
      <c r="A35" s="33" t="s">
        <v>211</v>
      </c>
      <c r="B35" s="20" t="s">
        <v>777</v>
      </c>
    </row>
    <row r="36" spans="1:2" x14ac:dyDescent="0.35">
      <c r="A36" s="33" t="s">
        <v>722</v>
      </c>
      <c r="B36" s="20" t="s">
        <v>789</v>
      </c>
    </row>
    <row r="37" spans="1:2" x14ac:dyDescent="0.35">
      <c r="A37" s="33" t="s">
        <v>246</v>
      </c>
      <c r="B37" s="20" t="s">
        <v>778</v>
      </c>
    </row>
    <row r="38" spans="1:2" x14ac:dyDescent="0.35">
      <c r="A38" s="33" t="s">
        <v>157</v>
      </c>
      <c r="B38" s="20" t="s">
        <v>777</v>
      </c>
    </row>
    <row r="39" spans="1:2" x14ac:dyDescent="0.35">
      <c r="A39" s="33" t="s">
        <v>152</v>
      </c>
      <c r="B39" s="20" t="s">
        <v>785</v>
      </c>
    </row>
    <row r="40" spans="1:2" x14ac:dyDescent="0.35">
      <c r="A40" s="33" t="s">
        <v>449</v>
      </c>
      <c r="B40" s="20" t="s">
        <v>783</v>
      </c>
    </row>
    <row r="41" spans="1:2" x14ac:dyDescent="0.35">
      <c r="A41" s="33" t="s">
        <v>296</v>
      </c>
      <c r="B41" s="20" t="s">
        <v>787</v>
      </c>
    </row>
    <row r="42" spans="1:2" x14ac:dyDescent="0.35">
      <c r="A42" s="33" t="s">
        <v>421</v>
      </c>
      <c r="B42" s="20" t="s">
        <v>780</v>
      </c>
    </row>
    <row r="43" spans="1:2" x14ac:dyDescent="0.35">
      <c r="A43" s="33" t="s">
        <v>755</v>
      </c>
      <c r="B43" s="20" t="s">
        <v>780</v>
      </c>
    </row>
    <row r="44" spans="1:2" x14ac:dyDescent="0.35">
      <c r="A44" s="33" t="s">
        <v>59</v>
      </c>
      <c r="B44" s="20" t="s">
        <v>777</v>
      </c>
    </row>
    <row r="45" spans="1:2" x14ac:dyDescent="0.35">
      <c r="A45" s="33" t="s">
        <v>236</v>
      </c>
      <c r="B45" s="20" t="s">
        <v>777</v>
      </c>
    </row>
    <row r="46" spans="1:2" x14ac:dyDescent="0.35">
      <c r="A46" s="33" t="s">
        <v>454</v>
      </c>
      <c r="B46" s="20" t="s">
        <v>777</v>
      </c>
    </row>
    <row r="47" spans="1:2" x14ac:dyDescent="0.35">
      <c r="A47" s="33" t="s">
        <v>92</v>
      </c>
      <c r="B47" s="20" t="s">
        <v>777</v>
      </c>
    </row>
    <row r="48" spans="1:2" x14ac:dyDescent="0.35">
      <c r="A48" s="33" t="s">
        <v>709</v>
      </c>
      <c r="B48" s="20" t="s">
        <v>790</v>
      </c>
    </row>
    <row r="49" spans="1:2" x14ac:dyDescent="0.35">
      <c r="A49" s="33" t="s">
        <v>167</v>
      </c>
      <c r="B49" s="20" t="s">
        <v>778</v>
      </c>
    </row>
    <row r="50" spans="1:2" x14ac:dyDescent="0.35">
      <c r="A50" s="33" t="s">
        <v>350</v>
      </c>
      <c r="B50" s="20" t="s">
        <v>777</v>
      </c>
    </row>
    <row r="51" spans="1:2" x14ac:dyDescent="0.35">
      <c r="A51" s="33" t="s">
        <v>50</v>
      </c>
      <c r="B51" s="20" t="s">
        <v>796</v>
      </c>
    </row>
    <row r="52" spans="1:2" x14ac:dyDescent="0.35">
      <c r="A52" s="33" t="s">
        <v>636</v>
      </c>
      <c r="B52" s="20" t="s">
        <v>787</v>
      </c>
    </row>
    <row r="53" spans="1:2" x14ac:dyDescent="0.35">
      <c r="A53" s="33" t="s">
        <v>231</v>
      </c>
      <c r="B53" s="20" t="s">
        <v>778</v>
      </c>
    </row>
    <row r="54" spans="1:2" x14ac:dyDescent="0.35">
      <c r="A54" s="33" t="s">
        <v>65</v>
      </c>
      <c r="B54" s="20" t="s">
        <v>777</v>
      </c>
    </row>
    <row r="55" spans="1:2" x14ac:dyDescent="0.35">
      <c r="A55" s="33" t="s">
        <v>465</v>
      </c>
      <c r="B55" s="20" t="s">
        <v>788</v>
      </c>
    </row>
    <row r="56" spans="1:2" x14ac:dyDescent="0.35">
      <c r="A56" s="33" t="s">
        <v>362</v>
      </c>
      <c r="B56" s="20" t="s">
        <v>789</v>
      </c>
    </row>
    <row r="57" spans="1:2" x14ac:dyDescent="0.35">
      <c r="A57" s="33" t="s">
        <v>198</v>
      </c>
      <c r="B57" s="20" t="s">
        <v>777</v>
      </c>
    </row>
    <row r="58" spans="1:2" x14ac:dyDescent="0.35">
      <c r="A58" s="33" t="s">
        <v>272</v>
      </c>
      <c r="B58" s="20" t="s">
        <v>778</v>
      </c>
    </row>
    <row r="59" spans="1:2" x14ac:dyDescent="0.35">
      <c r="A59" s="33" t="s">
        <v>87</v>
      </c>
      <c r="B59" s="20" t="s">
        <v>779</v>
      </c>
    </row>
    <row r="60" spans="1:2" x14ac:dyDescent="0.35">
      <c r="A60" s="33" t="s">
        <v>667</v>
      </c>
      <c r="B60" s="20" t="s">
        <v>777</v>
      </c>
    </row>
    <row r="61" spans="1:2" x14ac:dyDescent="0.35">
      <c r="A61" s="33" t="s">
        <v>202</v>
      </c>
      <c r="B61" s="20" t="s">
        <v>783</v>
      </c>
    </row>
    <row r="62" spans="1:2" x14ac:dyDescent="0.35">
      <c r="A62" s="33" t="s">
        <v>108</v>
      </c>
      <c r="B62" s="20" t="s">
        <v>788</v>
      </c>
    </row>
    <row r="63" spans="1:2" x14ac:dyDescent="0.35">
      <c r="A63" s="33" t="s">
        <v>486</v>
      </c>
      <c r="B63" s="20" t="s">
        <v>778</v>
      </c>
    </row>
    <row r="64" spans="1:2" x14ac:dyDescent="0.35">
      <c r="A64" s="33" t="s">
        <v>726</v>
      </c>
      <c r="B64" s="20" t="s">
        <v>790</v>
      </c>
    </row>
    <row r="65" spans="1:2" x14ac:dyDescent="0.35">
      <c r="A65" s="33" t="s">
        <v>593</v>
      </c>
      <c r="B65" s="20" t="s">
        <v>790</v>
      </c>
    </row>
    <row r="66" spans="1:2" x14ac:dyDescent="0.35">
      <c r="A66" s="33" t="s">
        <v>182</v>
      </c>
      <c r="B66" s="20" t="s">
        <v>790</v>
      </c>
    </row>
    <row r="67" spans="1:2" x14ac:dyDescent="0.35">
      <c r="A67"/>
    </row>
    <row r="68" spans="1:2" x14ac:dyDescent="0.35">
      <c r="A68"/>
    </row>
    <row r="69" spans="1:2" x14ac:dyDescent="0.35">
      <c r="A69"/>
    </row>
    <row r="70" spans="1:2" x14ac:dyDescent="0.35">
      <c r="A70"/>
    </row>
    <row r="71" spans="1:2" x14ac:dyDescent="0.35">
      <c r="A71"/>
    </row>
    <row r="72" spans="1:2" x14ac:dyDescent="0.35">
      <c r="A72"/>
    </row>
    <row r="73" spans="1:2" x14ac:dyDescent="0.35">
      <c r="A73"/>
    </row>
    <row r="74" spans="1:2" x14ac:dyDescent="0.35">
      <c r="A74"/>
    </row>
    <row r="75" spans="1:2" x14ac:dyDescent="0.35">
      <c r="A75"/>
    </row>
    <row r="76" spans="1:2" x14ac:dyDescent="0.35">
      <c r="A76"/>
    </row>
    <row r="77" spans="1:2" x14ac:dyDescent="0.35">
      <c r="A77"/>
    </row>
    <row r="78" spans="1:2" x14ac:dyDescent="0.35">
      <c r="A78"/>
    </row>
    <row r="79" spans="1:2" x14ac:dyDescent="0.35">
      <c r="A79"/>
    </row>
    <row r="80" spans="1:2" x14ac:dyDescent="0.35">
      <c r="A80"/>
    </row>
    <row r="81" customFormat="1" x14ac:dyDescent="0.35"/>
    <row r="82" customFormat="1" x14ac:dyDescent="0.35"/>
    <row r="83" customFormat="1" x14ac:dyDescent="0.35"/>
    <row r="84" customFormat="1" x14ac:dyDescent="0.35"/>
    <row r="85" customFormat="1" x14ac:dyDescent="0.35"/>
    <row r="86" customFormat="1" x14ac:dyDescent="0.35"/>
    <row r="87" customFormat="1" x14ac:dyDescent="0.35"/>
    <row r="88" customFormat="1" x14ac:dyDescent="0.35"/>
    <row r="89" customFormat="1" x14ac:dyDescent="0.35"/>
    <row r="90" customFormat="1" x14ac:dyDescent="0.35"/>
    <row r="91" customFormat="1" x14ac:dyDescent="0.35"/>
    <row r="92" customFormat="1" x14ac:dyDescent="0.35"/>
    <row r="93" customFormat="1" x14ac:dyDescent="0.35"/>
    <row r="94" customFormat="1" x14ac:dyDescent="0.35"/>
    <row r="95" customFormat="1" x14ac:dyDescent="0.35"/>
    <row r="96" customFormat="1" x14ac:dyDescent="0.35"/>
    <row r="97" customFormat="1" x14ac:dyDescent="0.35"/>
    <row r="98" customFormat="1" x14ac:dyDescent="0.35"/>
    <row r="99" customFormat="1" x14ac:dyDescent="0.35"/>
    <row r="100" customFormat="1" x14ac:dyDescent="0.35"/>
    <row r="101" customFormat="1" x14ac:dyDescent="0.35"/>
    <row r="102" customFormat="1" x14ac:dyDescent="0.35"/>
    <row r="103" customFormat="1" x14ac:dyDescent="0.35"/>
    <row r="104" customFormat="1" x14ac:dyDescent="0.35"/>
    <row r="105" customFormat="1" x14ac:dyDescent="0.35"/>
    <row r="106" customFormat="1" x14ac:dyDescent="0.35"/>
    <row r="107" customFormat="1" x14ac:dyDescent="0.35"/>
    <row r="108" customFormat="1" x14ac:dyDescent="0.35"/>
    <row r="109" customFormat="1" x14ac:dyDescent="0.35"/>
    <row r="110" customFormat="1" x14ac:dyDescent="0.35"/>
    <row r="111" customFormat="1" x14ac:dyDescent="0.35"/>
    <row r="112" customFormat="1" x14ac:dyDescent="0.35"/>
    <row r="113" customFormat="1" x14ac:dyDescent="0.35"/>
    <row r="114" customFormat="1" x14ac:dyDescent="0.35"/>
    <row r="115" customFormat="1" x14ac:dyDescent="0.35"/>
    <row r="116" customFormat="1" x14ac:dyDescent="0.35"/>
    <row r="117" customFormat="1" x14ac:dyDescent="0.35"/>
    <row r="118" customFormat="1" x14ac:dyDescent="0.35"/>
    <row r="119" customFormat="1" x14ac:dyDescent="0.35"/>
    <row r="120" customFormat="1" x14ac:dyDescent="0.35"/>
    <row r="121" customFormat="1" x14ac:dyDescent="0.35"/>
    <row r="122" customFormat="1" x14ac:dyDescent="0.35"/>
    <row r="123" customFormat="1" x14ac:dyDescent="0.35"/>
    <row r="124" customFormat="1" x14ac:dyDescent="0.35"/>
    <row r="125" customFormat="1" x14ac:dyDescent="0.35"/>
    <row r="126" customFormat="1" x14ac:dyDescent="0.35"/>
    <row r="127" customFormat="1" x14ac:dyDescent="0.35"/>
    <row r="128" customFormat="1" x14ac:dyDescent="0.35"/>
    <row r="129" customFormat="1" x14ac:dyDescent="0.35"/>
    <row r="130" customFormat="1" x14ac:dyDescent="0.35"/>
    <row r="131" customFormat="1" x14ac:dyDescent="0.35"/>
    <row r="132" customFormat="1" x14ac:dyDescent="0.35"/>
    <row r="133" customFormat="1" x14ac:dyDescent="0.35"/>
    <row r="134" customFormat="1" x14ac:dyDescent="0.35"/>
    <row r="135" customFormat="1" x14ac:dyDescent="0.35"/>
    <row r="136" customFormat="1" x14ac:dyDescent="0.35"/>
    <row r="137" customFormat="1" x14ac:dyDescent="0.35"/>
    <row r="138" customFormat="1" x14ac:dyDescent="0.35"/>
    <row r="139" customFormat="1" x14ac:dyDescent="0.35"/>
    <row r="140" customFormat="1" x14ac:dyDescent="0.35"/>
    <row r="141" customFormat="1" x14ac:dyDescent="0.35"/>
    <row r="142" customFormat="1" x14ac:dyDescent="0.35"/>
    <row r="143" customFormat="1" x14ac:dyDescent="0.35"/>
    <row r="144" customFormat="1" x14ac:dyDescent="0.35"/>
    <row r="145" spans="1:1" x14ac:dyDescent="0.35">
      <c r="A145"/>
    </row>
    <row r="146" spans="1:1" x14ac:dyDescent="0.35">
      <c r="A146"/>
    </row>
    <row r="147" spans="1:1" x14ac:dyDescent="0.35">
      <c r="A147"/>
    </row>
    <row r="148" spans="1:1" x14ac:dyDescent="0.35">
      <c r="A148"/>
    </row>
    <row r="149" spans="1:1" x14ac:dyDescent="0.35">
      <c r="A149"/>
    </row>
  </sheetData>
  <autoFilter ref="A1:B66" xr:uid="{1E076FAD-4BE1-4FE5-ABD7-07EB97CE765C}">
    <sortState xmlns:xlrd2="http://schemas.microsoft.com/office/spreadsheetml/2017/richdata2" ref="A2:B66">
      <sortCondition sortBy="cellColor" ref="A1:A66" dxfId="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847CA-23AA-499E-A2C0-D903D11EB17A}">
  <dimension ref="A1:W40"/>
  <sheetViews>
    <sheetView zoomScale="80" zoomScaleNormal="80" workbookViewId="0">
      <selection activeCell="B2" sqref="B2"/>
    </sheetView>
  </sheetViews>
  <sheetFormatPr defaultRowHeight="14.5" x14ac:dyDescent="0.35"/>
  <cols>
    <col min="1" max="16384" width="8.7265625" style="50"/>
  </cols>
  <sheetData>
    <row r="1" spans="1:23" ht="38" customHeight="1" x14ac:dyDescent="0.35">
      <c r="A1" s="47" t="s">
        <v>0</v>
      </c>
      <c r="B1" s="48" t="s">
        <v>1</v>
      </c>
      <c r="C1" s="48" t="s">
        <v>3</v>
      </c>
      <c r="D1" s="48" t="s">
        <v>14</v>
      </c>
      <c r="E1" s="48" t="s">
        <v>15</v>
      </c>
      <c r="F1" s="48" t="s">
        <v>16</v>
      </c>
      <c r="G1" s="48" t="s">
        <v>2</v>
      </c>
      <c r="H1" s="48" t="s">
        <v>21</v>
      </c>
      <c r="I1" s="48" t="s">
        <v>22</v>
      </c>
      <c r="J1" s="48" t="s">
        <v>24</v>
      </c>
      <c r="K1" s="48" t="s">
        <v>25</v>
      </c>
      <c r="L1" s="48" t="s">
        <v>26</v>
      </c>
      <c r="M1" s="48" t="s">
        <v>27</v>
      </c>
      <c r="N1" s="48" t="s">
        <v>7</v>
      </c>
      <c r="O1" s="48" t="s">
        <v>10</v>
      </c>
      <c r="P1" s="48" t="s">
        <v>28</v>
      </c>
      <c r="Q1" s="48" t="s">
        <v>29</v>
      </c>
      <c r="R1" s="48" t="s">
        <v>30</v>
      </c>
      <c r="S1" s="49" t="s">
        <v>838</v>
      </c>
      <c r="T1" s="49" t="s">
        <v>13</v>
      </c>
      <c r="U1" s="49" t="s">
        <v>839</v>
      </c>
      <c r="V1" s="49" t="s">
        <v>1557</v>
      </c>
      <c r="W1" s="49" t="s">
        <v>20</v>
      </c>
    </row>
    <row r="2" spans="1:23" ht="85" x14ac:dyDescent="0.35">
      <c r="A2" s="51" t="s">
        <v>840</v>
      </c>
      <c r="B2" s="52" t="s">
        <v>37</v>
      </c>
      <c r="C2" s="52" t="s">
        <v>167</v>
      </c>
      <c r="D2" s="52" t="s">
        <v>61</v>
      </c>
      <c r="E2" s="52" t="s">
        <v>841</v>
      </c>
      <c r="F2" s="52" t="s">
        <v>842</v>
      </c>
      <c r="G2" s="52" t="s">
        <v>49</v>
      </c>
      <c r="H2" s="52" t="s">
        <v>55</v>
      </c>
      <c r="I2" s="52" t="s">
        <v>43</v>
      </c>
      <c r="J2" s="52" t="s">
        <v>44</v>
      </c>
      <c r="K2" s="53">
        <v>44622</v>
      </c>
      <c r="L2" s="54">
        <v>44620</v>
      </c>
      <c r="M2" s="52" t="s">
        <v>61</v>
      </c>
      <c r="N2" s="52" t="s">
        <v>143</v>
      </c>
      <c r="O2" s="52" t="s">
        <v>93</v>
      </c>
      <c r="P2" s="52" t="s">
        <v>81</v>
      </c>
      <c r="Q2" s="52" t="s">
        <v>843</v>
      </c>
      <c r="R2" s="52" t="s">
        <v>83</v>
      </c>
      <c r="S2" s="55" t="s">
        <v>61</v>
      </c>
      <c r="T2" s="55" t="s">
        <v>51</v>
      </c>
      <c r="U2" s="55" t="s">
        <v>61</v>
      </c>
      <c r="V2" s="50">
        <f>VLOOKUP(F2,'SFDC Dump '!$H$2:$Y$477,15,)</f>
        <v>226016</v>
      </c>
      <c r="W2" s="50" t="str">
        <f>VLOOKUP(F2,'SFDC Dump '!$H$2:$Y$477,16,FALSE)</f>
        <v>34, Faizabad Rd, Bhoothnath Market, Sector 5, Indira Nagar, Lucknow, Uttar Pradesh 226016</v>
      </c>
    </row>
    <row r="3" spans="1:23" ht="95.5" x14ac:dyDescent="0.35">
      <c r="A3" s="57" t="s">
        <v>844</v>
      </c>
      <c r="B3" s="52" t="s">
        <v>156</v>
      </c>
      <c r="C3" s="52" t="s">
        <v>55</v>
      </c>
      <c r="D3" s="52" t="s">
        <v>61</v>
      </c>
      <c r="E3" s="52" t="s">
        <v>845</v>
      </c>
      <c r="F3" s="52" t="s">
        <v>846</v>
      </c>
      <c r="G3" s="52" t="s">
        <v>49</v>
      </c>
      <c r="H3" s="52" t="s">
        <v>55</v>
      </c>
      <c r="I3" s="52" t="s">
        <v>43</v>
      </c>
      <c r="J3" s="52" t="s">
        <v>44</v>
      </c>
      <c r="K3" s="53">
        <v>44622</v>
      </c>
      <c r="L3" s="54">
        <v>44620</v>
      </c>
      <c r="M3" s="52" t="s">
        <v>61</v>
      </c>
      <c r="N3" s="52" t="s">
        <v>143</v>
      </c>
      <c r="O3" s="52" t="s">
        <v>93</v>
      </c>
      <c r="P3" s="52" t="s">
        <v>81</v>
      </c>
      <c r="Q3" s="52" t="s">
        <v>847</v>
      </c>
      <c r="R3" s="52" t="s">
        <v>173</v>
      </c>
      <c r="S3" s="55" t="s">
        <v>39</v>
      </c>
      <c r="T3" s="55" t="s">
        <v>51</v>
      </c>
      <c r="U3" s="55" t="s">
        <v>61</v>
      </c>
      <c r="V3" s="50" t="str">
        <f>VLOOKUP(F3,'SFDC Dump '!$H$2:$Y$477,15,)</f>
        <v>NA</v>
      </c>
      <c r="W3" s="50" t="str">
        <f>VLOOKUP(F3,'SFDC Dump '!$H$2:$Y$477,16,FALSE)</f>
        <v>NA</v>
      </c>
    </row>
    <row r="4" spans="1:23" ht="64" x14ac:dyDescent="0.35">
      <c r="A4" s="51" t="s">
        <v>848</v>
      </c>
      <c r="B4" s="52" t="s">
        <v>206</v>
      </c>
      <c r="C4" s="52" t="s">
        <v>167</v>
      </c>
      <c r="D4" s="52" t="s">
        <v>61</v>
      </c>
      <c r="E4" s="52" t="s">
        <v>849</v>
      </c>
      <c r="F4" s="52" t="s">
        <v>850</v>
      </c>
      <c r="G4" s="52" t="s">
        <v>49</v>
      </c>
      <c r="H4" s="52" t="s">
        <v>55</v>
      </c>
      <c r="I4" s="52" t="s">
        <v>43</v>
      </c>
      <c r="J4" s="52" t="s">
        <v>44</v>
      </c>
      <c r="K4" s="53">
        <v>44622</v>
      </c>
      <c r="L4" s="54">
        <v>44620</v>
      </c>
      <c r="M4" s="52" t="s">
        <v>61</v>
      </c>
      <c r="N4" s="52" t="s">
        <v>143</v>
      </c>
      <c r="O4" s="52" t="s">
        <v>93</v>
      </c>
      <c r="P4" s="52" t="s">
        <v>81</v>
      </c>
      <c r="Q4" s="52" t="s">
        <v>851</v>
      </c>
      <c r="R4" s="52" t="s">
        <v>173</v>
      </c>
      <c r="S4" s="55" t="s">
        <v>39</v>
      </c>
      <c r="T4" s="55" t="s">
        <v>51</v>
      </c>
      <c r="U4" s="55" t="s">
        <v>61</v>
      </c>
      <c r="V4" s="50">
        <f>VLOOKUP(F4,'SFDC Dump '!$H$2:$Y$477,15,)</f>
        <v>201305</v>
      </c>
      <c r="W4" s="50" t="str">
        <f>VLOOKUP(F4,'SFDC Dump '!$H$2:$Y$477,16,FALSE)</f>
        <v>Propshop Tower G -200, Sector 63, Noida, Uttar Pradesh 201305</v>
      </c>
    </row>
    <row r="5" spans="1:23" ht="95.5" x14ac:dyDescent="0.35">
      <c r="A5" s="57" t="s">
        <v>852</v>
      </c>
      <c r="B5" s="52" t="s">
        <v>57</v>
      </c>
      <c r="C5" s="52" t="s">
        <v>55</v>
      </c>
      <c r="D5" s="52" t="s">
        <v>61</v>
      </c>
      <c r="E5" s="52" t="s">
        <v>853</v>
      </c>
      <c r="F5" s="52" t="s">
        <v>854</v>
      </c>
      <c r="G5" s="52" t="s">
        <v>49</v>
      </c>
      <c r="H5" s="52" t="s">
        <v>55</v>
      </c>
      <c r="I5" s="52" t="s">
        <v>43</v>
      </c>
      <c r="J5" s="52" t="s">
        <v>44</v>
      </c>
      <c r="K5" s="53">
        <v>44627</v>
      </c>
      <c r="L5" s="54">
        <v>44627</v>
      </c>
      <c r="M5" s="52" t="s">
        <v>61</v>
      </c>
      <c r="N5" s="52" t="s">
        <v>171</v>
      </c>
      <c r="O5" s="52" t="s">
        <v>93</v>
      </c>
      <c r="P5" s="52" t="s">
        <v>81</v>
      </c>
      <c r="Q5" s="52" t="s">
        <v>855</v>
      </c>
      <c r="R5" s="52" t="s">
        <v>83</v>
      </c>
      <c r="S5" s="55" t="s">
        <v>61</v>
      </c>
      <c r="T5" s="55" t="s">
        <v>51</v>
      </c>
      <c r="U5" s="55" t="s">
        <v>61</v>
      </c>
      <c r="V5" s="50">
        <f>VLOOKUP(F5,'SFDC Dump '!$H$2:$Y$477,15,)</f>
        <v>110019</v>
      </c>
      <c r="W5" s="50" t="str">
        <f>VLOOKUP(F5,'SFDC Dump '!$H$2:$Y$477,16,FALSE)</f>
        <v>No. 98, Modi Tower, 1302, 13th Floor, Nehru Place, New Delhi, Delhi 110019</v>
      </c>
    </row>
    <row r="6" spans="1:23" ht="284.5" x14ac:dyDescent="0.35">
      <c r="A6" s="57" t="s">
        <v>856</v>
      </c>
      <c r="B6" s="52" t="s">
        <v>48</v>
      </c>
      <c r="C6" s="52" t="s">
        <v>55</v>
      </c>
      <c r="D6" s="52" t="s">
        <v>61</v>
      </c>
      <c r="E6" s="52" t="s">
        <v>857</v>
      </c>
      <c r="F6" s="52" t="s">
        <v>858</v>
      </c>
      <c r="G6" s="52" t="s">
        <v>49</v>
      </c>
      <c r="H6" s="52" t="s">
        <v>55</v>
      </c>
      <c r="I6" s="52" t="s">
        <v>106</v>
      </c>
      <c r="J6" s="52" t="s">
        <v>44</v>
      </c>
      <c r="K6" s="53">
        <v>44628</v>
      </c>
      <c r="L6" s="54">
        <v>44627</v>
      </c>
      <c r="M6" s="52" t="s">
        <v>61</v>
      </c>
      <c r="N6" s="52" t="s">
        <v>143</v>
      </c>
      <c r="O6" s="52" t="s">
        <v>93</v>
      </c>
      <c r="P6" s="52" t="s">
        <v>81</v>
      </c>
      <c r="Q6" s="52" t="s">
        <v>859</v>
      </c>
      <c r="R6" s="52" t="s">
        <v>396</v>
      </c>
      <c r="S6" s="55" t="s">
        <v>39</v>
      </c>
      <c r="T6" s="55" t="s">
        <v>51</v>
      </c>
      <c r="U6" s="55" t="s">
        <v>61</v>
      </c>
      <c r="V6" s="50">
        <f>VLOOKUP(F6,'SFDC Dump '!$H$2:$Y$477,15,)</f>
        <v>110022</v>
      </c>
      <c r="W6" s="50" t="str">
        <f>VLOOKUP(F6,'SFDC Dump '!$H$2:$Y$477,16,FALSE)</f>
        <v xml:space="preserve">National Real Estate Development Council, Second Floor, Indian Buildings Congress, Sector-6, Kama Koti Marg, R K Puram, New Delhi - 110022 </v>
      </c>
    </row>
    <row r="7" spans="1:23" ht="74.5" x14ac:dyDescent="0.35">
      <c r="A7" s="57" t="s">
        <v>860</v>
      </c>
      <c r="B7" s="52" t="s">
        <v>306</v>
      </c>
      <c r="C7" s="52" t="s">
        <v>167</v>
      </c>
      <c r="D7" s="52" t="s">
        <v>61</v>
      </c>
      <c r="E7" s="52" t="s">
        <v>861</v>
      </c>
      <c r="F7" s="52" t="s">
        <v>862</v>
      </c>
      <c r="G7" s="52" t="s">
        <v>49</v>
      </c>
      <c r="H7" s="52" t="s">
        <v>55</v>
      </c>
      <c r="I7" s="52" t="s">
        <v>43</v>
      </c>
      <c r="J7" s="52" t="s">
        <v>44</v>
      </c>
      <c r="K7" s="53">
        <v>44628</v>
      </c>
      <c r="L7" s="54">
        <v>44627</v>
      </c>
      <c r="M7" s="52" t="s">
        <v>61</v>
      </c>
      <c r="N7" s="52" t="s">
        <v>143</v>
      </c>
      <c r="O7" s="52" t="s">
        <v>93</v>
      </c>
      <c r="P7" s="52" t="s">
        <v>81</v>
      </c>
      <c r="Q7" s="52" t="s">
        <v>863</v>
      </c>
      <c r="R7" s="52" t="s">
        <v>647</v>
      </c>
      <c r="S7" s="55" t="s">
        <v>61</v>
      </c>
      <c r="T7" s="55" t="s">
        <v>51</v>
      </c>
      <c r="U7" s="55" t="s">
        <v>61</v>
      </c>
      <c r="V7" s="50">
        <f>VLOOKUP(F7,'SFDC Dump '!$H$2:$Y$477,15,)</f>
        <v>201301</v>
      </c>
      <c r="W7" s="50" t="str">
        <f>VLOOKUP(F7,'SFDC Dump '!$H$2:$Y$477,16,FALSE)</f>
        <v xml:space="preserve">R.M. Entertainment, L-1, Pocket J, Sector 18, Noida, Uttar Pradesh </v>
      </c>
    </row>
    <row r="8" spans="1:23" ht="263.5" x14ac:dyDescent="0.35">
      <c r="A8" s="57" t="s">
        <v>864</v>
      </c>
      <c r="B8" s="52" t="s">
        <v>75</v>
      </c>
      <c r="C8" s="52" t="s">
        <v>55</v>
      </c>
      <c r="D8" s="52" t="s">
        <v>61</v>
      </c>
      <c r="E8" s="52" t="s">
        <v>865</v>
      </c>
      <c r="F8" s="52" t="s">
        <v>866</v>
      </c>
      <c r="G8" s="52" t="s">
        <v>49</v>
      </c>
      <c r="H8" s="52" t="s">
        <v>55</v>
      </c>
      <c r="I8" s="52" t="s">
        <v>106</v>
      </c>
      <c r="J8" s="52" t="s">
        <v>394</v>
      </c>
      <c r="K8" s="53">
        <v>44631</v>
      </c>
      <c r="L8" s="54">
        <v>44627</v>
      </c>
      <c r="M8" s="52" t="s">
        <v>61</v>
      </c>
      <c r="N8" s="52" t="s">
        <v>97</v>
      </c>
      <c r="O8" s="52" t="s">
        <v>867</v>
      </c>
      <c r="P8" s="52" t="s">
        <v>81</v>
      </c>
      <c r="Q8" s="52" t="s">
        <v>868</v>
      </c>
      <c r="R8" s="52" t="s">
        <v>869</v>
      </c>
      <c r="S8" s="55" t="s">
        <v>39</v>
      </c>
      <c r="T8" s="55" t="s">
        <v>51</v>
      </c>
      <c r="U8" s="55" t="s">
        <v>61</v>
      </c>
      <c r="V8" s="50">
        <f>VLOOKUP(F8,'SFDC Dump '!$H$2:$Y$477,15,)</f>
        <v>110017</v>
      </c>
      <c r="W8" s="50" t="str">
        <f>VLOOKUP(F8,'SFDC Dump '!$H$2:$Y$477,16,FALSE)</f>
        <v>Shivalik B-40, Malviya Nagar, New Delhi, Delhi</v>
      </c>
    </row>
    <row r="9" spans="1:23" ht="116.5" x14ac:dyDescent="0.35">
      <c r="A9" s="57" t="s">
        <v>870</v>
      </c>
      <c r="B9" s="52" t="s">
        <v>306</v>
      </c>
      <c r="C9" s="52" t="s">
        <v>55</v>
      </c>
      <c r="D9" s="52" t="s">
        <v>61</v>
      </c>
      <c r="E9" s="52" t="s">
        <v>871</v>
      </c>
      <c r="F9" s="52" t="s">
        <v>872</v>
      </c>
      <c r="G9" s="52" t="s">
        <v>49</v>
      </c>
      <c r="H9" s="52" t="s">
        <v>55</v>
      </c>
      <c r="I9" s="52" t="s">
        <v>43</v>
      </c>
      <c r="J9" s="52" t="s">
        <v>44</v>
      </c>
      <c r="K9" s="53">
        <v>44635</v>
      </c>
      <c r="L9" s="54">
        <v>44634</v>
      </c>
      <c r="M9" s="52" t="s">
        <v>61</v>
      </c>
      <c r="N9" s="52" t="s">
        <v>171</v>
      </c>
      <c r="O9" s="52" t="s">
        <v>93</v>
      </c>
      <c r="P9" s="52" t="s">
        <v>81</v>
      </c>
      <c r="Q9" s="52" t="s">
        <v>873</v>
      </c>
      <c r="R9" s="52" t="s">
        <v>396</v>
      </c>
      <c r="S9" s="55" t="s">
        <v>39</v>
      </c>
      <c r="T9" s="55" t="s">
        <v>51</v>
      </c>
      <c r="U9" s="55" t="s">
        <v>61</v>
      </c>
      <c r="V9" s="50" t="str">
        <f>VLOOKUP(F9,'SFDC Dump '!$H$2:$Y$477,15,)</f>
        <v>400 030</v>
      </c>
      <c r="W9" s="50" t="str">
        <f>VLOOKUP(F9,'SFDC Dump '!$H$2:$Y$477,16,FALSE)</f>
        <v xml:space="preserve">Doordarshan Kendra, P.B.Marg,
Worli, Mumbai, India
</v>
      </c>
    </row>
    <row r="10" spans="1:23" ht="85" x14ac:dyDescent="0.35">
      <c r="A10" s="57" t="s">
        <v>874</v>
      </c>
      <c r="B10" s="52" t="s">
        <v>37</v>
      </c>
      <c r="C10" s="52" t="s">
        <v>112</v>
      </c>
      <c r="D10" s="52" t="s">
        <v>61</v>
      </c>
      <c r="E10" s="52" t="s">
        <v>875</v>
      </c>
      <c r="F10" s="52" t="s">
        <v>876</v>
      </c>
      <c r="G10" s="52" t="s">
        <v>67</v>
      </c>
      <c r="H10" s="52" t="s">
        <v>112</v>
      </c>
      <c r="I10" s="52" t="s">
        <v>106</v>
      </c>
      <c r="J10" s="52" t="s">
        <v>44</v>
      </c>
      <c r="K10" s="53">
        <v>44624</v>
      </c>
      <c r="L10" s="54">
        <v>44620</v>
      </c>
      <c r="M10" s="52" t="s">
        <v>61</v>
      </c>
      <c r="N10" s="52" t="s">
        <v>97</v>
      </c>
      <c r="O10" s="52" t="s">
        <v>877</v>
      </c>
      <c r="P10" s="52" t="s">
        <v>81</v>
      </c>
      <c r="Q10" s="52" t="s">
        <v>878</v>
      </c>
      <c r="R10" s="52" t="s">
        <v>879</v>
      </c>
      <c r="S10" s="55" t="s">
        <v>39</v>
      </c>
      <c r="T10" s="55" t="s">
        <v>69</v>
      </c>
      <c r="U10" s="55" t="s">
        <v>61</v>
      </c>
      <c r="V10" s="50">
        <f>VLOOKUP(F10,'SFDC Dump '!$H$2:$Y$477,15,)</f>
        <v>600008</v>
      </c>
      <c r="W10" s="50" t="str">
        <f>VLOOKUP(F10,'SFDC Dump '!$H$2:$Y$477,16,FALSE)</f>
        <v>350, Pantheon Rd, Sulaiman Zackria Avenue, Egmore, Chennai, Tamil Nadu 600008</v>
      </c>
    </row>
    <row r="11" spans="1:23" ht="43" x14ac:dyDescent="0.35">
      <c r="A11" s="57" t="s">
        <v>880</v>
      </c>
      <c r="B11" s="52" t="s">
        <v>57</v>
      </c>
      <c r="C11" s="52" t="s">
        <v>112</v>
      </c>
      <c r="D11" s="52" t="s">
        <v>61</v>
      </c>
      <c r="E11" s="52" t="s">
        <v>881</v>
      </c>
      <c r="F11" s="52" t="s">
        <v>882</v>
      </c>
      <c r="G11" s="52" t="s">
        <v>67</v>
      </c>
      <c r="H11" s="52" t="s">
        <v>112</v>
      </c>
      <c r="I11" s="52" t="s">
        <v>43</v>
      </c>
      <c r="J11" s="52" t="s">
        <v>44</v>
      </c>
      <c r="K11" s="53">
        <v>44624</v>
      </c>
      <c r="L11" s="54">
        <v>44620</v>
      </c>
      <c r="M11" s="52" t="s">
        <v>61</v>
      </c>
      <c r="N11" s="52" t="s">
        <v>80</v>
      </c>
      <c r="O11" s="52" t="s">
        <v>93</v>
      </c>
      <c r="P11" s="52" t="s">
        <v>81</v>
      </c>
      <c r="Q11" s="52" t="s">
        <v>180</v>
      </c>
      <c r="R11" s="52" t="s">
        <v>180</v>
      </c>
      <c r="S11" s="55" t="s">
        <v>39</v>
      </c>
      <c r="T11" s="55" t="s">
        <v>69</v>
      </c>
      <c r="U11" s="55" t="s">
        <v>61</v>
      </c>
      <c r="V11" s="50">
        <f>VLOOKUP(F11,'SFDC Dump '!$H$2:$Y$477,15,)</f>
        <v>600031</v>
      </c>
      <c r="W11" s="50" t="str">
        <f>VLOOKUP(F11,'SFDC Dump '!$H$2:$Y$477,16,FALSE)</f>
        <v>3rd floor, Harrington Apartments, plot No: 98, Door No: 14, 14th Avenue, Chetpet, Chennai, Tamil Nadu 600031</v>
      </c>
    </row>
    <row r="12" spans="1:23" ht="53.5" x14ac:dyDescent="0.35">
      <c r="A12" s="57" t="s">
        <v>883</v>
      </c>
      <c r="B12" s="52" t="s">
        <v>48</v>
      </c>
      <c r="C12" s="52" t="s">
        <v>112</v>
      </c>
      <c r="D12" s="52" t="s">
        <v>61</v>
      </c>
      <c r="E12" s="52" t="s">
        <v>884</v>
      </c>
      <c r="F12" s="52" t="s">
        <v>885</v>
      </c>
      <c r="G12" s="52" t="s">
        <v>67</v>
      </c>
      <c r="H12" s="52" t="s">
        <v>112</v>
      </c>
      <c r="I12" s="52" t="s">
        <v>43</v>
      </c>
      <c r="J12" s="52" t="s">
        <v>44</v>
      </c>
      <c r="K12" s="53">
        <v>44624</v>
      </c>
      <c r="L12" s="54">
        <v>44620</v>
      </c>
      <c r="M12" s="52" t="s">
        <v>61</v>
      </c>
      <c r="N12" s="52" t="s">
        <v>80</v>
      </c>
      <c r="O12" s="52" t="s">
        <v>93</v>
      </c>
      <c r="P12" s="52" t="s">
        <v>81</v>
      </c>
      <c r="Q12" s="52" t="s">
        <v>886</v>
      </c>
      <c r="R12" s="52" t="s">
        <v>173</v>
      </c>
      <c r="S12" s="55" t="s">
        <v>39</v>
      </c>
      <c r="T12" s="55" t="s">
        <v>69</v>
      </c>
      <c r="U12" s="55" t="s">
        <v>61</v>
      </c>
      <c r="V12" s="50">
        <f>VLOOKUP(F12,'SFDC Dump '!$H$2:$Y$477,15,)</f>
        <v>600107</v>
      </c>
      <c r="W12" s="50" t="str">
        <f>VLOOKUP(F12,'SFDC Dump '!$H$2:$Y$477,16,FALSE)</f>
        <v>CMRL DEPOT, Poonamallee High Rd, Koyambedu, Chennai, Tamil Nadu 600107</v>
      </c>
    </row>
    <row r="13" spans="1:23" ht="85" x14ac:dyDescent="0.35">
      <c r="A13" s="57" t="s">
        <v>887</v>
      </c>
      <c r="B13" s="52" t="s">
        <v>37</v>
      </c>
      <c r="C13" s="52" t="s">
        <v>112</v>
      </c>
      <c r="D13" s="52" t="s">
        <v>61</v>
      </c>
      <c r="E13" s="52" t="s">
        <v>888</v>
      </c>
      <c r="F13" s="52" t="s">
        <v>889</v>
      </c>
      <c r="G13" s="52" t="s">
        <v>67</v>
      </c>
      <c r="H13" s="52" t="s">
        <v>112</v>
      </c>
      <c r="I13" s="52" t="s">
        <v>106</v>
      </c>
      <c r="J13" s="52" t="s">
        <v>44</v>
      </c>
      <c r="K13" s="53">
        <v>44628</v>
      </c>
      <c r="L13" s="54">
        <v>44627</v>
      </c>
      <c r="M13" s="52" t="s">
        <v>61</v>
      </c>
      <c r="N13" s="52" t="s">
        <v>171</v>
      </c>
      <c r="O13" s="52" t="s">
        <v>93</v>
      </c>
      <c r="P13" s="52" t="s">
        <v>81</v>
      </c>
      <c r="Q13" s="52" t="s">
        <v>890</v>
      </c>
      <c r="R13" s="52" t="s">
        <v>891</v>
      </c>
      <c r="S13" s="55" t="s">
        <v>39</v>
      </c>
      <c r="T13" s="55" t="s">
        <v>69</v>
      </c>
      <c r="U13" s="55" t="s">
        <v>61</v>
      </c>
      <c r="V13" s="50">
        <f>VLOOKUP(F13,'SFDC Dump '!$H$2:$Y$477,15,)</f>
        <v>600066</v>
      </c>
      <c r="W13" s="50" t="str">
        <f>VLOOKUP(F13,'SFDC Dump '!$H$2:$Y$477,16,FALSE)</f>
        <v>236, Street No. 4, TNHB Colony, Korattur, Chennai, Tamil Nadu 600066</v>
      </c>
    </row>
    <row r="14" spans="1:23" ht="116.5" x14ac:dyDescent="0.35">
      <c r="A14" s="57" t="s">
        <v>892</v>
      </c>
      <c r="B14" s="52" t="s">
        <v>206</v>
      </c>
      <c r="C14" s="52" t="s">
        <v>112</v>
      </c>
      <c r="D14" s="52" t="s">
        <v>61</v>
      </c>
      <c r="E14" s="52" t="s">
        <v>893</v>
      </c>
      <c r="F14" s="52" t="s">
        <v>894</v>
      </c>
      <c r="G14" s="52" t="s">
        <v>67</v>
      </c>
      <c r="H14" s="52" t="s">
        <v>112</v>
      </c>
      <c r="I14" s="52" t="s">
        <v>106</v>
      </c>
      <c r="J14" s="52" t="s">
        <v>44</v>
      </c>
      <c r="K14" s="53">
        <v>44634</v>
      </c>
      <c r="L14" s="54">
        <v>44634</v>
      </c>
      <c r="M14" s="52" t="s">
        <v>61</v>
      </c>
      <c r="N14" s="52" t="s">
        <v>80</v>
      </c>
      <c r="O14" s="52" t="s">
        <v>895</v>
      </c>
      <c r="P14" s="52" t="s">
        <v>81</v>
      </c>
      <c r="Q14" s="52" t="s">
        <v>896</v>
      </c>
      <c r="R14" s="52" t="s">
        <v>396</v>
      </c>
      <c r="S14" s="55" t="s">
        <v>39</v>
      </c>
      <c r="T14" s="55" t="s">
        <v>69</v>
      </c>
      <c r="U14" s="55" t="s">
        <v>61</v>
      </c>
      <c r="V14" s="50">
        <f>VLOOKUP(F14,'SFDC Dump '!$H$2:$Y$477,15,)</f>
        <v>600063</v>
      </c>
      <c r="W14" s="50" t="str">
        <f>VLOOKUP(F14,'SFDC Dump '!$H$2:$Y$477,16,FALSE)</f>
        <v>Kamarajar St, Alappakam, New Perungalathur, Chennai, Tamil Nadu 600063</v>
      </c>
    </row>
    <row r="15" spans="1:23" ht="179.5" x14ac:dyDescent="0.35">
      <c r="A15" s="57" t="s">
        <v>897</v>
      </c>
      <c r="B15" s="52" t="s">
        <v>37</v>
      </c>
      <c r="C15" s="52" t="s">
        <v>152</v>
      </c>
      <c r="D15" s="52" t="s">
        <v>39</v>
      </c>
      <c r="E15" s="52" t="s">
        <v>898</v>
      </c>
      <c r="F15" s="52" t="s">
        <v>899</v>
      </c>
      <c r="G15" s="52" t="s">
        <v>900</v>
      </c>
      <c r="H15" s="52" t="s">
        <v>112</v>
      </c>
      <c r="I15" s="52" t="s">
        <v>43</v>
      </c>
      <c r="J15" s="52" t="s">
        <v>44</v>
      </c>
      <c r="K15" s="53">
        <v>44635</v>
      </c>
      <c r="L15" s="54">
        <v>44634</v>
      </c>
      <c r="M15" s="52" t="s">
        <v>61</v>
      </c>
      <c r="N15" s="52" t="s">
        <v>97</v>
      </c>
      <c r="O15" s="52" t="s">
        <v>877</v>
      </c>
      <c r="P15" s="52" t="s">
        <v>81</v>
      </c>
      <c r="Q15" s="52" t="s">
        <v>901</v>
      </c>
      <c r="R15" s="52" t="s">
        <v>396</v>
      </c>
      <c r="S15" s="55" t="s">
        <v>61</v>
      </c>
      <c r="T15" s="55" t="s">
        <v>51</v>
      </c>
      <c r="U15" s="55" t="s">
        <v>61</v>
      </c>
      <c r="V15" s="50">
        <f>VLOOKUP(F15,'SFDC Dump '!$H$2:$Y$477,15,)</f>
        <v>110008</v>
      </c>
      <c r="W15" s="50" t="str">
        <f>VLOOKUP(F15,'SFDC Dump '!$H$2:$Y$477,16,FALSE)</f>
        <v>1202, Vikram Tower, 16, Rajendra Place, New Delhi, Delhi 110008</v>
      </c>
    </row>
    <row r="16" spans="1:23" ht="127" x14ac:dyDescent="0.35">
      <c r="A16" s="57" t="s">
        <v>902</v>
      </c>
      <c r="B16" s="52" t="s">
        <v>48</v>
      </c>
      <c r="C16" s="52" t="s">
        <v>152</v>
      </c>
      <c r="D16" s="52" t="s">
        <v>39</v>
      </c>
      <c r="E16" s="52" t="s">
        <v>903</v>
      </c>
      <c r="F16" s="52" t="s">
        <v>904</v>
      </c>
      <c r="G16" s="52" t="s">
        <v>900</v>
      </c>
      <c r="H16" s="52" t="s">
        <v>112</v>
      </c>
      <c r="I16" s="52" t="s">
        <v>905</v>
      </c>
      <c r="J16" s="52" t="s">
        <v>44</v>
      </c>
      <c r="K16" s="53">
        <v>44635</v>
      </c>
      <c r="L16" s="54">
        <v>44634</v>
      </c>
      <c r="M16" s="52" t="s">
        <v>61</v>
      </c>
      <c r="N16" s="52" t="s">
        <v>143</v>
      </c>
      <c r="O16" s="52" t="s">
        <v>93</v>
      </c>
      <c r="P16" s="52" t="s">
        <v>81</v>
      </c>
      <c r="Q16" s="52" t="s">
        <v>906</v>
      </c>
      <c r="R16" s="52" t="s">
        <v>907</v>
      </c>
      <c r="S16" s="55" t="s">
        <v>39</v>
      </c>
      <c r="T16" s="55" t="s">
        <v>51</v>
      </c>
      <c r="U16" s="55" t="s">
        <v>61</v>
      </c>
      <c r="V16" s="50" t="e">
        <f>VLOOKUP(F16,'SFDC Dump '!$H$2:$Y$477,15,)</f>
        <v>#N/A</v>
      </c>
      <c r="W16" s="50" t="e">
        <f>VLOOKUP(F16,'SFDC Dump '!$H$2:$Y$477,16,FALSE)</f>
        <v>#N/A</v>
      </c>
    </row>
    <row r="17" spans="1:23" ht="179.5" x14ac:dyDescent="0.35">
      <c r="A17" s="57" t="s">
        <v>908</v>
      </c>
      <c r="B17" s="52" t="s">
        <v>37</v>
      </c>
      <c r="C17" s="52" t="s">
        <v>152</v>
      </c>
      <c r="D17" s="52" t="s">
        <v>39</v>
      </c>
      <c r="E17" s="52" t="s">
        <v>909</v>
      </c>
      <c r="F17" s="52" t="s">
        <v>910</v>
      </c>
      <c r="G17" s="52" t="s">
        <v>900</v>
      </c>
      <c r="H17" s="52" t="s">
        <v>112</v>
      </c>
      <c r="I17" s="52" t="s">
        <v>43</v>
      </c>
      <c r="J17" s="52" t="s">
        <v>44</v>
      </c>
      <c r="K17" s="53">
        <v>44635</v>
      </c>
      <c r="L17" s="54">
        <v>44634</v>
      </c>
      <c r="M17" s="52" t="s">
        <v>61</v>
      </c>
      <c r="N17" s="52" t="s">
        <v>171</v>
      </c>
      <c r="O17" s="52" t="s">
        <v>76</v>
      </c>
      <c r="P17" s="52" t="s">
        <v>81</v>
      </c>
      <c r="Q17" s="52" t="s">
        <v>911</v>
      </c>
      <c r="R17" s="52" t="s">
        <v>396</v>
      </c>
      <c r="S17" s="55" t="s">
        <v>61</v>
      </c>
      <c r="T17" s="55" t="s">
        <v>51</v>
      </c>
      <c r="U17" s="55" t="s">
        <v>61</v>
      </c>
      <c r="V17" s="50">
        <f>VLOOKUP(F17,'SFDC Dump '!$H$2:$Y$477,15,)</f>
        <v>700097</v>
      </c>
      <c r="W17" s="50" t="str">
        <f>VLOOKUP(F17,'SFDC Dump '!$H$2:$Y$477,16,FALSE)</f>
        <v xml:space="preserve"> 3, HA Block, Sector III, Salt Lake City, Kolkata, West Bengal 700097</v>
      </c>
    </row>
    <row r="18" spans="1:23" ht="190" x14ac:dyDescent="0.35">
      <c r="A18" s="57" t="s">
        <v>912</v>
      </c>
      <c r="B18" s="52" t="s">
        <v>37</v>
      </c>
      <c r="C18" s="52" t="s">
        <v>152</v>
      </c>
      <c r="D18" s="52" t="s">
        <v>39</v>
      </c>
      <c r="E18" s="52" t="s">
        <v>913</v>
      </c>
      <c r="F18" s="52" t="s">
        <v>914</v>
      </c>
      <c r="G18" s="52" t="s">
        <v>900</v>
      </c>
      <c r="H18" s="52" t="s">
        <v>112</v>
      </c>
      <c r="I18" s="52" t="s">
        <v>541</v>
      </c>
      <c r="J18" s="52" t="s">
        <v>44</v>
      </c>
      <c r="K18" s="53">
        <v>44636</v>
      </c>
      <c r="L18" s="54">
        <v>44634</v>
      </c>
      <c r="M18" s="52" t="s">
        <v>61</v>
      </c>
      <c r="N18" s="52" t="s">
        <v>171</v>
      </c>
      <c r="O18" s="52" t="s">
        <v>93</v>
      </c>
      <c r="P18" s="52" t="s">
        <v>81</v>
      </c>
      <c r="Q18" s="52" t="s">
        <v>915</v>
      </c>
      <c r="R18" s="52" t="s">
        <v>396</v>
      </c>
      <c r="S18" s="55" t="s">
        <v>61</v>
      </c>
      <c r="T18" s="55" t="s">
        <v>51</v>
      </c>
      <c r="U18" s="55" t="s">
        <v>61</v>
      </c>
      <c r="V18" s="50" t="str">
        <f>VLOOKUP(F18,'SFDC Dump '!$H$2:$Y$477,15,)</f>
        <v>700 091</v>
      </c>
      <c r="W18" s="50" t="str">
        <f>VLOOKUP(F18,'SFDC Dump '!$H$2:$Y$477,16,FALSE)</f>
        <v>Lux Industries Limited.
P.S. Srijan Tech Park, DN -52,
Sector-V, 10th Floor, Salt Lake City,</v>
      </c>
    </row>
    <row r="19" spans="1:23" ht="358" x14ac:dyDescent="0.35">
      <c r="A19" s="57" t="s">
        <v>916</v>
      </c>
      <c r="B19" s="52" t="s">
        <v>101</v>
      </c>
      <c r="C19" s="52" t="s">
        <v>152</v>
      </c>
      <c r="D19" s="52" t="s">
        <v>39</v>
      </c>
      <c r="E19" s="52" t="s">
        <v>917</v>
      </c>
      <c r="F19" s="52" t="s">
        <v>918</v>
      </c>
      <c r="G19" s="52" t="s">
        <v>151</v>
      </c>
      <c r="H19" s="52" t="s">
        <v>286</v>
      </c>
      <c r="I19" s="52" t="s">
        <v>43</v>
      </c>
      <c r="J19" s="52" t="s">
        <v>44</v>
      </c>
      <c r="K19" s="53">
        <v>44634</v>
      </c>
      <c r="L19" s="54">
        <v>44634</v>
      </c>
      <c r="M19" s="52" t="s">
        <v>61</v>
      </c>
      <c r="N19" s="52" t="s">
        <v>80</v>
      </c>
      <c r="O19" s="52" t="s">
        <v>93</v>
      </c>
      <c r="P19" s="52" t="s">
        <v>81</v>
      </c>
      <c r="Q19" s="52" t="s">
        <v>919</v>
      </c>
      <c r="R19" s="52" t="s">
        <v>396</v>
      </c>
      <c r="S19" s="55" t="s">
        <v>61</v>
      </c>
      <c r="T19" s="55" t="s">
        <v>51</v>
      </c>
      <c r="U19" s="55" t="s">
        <v>61</v>
      </c>
      <c r="V19" s="50" t="str">
        <f>VLOOKUP(F19,'SFDC Dump '!$H$2:$Y$477,15,)</f>
        <v>NA</v>
      </c>
      <c r="W19" s="50" t="str">
        <f>VLOOKUP(F19,'SFDC Dump '!$H$2:$Y$477,16,FALSE)</f>
        <v>NA</v>
      </c>
    </row>
    <row r="20" spans="1:23" ht="127" x14ac:dyDescent="0.35">
      <c r="A20" s="57" t="s">
        <v>920</v>
      </c>
      <c r="B20" s="52" t="s">
        <v>48</v>
      </c>
      <c r="C20" s="52" t="s">
        <v>59</v>
      </c>
      <c r="D20" s="52" t="s">
        <v>61</v>
      </c>
      <c r="E20" s="52" t="s">
        <v>921</v>
      </c>
      <c r="F20" s="52" t="s">
        <v>922</v>
      </c>
      <c r="G20" s="52" t="s">
        <v>86</v>
      </c>
      <c r="H20" s="52" t="s">
        <v>59</v>
      </c>
      <c r="I20" s="52" t="s">
        <v>4</v>
      </c>
      <c r="J20" s="52" t="s">
        <v>44</v>
      </c>
      <c r="K20" s="53">
        <v>44623</v>
      </c>
      <c r="L20" s="54">
        <v>44620</v>
      </c>
      <c r="M20" s="52" t="s">
        <v>61</v>
      </c>
      <c r="N20" s="52" t="s">
        <v>97</v>
      </c>
      <c r="O20" s="52" t="s">
        <v>877</v>
      </c>
      <c r="P20" s="52" t="s">
        <v>81</v>
      </c>
      <c r="Q20" s="52" t="s">
        <v>923</v>
      </c>
      <c r="R20" s="52" t="s">
        <v>924</v>
      </c>
      <c r="S20" s="55" t="s">
        <v>61</v>
      </c>
      <c r="T20" s="55" t="s">
        <v>60</v>
      </c>
      <c r="U20" s="55" t="s">
        <v>61</v>
      </c>
      <c r="V20" s="50" t="str">
        <f>VLOOKUP(F20,'SFDC Dump '!$H$2:$Y$477,15,)</f>
        <v>NA</v>
      </c>
      <c r="W20" s="50" t="str">
        <f>VLOOKUP(F20,'SFDC Dump '!$H$2:$Y$477,16,FALSE)</f>
        <v>NA</v>
      </c>
    </row>
    <row r="21" spans="1:23" ht="368.5" x14ac:dyDescent="0.35">
      <c r="A21" s="57" t="s">
        <v>925</v>
      </c>
      <c r="B21" s="52" t="s">
        <v>127</v>
      </c>
      <c r="C21" s="52" t="s">
        <v>59</v>
      </c>
      <c r="D21" s="52" t="s">
        <v>61</v>
      </c>
      <c r="E21" s="52" t="s">
        <v>926</v>
      </c>
      <c r="F21" s="52" t="s">
        <v>927</v>
      </c>
      <c r="G21" s="52" t="s">
        <v>86</v>
      </c>
      <c r="H21" s="52" t="s">
        <v>59</v>
      </c>
      <c r="I21" s="52" t="s">
        <v>4</v>
      </c>
      <c r="J21" s="52" t="s">
        <v>44</v>
      </c>
      <c r="K21" s="53">
        <v>44629</v>
      </c>
      <c r="L21" s="54">
        <v>44627</v>
      </c>
      <c r="M21" s="52" t="s">
        <v>61</v>
      </c>
      <c r="N21" s="52" t="s">
        <v>80</v>
      </c>
      <c r="O21" s="52" t="s">
        <v>93</v>
      </c>
      <c r="P21" s="52" t="s">
        <v>81</v>
      </c>
      <c r="Q21" s="52" t="s">
        <v>928</v>
      </c>
      <c r="R21" s="52" t="s">
        <v>929</v>
      </c>
      <c r="S21" s="55" t="s">
        <v>61</v>
      </c>
      <c r="T21" s="55" t="s">
        <v>60</v>
      </c>
      <c r="U21" s="55" t="s">
        <v>61</v>
      </c>
      <c r="V21" s="50" t="str">
        <f>VLOOKUP(F21,'SFDC Dump '!$H$2:$Y$477,15,)</f>
        <v>NA</v>
      </c>
      <c r="W21" s="50" t="str">
        <f>VLOOKUP(F21,'SFDC Dump '!$H$2:$Y$477,16,FALSE)</f>
        <v>NA</v>
      </c>
    </row>
    <row r="22" spans="1:23" ht="53.5" x14ac:dyDescent="0.35">
      <c r="A22" s="57" t="s">
        <v>930</v>
      </c>
      <c r="B22" s="52" t="s">
        <v>37</v>
      </c>
      <c r="C22" s="52" t="s">
        <v>931</v>
      </c>
      <c r="D22" s="52" t="s">
        <v>61</v>
      </c>
      <c r="E22" s="52" t="s">
        <v>932</v>
      </c>
      <c r="F22" s="52" t="s">
        <v>933</v>
      </c>
      <c r="G22" s="52" t="s">
        <v>120</v>
      </c>
      <c r="H22" s="52" t="s">
        <v>121</v>
      </c>
      <c r="I22" s="52" t="s">
        <v>4</v>
      </c>
      <c r="J22" s="52" t="s">
        <v>44</v>
      </c>
      <c r="K22" s="53">
        <v>44623</v>
      </c>
      <c r="L22" s="54">
        <v>44620</v>
      </c>
      <c r="M22" s="52" t="s">
        <v>61</v>
      </c>
      <c r="N22" s="52" t="s">
        <v>97</v>
      </c>
      <c r="O22" s="52" t="s">
        <v>877</v>
      </c>
      <c r="P22" s="52" t="s">
        <v>81</v>
      </c>
      <c r="Q22" s="52" t="s">
        <v>934</v>
      </c>
      <c r="R22" s="52" t="s">
        <v>924</v>
      </c>
      <c r="S22" s="55" t="s">
        <v>39</v>
      </c>
      <c r="T22" s="55" t="s">
        <v>69</v>
      </c>
      <c r="U22" s="56" t="s">
        <v>61</v>
      </c>
      <c r="V22" s="50">
        <f>VLOOKUP(F22,'SFDC Dump '!$H$2:$Y$477,15,)</f>
        <v>500009</v>
      </c>
      <c r="W22" s="50" t="str">
        <f>VLOOKUP(F22,'SFDC Dump '!$H$2:$Y$477,16,FALSE)</f>
        <v>D-18, Wellington Road, Vikrampuri, Karkhana, Secunderabad, Hyderabad, Telangana 500009</v>
      </c>
    </row>
    <row r="23" spans="1:23" ht="116.5" x14ac:dyDescent="0.35">
      <c r="A23" s="57" t="s">
        <v>502</v>
      </c>
      <c r="B23" s="52" t="s">
        <v>206</v>
      </c>
      <c r="C23" s="52" t="s">
        <v>121</v>
      </c>
      <c r="D23" s="52" t="s">
        <v>61</v>
      </c>
      <c r="E23" s="52" t="s">
        <v>503</v>
      </c>
      <c r="F23" s="52" t="s">
        <v>504</v>
      </c>
      <c r="G23" s="52" t="s">
        <v>120</v>
      </c>
      <c r="H23" s="52" t="s">
        <v>121</v>
      </c>
      <c r="I23" s="52" t="s">
        <v>4</v>
      </c>
      <c r="J23" s="52" t="s">
        <v>44</v>
      </c>
      <c r="K23" s="53">
        <v>44623</v>
      </c>
      <c r="L23" s="54">
        <v>44620</v>
      </c>
      <c r="M23" s="52" t="s">
        <v>61</v>
      </c>
      <c r="N23" s="52" t="s">
        <v>80</v>
      </c>
      <c r="O23" s="52" t="s">
        <v>93</v>
      </c>
      <c r="P23" s="52" t="s">
        <v>81</v>
      </c>
      <c r="Q23" s="52" t="s">
        <v>505</v>
      </c>
      <c r="R23" s="52" t="s">
        <v>83</v>
      </c>
      <c r="S23" s="55" t="s">
        <v>39</v>
      </c>
      <c r="T23" s="55" t="s">
        <v>69</v>
      </c>
      <c r="U23" s="56" t="s">
        <v>61</v>
      </c>
      <c r="V23" s="50" t="str">
        <f>VLOOKUP(F23,'SFDC Dump '!$H$2:$Y$477,15,)</f>
        <v>NA</v>
      </c>
      <c r="W23" s="50" t="str">
        <f>VLOOKUP(F23,'SFDC Dump '!$H$2:$Y$477,16,FALSE)</f>
        <v>NA</v>
      </c>
    </row>
    <row r="24" spans="1:23" ht="116.5" x14ac:dyDescent="0.35">
      <c r="A24" s="57" t="s">
        <v>935</v>
      </c>
      <c r="B24" s="52" t="s">
        <v>306</v>
      </c>
      <c r="C24" s="52" t="s">
        <v>121</v>
      </c>
      <c r="D24" s="52" t="s">
        <v>61</v>
      </c>
      <c r="E24" s="52" t="s">
        <v>936</v>
      </c>
      <c r="F24" s="52" t="s">
        <v>937</v>
      </c>
      <c r="G24" s="52" t="s">
        <v>120</v>
      </c>
      <c r="H24" s="52" t="s">
        <v>121</v>
      </c>
      <c r="I24" s="52" t="s">
        <v>43</v>
      </c>
      <c r="J24" s="52" t="s">
        <v>44</v>
      </c>
      <c r="K24" s="53">
        <v>44624</v>
      </c>
      <c r="L24" s="54">
        <v>44620</v>
      </c>
      <c r="M24" s="52" t="s">
        <v>61</v>
      </c>
      <c r="N24" s="52" t="s">
        <v>171</v>
      </c>
      <c r="O24" s="52" t="s">
        <v>692</v>
      </c>
      <c r="P24" s="52" t="s">
        <v>81</v>
      </c>
      <c r="Q24" s="52" t="s">
        <v>938</v>
      </c>
      <c r="R24" s="52" t="s">
        <v>83</v>
      </c>
      <c r="S24" s="55" t="s">
        <v>39</v>
      </c>
      <c r="T24" s="55" t="s">
        <v>69</v>
      </c>
      <c r="U24" s="56" t="s">
        <v>61</v>
      </c>
      <c r="V24" s="50">
        <f>VLOOKUP(F24,'SFDC Dump '!$H$2:$Y$477,15,)</f>
        <v>500084</v>
      </c>
      <c r="W24" s="50" t="str">
        <f>VLOOKUP(F24,'SFDC Dump '!$H$2:$Y$477,16,FALSE)</f>
        <v>Plot No.1, Whitefields, Hitech City Road, Kondapur, HITEC City, Hyderabad, Telangana 500084</v>
      </c>
    </row>
    <row r="25" spans="1:23" ht="53.5" x14ac:dyDescent="0.35">
      <c r="A25" s="57" t="s">
        <v>939</v>
      </c>
      <c r="B25" s="52" t="s">
        <v>37</v>
      </c>
      <c r="C25" s="52" t="s">
        <v>121</v>
      </c>
      <c r="D25" s="52" t="s">
        <v>61</v>
      </c>
      <c r="E25" s="52" t="s">
        <v>940</v>
      </c>
      <c r="F25" s="52" t="s">
        <v>941</v>
      </c>
      <c r="G25" s="52" t="s">
        <v>120</v>
      </c>
      <c r="H25" s="52" t="s">
        <v>121</v>
      </c>
      <c r="I25" s="52" t="s">
        <v>43</v>
      </c>
      <c r="J25" s="52" t="s">
        <v>44</v>
      </c>
      <c r="K25" s="53">
        <v>44627</v>
      </c>
      <c r="L25" s="54">
        <v>44627</v>
      </c>
      <c r="M25" s="52" t="s">
        <v>61</v>
      </c>
      <c r="N25" s="52" t="s">
        <v>97</v>
      </c>
      <c r="O25" s="52" t="s">
        <v>877</v>
      </c>
      <c r="P25" s="52" t="s">
        <v>81</v>
      </c>
      <c r="Q25" s="52" t="s">
        <v>942</v>
      </c>
      <c r="R25" s="52" t="s">
        <v>924</v>
      </c>
      <c r="S25" s="55" t="s">
        <v>39</v>
      </c>
      <c r="T25" s="55" t="s">
        <v>69</v>
      </c>
      <c r="U25" s="56" t="s">
        <v>61</v>
      </c>
      <c r="V25" s="50" t="str">
        <f>VLOOKUP(F25,'SFDC Dump '!$H$2:$Y$477,15,)</f>
        <v>NA</v>
      </c>
      <c r="W25" s="50" t="str">
        <f>VLOOKUP(F25,'SFDC Dump '!$H$2:$Y$477,16,FALSE)</f>
        <v>NA</v>
      </c>
    </row>
    <row r="26" spans="1:23" ht="64" x14ac:dyDescent="0.35">
      <c r="A26" s="57" t="s">
        <v>943</v>
      </c>
      <c r="B26" s="52" t="s">
        <v>156</v>
      </c>
      <c r="C26" s="52" t="s">
        <v>121</v>
      </c>
      <c r="D26" s="52" t="s">
        <v>61</v>
      </c>
      <c r="E26" s="52" t="s">
        <v>944</v>
      </c>
      <c r="F26" s="52" t="s">
        <v>945</v>
      </c>
      <c r="G26" s="52" t="s">
        <v>120</v>
      </c>
      <c r="H26" s="52" t="s">
        <v>121</v>
      </c>
      <c r="I26" s="52" t="s">
        <v>43</v>
      </c>
      <c r="J26" s="52" t="s">
        <v>44</v>
      </c>
      <c r="K26" s="53">
        <v>44628</v>
      </c>
      <c r="L26" s="54">
        <v>44627</v>
      </c>
      <c r="M26" s="52" t="s">
        <v>61</v>
      </c>
      <c r="N26" s="52" t="s">
        <v>143</v>
      </c>
      <c r="O26" s="52" t="s">
        <v>93</v>
      </c>
      <c r="P26" s="52" t="s">
        <v>81</v>
      </c>
      <c r="Q26" s="52" t="s">
        <v>946</v>
      </c>
      <c r="R26" s="52" t="s">
        <v>947</v>
      </c>
      <c r="S26" s="55" t="s">
        <v>39</v>
      </c>
      <c r="T26" s="55" t="s">
        <v>69</v>
      </c>
      <c r="U26" s="56" t="s">
        <v>61</v>
      </c>
      <c r="V26" s="50" t="str">
        <f>VLOOKUP(F26,'SFDC Dump '!$H$2:$Y$477,15,)</f>
        <v>NA</v>
      </c>
      <c r="W26" s="50" t="str">
        <f>VLOOKUP(F26,'SFDC Dump '!$H$2:$Y$477,16,FALSE)</f>
        <v>NA</v>
      </c>
    </row>
    <row r="27" spans="1:23" ht="148" x14ac:dyDescent="0.35">
      <c r="A27" s="57" t="s">
        <v>948</v>
      </c>
      <c r="B27" s="52" t="s">
        <v>206</v>
      </c>
      <c r="C27" s="52" t="s">
        <v>121</v>
      </c>
      <c r="D27" s="52" t="s">
        <v>61</v>
      </c>
      <c r="E27" s="52" t="s">
        <v>949</v>
      </c>
      <c r="F27" s="52" t="s">
        <v>950</v>
      </c>
      <c r="G27" s="52" t="s">
        <v>120</v>
      </c>
      <c r="H27" s="52" t="s">
        <v>121</v>
      </c>
      <c r="I27" s="52" t="s">
        <v>43</v>
      </c>
      <c r="J27" s="52" t="s">
        <v>44</v>
      </c>
      <c r="K27" s="53">
        <v>44629</v>
      </c>
      <c r="L27" s="54">
        <v>44627</v>
      </c>
      <c r="M27" s="52" t="s">
        <v>61</v>
      </c>
      <c r="N27" s="52" t="s">
        <v>80</v>
      </c>
      <c r="O27" s="52" t="s">
        <v>93</v>
      </c>
      <c r="P27" s="52" t="s">
        <v>81</v>
      </c>
      <c r="Q27" s="52" t="s">
        <v>951</v>
      </c>
      <c r="R27" s="52" t="s">
        <v>396</v>
      </c>
      <c r="S27" s="55" t="s">
        <v>39</v>
      </c>
      <c r="T27" s="55" t="s">
        <v>69</v>
      </c>
      <c r="U27" s="56" t="s">
        <v>61</v>
      </c>
      <c r="V27" s="50">
        <f>VLOOKUP(F27,'SFDC Dump '!$H$2:$Y$477,15,)</f>
        <v>500032</v>
      </c>
      <c r="W27" s="50" t="str">
        <f>VLOOKUP(F27,'SFDC Dump '!$H$2:$Y$477,16,FALSE)</f>
        <v>Plot No 8-3-191/67,Teja Residency,2nd Floor, Khanapur, Beside South Indian Bank, Gachibowli, Hyderabad - 500032, Telangana, India</v>
      </c>
    </row>
    <row r="28" spans="1:23" ht="116.5" x14ac:dyDescent="0.35">
      <c r="A28" s="57" t="s">
        <v>952</v>
      </c>
      <c r="B28" s="52" t="s">
        <v>156</v>
      </c>
      <c r="C28" s="52" t="s">
        <v>121</v>
      </c>
      <c r="D28" s="52" t="s">
        <v>61</v>
      </c>
      <c r="E28" s="52" t="s">
        <v>953</v>
      </c>
      <c r="F28" s="52" t="s">
        <v>954</v>
      </c>
      <c r="G28" s="52" t="s">
        <v>120</v>
      </c>
      <c r="H28" s="52" t="s">
        <v>121</v>
      </c>
      <c r="I28" s="52" t="s">
        <v>43</v>
      </c>
      <c r="J28" s="52" t="s">
        <v>955</v>
      </c>
      <c r="K28" s="53">
        <v>44631</v>
      </c>
      <c r="L28" s="54">
        <v>44627</v>
      </c>
      <c r="M28" s="52" t="s">
        <v>61</v>
      </c>
      <c r="N28" s="52" t="s">
        <v>143</v>
      </c>
      <c r="O28" s="52" t="s">
        <v>76</v>
      </c>
      <c r="P28" s="52" t="s">
        <v>81</v>
      </c>
      <c r="Q28" s="52" t="s">
        <v>956</v>
      </c>
      <c r="R28" s="52" t="s">
        <v>396</v>
      </c>
      <c r="S28" s="55" t="s">
        <v>39</v>
      </c>
      <c r="T28" s="55" t="s">
        <v>69</v>
      </c>
      <c r="U28" s="56" t="s">
        <v>61</v>
      </c>
      <c r="V28" s="50">
        <f>VLOOKUP(F28,'SFDC Dump '!$H$2:$Y$477,15,)</f>
        <v>226016</v>
      </c>
      <c r="W28" s="50" t="str">
        <f>VLOOKUP(F28,'SFDC Dump '!$H$2:$Y$477,16,FALSE)</f>
        <v xml:space="preserve"> 22/166, Indira Nagar Rd, Sector 25, Sector 21, Indira Nagar, Lucknow, Uttar Pradesh 226016</v>
      </c>
    </row>
    <row r="29" spans="1:23" ht="74.5" x14ac:dyDescent="0.35">
      <c r="A29" s="57" t="s">
        <v>957</v>
      </c>
      <c r="B29" s="52" t="s">
        <v>547</v>
      </c>
      <c r="C29" s="52" t="s">
        <v>65</v>
      </c>
      <c r="D29" s="52" t="s">
        <v>61</v>
      </c>
      <c r="E29" s="52" t="s">
        <v>958</v>
      </c>
      <c r="F29" s="52" t="s">
        <v>959</v>
      </c>
      <c r="G29" s="52" t="s">
        <v>58</v>
      </c>
      <c r="H29" s="52" t="s">
        <v>65</v>
      </c>
      <c r="I29" s="52" t="s">
        <v>4</v>
      </c>
      <c r="J29" s="52" t="s">
        <v>44</v>
      </c>
      <c r="K29" s="53">
        <v>44620</v>
      </c>
      <c r="L29" s="54">
        <v>44620</v>
      </c>
      <c r="M29" s="52" t="s">
        <v>61</v>
      </c>
      <c r="N29" s="52" t="s">
        <v>80</v>
      </c>
      <c r="O29" s="52" t="s">
        <v>84</v>
      </c>
      <c r="P29" s="52" t="s">
        <v>81</v>
      </c>
      <c r="Q29" s="52" t="s">
        <v>960</v>
      </c>
      <c r="R29" s="52" t="s">
        <v>961</v>
      </c>
      <c r="S29" s="55" t="s">
        <v>39</v>
      </c>
      <c r="T29" s="55" t="s">
        <v>60</v>
      </c>
      <c r="U29" s="55" t="s">
        <v>61</v>
      </c>
      <c r="V29" s="50">
        <f>VLOOKUP(F29,'SFDC Dump '!$H$2:$Y$477,15,)</f>
        <v>411030</v>
      </c>
      <c r="W29" s="50" t="str">
        <f>VLOOKUP(F29,'SFDC Dump '!$H$2:$Y$477,16,FALSE)</f>
        <v>1544/1545,Pinnacle pride, Lokmanya Bal Gangadhar Tilak Rd, opp. Cosmos Bank, Sadashiv Peth, Pune, Maharashtra</v>
      </c>
    </row>
    <row r="30" spans="1:23" ht="43" x14ac:dyDescent="0.35">
      <c r="A30" s="57" t="s">
        <v>136</v>
      </c>
      <c r="B30" s="52" t="s">
        <v>48</v>
      </c>
      <c r="C30" s="52" t="s">
        <v>65</v>
      </c>
      <c r="D30" s="52" t="s">
        <v>61</v>
      </c>
      <c r="E30" s="52" t="s">
        <v>140</v>
      </c>
      <c r="F30" s="52" t="s">
        <v>141</v>
      </c>
      <c r="G30" s="52" t="s">
        <v>58</v>
      </c>
      <c r="H30" s="52" t="s">
        <v>65</v>
      </c>
      <c r="I30" s="52" t="s">
        <v>43</v>
      </c>
      <c r="J30" s="52" t="s">
        <v>44</v>
      </c>
      <c r="K30" s="53">
        <v>44623</v>
      </c>
      <c r="L30" s="54">
        <v>44620</v>
      </c>
      <c r="M30" s="52" t="s">
        <v>61</v>
      </c>
      <c r="N30" s="52" t="s">
        <v>143</v>
      </c>
      <c r="O30" s="52" t="s">
        <v>93</v>
      </c>
      <c r="P30" s="52" t="s">
        <v>81</v>
      </c>
      <c r="Q30" s="52" t="s">
        <v>144</v>
      </c>
      <c r="R30" s="52" t="s">
        <v>145</v>
      </c>
      <c r="S30" s="55" t="s">
        <v>39</v>
      </c>
      <c r="T30" s="55" t="s">
        <v>60</v>
      </c>
      <c r="U30" s="55" t="s">
        <v>61</v>
      </c>
      <c r="V30" s="50">
        <f>VLOOKUP(F30,'SFDC Dump '!$H$2:$Y$477,15,)</f>
        <v>411048</v>
      </c>
      <c r="W30" s="50" t="str">
        <f>VLOOKUP(F30,'SFDC Dump '!$H$2:$Y$477,16,FALSE)</f>
        <v>S No. 36/3C, Katraj-Kondhwa Road, Gokul Nagar, Pune, Maharashtra</v>
      </c>
    </row>
    <row r="31" spans="1:23" ht="74.5" x14ac:dyDescent="0.35">
      <c r="A31" s="57" t="s">
        <v>91</v>
      </c>
      <c r="B31" s="52" t="s">
        <v>37</v>
      </c>
      <c r="C31" s="52" t="s">
        <v>92</v>
      </c>
      <c r="D31" s="52" t="s">
        <v>39</v>
      </c>
      <c r="E31" s="52" t="s">
        <v>94</v>
      </c>
      <c r="F31" s="52" t="s">
        <v>95</v>
      </c>
      <c r="G31" s="52" t="s">
        <v>58</v>
      </c>
      <c r="H31" s="52" t="s">
        <v>65</v>
      </c>
      <c r="I31" s="52" t="s">
        <v>4</v>
      </c>
      <c r="J31" s="52" t="s">
        <v>44</v>
      </c>
      <c r="K31" s="53">
        <v>44624</v>
      </c>
      <c r="L31" s="54">
        <v>44620</v>
      </c>
      <c r="M31" s="52" t="s">
        <v>61</v>
      </c>
      <c r="N31" s="52" t="s">
        <v>97</v>
      </c>
      <c r="O31" s="52" t="s">
        <v>93</v>
      </c>
      <c r="P31" s="52" t="s">
        <v>81</v>
      </c>
      <c r="Q31" s="52" t="s">
        <v>962</v>
      </c>
      <c r="R31" s="52" t="s">
        <v>99</v>
      </c>
      <c r="S31" s="55" t="s">
        <v>39</v>
      </c>
      <c r="T31" s="55" t="s">
        <v>60</v>
      </c>
      <c r="U31" s="55" t="s">
        <v>61</v>
      </c>
      <c r="V31" s="50">
        <f>VLOOKUP(F31,'SFDC Dump '!$H$2:$Y$477,15,)</f>
        <v>422001</v>
      </c>
      <c r="W31" s="50" t="str">
        <f>VLOOKUP(F31,'SFDC Dump '!$H$2:$Y$477,16,FALSE)</f>
        <v>60, G H Deshpande Path, Main Rd, near Chitra Mandir Cinema, Nashik, Maharashtra</v>
      </c>
    </row>
    <row r="32" spans="1:23" ht="74.5" x14ac:dyDescent="0.35">
      <c r="A32" s="57" t="s">
        <v>963</v>
      </c>
      <c r="B32" s="52" t="s">
        <v>48</v>
      </c>
      <c r="C32" s="52" t="s">
        <v>65</v>
      </c>
      <c r="D32" s="52" t="s">
        <v>61</v>
      </c>
      <c r="E32" s="52" t="s">
        <v>964</v>
      </c>
      <c r="F32" s="52" t="s">
        <v>965</v>
      </c>
      <c r="G32" s="52" t="s">
        <v>58</v>
      </c>
      <c r="H32" s="52" t="s">
        <v>65</v>
      </c>
      <c r="I32" s="52" t="s">
        <v>4</v>
      </c>
      <c r="J32" s="52" t="s">
        <v>44</v>
      </c>
      <c r="K32" s="53">
        <v>44627</v>
      </c>
      <c r="L32" s="54">
        <v>44627</v>
      </c>
      <c r="M32" s="52" t="s">
        <v>61</v>
      </c>
      <c r="N32" s="52" t="s">
        <v>171</v>
      </c>
      <c r="O32" s="52" t="s">
        <v>93</v>
      </c>
      <c r="P32" s="52" t="s">
        <v>81</v>
      </c>
      <c r="Q32" s="52" t="s">
        <v>966</v>
      </c>
      <c r="R32" s="52" t="s">
        <v>173</v>
      </c>
      <c r="S32" s="55" t="s">
        <v>39</v>
      </c>
      <c r="T32" s="55" t="s">
        <v>60</v>
      </c>
      <c r="U32" s="55" t="s">
        <v>61</v>
      </c>
      <c r="V32" s="50">
        <f>VLOOKUP(F32,'SFDC Dump '!$H$2:$Y$477,15,)</f>
        <v>411001</v>
      </c>
      <c r="W32" s="50" t="str">
        <f>VLOOKUP(F32,'SFDC Dump '!$H$2:$Y$477,16,FALSE)</f>
        <v>Queen's Garden, 28 VVIP Circuit House, Pune, Maharashtra</v>
      </c>
    </row>
    <row r="33" spans="1:23" ht="74.5" x14ac:dyDescent="0.35">
      <c r="A33" s="57" t="s">
        <v>967</v>
      </c>
      <c r="B33" s="52" t="s">
        <v>57</v>
      </c>
      <c r="C33" s="52" t="s">
        <v>65</v>
      </c>
      <c r="D33" s="52" t="s">
        <v>61</v>
      </c>
      <c r="E33" s="52" t="s">
        <v>968</v>
      </c>
      <c r="F33" s="52" t="s">
        <v>969</v>
      </c>
      <c r="G33" s="52" t="s">
        <v>58</v>
      </c>
      <c r="H33" s="52" t="s">
        <v>65</v>
      </c>
      <c r="I33" s="52" t="s">
        <v>4</v>
      </c>
      <c r="J33" s="52" t="s">
        <v>44</v>
      </c>
      <c r="K33" s="53">
        <v>44628</v>
      </c>
      <c r="L33" s="54">
        <v>44627</v>
      </c>
      <c r="M33" s="52" t="s">
        <v>61</v>
      </c>
      <c r="N33" s="52" t="s">
        <v>143</v>
      </c>
      <c r="O33" s="52" t="s">
        <v>93</v>
      </c>
      <c r="P33" s="52" t="s">
        <v>81</v>
      </c>
      <c r="Q33" s="52" t="s">
        <v>970</v>
      </c>
      <c r="R33" s="52" t="s">
        <v>396</v>
      </c>
      <c r="S33" s="55" t="s">
        <v>39</v>
      </c>
      <c r="T33" s="55" t="s">
        <v>60</v>
      </c>
      <c r="U33" s="55" t="s">
        <v>61</v>
      </c>
      <c r="V33" s="50">
        <f>VLOOKUP(F33,'SFDC Dump '!$H$2:$Y$477,15,)</f>
        <v>282007</v>
      </c>
      <c r="W33" s="50" t="str">
        <f>VLOOKUP(F33,'SFDC Dump '!$H$2:$Y$477,16,FALSE)</f>
        <v>Rajendra Space, Plot No. 6, Sector 16 B, Awas Vikas Yojana, Sikandara Agra, Uttar Pradesh</v>
      </c>
    </row>
    <row r="34" spans="1:23" ht="106" x14ac:dyDescent="0.35">
      <c r="A34" s="57" t="s">
        <v>971</v>
      </c>
      <c r="B34" s="52" t="s">
        <v>156</v>
      </c>
      <c r="C34" s="52" t="s">
        <v>65</v>
      </c>
      <c r="D34" s="52" t="s">
        <v>61</v>
      </c>
      <c r="E34" s="52" t="s">
        <v>972</v>
      </c>
      <c r="F34" s="52" t="s">
        <v>973</v>
      </c>
      <c r="G34" s="52" t="s">
        <v>58</v>
      </c>
      <c r="H34" s="52" t="s">
        <v>65</v>
      </c>
      <c r="I34" s="52" t="s">
        <v>4</v>
      </c>
      <c r="J34" s="52" t="s">
        <v>44</v>
      </c>
      <c r="K34" s="53">
        <v>44629</v>
      </c>
      <c r="L34" s="54">
        <v>44627</v>
      </c>
      <c r="M34" s="52" t="s">
        <v>61</v>
      </c>
      <c r="N34" s="52" t="s">
        <v>97</v>
      </c>
      <c r="O34" s="52" t="s">
        <v>877</v>
      </c>
      <c r="P34" s="52" t="s">
        <v>81</v>
      </c>
      <c r="Q34" s="52" t="s">
        <v>974</v>
      </c>
      <c r="R34" s="52" t="s">
        <v>396</v>
      </c>
      <c r="S34" s="55" t="s">
        <v>39</v>
      </c>
      <c r="T34" s="55" t="s">
        <v>60</v>
      </c>
      <c r="U34" s="55" t="s">
        <v>61</v>
      </c>
      <c r="V34" s="50">
        <f>VLOOKUP(F34,'SFDC Dump '!$H$2:$Y$477,15,)</f>
        <v>411001</v>
      </c>
      <c r="W34" s="50" t="str">
        <f>VLOOKUP(F34,'SFDC Dump '!$H$2:$Y$477,16,FALSE)</f>
        <v>7-9, 1st Ln, Vasani Nagar, Koregaon Park, Pune, Maharashtra</v>
      </c>
    </row>
    <row r="35" spans="1:23" ht="43" x14ac:dyDescent="0.35">
      <c r="A35" s="57" t="s">
        <v>975</v>
      </c>
      <c r="B35" s="52" t="s">
        <v>37</v>
      </c>
      <c r="C35" s="52" t="s">
        <v>65</v>
      </c>
      <c r="D35" s="52" t="s">
        <v>61</v>
      </c>
      <c r="E35" s="52" t="s">
        <v>976</v>
      </c>
      <c r="F35" s="52" t="s">
        <v>977</v>
      </c>
      <c r="G35" s="52" t="s">
        <v>58</v>
      </c>
      <c r="H35" s="52" t="s">
        <v>65</v>
      </c>
      <c r="I35" s="52" t="s">
        <v>4</v>
      </c>
      <c r="J35" s="52" t="s">
        <v>44</v>
      </c>
      <c r="K35" s="53">
        <v>44629</v>
      </c>
      <c r="L35" s="54">
        <v>44627</v>
      </c>
      <c r="M35" s="52" t="s">
        <v>61</v>
      </c>
      <c r="N35" s="52" t="s">
        <v>171</v>
      </c>
      <c r="O35" s="52" t="s">
        <v>93</v>
      </c>
      <c r="P35" s="52" t="s">
        <v>81</v>
      </c>
      <c r="Q35" s="52" t="s">
        <v>978</v>
      </c>
      <c r="R35" s="52" t="s">
        <v>979</v>
      </c>
      <c r="S35" s="55" t="s">
        <v>39</v>
      </c>
      <c r="T35" s="55" t="s">
        <v>60</v>
      </c>
      <c r="U35" s="55" t="s">
        <v>61</v>
      </c>
      <c r="V35" s="50">
        <f>VLOOKUP(F35,'SFDC Dump '!$H$2:$Y$477,15,)</f>
        <v>411001</v>
      </c>
      <c r="W35" s="50" t="str">
        <f>VLOOKUP(F35,'SFDC Dump '!$H$2:$Y$477,16,FALSE)</f>
        <v>C.T. Pundole &amp; Sons Pvt. Ltd.
262/263, M.G. Road, Camp
India
Maharashtra
Pune</v>
      </c>
    </row>
    <row r="36" spans="1:23" ht="106" x14ac:dyDescent="0.35">
      <c r="A36" s="57" t="s">
        <v>980</v>
      </c>
      <c r="B36" s="52" t="s">
        <v>306</v>
      </c>
      <c r="C36" s="52" t="s">
        <v>65</v>
      </c>
      <c r="D36" s="52" t="s">
        <v>61</v>
      </c>
      <c r="E36" s="52" t="s">
        <v>981</v>
      </c>
      <c r="F36" s="52" t="s">
        <v>982</v>
      </c>
      <c r="G36" s="52" t="s">
        <v>58</v>
      </c>
      <c r="H36" s="52" t="s">
        <v>65</v>
      </c>
      <c r="I36" s="52" t="s">
        <v>43</v>
      </c>
      <c r="J36" s="52" t="s">
        <v>44</v>
      </c>
      <c r="K36" s="53">
        <v>44630</v>
      </c>
      <c r="L36" s="54">
        <v>44627</v>
      </c>
      <c r="M36" s="52" t="s">
        <v>61</v>
      </c>
      <c r="N36" s="52" t="s">
        <v>171</v>
      </c>
      <c r="O36" s="52" t="s">
        <v>76</v>
      </c>
      <c r="P36" s="52" t="s">
        <v>81</v>
      </c>
      <c r="Q36" s="52" t="s">
        <v>983</v>
      </c>
      <c r="R36" s="52" t="s">
        <v>396</v>
      </c>
      <c r="S36" s="55" t="s">
        <v>39</v>
      </c>
      <c r="T36" s="55" t="s">
        <v>60</v>
      </c>
      <c r="U36" s="55" t="s">
        <v>61</v>
      </c>
      <c r="V36" s="50">
        <f>VLOOKUP(F36,'SFDC Dump '!$H$2:$Y$477,15,)</f>
        <v>411005</v>
      </c>
      <c r="W36" s="50" t="str">
        <f>VLOOKUP(F36,'SFDC Dump '!$H$2:$Y$477,16,FALSE)</f>
        <v>Aaj ka Anand Building, 365/6, Shivaji Nagar, opposite Ssps School, Pune, Maharashtra</v>
      </c>
    </row>
    <row r="37" spans="1:23" ht="179.5" x14ac:dyDescent="0.35">
      <c r="A37" s="57" t="s">
        <v>390</v>
      </c>
      <c r="B37" s="52" t="s">
        <v>57</v>
      </c>
      <c r="C37" s="52" t="s">
        <v>121</v>
      </c>
      <c r="D37" s="52" t="s">
        <v>61</v>
      </c>
      <c r="E37" s="52" t="s">
        <v>391</v>
      </c>
      <c r="F37" s="52" t="s">
        <v>392</v>
      </c>
      <c r="G37" s="52" t="s">
        <v>58</v>
      </c>
      <c r="H37" s="52" t="s">
        <v>65</v>
      </c>
      <c r="I37" s="52" t="s">
        <v>43</v>
      </c>
      <c r="J37" s="52" t="s">
        <v>394</v>
      </c>
      <c r="K37" s="53">
        <v>44631</v>
      </c>
      <c r="L37" s="54">
        <v>44627</v>
      </c>
      <c r="M37" s="52" t="s">
        <v>61</v>
      </c>
      <c r="N37" s="52" t="s">
        <v>80</v>
      </c>
      <c r="O37" s="52" t="s">
        <v>76</v>
      </c>
      <c r="P37" s="52" t="s">
        <v>81</v>
      </c>
      <c r="Q37" s="52" t="s">
        <v>395</v>
      </c>
      <c r="R37" s="52" t="s">
        <v>396</v>
      </c>
      <c r="S37" s="55" t="s">
        <v>39</v>
      </c>
      <c r="T37" s="55" t="s">
        <v>69</v>
      </c>
      <c r="U37" s="55" t="s">
        <v>61</v>
      </c>
      <c r="V37" s="50">
        <f>VLOOKUP(F37,'SFDC Dump '!$H$2:$Y$477,15,)</f>
        <v>400009</v>
      </c>
      <c r="W37" s="50" t="str">
        <f>VLOOKUP(F37,'SFDC Dump '!$H$2:$Y$477,16,FALSE)</f>
        <v>"Navratan" 2, Mezzanine Floor, 69, P.D' Mellow Road , Carnace Bunder,Masjid Band, Mumbai, Maharashtra 400009</v>
      </c>
    </row>
    <row r="38" spans="1:23" ht="200.5" x14ac:dyDescent="0.35">
      <c r="A38" s="57" t="s">
        <v>984</v>
      </c>
      <c r="B38" s="52" t="s">
        <v>101</v>
      </c>
      <c r="C38" s="52" t="s">
        <v>985</v>
      </c>
      <c r="D38" s="52" t="s">
        <v>39</v>
      </c>
      <c r="E38" s="52" t="s">
        <v>986</v>
      </c>
      <c r="F38" s="52" t="s">
        <v>987</v>
      </c>
      <c r="G38" s="52" t="s">
        <v>58</v>
      </c>
      <c r="H38" s="52" t="s">
        <v>65</v>
      </c>
      <c r="I38" s="52" t="s">
        <v>43</v>
      </c>
      <c r="J38" s="52" t="s">
        <v>44</v>
      </c>
      <c r="K38" s="53">
        <v>44635</v>
      </c>
      <c r="L38" s="54">
        <v>44634</v>
      </c>
      <c r="M38" s="52" t="s">
        <v>61</v>
      </c>
      <c r="N38" s="52" t="s">
        <v>171</v>
      </c>
      <c r="O38" s="52" t="s">
        <v>76</v>
      </c>
      <c r="P38" s="52" t="s">
        <v>81</v>
      </c>
      <c r="Q38" s="52" t="s">
        <v>988</v>
      </c>
      <c r="R38" s="52" t="s">
        <v>396</v>
      </c>
      <c r="S38" s="55" t="s">
        <v>61</v>
      </c>
      <c r="T38" s="55" t="s">
        <v>60</v>
      </c>
      <c r="U38" s="55" t="s">
        <v>61</v>
      </c>
      <c r="V38" s="50">
        <f>VLOOKUP(F38,'SFDC Dump '!$H$2:$Y$477,15,)</f>
        <v>380004</v>
      </c>
      <c r="W38" s="50" t="str">
        <f>VLOOKUP(F38,'SFDC Dump '!$H$2:$Y$477,16,FALSE)</f>
        <v>A-117/118, First Floor Lilamani Trade Centre Nr. BRTS Circle Opposite Delhi Darwaja, Dudheshwar Rd, Ahmedabad, Gujarat 380004</v>
      </c>
    </row>
    <row r="39" spans="1:23" ht="169" x14ac:dyDescent="0.35">
      <c r="A39" s="57" t="s">
        <v>989</v>
      </c>
      <c r="B39" s="52" t="s">
        <v>48</v>
      </c>
      <c r="C39" s="52" t="s">
        <v>580</v>
      </c>
      <c r="D39" s="52" t="s">
        <v>39</v>
      </c>
      <c r="E39" s="52" t="s">
        <v>990</v>
      </c>
      <c r="F39" s="52" t="s">
        <v>991</v>
      </c>
      <c r="G39" s="52" t="s">
        <v>58</v>
      </c>
      <c r="H39" s="52" t="s">
        <v>59</v>
      </c>
      <c r="I39" s="52" t="s">
        <v>43</v>
      </c>
      <c r="J39" s="52" t="s">
        <v>44</v>
      </c>
      <c r="K39" s="53">
        <v>44636</v>
      </c>
      <c r="L39" s="54">
        <v>44634</v>
      </c>
      <c r="M39" s="52" t="s">
        <v>61</v>
      </c>
      <c r="N39" s="52" t="s">
        <v>97</v>
      </c>
      <c r="O39" s="52" t="s">
        <v>877</v>
      </c>
      <c r="P39" s="52" t="s">
        <v>81</v>
      </c>
      <c r="Q39" s="52" t="s">
        <v>992</v>
      </c>
      <c r="R39" s="52" t="s">
        <v>396</v>
      </c>
      <c r="S39" s="55" t="s">
        <v>61</v>
      </c>
      <c r="T39" s="55" t="s">
        <v>60</v>
      </c>
      <c r="U39" s="55" t="s">
        <v>61</v>
      </c>
      <c r="V39" s="50" t="str">
        <f>VLOOKUP(F39,'SFDC Dump '!$H$2:$Y$477,15,)</f>
        <v>NA</v>
      </c>
      <c r="W39" s="50" t="str">
        <f>VLOOKUP(F39,'SFDC Dump '!$H$2:$Y$477,16,FALSE)</f>
        <v>NA</v>
      </c>
    </row>
    <row r="40" spans="1:23" x14ac:dyDescent="0.35">
      <c r="F40" s="52"/>
    </row>
  </sheetData>
  <autoFilter ref="A1:U39" xr:uid="{00000000-0001-0000-0000-000000000000}"/>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D371F-92D5-4977-8C3B-FBE277621320}">
  <dimension ref="A1:AX150"/>
  <sheetViews>
    <sheetView tabSelected="1" zoomScale="80" zoomScaleNormal="80" workbookViewId="0">
      <selection activeCell="BB17" sqref="BB17"/>
    </sheetView>
  </sheetViews>
  <sheetFormatPr defaultRowHeight="14.5" x14ac:dyDescent="0.35"/>
  <cols>
    <col min="1" max="3" width="8.7265625" style="90"/>
    <col min="4" max="4" width="0" style="90" hidden="1" customWidth="1"/>
    <col min="5" max="5" width="8.7265625" style="90"/>
    <col min="6" max="15" width="0" style="90" hidden="1" customWidth="1"/>
    <col min="16" max="19" width="8.7265625" style="90"/>
    <col min="20" max="21" width="0" hidden="1" customWidth="1"/>
    <col min="22" max="23" width="8.7265625" style="92"/>
    <col min="24" max="25" width="8.7265625" style="90"/>
    <col min="26" max="30" width="0" style="90" hidden="1" customWidth="1"/>
    <col min="31" max="50" width="0" hidden="1" customWidth="1"/>
  </cols>
  <sheetData>
    <row r="1" spans="1:50" x14ac:dyDescent="0.35">
      <c r="A1" s="100" t="s">
        <v>16</v>
      </c>
      <c r="B1" s="101" t="s">
        <v>0</v>
      </c>
      <c r="C1" s="101" t="s">
        <v>1</v>
      </c>
      <c r="D1" s="101" t="s">
        <v>2</v>
      </c>
      <c r="E1" s="101" t="s">
        <v>3</v>
      </c>
      <c r="F1" s="101" t="s">
        <v>4</v>
      </c>
      <c r="G1" s="101" t="s">
        <v>5</v>
      </c>
      <c r="H1" s="101" t="s">
        <v>6</v>
      </c>
      <c r="I1" s="101" t="s">
        <v>7</v>
      </c>
      <c r="J1" s="101" t="s">
        <v>8</v>
      </c>
      <c r="K1" s="101" t="s">
        <v>9</v>
      </c>
      <c r="L1" s="101" t="s">
        <v>10</v>
      </c>
      <c r="M1" s="101" t="s">
        <v>11</v>
      </c>
      <c r="N1" s="101" t="s">
        <v>12</v>
      </c>
      <c r="O1" s="101" t="s">
        <v>3</v>
      </c>
      <c r="P1" s="101" t="s">
        <v>13</v>
      </c>
      <c r="Q1" s="102" t="s">
        <v>14</v>
      </c>
      <c r="R1" s="100" t="s">
        <v>15</v>
      </c>
      <c r="S1" s="100" t="s">
        <v>16</v>
      </c>
      <c r="T1" s="103" t="s">
        <v>17</v>
      </c>
      <c r="U1" s="103" t="s">
        <v>18</v>
      </c>
      <c r="V1" s="104" t="s">
        <v>19</v>
      </c>
      <c r="W1" s="104" t="s">
        <v>20</v>
      </c>
      <c r="X1" s="105" t="s">
        <v>2</v>
      </c>
      <c r="Y1" s="105" t="s">
        <v>21</v>
      </c>
      <c r="Z1" s="96" t="s">
        <v>22</v>
      </c>
      <c r="AA1" s="79" t="s">
        <v>23</v>
      </c>
      <c r="AB1" s="79" t="s">
        <v>24</v>
      </c>
      <c r="AC1" s="79" t="s">
        <v>25</v>
      </c>
      <c r="AD1" s="79" t="s">
        <v>26</v>
      </c>
      <c r="AE1" s="2" t="s">
        <v>27</v>
      </c>
      <c r="AF1" s="2" t="s">
        <v>7</v>
      </c>
      <c r="AG1" s="2" t="s">
        <v>10</v>
      </c>
      <c r="AH1" s="1" t="s">
        <v>28</v>
      </c>
      <c r="AI1" s="2" t="s">
        <v>29</v>
      </c>
      <c r="AJ1" s="2" t="s">
        <v>30</v>
      </c>
      <c r="AK1" s="2" t="s">
        <v>31</v>
      </c>
      <c r="AL1" s="2" t="s">
        <v>32</v>
      </c>
      <c r="AM1" s="2" t="s">
        <v>33</v>
      </c>
      <c r="AN1" s="2" t="s">
        <v>27</v>
      </c>
      <c r="AO1" s="2" t="s">
        <v>7</v>
      </c>
      <c r="AP1" s="2" t="s">
        <v>10</v>
      </c>
      <c r="AQ1" s="1" t="s">
        <v>28</v>
      </c>
      <c r="AR1" s="2" t="s">
        <v>34</v>
      </c>
      <c r="AS1" s="2" t="s">
        <v>35</v>
      </c>
      <c r="AT1" s="2" t="s">
        <v>27</v>
      </c>
      <c r="AU1" s="2" t="s">
        <v>7</v>
      </c>
      <c r="AV1" s="2" t="s">
        <v>10</v>
      </c>
      <c r="AW1" s="1" t="s">
        <v>28</v>
      </c>
      <c r="AX1" s="2" t="s">
        <v>34</v>
      </c>
    </row>
    <row r="2" spans="1:50" ht="15" thickBot="1" x14ac:dyDescent="0.4">
      <c r="A2" s="97" t="s">
        <v>41</v>
      </c>
      <c r="B2" s="98" t="s">
        <v>36</v>
      </c>
      <c r="C2" s="97" t="s">
        <v>37</v>
      </c>
      <c r="D2" s="97"/>
      <c r="E2" s="97" t="s">
        <v>38</v>
      </c>
      <c r="F2" s="97"/>
      <c r="G2" s="97"/>
      <c r="H2" s="97"/>
      <c r="I2" s="97"/>
      <c r="J2" s="97"/>
      <c r="K2" s="97"/>
      <c r="L2" s="99"/>
      <c r="M2" s="97"/>
      <c r="N2" s="97"/>
      <c r="O2" s="97" t="s">
        <v>38</v>
      </c>
      <c r="P2" s="97"/>
      <c r="Q2" s="97" t="s">
        <v>39</v>
      </c>
      <c r="R2" s="97" t="s">
        <v>40</v>
      </c>
      <c r="S2" s="97" t="s">
        <v>41</v>
      </c>
      <c r="T2" s="5" t="e">
        <v>#N/A</v>
      </c>
      <c r="U2" s="5" t="s">
        <v>38</v>
      </c>
      <c r="V2" s="91">
        <v>641602</v>
      </c>
      <c r="W2" s="91" t="s">
        <v>42</v>
      </c>
      <c r="X2" s="97"/>
      <c r="Y2" s="97"/>
      <c r="Z2" s="81" t="s">
        <v>43</v>
      </c>
      <c r="AA2" s="81" t="s">
        <v>43</v>
      </c>
      <c r="AB2" s="81" t="s">
        <v>44</v>
      </c>
      <c r="AC2" s="93" t="s">
        <v>45</v>
      </c>
      <c r="AD2" s="94" t="s">
        <v>46</v>
      </c>
      <c r="AE2" s="3"/>
      <c r="AF2" s="3"/>
      <c r="AG2" s="3"/>
      <c r="AH2" s="3"/>
      <c r="AI2" s="3"/>
      <c r="AJ2" s="7"/>
      <c r="AK2" s="3"/>
      <c r="AL2" s="3"/>
      <c r="AM2" s="3"/>
      <c r="AN2" s="3"/>
      <c r="AO2" s="3"/>
      <c r="AP2" s="3"/>
      <c r="AQ2" s="3"/>
      <c r="AR2" s="3"/>
      <c r="AS2" s="3"/>
      <c r="AT2" s="3"/>
      <c r="AU2" s="3"/>
      <c r="AV2" s="3"/>
      <c r="AW2" s="3"/>
      <c r="AX2" s="8"/>
    </row>
    <row r="3" spans="1:50" ht="15" thickBot="1" x14ac:dyDescent="0.4">
      <c r="A3" s="81" t="s">
        <v>53</v>
      </c>
      <c r="B3" s="80" t="s">
        <v>47</v>
      </c>
      <c r="C3" s="81" t="s">
        <v>48</v>
      </c>
      <c r="D3" s="81" t="s">
        <v>49</v>
      </c>
      <c r="E3" s="81" t="s">
        <v>50</v>
      </c>
      <c r="F3" s="81"/>
      <c r="G3" s="81"/>
      <c r="H3" s="81"/>
      <c r="I3" s="81"/>
      <c r="J3" s="81"/>
      <c r="K3" s="81"/>
      <c r="L3" s="82"/>
      <c r="M3" s="81"/>
      <c r="N3" s="81"/>
      <c r="O3" s="81" t="s">
        <v>50</v>
      </c>
      <c r="P3" s="81" t="s">
        <v>51</v>
      </c>
      <c r="Q3" s="81" t="s">
        <v>39</v>
      </c>
      <c r="R3" s="81" t="s">
        <v>52</v>
      </c>
      <c r="S3" s="81" t="s">
        <v>53</v>
      </c>
      <c r="T3" s="4" t="e">
        <v>#N/A</v>
      </c>
      <c r="U3" s="5" t="s">
        <v>50</v>
      </c>
      <c r="V3" s="91">
        <v>800001</v>
      </c>
      <c r="W3" s="91" t="s">
        <v>54</v>
      </c>
      <c r="X3" s="81" t="s">
        <v>49</v>
      </c>
      <c r="Y3" s="81" t="s">
        <v>55</v>
      </c>
      <c r="Z3" s="81" t="s">
        <v>43</v>
      </c>
      <c r="AA3" s="81" t="s">
        <v>43</v>
      </c>
      <c r="AB3" s="81" t="s">
        <v>44</v>
      </c>
      <c r="AC3" s="93">
        <v>44651</v>
      </c>
      <c r="AD3" s="94">
        <v>44648</v>
      </c>
      <c r="AE3" s="3"/>
      <c r="AF3" s="3"/>
      <c r="AG3" s="3"/>
      <c r="AH3" s="3"/>
      <c r="AI3" s="9"/>
      <c r="AJ3" s="3"/>
      <c r="AK3" s="3"/>
      <c r="AL3" s="3"/>
      <c r="AM3" s="3"/>
      <c r="AN3" s="3"/>
      <c r="AO3" s="3"/>
      <c r="AP3" s="3"/>
      <c r="AQ3" s="3"/>
      <c r="AR3" s="3"/>
      <c r="AS3" s="3"/>
      <c r="AT3" s="3"/>
      <c r="AU3" s="3"/>
      <c r="AV3" s="3"/>
      <c r="AW3" s="3"/>
      <c r="AX3" s="8"/>
    </row>
    <row r="4" spans="1:50" ht="15" thickBot="1" x14ac:dyDescent="0.4">
      <c r="A4" s="81" t="s">
        <v>63</v>
      </c>
      <c r="B4" s="80" t="s">
        <v>56</v>
      </c>
      <c r="C4" s="81" t="s">
        <v>57</v>
      </c>
      <c r="D4" s="81" t="s">
        <v>58</v>
      </c>
      <c r="E4" s="81" t="s">
        <v>59</v>
      </c>
      <c r="F4" s="81"/>
      <c r="G4" s="81"/>
      <c r="H4" s="81"/>
      <c r="I4" s="81"/>
      <c r="J4" s="81"/>
      <c r="K4" s="81"/>
      <c r="L4" s="82"/>
      <c r="M4" s="81"/>
      <c r="N4" s="81"/>
      <c r="O4" s="81" t="s">
        <v>59</v>
      </c>
      <c r="P4" s="81" t="s">
        <v>60</v>
      </c>
      <c r="Q4" s="81" t="s">
        <v>61</v>
      </c>
      <c r="R4" s="81" t="s">
        <v>62</v>
      </c>
      <c r="S4" s="81" t="s">
        <v>63</v>
      </c>
      <c r="T4" s="4" t="e">
        <v>#N/A</v>
      </c>
      <c r="U4" s="5" t="s">
        <v>59</v>
      </c>
      <c r="V4" s="91">
        <v>400011</v>
      </c>
      <c r="W4" s="91" t="s">
        <v>64</v>
      </c>
      <c r="X4" s="81" t="s">
        <v>58</v>
      </c>
      <c r="Y4" s="81" t="s">
        <v>65</v>
      </c>
      <c r="Z4" s="81" t="s">
        <v>43</v>
      </c>
      <c r="AA4" s="81" t="s">
        <v>43</v>
      </c>
      <c r="AB4" s="81" t="s">
        <v>44</v>
      </c>
      <c r="AC4" s="93">
        <v>44636</v>
      </c>
      <c r="AD4" s="94">
        <v>44634</v>
      </c>
      <c r="AE4" s="3"/>
      <c r="AF4" s="3"/>
      <c r="AG4" s="3"/>
      <c r="AH4" s="3"/>
      <c r="AI4" s="3"/>
      <c r="AJ4" s="3"/>
      <c r="AK4" s="3"/>
      <c r="AL4" s="3"/>
      <c r="AM4" s="3"/>
      <c r="AN4" s="3"/>
      <c r="AO4" s="3"/>
      <c r="AP4" s="3"/>
      <c r="AQ4" s="3"/>
      <c r="AR4" s="3"/>
      <c r="AS4" s="3"/>
      <c r="AT4" s="3"/>
      <c r="AU4" s="3"/>
      <c r="AV4" s="3"/>
      <c r="AW4" s="3"/>
      <c r="AX4" s="8"/>
    </row>
    <row r="5" spans="1:50" ht="15" thickBot="1" x14ac:dyDescent="0.4">
      <c r="A5" s="81" t="s">
        <v>71</v>
      </c>
      <c r="B5" s="80" t="s">
        <v>66</v>
      </c>
      <c r="C5" s="81" t="s">
        <v>57</v>
      </c>
      <c r="D5" s="81" t="s">
        <v>67</v>
      </c>
      <c r="E5" s="81" t="s">
        <v>68</v>
      </c>
      <c r="F5" s="81"/>
      <c r="G5" s="81"/>
      <c r="H5" s="81"/>
      <c r="I5" s="81"/>
      <c r="J5" s="81"/>
      <c r="K5" s="81"/>
      <c r="L5" s="82"/>
      <c r="M5" s="81"/>
      <c r="N5" s="81"/>
      <c r="O5" s="81" t="s">
        <v>68</v>
      </c>
      <c r="P5" s="81" t="s">
        <v>69</v>
      </c>
      <c r="Q5" s="81" t="s">
        <v>39</v>
      </c>
      <c r="R5" s="81" t="s">
        <v>70</v>
      </c>
      <c r="S5" s="81" t="s">
        <v>71</v>
      </c>
      <c r="T5" s="4" t="e">
        <v>#N/A</v>
      </c>
      <c r="U5" s="5" t="s">
        <v>68</v>
      </c>
      <c r="V5" s="91">
        <v>648687</v>
      </c>
      <c r="W5" s="91" t="s">
        <v>72</v>
      </c>
      <c r="X5" s="81" t="s">
        <v>73</v>
      </c>
      <c r="Y5" s="81" t="s">
        <v>65</v>
      </c>
      <c r="Z5" s="81" t="s">
        <v>43</v>
      </c>
      <c r="AA5" s="81" t="s">
        <v>43</v>
      </c>
      <c r="AB5" s="81" t="s">
        <v>44</v>
      </c>
      <c r="AC5" s="93">
        <v>44649</v>
      </c>
      <c r="AD5" s="94">
        <v>44648</v>
      </c>
      <c r="AE5" s="3"/>
      <c r="AF5" s="3"/>
      <c r="AG5" s="3"/>
      <c r="AH5" s="3"/>
      <c r="AI5" s="3"/>
      <c r="AJ5" s="3"/>
      <c r="AK5" s="3"/>
      <c r="AL5" s="3"/>
      <c r="AM5" s="3"/>
      <c r="AN5" s="3"/>
      <c r="AO5" s="3"/>
      <c r="AP5" s="3"/>
      <c r="AQ5" s="3"/>
      <c r="AR5" s="3"/>
      <c r="AS5" s="3"/>
      <c r="AT5" s="3"/>
      <c r="AU5" s="3"/>
      <c r="AV5" s="3"/>
      <c r="AW5" s="3"/>
      <c r="AX5" s="8"/>
    </row>
    <row r="6" spans="1:50" ht="15" thickBot="1" x14ac:dyDescent="0.4">
      <c r="A6" s="81" t="s">
        <v>78</v>
      </c>
      <c r="B6" s="80" t="s">
        <v>74</v>
      </c>
      <c r="C6" s="81" t="s">
        <v>75</v>
      </c>
      <c r="D6" s="81" t="s">
        <v>58</v>
      </c>
      <c r="E6" s="81" t="s">
        <v>59</v>
      </c>
      <c r="F6" s="81"/>
      <c r="G6" s="81"/>
      <c r="H6" s="81"/>
      <c r="I6" s="81"/>
      <c r="J6" s="81"/>
      <c r="K6" s="81"/>
      <c r="L6" s="82" t="s">
        <v>76</v>
      </c>
      <c r="M6" s="81"/>
      <c r="N6" s="81"/>
      <c r="O6" s="81" t="s">
        <v>59</v>
      </c>
      <c r="P6" s="81" t="s">
        <v>60</v>
      </c>
      <c r="Q6" s="81" t="s">
        <v>61</v>
      </c>
      <c r="R6" s="81" t="s">
        <v>77</v>
      </c>
      <c r="S6" s="81" t="s">
        <v>78</v>
      </c>
      <c r="T6" s="4" t="e">
        <v>#N/A</v>
      </c>
      <c r="U6" s="5" t="s">
        <v>59</v>
      </c>
      <c r="V6" s="91">
        <v>400086</v>
      </c>
      <c r="W6" s="91" t="s">
        <v>79</v>
      </c>
      <c r="X6" s="81" t="s">
        <v>58</v>
      </c>
      <c r="Y6" s="81" t="s">
        <v>65</v>
      </c>
      <c r="Z6" s="81" t="s">
        <v>4</v>
      </c>
      <c r="AA6" s="81" t="s">
        <v>4</v>
      </c>
      <c r="AB6" s="81" t="s">
        <v>44</v>
      </c>
      <c r="AC6" s="93">
        <v>44620</v>
      </c>
      <c r="AD6" s="94">
        <v>44620</v>
      </c>
      <c r="AE6" s="3" t="s">
        <v>61</v>
      </c>
      <c r="AF6" s="3" t="s">
        <v>80</v>
      </c>
      <c r="AG6" s="3" t="s">
        <v>76</v>
      </c>
      <c r="AH6" s="3" t="s">
        <v>81</v>
      </c>
      <c r="AI6" s="3" t="s">
        <v>82</v>
      </c>
      <c r="AJ6" s="3" t="s">
        <v>83</v>
      </c>
      <c r="AK6" s="3"/>
      <c r="AL6" s="10"/>
      <c r="AM6" s="10">
        <v>44622</v>
      </c>
      <c r="AN6" s="3" t="s">
        <v>61</v>
      </c>
      <c r="AO6" s="3" t="s">
        <v>80</v>
      </c>
      <c r="AP6" s="3" t="s">
        <v>84</v>
      </c>
      <c r="AQ6" s="3" t="s">
        <v>81</v>
      </c>
      <c r="AR6" s="3"/>
      <c r="AS6" s="3"/>
      <c r="AT6" s="3"/>
      <c r="AU6" s="3"/>
      <c r="AV6" s="3"/>
      <c r="AW6" s="3"/>
      <c r="AX6" s="8"/>
    </row>
    <row r="7" spans="1:50" ht="15" thickBot="1" x14ac:dyDescent="0.4">
      <c r="A7" s="81" t="s">
        <v>89</v>
      </c>
      <c r="B7" s="80" t="s">
        <v>85</v>
      </c>
      <c r="C7" s="81" t="s">
        <v>37</v>
      </c>
      <c r="D7" s="81" t="s">
        <v>86</v>
      </c>
      <c r="E7" s="81" t="s">
        <v>87</v>
      </c>
      <c r="F7" s="81"/>
      <c r="G7" s="81"/>
      <c r="H7" s="81"/>
      <c r="I7" s="81"/>
      <c r="J7" s="81"/>
      <c r="K7" s="81"/>
      <c r="L7" s="82"/>
      <c r="M7" s="81"/>
      <c r="N7" s="81"/>
      <c r="O7" s="81" t="s">
        <v>87</v>
      </c>
      <c r="P7" s="81" t="s">
        <v>51</v>
      </c>
      <c r="Q7" s="81" t="s">
        <v>39</v>
      </c>
      <c r="R7" s="81" t="s">
        <v>88</v>
      </c>
      <c r="S7" s="81" t="s">
        <v>89</v>
      </c>
      <c r="T7" s="4" t="e">
        <v>#N/A</v>
      </c>
      <c r="U7" s="5" t="s">
        <v>87</v>
      </c>
      <c r="V7" s="91">
        <v>335001</v>
      </c>
      <c r="W7" s="91" t="s">
        <v>90</v>
      </c>
      <c r="X7" s="81" t="s">
        <v>86</v>
      </c>
      <c r="Y7" s="81" t="s">
        <v>59</v>
      </c>
      <c r="Z7" s="81" t="s">
        <v>43</v>
      </c>
      <c r="AA7" s="81" t="s">
        <v>43</v>
      </c>
      <c r="AB7" s="81" t="s">
        <v>44</v>
      </c>
      <c r="AC7" s="93">
        <v>44645</v>
      </c>
      <c r="AD7" s="94">
        <v>44641</v>
      </c>
      <c r="AE7" s="3"/>
      <c r="AF7" s="3"/>
      <c r="AG7" s="3"/>
      <c r="AH7" s="3"/>
      <c r="AI7" s="3"/>
      <c r="AJ7" s="7"/>
      <c r="AK7" s="3"/>
      <c r="AL7" s="3"/>
      <c r="AM7" s="3"/>
      <c r="AN7" s="3"/>
      <c r="AO7" s="3"/>
      <c r="AP7" s="3"/>
      <c r="AQ7" s="3"/>
      <c r="AR7" s="3"/>
      <c r="AS7" s="3"/>
      <c r="AT7" s="3"/>
      <c r="AU7" s="3"/>
      <c r="AV7" s="3"/>
      <c r="AW7" s="3"/>
      <c r="AX7" s="8"/>
    </row>
    <row r="8" spans="1:50" ht="15" thickBot="1" x14ac:dyDescent="0.4">
      <c r="A8" s="81" t="s">
        <v>95</v>
      </c>
      <c r="B8" s="80" t="s">
        <v>91</v>
      </c>
      <c r="C8" s="81" t="s">
        <v>37</v>
      </c>
      <c r="D8" s="81" t="s">
        <v>58</v>
      </c>
      <c r="E8" s="81" t="s">
        <v>92</v>
      </c>
      <c r="F8" s="81"/>
      <c r="G8" s="81"/>
      <c r="H8" s="81"/>
      <c r="I8" s="81"/>
      <c r="J8" s="81"/>
      <c r="K8" s="81"/>
      <c r="L8" s="82" t="s">
        <v>93</v>
      </c>
      <c r="M8" s="81"/>
      <c r="N8" s="81"/>
      <c r="O8" s="81" t="s">
        <v>92</v>
      </c>
      <c r="P8" s="81" t="s">
        <v>60</v>
      </c>
      <c r="Q8" s="81" t="s">
        <v>39</v>
      </c>
      <c r="R8" s="81" t="s">
        <v>94</v>
      </c>
      <c r="S8" s="81" t="s">
        <v>95</v>
      </c>
      <c r="T8" s="4" t="e">
        <v>#N/A</v>
      </c>
      <c r="U8" s="5" t="s">
        <v>92</v>
      </c>
      <c r="V8" s="91">
        <v>422001</v>
      </c>
      <c r="W8" s="91" t="s">
        <v>96</v>
      </c>
      <c r="X8" s="81" t="s">
        <v>58</v>
      </c>
      <c r="Y8" s="81" t="s">
        <v>65</v>
      </c>
      <c r="Z8" s="81" t="s">
        <v>4</v>
      </c>
      <c r="AA8" s="81" t="s">
        <v>4</v>
      </c>
      <c r="AB8" s="81" t="s">
        <v>44</v>
      </c>
      <c r="AC8" s="93">
        <v>44624</v>
      </c>
      <c r="AD8" s="94">
        <v>44620</v>
      </c>
      <c r="AE8" s="3" t="s">
        <v>61</v>
      </c>
      <c r="AF8" s="3" t="s">
        <v>97</v>
      </c>
      <c r="AG8" s="3" t="s">
        <v>93</v>
      </c>
      <c r="AH8" s="3" t="s">
        <v>81</v>
      </c>
      <c r="AI8" s="3" t="s">
        <v>98</v>
      </c>
      <c r="AJ8" s="3" t="s">
        <v>99</v>
      </c>
      <c r="AK8" s="3"/>
      <c r="AL8" s="3"/>
      <c r="AM8" s="3"/>
      <c r="AN8" s="3"/>
      <c r="AO8" s="3"/>
      <c r="AP8" s="3"/>
      <c r="AQ8" s="3"/>
      <c r="AR8" s="3"/>
      <c r="AS8" s="3"/>
      <c r="AT8" s="3"/>
      <c r="AU8" s="3"/>
      <c r="AV8" s="3"/>
      <c r="AW8" s="3"/>
      <c r="AX8" s="8"/>
    </row>
    <row r="9" spans="1:50" ht="15" thickBot="1" x14ac:dyDescent="0.4">
      <c r="A9" s="81" t="s">
        <v>104</v>
      </c>
      <c r="B9" s="80" t="s">
        <v>100</v>
      </c>
      <c r="C9" s="81" t="s">
        <v>101</v>
      </c>
      <c r="D9" s="81"/>
      <c r="E9" s="81" t="s">
        <v>102</v>
      </c>
      <c r="F9" s="81"/>
      <c r="G9" s="81"/>
      <c r="H9" s="81"/>
      <c r="I9" s="81"/>
      <c r="J9" s="81"/>
      <c r="K9" s="81"/>
      <c r="L9" s="82"/>
      <c r="M9" s="81"/>
      <c r="N9" s="81"/>
      <c r="O9" s="81" t="s">
        <v>102</v>
      </c>
      <c r="P9" s="81" t="s">
        <v>60</v>
      </c>
      <c r="Q9" s="81" t="s">
        <v>39</v>
      </c>
      <c r="R9" s="81" t="s">
        <v>103</v>
      </c>
      <c r="S9" s="81" t="s">
        <v>104</v>
      </c>
      <c r="T9" s="4" t="e">
        <v>#N/A</v>
      </c>
      <c r="U9" s="5" t="s">
        <v>102</v>
      </c>
      <c r="V9" s="91">
        <v>202001</v>
      </c>
      <c r="W9" s="91" t="s">
        <v>105</v>
      </c>
      <c r="X9" s="81"/>
      <c r="Y9" s="81"/>
      <c r="Z9" s="81" t="s">
        <v>106</v>
      </c>
      <c r="AA9" s="81"/>
      <c r="AB9" s="81" t="s">
        <v>44</v>
      </c>
      <c r="AC9" s="93" t="s">
        <v>45</v>
      </c>
      <c r="AD9" s="94" t="s">
        <v>46</v>
      </c>
      <c r="AE9" s="3"/>
      <c r="AF9" s="3"/>
      <c r="AG9" s="3"/>
      <c r="AH9" s="3"/>
      <c r="AI9" s="3"/>
      <c r="AJ9" s="3"/>
      <c r="AK9" s="3"/>
      <c r="AL9" s="3"/>
      <c r="AM9" s="3"/>
      <c r="AN9" s="3"/>
      <c r="AO9" s="3"/>
      <c r="AP9" s="3"/>
      <c r="AQ9" s="3"/>
      <c r="AR9" s="3"/>
      <c r="AS9" s="3"/>
      <c r="AT9" s="3"/>
      <c r="AU9" s="3"/>
      <c r="AV9" s="3"/>
      <c r="AW9" s="3"/>
      <c r="AX9" s="8"/>
    </row>
    <row r="10" spans="1:50" ht="15" thickBot="1" x14ac:dyDescent="0.4">
      <c r="A10" s="81" t="s">
        <v>110</v>
      </c>
      <c r="B10" s="80" t="s">
        <v>107</v>
      </c>
      <c r="C10" s="81" t="s">
        <v>57</v>
      </c>
      <c r="D10" s="81" t="s">
        <v>67</v>
      </c>
      <c r="E10" s="81" t="s">
        <v>108</v>
      </c>
      <c r="F10" s="81"/>
      <c r="G10" s="81"/>
      <c r="H10" s="81"/>
      <c r="I10" s="81"/>
      <c r="J10" s="81"/>
      <c r="K10" s="81"/>
      <c r="L10" s="82"/>
      <c r="M10" s="81"/>
      <c r="N10" s="81"/>
      <c r="O10" s="81" t="s">
        <v>108</v>
      </c>
      <c r="P10" s="81" t="s">
        <v>60</v>
      </c>
      <c r="Q10" s="81" t="s">
        <v>39</v>
      </c>
      <c r="R10" s="81" t="s">
        <v>109</v>
      </c>
      <c r="S10" s="81" t="s">
        <v>110</v>
      </c>
      <c r="T10" s="4" t="e">
        <v>#N/A</v>
      </c>
      <c r="U10" s="5" t="s">
        <v>108</v>
      </c>
      <c r="V10" s="91">
        <v>390002</v>
      </c>
      <c r="W10" s="91" t="s">
        <v>111</v>
      </c>
      <c r="X10" s="81" t="s">
        <v>67</v>
      </c>
      <c r="Y10" s="81" t="s">
        <v>112</v>
      </c>
      <c r="Z10" s="81" t="s">
        <v>43</v>
      </c>
      <c r="AA10" s="81" t="s">
        <v>43</v>
      </c>
      <c r="AB10" s="81" t="s">
        <v>44</v>
      </c>
      <c r="AC10" s="93">
        <v>44634</v>
      </c>
      <c r="AD10" s="94">
        <v>44634</v>
      </c>
      <c r="AE10" s="3"/>
      <c r="AF10" s="3"/>
      <c r="AG10" s="3"/>
      <c r="AH10" s="3"/>
      <c r="AI10" s="3"/>
      <c r="AJ10" s="3"/>
      <c r="AK10" s="3"/>
      <c r="AL10" s="3"/>
      <c r="AM10" s="3"/>
      <c r="AN10" s="3"/>
      <c r="AO10" s="3"/>
      <c r="AP10" s="3"/>
      <c r="AQ10" s="3"/>
      <c r="AR10" s="3"/>
      <c r="AS10" s="3"/>
      <c r="AT10" s="3"/>
      <c r="AU10" s="3"/>
      <c r="AV10" s="3"/>
      <c r="AW10" s="3"/>
      <c r="AX10" s="8"/>
    </row>
    <row r="11" spans="1:50" ht="15" thickBot="1" x14ac:dyDescent="0.4">
      <c r="A11" s="81" t="s">
        <v>117</v>
      </c>
      <c r="B11" s="80" t="s">
        <v>113</v>
      </c>
      <c r="C11" s="81" t="s">
        <v>48</v>
      </c>
      <c r="D11" s="81" t="s">
        <v>114</v>
      </c>
      <c r="E11" s="81" t="s">
        <v>115</v>
      </c>
      <c r="F11" s="81"/>
      <c r="G11" s="81"/>
      <c r="H11" s="81"/>
      <c r="I11" s="81"/>
      <c r="J11" s="81"/>
      <c r="K11" s="81"/>
      <c r="L11" s="82"/>
      <c r="M11" s="81"/>
      <c r="N11" s="81"/>
      <c r="O11" s="81" t="s">
        <v>115</v>
      </c>
      <c r="P11" s="81" t="s">
        <v>51</v>
      </c>
      <c r="Q11" s="81" t="s">
        <v>39</v>
      </c>
      <c r="R11" s="81" t="s">
        <v>116</v>
      </c>
      <c r="S11" s="81" t="s">
        <v>117</v>
      </c>
      <c r="T11" s="4" t="e">
        <v>#N/A</v>
      </c>
      <c r="U11" s="5" t="s">
        <v>115</v>
      </c>
      <c r="V11" s="91" t="e">
        <v>#N/A</v>
      </c>
      <c r="W11" s="91" t="e">
        <v>#N/A</v>
      </c>
      <c r="X11" s="81" t="s">
        <v>114</v>
      </c>
      <c r="Y11" s="81" t="s">
        <v>55</v>
      </c>
      <c r="Z11" s="81" t="s">
        <v>118</v>
      </c>
      <c r="AA11" s="81" t="s">
        <v>106</v>
      </c>
      <c r="AB11" s="81" t="s">
        <v>44</v>
      </c>
      <c r="AC11" s="93">
        <v>44637</v>
      </c>
      <c r="AD11" s="94">
        <v>44634</v>
      </c>
      <c r="AE11" s="3"/>
      <c r="AF11" s="3"/>
      <c r="AG11" s="3"/>
      <c r="AH11" s="3"/>
      <c r="AI11" s="3"/>
      <c r="AJ11" s="3"/>
      <c r="AK11" s="3"/>
      <c r="AL11" s="3"/>
      <c r="AM11" s="3"/>
      <c r="AN11" s="3"/>
      <c r="AO11" s="3"/>
      <c r="AP11" s="3"/>
      <c r="AQ11" s="3"/>
      <c r="AR11" s="3"/>
      <c r="AS11" s="3"/>
      <c r="AT11" s="3"/>
      <c r="AU11" s="3"/>
      <c r="AV11" s="3"/>
      <c r="AW11" s="3"/>
      <c r="AX11" s="8"/>
    </row>
    <row r="12" spans="1:50" ht="15" thickBot="1" x14ac:dyDescent="0.4">
      <c r="A12" s="81" t="s">
        <v>124</v>
      </c>
      <c r="B12" s="80" t="s">
        <v>119</v>
      </c>
      <c r="C12" s="81" t="s">
        <v>101</v>
      </c>
      <c r="D12" s="81" t="s">
        <v>120</v>
      </c>
      <c r="E12" s="81" t="s">
        <v>121</v>
      </c>
      <c r="F12" s="81" t="s">
        <v>39</v>
      </c>
      <c r="G12" s="81"/>
      <c r="H12" s="81"/>
      <c r="I12" s="81"/>
      <c r="J12" s="81"/>
      <c r="K12" s="81"/>
      <c r="L12" s="82"/>
      <c r="M12" s="81" t="s">
        <v>122</v>
      </c>
      <c r="N12" s="81"/>
      <c r="O12" s="81" t="s">
        <v>121</v>
      </c>
      <c r="P12" s="81" t="s">
        <v>69</v>
      </c>
      <c r="Q12" s="81" t="s">
        <v>61</v>
      </c>
      <c r="R12" s="81" t="s">
        <v>123</v>
      </c>
      <c r="S12" s="81" t="s">
        <v>124</v>
      </c>
      <c r="T12" s="4" t="e">
        <v>#N/A</v>
      </c>
      <c r="U12" s="5" t="s">
        <v>121</v>
      </c>
      <c r="V12" s="91">
        <v>500059</v>
      </c>
      <c r="W12" s="91" t="s">
        <v>125</v>
      </c>
      <c r="X12" s="81" t="s">
        <v>120</v>
      </c>
      <c r="Y12" s="81" t="s">
        <v>121</v>
      </c>
      <c r="Z12" s="81" t="s">
        <v>4</v>
      </c>
      <c r="AA12" s="81" t="s">
        <v>4</v>
      </c>
      <c r="AB12" s="81" t="s">
        <v>44</v>
      </c>
      <c r="AC12" s="93">
        <v>44637</v>
      </c>
      <c r="AD12" s="94">
        <v>44634</v>
      </c>
      <c r="AE12" s="3"/>
      <c r="AF12" s="3"/>
      <c r="AG12" s="3"/>
      <c r="AH12" s="3"/>
      <c r="AI12" s="3"/>
      <c r="AJ12" s="3"/>
      <c r="AK12" s="3"/>
      <c r="AL12" s="3"/>
      <c r="AM12" s="3"/>
      <c r="AN12" s="3"/>
      <c r="AO12" s="3"/>
      <c r="AP12" s="3"/>
      <c r="AQ12" s="3"/>
      <c r="AR12" s="3"/>
      <c r="AS12" s="3"/>
      <c r="AT12" s="3"/>
      <c r="AU12" s="3"/>
      <c r="AV12" s="3"/>
      <c r="AW12" s="3"/>
      <c r="AX12" s="8"/>
    </row>
    <row r="13" spans="1:50" ht="15" thickBot="1" x14ac:dyDescent="0.4">
      <c r="A13" s="81" t="s">
        <v>131</v>
      </c>
      <c r="B13" s="80" t="s">
        <v>126</v>
      </c>
      <c r="C13" s="81" t="s">
        <v>127</v>
      </c>
      <c r="D13" s="81" t="s">
        <v>128</v>
      </c>
      <c r="E13" s="81" t="s">
        <v>129</v>
      </c>
      <c r="F13" s="81"/>
      <c r="G13" s="81"/>
      <c r="H13" s="81"/>
      <c r="I13" s="81"/>
      <c r="J13" s="81"/>
      <c r="K13" s="81"/>
      <c r="L13" s="82" t="s">
        <v>76</v>
      </c>
      <c r="M13" s="81"/>
      <c r="N13" s="81"/>
      <c r="O13" s="81" t="s">
        <v>129</v>
      </c>
      <c r="P13" s="81" t="s">
        <v>60</v>
      </c>
      <c r="Q13" s="81" t="s">
        <v>39</v>
      </c>
      <c r="R13" s="81" t="s">
        <v>130</v>
      </c>
      <c r="S13" s="81" t="s">
        <v>131</v>
      </c>
      <c r="T13" s="4" t="e">
        <v>#N/A</v>
      </c>
      <c r="U13" s="5" t="s">
        <v>129</v>
      </c>
      <c r="V13" s="91">
        <v>344022</v>
      </c>
      <c r="W13" s="91" t="s">
        <v>132</v>
      </c>
      <c r="X13" s="81" t="s">
        <v>128</v>
      </c>
      <c r="Y13" s="81" t="s">
        <v>59</v>
      </c>
      <c r="Z13" s="81" t="s">
        <v>133</v>
      </c>
      <c r="AA13" s="81" t="s">
        <v>106</v>
      </c>
      <c r="AB13" s="81" t="s">
        <v>44</v>
      </c>
      <c r="AC13" s="93">
        <v>44648</v>
      </c>
      <c r="AD13" s="94">
        <v>44648</v>
      </c>
      <c r="AE13" s="3" t="s">
        <v>61</v>
      </c>
      <c r="AF13" s="3" t="s">
        <v>80</v>
      </c>
      <c r="AG13" s="3" t="s">
        <v>76</v>
      </c>
      <c r="AH13" s="3" t="s">
        <v>81</v>
      </c>
      <c r="AI13" s="3" t="s">
        <v>134</v>
      </c>
      <c r="AJ13" s="3" t="s">
        <v>135</v>
      </c>
      <c r="AK13" s="3"/>
      <c r="AL13" s="11"/>
      <c r="AM13" s="11">
        <v>44630</v>
      </c>
      <c r="AN13" s="3"/>
      <c r="AO13" s="3"/>
      <c r="AP13" s="3"/>
      <c r="AQ13" s="3"/>
      <c r="AR13" s="3"/>
      <c r="AS13" s="3"/>
      <c r="AT13" s="3"/>
      <c r="AU13" s="3"/>
      <c r="AV13" s="3"/>
      <c r="AW13" s="3"/>
      <c r="AX13" s="8"/>
    </row>
    <row r="14" spans="1:50" ht="15" thickBot="1" x14ac:dyDescent="0.4">
      <c r="A14" s="81" t="s">
        <v>141</v>
      </c>
      <c r="B14" s="80" t="s">
        <v>136</v>
      </c>
      <c r="C14" s="81" t="s">
        <v>48</v>
      </c>
      <c r="D14" s="81" t="s">
        <v>58</v>
      </c>
      <c r="E14" s="81" t="s">
        <v>65</v>
      </c>
      <c r="F14" s="81" t="s">
        <v>137</v>
      </c>
      <c r="G14" s="81"/>
      <c r="H14" s="81"/>
      <c r="I14" s="81" t="s">
        <v>138</v>
      </c>
      <c r="J14" s="81"/>
      <c r="K14" s="81"/>
      <c r="L14" s="82" t="s">
        <v>93</v>
      </c>
      <c r="M14" s="81" t="s">
        <v>139</v>
      </c>
      <c r="N14" s="81"/>
      <c r="O14" s="81" t="s">
        <v>65</v>
      </c>
      <c r="P14" s="81" t="s">
        <v>60</v>
      </c>
      <c r="Q14" s="81" t="s">
        <v>61</v>
      </c>
      <c r="R14" s="81" t="s">
        <v>140</v>
      </c>
      <c r="S14" s="81" t="s">
        <v>141</v>
      </c>
      <c r="T14" s="4" t="e">
        <v>#N/A</v>
      </c>
      <c r="U14" s="5" t="s">
        <v>65</v>
      </c>
      <c r="V14" s="91">
        <v>411048</v>
      </c>
      <c r="W14" s="91" t="s">
        <v>142</v>
      </c>
      <c r="X14" s="81" t="s">
        <v>58</v>
      </c>
      <c r="Y14" s="81" t="s">
        <v>65</v>
      </c>
      <c r="Z14" s="81" t="s">
        <v>43</v>
      </c>
      <c r="AA14" s="81" t="s">
        <v>43</v>
      </c>
      <c r="AB14" s="81" t="s">
        <v>44</v>
      </c>
      <c r="AC14" s="93">
        <v>44623</v>
      </c>
      <c r="AD14" s="94">
        <v>44620</v>
      </c>
      <c r="AE14" s="3" t="s">
        <v>61</v>
      </c>
      <c r="AF14" s="3" t="s">
        <v>143</v>
      </c>
      <c r="AG14" s="3" t="s">
        <v>93</v>
      </c>
      <c r="AH14" s="3" t="s">
        <v>81</v>
      </c>
      <c r="AI14" s="3" t="s">
        <v>144</v>
      </c>
      <c r="AJ14" s="3" t="s">
        <v>145</v>
      </c>
      <c r="AK14" s="3"/>
      <c r="AL14" s="3"/>
      <c r="AM14" s="3"/>
      <c r="AN14" s="3"/>
      <c r="AO14" s="3"/>
      <c r="AP14" s="3"/>
      <c r="AQ14" s="3"/>
      <c r="AR14" s="3"/>
      <c r="AS14" s="3"/>
      <c r="AT14" s="3"/>
      <c r="AU14" s="3"/>
      <c r="AV14" s="3"/>
      <c r="AW14" s="3"/>
      <c r="AX14" s="8"/>
    </row>
    <row r="15" spans="1:50" ht="15" thickBot="1" x14ac:dyDescent="0.4">
      <c r="A15" s="81" t="s">
        <v>148</v>
      </c>
      <c r="B15" s="80" t="s">
        <v>146</v>
      </c>
      <c r="C15" s="81" t="s">
        <v>48</v>
      </c>
      <c r="D15" s="81" t="s">
        <v>49</v>
      </c>
      <c r="E15" s="81" t="s">
        <v>55</v>
      </c>
      <c r="F15" s="81" t="s">
        <v>39</v>
      </c>
      <c r="G15" s="81"/>
      <c r="H15" s="81"/>
      <c r="I15" s="81"/>
      <c r="J15" s="81"/>
      <c r="K15" s="81"/>
      <c r="L15" s="82"/>
      <c r="M15" s="81"/>
      <c r="N15" s="81"/>
      <c r="O15" s="81" t="s">
        <v>55</v>
      </c>
      <c r="P15" s="81" t="s">
        <v>51</v>
      </c>
      <c r="Q15" s="81" t="s">
        <v>61</v>
      </c>
      <c r="R15" s="81" t="s">
        <v>147</v>
      </c>
      <c r="S15" s="81" t="s">
        <v>148</v>
      </c>
      <c r="T15" s="4" t="e">
        <v>#N/A</v>
      </c>
      <c r="U15" s="5" t="s">
        <v>55</v>
      </c>
      <c r="V15" s="91" t="s">
        <v>149</v>
      </c>
      <c r="W15" s="91" t="s">
        <v>149</v>
      </c>
      <c r="X15" s="81" t="s">
        <v>49</v>
      </c>
      <c r="Y15" s="81" t="s">
        <v>55</v>
      </c>
      <c r="Z15" s="81" t="s">
        <v>106</v>
      </c>
      <c r="AA15" s="81" t="s">
        <v>106</v>
      </c>
      <c r="AB15" s="81" t="s">
        <v>44</v>
      </c>
      <c r="AC15" s="93">
        <v>44634</v>
      </c>
      <c r="AD15" s="94">
        <v>44634</v>
      </c>
      <c r="AE15" s="3"/>
      <c r="AF15" s="3"/>
      <c r="AG15" s="3"/>
      <c r="AH15" s="3"/>
      <c r="AI15" s="9"/>
      <c r="AJ15" s="3"/>
      <c r="AK15" s="3"/>
      <c r="AL15" s="3"/>
      <c r="AM15" s="3"/>
      <c r="AN15" s="3"/>
      <c r="AO15" s="3"/>
      <c r="AP15" s="3"/>
      <c r="AQ15" s="3"/>
      <c r="AR15" s="3"/>
      <c r="AS15" s="3"/>
      <c r="AT15" s="3"/>
      <c r="AU15" s="3"/>
      <c r="AV15" s="3"/>
      <c r="AW15" s="3"/>
      <c r="AX15" s="8"/>
    </row>
    <row r="16" spans="1:50" ht="15" thickBot="1" x14ac:dyDescent="0.4">
      <c r="A16" s="81" t="s">
        <v>154</v>
      </c>
      <c r="B16" s="80" t="s">
        <v>150</v>
      </c>
      <c r="C16" s="81" t="s">
        <v>48</v>
      </c>
      <c r="D16" s="81" t="s">
        <v>151</v>
      </c>
      <c r="E16" s="81" t="s">
        <v>152</v>
      </c>
      <c r="F16" s="81"/>
      <c r="G16" s="81"/>
      <c r="H16" s="81"/>
      <c r="I16" s="81"/>
      <c r="J16" s="81"/>
      <c r="K16" s="81"/>
      <c r="L16" s="82"/>
      <c r="M16" s="81"/>
      <c r="N16" s="81"/>
      <c r="O16" s="81" t="s">
        <v>152</v>
      </c>
      <c r="P16" s="81" t="s">
        <v>51</v>
      </c>
      <c r="Q16" s="81" t="s">
        <v>39</v>
      </c>
      <c r="R16" s="81" t="s">
        <v>153</v>
      </c>
      <c r="S16" s="81" t="s">
        <v>154</v>
      </c>
      <c r="T16" s="4" t="e">
        <v>#N/A</v>
      </c>
      <c r="U16" s="5" t="s">
        <v>152</v>
      </c>
      <c r="V16" s="91" t="s">
        <v>149</v>
      </c>
      <c r="W16" s="91" t="s">
        <v>149</v>
      </c>
      <c r="X16" s="81" t="s">
        <v>67</v>
      </c>
      <c r="Y16" s="81" t="s">
        <v>112</v>
      </c>
      <c r="Z16" s="81" t="s">
        <v>4</v>
      </c>
      <c r="AA16" s="81" t="s">
        <v>4</v>
      </c>
      <c r="AB16" s="81" t="s">
        <v>44</v>
      </c>
      <c r="AC16" s="93">
        <v>44648</v>
      </c>
      <c r="AD16" s="94">
        <v>44648</v>
      </c>
      <c r="AE16" s="3"/>
      <c r="AF16" s="3"/>
      <c r="AG16" s="3"/>
      <c r="AH16" s="3"/>
      <c r="AI16" s="3"/>
      <c r="AJ16" s="3"/>
      <c r="AK16" s="3"/>
      <c r="AL16" s="3"/>
      <c r="AM16" s="3"/>
      <c r="AN16" s="3"/>
      <c r="AO16" s="3"/>
      <c r="AP16" s="3"/>
      <c r="AQ16" s="3"/>
      <c r="AR16" s="3"/>
      <c r="AS16" s="3"/>
      <c r="AT16" s="3"/>
      <c r="AU16" s="3"/>
      <c r="AV16" s="3"/>
      <c r="AW16" s="3"/>
      <c r="AX16" s="8"/>
    </row>
    <row r="17" spans="1:50" ht="15" thickBot="1" x14ac:dyDescent="0.4">
      <c r="A17" s="81" t="s">
        <v>159</v>
      </c>
      <c r="B17" s="80" t="s">
        <v>155</v>
      </c>
      <c r="C17" s="81" t="s">
        <v>156</v>
      </c>
      <c r="D17" s="81" t="s">
        <v>67</v>
      </c>
      <c r="E17" s="81" t="s">
        <v>157</v>
      </c>
      <c r="F17" s="81"/>
      <c r="G17" s="81"/>
      <c r="H17" s="81"/>
      <c r="I17" s="81"/>
      <c r="J17" s="81"/>
      <c r="K17" s="81"/>
      <c r="L17" s="82"/>
      <c r="M17" s="81"/>
      <c r="N17" s="81"/>
      <c r="O17" s="81" t="s">
        <v>157</v>
      </c>
      <c r="P17" s="81" t="s">
        <v>60</v>
      </c>
      <c r="Q17" s="81" t="s">
        <v>39</v>
      </c>
      <c r="R17" s="81" t="s">
        <v>158</v>
      </c>
      <c r="S17" s="81" t="s">
        <v>159</v>
      </c>
      <c r="T17" s="4" t="e">
        <v>#N/A</v>
      </c>
      <c r="U17" s="5" t="s">
        <v>157</v>
      </c>
      <c r="V17" s="91">
        <v>416012</v>
      </c>
      <c r="W17" s="91" t="s">
        <v>160</v>
      </c>
      <c r="X17" s="81" t="s">
        <v>67</v>
      </c>
      <c r="Y17" s="81" t="s">
        <v>112</v>
      </c>
      <c r="Z17" s="81" t="s">
        <v>43</v>
      </c>
      <c r="AA17" s="81" t="s">
        <v>43</v>
      </c>
      <c r="AB17" s="81" t="s">
        <v>44</v>
      </c>
      <c r="AC17" s="93">
        <v>44635</v>
      </c>
      <c r="AD17" s="94">
        <v>44634</v>
      </c>
      <c r="AE17" s="3"/>
      <c r="AF17" s="3"/>
      <c r="AG17" s="3"/>
      <c r="AH17" s="3"/>
      <c r="AI17" s="3"/>
      <c r="AJ17" s="3"/>
      <c r="AK17" s="3"/>
      <c r="AL17" s="3"/>
      <c r="AM17" s="3"/>
      <c r="AN17" s="3"/>
      <c r="AO17" s="3"/>
      <c r="AP17" s="3"/>
      <c r="AQ17" s="3"/>
      <c r="AR17" s="3"/>
      <c r="AS17" s="3"/>
      <c r="AT17" s="3"/>
      <c r="AU17" s="3"/>
      <c r="AV17" s="3"/>
      <c r="AW17" s="3"/>
      <c r="AX17" s="8"/>
    </row>
    <row r="18" spans="1:50" ht="15" thickBot="1" x14ac:dyDescent="0.4">
      <c r="A18" s="81" t="s">
        <v>163</v>
      </c>
      <c r="B18" s="80" t="s">
        <v>161</v>
      </c>
      <c r="C18" s="81" t="s">
        <v>37</v>
      </c>
      <c r="D18" s="81" t="s">
        <v>58</v>
      </c>
      <c r="E18" s="81" t="s">
        <v>59</v>
      </c>
      <c r="F18" s="81"/>
      <c r="G18" s="81"/>
      <c r="H18" s="81"/>
      <c r="I18" s="81"/>
      <c r="J18" s="81"/>
      <c r="K18" s="81"/>
      <c r="L18" s="82"/>
      <c r="M18" s="81"/>
      <c r="N18" s="81"/>
      <c r="O18" s="81" t="s">
        <v>59</v>
      </c>
      <c r="P18" s="81" t="s">
        <v>60</v>
      </c>
      <c r="Q18" s="81" t="s">
        <v>61</v>
      </c>
      <c r="R18" s="81" t="s">
        <v>162</v>
      </c>
      <c r="S18" s="81" t="s">
        <v>163</v>
      </c>
      <c r="T18" s="4" t="e">
        <v>#N/A</v>
      </c>
      <c r="U18" s="5" t="s">
        <v>59</v>
      </c>
      <c r="V18" s="91">
        <v>401107</v>
      </c>
      <c r="W18" s="91" t="s">
        <v>164</v>
      </c>
      <c r="X18" s="81" t="s">
        <v>58</v>
      </c>
      <c r="Y18" s="81" t="s">
        <v>65</v>
      </c>
      <c r="Z18" s="81" t="s">
        <v>43</v>
      </c>
      <c r="AA18" s="81" t="s">
        <v>43</v>
      </c>
      <c r="AB18" s="81" t="s">
        <v>44</v>
      </c>
      <c r="AC18" s="93">
        <v>44635</v>
      </c>
      <c r="AD18" s="94">
        <v>44634</v>
      </c>
      <c r="AE18" s="3"/>
      <c r="AF18" s="3"/>
      <c r="AG18" s="3"/>
      <c r="AH18" s="3"/>
      <c r="AI18" s="3"/>
      <c r="AJ18" s="3"/>
      <c r="AK18" s="3"/>
      <c r="AL18" s="3"/>
      <c r="AM18" s="3"/>
      <c r="AN18" s="3"/>
      <c r="AO18" s="3"/>
      <c r="AP18" s="3"/>
      <c r="AQ18" s="3"/>
      <c r="AR18" s="3"/>
      <c r="AS18" s="3"/>
      <c r="AT18" s="3"/>
      <c r="AU18" s="3"/>
      <c r="AV18" s="3"/>
      <c r="AW18" s="3"/>
      <c r="AX18" s="8"/>
    </row>
    <row r="19" spans="1:50" ht="15" thickBot="1" x14ac:dyDescent="0.4">
      <c r="A19" s="81" t="s">
        <v>169</v>
      </c>
      <c r="B19" s="80" t="s">
        <v>165</v>
      </c>
      <c r="C19" s="81" t="s">
        <v>48</v>
      </c>
      <c r="D19" s="81" t="s">
        <v>166</v>
      </c>
      <c r="E19" s="81" t="s">
        <v>167</v>
      </c>
      <c r="F19" s="81"/>
      <c r="G19" s="81"/>
      <c r="H19" s="81"/>
      <c r="I19" s="81"/>
      <c r="J19" s="81"/>
      <c r="K19" s="81"/>
      <c r="L19" s="82" t="s">
        <v>93</v>
      </c>
      <c r="M19" s="81"/>
      <c r="N19" s="81"/>
      <c r="O19" s="81" t="s">
        <v>167</v>
      </c>
      <c r="P19" s="81" t="s">
        <v>51</v>
      </c>
      <c r="Q19" s="81" t="s">
        <v>61</v>
      </c>
      <c r="R19" s="81" t="s">
        <v>168</v>
      </c>
      <c r="S19" s="81" t="s">
        <v>169</v>
      </c>
      <c r="T19" s="4" t="e">
        <v>#N/A</v>
      </c>
      <c r="U19" s="5" t="s">
        <v>167</v>
      </c>
      <c r="V19" s="91">
        <v>201303</v>
      </c>
      <c r="W19" s="91" t="s">
        <v>170</v>
      </c>
      <c r="X19" s="81" t="s">
        <v>166</v>
      </c>
      <c r="Y19" s="81" t="s">
        <v>55</v>
      </c>
      <c r="Z19" s="81" t="s">
        <v>43</v>
      </c>
      <c r="AA19" s="81"/>
      <c r="AB19" s="81" t="s">
        <v>44</v>
      </c>
      <c r="AC19" s="93">
        <v>44620</v>
      </c>
      <c r="AD19" s="94">
        <v>44620</v>
      </c>
      <c r="AE19" s="3" t="s">
        <v>61</v>
      </c>
      <c r="AF19" s="3" t="s">
        <v>171</v>
      </c>
      <c r="AG19" s="3" t="s">
        <v>93</v>
      </c>
      <c r="AH19" s="3" t="s">
        <v>81</v>
      </c>
      <c r="AI19" s="3" t="s">
        <v>172</v>
      </c>
      <c r="AJ19" s="3" t="s">
        <v>173</v>
      </c>
      <c r="AK19" s="3"/>
      <c r="AL19" s="3"/>
      <c r="AM19" s="3"/>
      <c r="AN19" s="3"/>
      <c r="AO19" s="3"/>
      <c r="AP19" s="3"/>
      <c r="AQ19" s="3"/>
      <c r="AR19" s="3"/>
      <c r="AS19" s="3"/>
      <c r="AT19" s="3"/>
      <c r="AU19" s="3"/>
      <c r="AV19" s="3"/>
      <c r="AW19" s="3"/>
      <c r="AX19" s="8"/>
    </row>
    <row r="20" spans="1:50" ht="15" thickBot="1" x14ac:dyDescent="0.4">
      <c r="A20" s="81" t="s">
        <v>178</v>
      </c>
      <c r="B20" s="80" t="s">
        <v>174</v>
      </c>
      <c r="C20" s="81" t="s">
        <v>57</v>
      </c>
      <c r="D20" s="81" t="s">
        <v>120</v>
      </c>
      <c r="E20" s="81" t="s">
        <v>121</v>
      </c>
      <c r="F20" s="81" t="s">
        <v>39</v>
      </c>
      <c r="G20" s="81"/>
      <c r="H20" s="81"/>
      <c r="I20" s="81"/>
      <c r="J20" s="81"/>
      <c r="K20" s="81"/>
      <c r="L20" s="82" t="s">
        <v>175</v>
      </c>
      <c r="M20" s="81" t="s">
        <v>176</v>
      </c>
      <c r="N20" s="81"/>
      <c r="O20" s="81" t="s">
        <v>121</v>
      </c>
      <c r="P20" s="81" t="s">
        <v>69</v>
      </c>
      <c r="Q20" s="81" t="s">
        <v>61</v>
      </c>
      <c r="R20" s="81" t="s">
        <v>177</v>
      </c>
      <c r="S20" s="81" t="s">
        <v>178</v>
      </c>
      <c r="T20" s="4" t="e">
        <v>#N/A</v>
      </c>
      <c r="U20" s="5" t="s">
        <v>121</v>
      </c>
      <c r="V20" s="91" t="s">
        <v>149</v>
      </c>
      <c r="W20" s="91" t="s">
        <v>149</v>
      </c>
      <c r="X20" s="81" t="s">
        <v>120</v>
      </c>
      <c r="Y20" s="81" t="s">
        <v>121</v>
      </c>
      <c r="Z20" s="81" t="s">
        <v>43</v>
      </c>
      <c r="AA20" s="81" t="s">
        <v>43</v>
      </c>
      <c r="AB20" s="81" t="s">
        <v>44</v>
      </c>
      <c r="AC20" s="93">
        <v>44636</v>
      </c>
      <c r="AD20" s="94">
        <v>44634</v>
      </c>
      <c r="AE20" s="3" t="s">
        <v>61</v>
      </c>
      <c r="AF20" s="3" t="s">
        <v>97</v>
      </c>
      <c r="AG20" s="3" t="s">
        <v>175</v>
      </c>
      <c r="AH20" s="3" t="s">
        <v>81</v>
      </c>
      <c r="AI20" s="3" t="s">
        <v>179</v>
      </c>
      <c r="AJ20" s="3" t="s">
        <v>180</v>
      </c>
      <c r="AK20" s="3"/>
      <c r="AL20" s="3"/>
      <c r="AM20" s="3"/>
      <c r="AN20" s="3"/>
      <c r="AO20" s="3"/>
      <c r="AP20" s="3"/>
      <c r="AQ20" s="3"/>
      <c r="AR20" s="3"/>
      <c r="AS20" s="3"/>
      <c r="AT20" s="3"/>
      <c r="AU20" s="3"/>
      <c r="AV20" s="3"/>
      <c r="AW20" s="3"/>
      <c r="AX20" s="8"/>
    </row>
    <row r="21" spans="1:50" ht="15" thickBot="1" x14ac:dyDescent="0.4">
      <c r="A21" s="81" t="s">
        <v>184</v>
      </c>
      <c r="B21" s="80" t="s">
        <v>181</v>
      </c>
      <c r="C21" s="81" t="s">
        <v>57</v>
      </c>
      <c r="D21" s="81" t="s">
        <v>120</v>
      </c>
      <c r="E21" s="81" t="s">
        <v>182</v>
      </c>
      <c r="F21" s="81"/>
      <c r="G21" s="81"/>
      <c r="H21" s="81"/>
      <c r="I21" s="81"/>
      <c r="J21" s="81"/>
      <c r="K21" s="81"/>
      <c r="L21" s="82" t="s">
        <v>93</v>
      </c>
      <c r="M21" s="81"/>
      <c r="N21" s="81"/>
      <c r="O21" s="81" t="s">
        <v>182</v>
      </c>
      <c r="P21" s="81" t="s">
        <v>69</v>
      </c>
      <c r="Q21" s="81" t="s">
        <v>39</v>
      </c>
      <c r="R21" s="81" t="s">
        <v>183</v>
      </c>
      <c r="S21" s="81" t="s">
        <v>184</v>
      </c>
      <c r="T21" s="4" t="e">
        <v>#N/A</v>
      </c>
      <c r="U21" s="5" t="s">
        <v>182</v>
      </c>
      <c r="V21" s="91">
        <v>534215</v>
      </c>
      <c r="W21" s="91" t="s">
        <v>185</v>
      </c>
      <c r="X21" s="81" t="s">
        <v>120</v>
      </c>
      <c r="Y21" s="81" t="s">
        <v>121</v>
      </c>
      <c r="Z21" s="81" t="s">
        <v>43</v>
      </c>
      <c r="AA21" s="81" t="s">
        <v>43</v>
      </c>
      <c r="AB21" s="81" t="s">
        <v>44</v>
      </c>
      <c r="AC21" s="93">
        <v>44649</v>
      </c>
      <c r="AD21" s="94">
        <v>44648</v>
      </c>
      <c r="AE21" s="3" t="s">
        <v>61</v>
      </c>
      <c r="AF21" s="3" t="s">
        <v>143</v>
      </c>
      <c r="AG21" s="3" t="s">
        <v>93</v>
      </c>
      <c r="AH21" s="3" t="s">
        <v>81</v>
      </c>
      <c r="AI21" s="3" t="s">
        <v>186</v>
      </c>
      <c r="AJ21" s="3" t="s">
        <v>83</v>
      </c>
      <c r="AK21" s="3"/>
      <c r="AL21" s="3"/>
      <c r="AM21" s="3"/>
      <c r="AN21" s="3"/>
      <c r="AO21" s="3"/>
      <c r="AP21" s="3"/>
      <c r="AQ21" s="3"/>
      <c r="AR21" s="3"/>
      <c r="AS21" s="3"/>
      <c r="AT21" s="3"/>
      <c r="AU21" s="3"/>
      <c r="AV21" s="3"/>
      <c r="AW21" s="3"/>
      <c r="AX21" s="8"/>
    </row>
    <row r="22" spans="1:50" ht="15" thickBot="1" x14ac:dyDescent="0.4">
      <c r="A22" s="81" t="s">
        <v>189</v>
      </c>
      <c r="B22" s="80" t="s">
        <v>187</v>
      </c>
      <c r="C22" s="81" t="s">
        <v>48</v>
      </c>
      <c r="D22" s="81" t="s">
        <v>166</v>
      </c>
      <c r="E22" s="81" t="s">
        <v>55</v>
      </c>
      <c r="F22" s="81"/>
      <c r="G22" s="81"/>
      <c r="H22" s="81"/>
      <c r="I22" s="81"/>
      <c r="J22" s="81"/>
      <c r="K22" s="81"/>
      <c r="L22" s="82"/>
      <c r="M22" s="81"/>
      <c r="N22" s="81"/>
      <c r="O22" s="81" t="s">
        <v>55</v>
      </c>
      <c r="P22" s="81" t="s">
        <v>51</v>
      </c>
      <c r="Q22" s="81" t="s">
        <v>61</v>
      </c>
      <c r="R22" s="81" t="s">
        <v>188</v>
      </c>
      <c r="S22" s="81" t="s">
        <v>189</v>
      </c>
      <c r="T22" s="4" t="e">
        <v>#N/A</v>
      </c>
      <c r="U22" s="5" t="s">
        <v>55</v>
      </c>
      <c r="V22" s="91">
        <v>110002</v>
      </c>
      <c r="W22" s="91" t="s">
        <v>190</v>
      </c>
      <c r="X22" s="81" t="s">
        <v>166</v>
      </c>
      <c r="Y22" s="81" t="s">
        <v>55</v>
      </c>
      <c r="Z22" s="81" t="s">
        <v>106</v>
      </c>
      <c r="AA22" s="81" t="s">
        <v>106</v>
      </c>
      <c r="AB22" s="81" t="s">
        <v>44</v>
      </c>
      <c r="AC22" s="93">
        <v>44635</v>
      </c>
      <c r="AD22" s="94">
        <v>44634</v>
      </c>
      <c r="AE22" s="3"/>
      <c r="AF22" s="3"/>
      <c r="AG22" s="3"/>
      <c r="AH22" s="3"/>
      <c r="AI22" s="3"/>
      <c r="AJ22" s="3"/>
      <c r="AK22" s="3"/>
      <c r="AL22" s="3"/>
      <c r="AM22" s="3"/>
      <c r="AN22" s="3"/>
      <c r="AO22" s="3"/>
      <c r="AP22" s="3"/>
      <c r="AQ22" s="3"/>
      <c r="AR22" s="3"/>
      <c r="AS22" s="3"/>
      <c r="AT22" s="3"/>
      <c r="AU22" s="3"/>
      <c r="AV22" s="3"/>
      <c r="AW22" s="3"/>
      <c r="AX22" s="8"/>
    </row>
    <row r="23" spans="1:50" ht="15" thickBot="1" x14ac:dyDescent="0.4">
      <c r="A23" s="81" t="s">
        <v>193</v>
      </c>
      <c r="B23" s="80" t="s">
        <v>191</v>
      </c>
      <c r="C23" s="81" t="s">
        <v>57</v>
      </c>
      <c r="D23" s="81" t="s">
        <v>151</v>
      </c>
      <c r="E23" s="81" t="s">
        <v>152</v>
      </c>
      <c r="F23" s="81"/>
      <c r="G23" s="81"/>
      <c r="H23" s="81"/>
      <c r="I23" s="81"/>
      <c r="J23" s="81"/>
      <c r="K23" s="81"/>
      <c r="L23" s="82" t="s">
        <v>76</v>
      </c>
      <c r="M23" s="81"/>
      <c r="N23" s="81"/>
      <c r="O23" s="81" t="s">
        <v>152</v>
      </c>
      <c r="P23" s="81" t="s">
        <v>51</v>
      </c>
      <c r="Q23" s="81" t="s">
        <v>39</v>
      </c>
      <c r="R23" s="81" t="s">
        <v>192</v>
      </c>
      <c r="S23" s="81" t="s">
        <v>193</v>
      </c>
      <c r="T23" s="4" t="e">
        <v>#N/A</v>
      </c>
      <c r="U23" s="5" t="s">
        <v>152</v>
      </c>
      <c r="V23" s="91" t="s">
        <v>149</v>
      </c>
      <c r="W23" s="91" t="s">
        <v>149</v>
      </c>
      <c r="X23" s="81" t="s">
        <v>67</v>
      </c>
      <c r="Y23" s="81" t="s">
        <v>112</v>
      </c>
      <c r="Z23" s="81" t="s">
        <v>106</v>
      </c>
      <c r="AA23" s="81" t="s">
        <v>106</v>
      </c>
      <c r="AB23" s="81" t="s">
        <v>44</v>
      </c>
      <c r="AC23" s="93">
        <v>44651</v>
      </c>
      <c r="AD23" s="94">
        <v>44648</v>
      </c>
      <c r="AE23" s="3" t="s">
        <v>61</v>
      </c>
      <c r="AF23" s="3" t="s">
        <v>80</v>
      </c>
      <c r="AG23" s="3" t="s">
        <v>76</v>
      </c>
      <c r="AH23" s="3" t="s">
        <v>81</v>
      </c>
      <c r="AI23" s="3" t="s">
        <v>194</v>
      </c>
      <c r="AJ23" s="3" t="s">
        <v>195</v>
      </c>
      <c r="AK23" s="3" t="s">
        <v>196</v>
      </c>
      <c r="AL23" s="11"/>
      <c r="AM23" s="11">
        <v>44627</v>
      </c>
      <c r="AN23" s="3"/>
      <c r="AO23" s="3"/>
      <c r="AP23" s="3"/>
      <c r="AQ23" s="3"/>
      <c r="AR23" s="3"/>
      <c r="AS23" s="3"/>
      <c r="AT23" s="3"/>
      <c r="AU23" s="3"/>
      <c r="AV23" s="3"/>
      <c r="AW23" s="3"/>
      <c r="AX23" s="8"/>
    </row>
    <row r="24" spans="1:50" ht="15" thickBot="1" x14ac:dyDescent="0.4">
      <c r="A24" s="81" t="s">
        <v>200</v>
      </c>
      <c r="B24" s="80" t="s">
        <v>197</v>
      </c>
      <c r="C24" s="81" t="s">
        <v>156</v>
      </c>
      <c r="D24" s="81"/>
      <c r="E24" s="81" t="s">
        <v>198</v>
      </c>
      <c r="F24" s="81"/>
      <c r="G24" s="81"/>
      <c r="H24" s="81"/>
      <c r="I24" s="81"/>
      <c r="J24" s="81"/>
      <c r="K24" s="81"/>
      <c r="L24" s="82"/>
      <c r="M24" s="81"/>
      <c r="N24" s="81"/>
      <c r="O24" s="81" t="s">
        <v>198</v>
      </c>
      <c r="P24" s="81" t="s">
        <v>60</v>
      </c>
      <c r="Q24" s="81" t="s">
        <v>39</v>
      </c>
      <c r="R24" s="81" t="s">
        <v>199</v>
      </c>
      <c r="S24" s="81" t="s">
        <v>200</v>
      </c>
      <c r="T24" s="4" t="e">
        <v>#N/A</v>
      </c>
      <c r="U24" s="5" t="s">
        <v>198</v>
      </c>
      <c r="V24" s="91" t="s">
        <v>149</v>
      </c>
      <c r="W24" s="91" t="s">
        <v>149</v>
      </c>
      <c r="X24" s="81"/>
      <c r="Y24" s="81"/>
      <c r="Z24" s="81" t="s">
        <v>43</v>
      </c>
      <c r="AA24" s="81"/>
      <c r="AB24" s="81" t="s">
        <v>44</v>
      </c>
      <c r="AC24" s="93" t="s">
        <v>45</v>
      </c>
      <c r="AD24" s="94" t="s">
        <v>46</v>
      </c>
      <c r="AE24" s="3"/>
      <c r="AF24" s="3"/>
      <c r="AG24" s="3"/>
      <c r="AH24" s="3"/>
      <c r="AI24" s="3"/>
      <c r="AJ24" s="3"/>
      <c r="AK24" s="3"/>
      <c r="AL24" s="3"/>
      <c r="AM24" s="3"/>
      <c r="AN24" s="3"/>
      <c r="AO24" s="3"/>
      <c r="AP24" s="3"/>
      <c r="AQ24" s="3"/>
      <c r="AR24" s="3"/>
      <c r="AS24" s="3"/>
      <c r="AT24" s="3"/>
      <c r="AU24" s="3"/>
      <c r="AV24" s="3"/>
      <c r="AW24" s="3"/>
      <c r="AX24" s="8"/>
    </row>
    <row r="25" spans="1:50" ht="15" thickBot="1" x14ac:dyDescent="0.4">
      <c r="A25" s="81" t="s">
        <v>204</v>
      </c>
      <c r="B25" s="80" t="s">
        <v>201</v>
      </c>
      <c r="C25" s="81" t="s">
        <v>37</v>
      </c>
      <c r="D25" s="81" t="s">
        <v>73</v>
      </c>
      <c r="E25" s="81" t="s">
        <v>202</v>
      </c>
      <c r="F25" s="81"/>
      <c r="G25" s="81"/>
      <c r="H25" s="81"/>
      <c r="I25" s="81"/>
      <c r="J25" s="81"/>
      <c r="K25" s="81"/>
      <c r="L25" s="82"/>
      <c r="M25" s="81"/>
      <c r="N25" s="81"/>
      <c r="O25" s="81" t="s">
        <v>202</v>
      </c>
      <c r="P25" s="81" t="s">
        <v>69</v>
      </c>
      <c r="Q25" s="81" t="s">
        <v>39</v>
      </c>
      <c r="R25" s="81" t="s">
        <v>203</v>
      </c>
      <c r="S25" s="81" t="s">
        <v>204</v>
      </c>
      <c r="T25" s="4" t="e">
        <v>#N/A</v>
      </c>
      <c r="U25" s="5" t="s">
        <v>202</v>
      </c>
      <c r="V25" s="91" t="s">
        <v>149</v>
      </c>
      <c r="W25" s="91" t="s">
        <v>149</v>
      </c>
      <c r="X25" s="81" t="s">
        <v>73</v>
      </c>
      <c r="Y25" s="81" t="s">
        <v>65</v>
      </c>
      <c r="Z25" s="81" t="s">
        <v>4</v>
      </c>
      <c r="AA25" s="81" t="s">
        <v>4</v>
      </c>
      <c r="AB25" s="81" t="s">
        <v>44</v>
      </c>
      <c r="AC25" s="93">
        <v>44650</v>
      </c>
      <c r="AD25" s="94">
        <v>44648</v>
      </c>
      <c r="AE25" s="3"/>
      <c r="AF25" s="3"/>
      <c r="AG25" s="3"/>
      <c r="AH25" s="3"/>
      <c r="AI25" s="3"/>
      <c r="AJ25" s="3"/>
      <c r="AK25" s="3"/>
      <c r="AL25" s="3"/>
      <c r="AM25" s="3"/>
      <c r="AN25" s="3"/>
      <c r="AO25" s="3"/>
      <c r="AP25" s="3"/>
      <c r="AQ25" s="3"/>
      <c r="AR25" s="3"/>
      <c r="AS25" s="3"/>
      <c r="AT25" s="3"/>
      <c r="AU25" s="3"/>
      <c r="AV25" s="3"/>
      <c r="AW25" s="3"/>
      <c r="AX25" s="8"/>
    </row>
    <row r="26" spans="1:50" ht="15" thickBot="1" x14ac:dyDescent="0.4">
      <c r="A26" s="81" t="s">
        <v>208</v>
      </c>
      <c r="B26" s="80" t="s">
        <v>205</v>
      </c>
      <c r="C26" s="81" t="s">
        <v>206</v>
      </c>
      <c r="D26" s="81" t="s">
        <v>73</v>
      </c>
      <c r="E26" s="81" t="s">
        <v>59</v>
      </c>
      <c r="F26" s="81"/>
      <c r="G26" s="81"/>
      <c r="H26" s="81"/>
      <c r="I26" s="81"/>
      <c r="J26" s="81"/>
      <c r="K26" s="81"/>
      <c r="L26" s="82"/>
      <c r="M26" s="81"/>
      <c r="N26" s="81"/>
      <c r="O26" s="81" t="s">
        <v>59</v>
      </c>
      <c r="P26" s="81" t="s">
        <v>60</v>
      </c>
      <c r="Q26" s="81" t="s">
        <v>61</v>
      </c>
      <c r="R26" s="81" t="s">
        <v>207</v>
      </c>
      <c r="S26" s="81" t="s">
        <v>208</v>
      </c>
      <c r="T26" s="4" t="e">
        <v>#N/A</v>
      </c>
      <c r="U26" s="5" t="s">
        <v>59</v>
      </c>
      <c r="V26" s="91">
        <v>400005</v>
      </c>
      <c r="W26" s="91" t="s">
        <v>209</v>
      </c>
      <c r="X26" s="81" t="s">
        <v>73</v>
      </c>
      <c r="Y26" s="81" t="s">
        <v>65</v>
      </c>
      <c r="Z26" s="81" t="s">
        <v>43</v>
      </c>
      <c r="AA26" s="81" t="s">
        <v>43</v>
      </c>
      <c r="AB26" s="81" t="s">
        <v>44</v>
      </c>
      <c r="AC26" s="93">
        <v>44635</v>
      </c>
      <c r="AD26" s="94">
        <v>44634</v>
      </c>
      <c r="AE26" s="3"/>
      <c r="AF26" s="3"/>
      <c r="AG26" s="3"/>
      <c r="AH26" s="3"/>
      <c r="AI26" s="3"/>
      <c r="AJ26" s="3"/>
      <c r="AK26" s="3"/>
      <c r="AL26" s="3"/>
      <c r="AM26" s="3"/>
      <c r="AN26" s="3"/>
      <c r="AO26" s="3"/>
      <c r="AP26" s="3"/>
      <c r="AQ26" s="3"/>
      <c r="AR26" s="3"/>
      <c r="AS26" s="3"/>
      <c r="AT26" s="3"/>
      <c r="AU26" s="3"/>
      <c r="AV26" s="3"/>
      <c r="AW26" s="3"/>
      <c r="AX26" s="8"/>
    </row>
    <row r="27" spans="1:50" ht="15" thickBot="1" x14ac:dyDescent="0.4">
      <c r="A27" s="81" t="s">
        <v>213</v>
      </c>
      <c r="B27" s="80" t="s">
        <v>210</v>
      </c>
      <c r="C27" s="81" t="s">
        <v>57</v>
      </c>
      <c r="D27" s="81" t="s">
        <v>58</v>
      </c>
      <c r="E27" s="81" t="s">
        <v>211</v>
      </c>
      <c r="F27" s="81"/>
      <c r="G27" s="81"/>
      <c r="H27" s="81"/>
      <c r="I27" s="81"/>
      <c r="J27" s="81"/>
      <c r="K27" s="81"/>
      <c r="L27" s="82"/>
      <c r="M27" s="81"/>
      <c r="N27" s="81"/>
      <c r="O27" s="81" t="s">
        <v>211</v>
      </c>
      <c r="P27" s="81" t="s">
        <v>60</v>
      </c>
      <c r="Q27" s="81" t="s">
        <v>39</v>
      </c>
      <c r="R27" s="81" t="s">
        <v>212</v>
      </c>
      <c r="S27" s="81" t="s">
        <v>213</v>
      </c>
      <c r="T27" s="4" t="e">
        <v>#N/A</v>
      </c>
      <c r="U27" s="5" t="s">
        <v>211</v>
      </c>
      <c r="V27" s="91">
        <v>431213</v>
      </c>
      <c r="W27" s="91" t="s">
        <v>214</v>
      </c>
      <c r="X27" s="81" t="s">
        <v>58</v>
      </c>
      <c r="Y27" s="81" t="s">
        <v>65</v>
      </c>
      <c r="Z27" s="81" t="s">
        <v>43</v>
      </c>
      <c r="AA27" s="81" t="s">
        <v>43</v>
      </c>
      <c r="AB27" s="81" t="s">
        <v>44</v>
      </c>
      <c r="AC27" s="93">
        <v>44650</v>
      </c>
      <c r="AD27" s="94">
        <v>44648</v>
      </c>
      <c r="AE27" s="3"/>
      <c r="AF27" s="3"/>
      <c r="AG27" s="3"/>
      <c r="AH27" s="3"/>
      <c r="AI27" s="3"/>
      <c r="AJ27" s="3"/>
      <c r="AK27" s="3"/>
      <c r="AL27" s="3"/>
      <c r="AM27" s="3"/>
      <c r="AN27" s="3"/>
      <c r="AO27" s="3"/>
      <c r="AP27" s="3"/>
      <c r="AQ27" s="3"/>
      <c r="AR27" s="3"/>
      <c r="AS27" s="3"/>
      <c r="AT27" s="3"/>
      <c r="AU27" s="3"/>
      <c r="AV27" s="3"/>
      <c r="AW27" s="3"/>
      <c r="AX27" s="8"/>
    </row>
    <row r="28" spans="1:50" ht="15" thickBot="1" x14ac:dyDescent="0.4">
      <c r="A28" s="81" t="s">
        <v>218</v>
      </c>
      <c r="B28" s="80" t="s">
        <v>215</v>
      </c>
      <c r="C28" s="81" t="s">
        <v>48</v>
      </c>
      <c r="D28" s="81" t="s">
        <v>120</v>
      </c>
      <c r="E28" s="81" t="s">
        <v>216</v>
      </c>
      <c r="F28" s="81"/>
      <c r="G28" s="81"/>
      <c r="H28" s="81"/>
      <c r="I28" s="81"/>
      <c r="J28" s="81"/>
      <c r="K28" s="81"/>
      <c r="L28" s="82"/>
      <c r="M28" s="81"/>
      <c r="N28" s="81"/>
      <c r="O28" s="81" t="s">
        <v>216</v>
      </c>
      <c r="P28" s="81" t="s">
        <v>69</v>
      </c>
      <c r="Q28" s="81" t="s">
        <v>39</v>
      </c>
      <c r="R28" s="81" t="s">
        <v>217</v>
      </c>
      <c r="S28" s="81" t="s">
        <v>218</v>
      </c>
      <c r="T28" s="4" t="e">
        <v>#N/A</v>
      </c>
      <c r="U28" s="5" t="s">
        <v>216</v>
      </c>
      <c r="V28" s="91">
        <v>522508</v>
      </c>
      <c r="W28" s="91" t="s">
        <v>219</v>
      </c>
      <c r="X28" s="81" t="s">
        <v>120</v>
      </c>
      <c r="Y28" s="81" t="s">
        <v>121</v>
      </c>
      <c r="Z28" s="81" t="s">
        <v>43</v>
      </c>
      <c r="AA28" s="81"/>
      <c r="AB28" s="81" t="s">
        <v>44</v>
      </c>
      <c r="AC28" s="93">
        <v>44642</v>
      </c>
      <c r="AD28" s="94">
        <v>44641</v>
      </c>
      <c r="AE28" s="3"/>
      <c r="AF28" s="3"/>
      <c r="AG28" s="3"/>
      <c r="AH28" s="3"/>
      <c r="AI28" s="3"/>
      <c r="AJ28" s="3"/>
      <c r="AK28" s="3"/>
      <c r="AL28" s="3"/>
      <c r="AM28" s="3"/>
      <c r="AN28" s="3"/>
      <c r="AO28" s="3"/>
      <c r="AP28" s="3"/>
      <c r="AQ28" s="3"/>
      <c r="AR28" s="3"/>
      <c r="AS28" s="3"/>
      <c r="AT28" s="3"/>
      <c r="AU28" s="3"/>
      <c r="AV28" s="3"/>
      <c r="AW28" s="3"/>
      <c r="AX28" s="8"/>
    </row>
    <row r="29" spans="1:50" ht="15" thickBot="1" x14ac:dyDescent="0.4">
      <c r="A29" s="81" t="s">
        <v>223</v>
      </c>
      <c r="B29" s="80" t="s">
        <v>220</v>
      </c>
      <c r="C29" s="81" t="s">
        <v>156</v>
      </c>
      <c r="D29" s="81" t="s">
        <v>49</v>
      </c>
      <c r="E29" s="81" t="s">
        <v>221</v>
      </c>
      <c r="F29" s="81"/>
      <c r="G29" s="81"/>
      <c r="H29" s="81"/>
      <c r="I29" s="81"/>
      <c r="J29" s="81"/>
      <c r="K29" s="81"/>
      <c r="L29" s="82"/>
      <c r="M29" s="81"/>
      <c r="N29" s="81"/>
      <c r="O29" s="81" t="s">
        <v>221</v>
      </c>
      <c r="P29" s="81" t="s">
        <v>51</v>
      </c>
      <c r="Q29" s="81" t="s">
        <v>39</v>
      </c>
      <c r="R29" s="81" t="s">
        <v>222</v>
      </c>
      <c r="S29" s="81" t="s">
        <v>223</v>
      </c>
      <c r="T29" s="4" t="e">
        <v>#N/A</v>
      </c>
      <c r="U29" s="5" t="s">
        <v>221</v>
      </c>
      <c r="V29" s="91">
        <v>243005</v>
      </c>
      <c r="W29" s="91" t="s">
        <v>224</v>
      </c>
      <c r="X29" s="81" t="s">
        <v>49</v>
      </c>
      <c r="Y29" s="81" t="s">
        <v>55</v>
      </c>
      <c r="Z29" s="81" t="s">
        <v>43</v>
      </c>
      <c r="AA29" s="81" t="s">
        <v>43</v>
      </c>
      <c r="AB29" s="81" t="s">
        <v>44</v>
      </c>
      <c r="AC29" s="93">
        <v>44649</v>
      </c>
      <c r="AD29" s="94">
        <v>44648</v>
      </c>
      <c r="AE29" s="3"/>
      <c r="AF29" s="3"/>
      <c r="AG29" s="3"/>
      <c r="AH29" s="3"/>
      <c r="AI29" s="9"/>
      <c r="AJ29" s="3"/>
      <c r="AK29" s="3"/>
      <c r="AL29" s="3"/>
      <c r="AM29" s="3"/>
      <c r="AN29" s="3"/>
      <c r="AO29" s="3"/>
      <c r="AP29" s="3"/>
      <c r="AQ29" s="3"/>
      <c r="AR29" s="3"/>
      <c r="AS29" s="3"/>
      <c r="AT29" s="3"/>
      <c r="AU29" s="3"/>
      <c r="AV29" s="3"/>
      <c r="AW29" s="3"/>
      <c r="AX29" s="8"/>
    </row>
    <row r="30" spans="1:50" ht="15" thickBot="1" x14ac:dyDescent="0.4">
      <c r="A30" s="81" t="s">
        <v>228</v>
      </c>
      <c r="B30" s="80" t="s">
        <v>225</v>
      </c>
      <c r="C30" s="81" t="s">
        <v>101</v>
      </c>
      <c r="D30" s="81" t="s">
        <v>86</v>
      </c>
      <c r="E30" s="81" t="s">
        <v>226</v>
      </c>
      <c r="F30" s="81"/>
      <c r="G30" s="81"/>
      <c r="H30" s="81"/>
      <c r="I30" s="81"/>
      <c r="J30" s="81"/>
      <c r="K30" s="81"/>
      <c r="L30" s="82"/>
      <c r="M30" s="81"/>
      <c r="N30" s="81"/>
      <c r="O30" s="81" t="s">
        <v>226</v>
      </c>
      <c r="P30" s="81" t="s">
        <v>51</v>
      </c>
      <c r="Q30" s="81" t="s">
        <v>39</v>
      </c>
      <c r="R30" s="81" t="s">
        <v>227</v>
      </c>
      <c r="S30" s="81" t="s">
        <v>228</v>
      </c>
      <c r="T30" s="4" t="e">
        <v>#N/A</v>
      </c>
      <c r="U30" s="5" t="s">
        <v>226</v>
      </c>
      <c r="V30" s="91">
        <v>273001</v>
      </c>
      <c r="W30" s="91" t="s">
        <v>229</v>
      </c>
      <c r="X30" s="81" t="s">
        <v>86</v>
      </c>
      <c r="Y30" s="81" t="s">
        <v>59</v>
      </c>
      <c r="Z30" s="81" t="s">
        <v>43</v>
      </c>
      <c r="AA30" s="81" t="s">
        <v>43</v>
      </c>
      <c r="AB30" s="81" t="s">
        <v>44</v>
      </c>
      <c r="AC30" s="93">
        <v>44648</v>
      </c>
      <c r="AD30" s="94">
        <v>44648</v>
      </c>
      <c r="AE30" s="3"/>
      <c r="AF30" s="3"/>
      <c r="AG30" s="3"/>
      <c r="AH30" s="3"/>
      <c r="AI30" s="3"/>
      <c r="AJ30" s="3"/>
      <c r="AK30" s="3"/>
      <c r="AL30" s="3"/>
      <c r="AM30" s="3"/>
      <c r="AN30" s="3"/>
      <c r="AO30" s="3"/>
      <c r="AP30" s="3"/>
      <c r="AQ30" s="3"/>
      <c r="AR30" s="3"/>
      <c r="AS30" s="3"/>
      <c r="AT30" s="3"/>
      <c r="AU30" s="3"/>
      <c r="AV30" s="3"/>
      <c r="AW30" s="3"/>
      <c r="AX30" s="8"/>
    </row>
    <row r="31" spans="1:50" ht="15" thickBot="1" x14ac:dyDescent="0.4">
      <c r="A31" s="81" t="s">
        <v>233</v>
      </c>
      <c r="B31" s="80" t="s">
        <v>230</v>
      </c>
      <c r="C31" s="81" t="s">
        <v>156</v>
      </c>
      <c r="D31" s="81" t="s">
        <v>86</v>
      </c>
      <c r="E31" s="81" t="s">
        <v>231</v>
      </c>
      <c r="F31" s="81"/>
      <c r="G31" s="81"/>
      <c r="H31" s="81"/>
      <c r="I31" s="81"/>
      <c r="J31" s="81"/>
      <c r="K31" s="81"/>
      <c r="L31" s="82"/>
      <c r="M31" s="81"/>
      <c r="N31" s="81"/>
      <c r="O31" s="81" t="s">
        <v>231</v>
      </c>
      <c r="P31" s="81" t="s">
        <v>51</v>
      </c>
      <c r="Q31" s="81" t="s">
        <v>39</v>
      </c>
      <c r="R31" s="81" t="s">
        <v>232</v>
      </c>
      <c r="S31" s="81" t="s">
        <v>233</v>
      </c>
      <c r="T31" s="4" t="e">
        <v>#N/A</v>
      </c>
      <c r="U31" s="5" t="s">
        <v>231</v>
      </c>
      <c r="V31" s="91">
        <v>211001</v>
      </c>
      <c r="W31" s="91" t="s">
        <v>234</v>
      </c>
      <c r="X31" s="81" t="s">
        <v>86</v>
      </c>
      <c r="Y31" s="81" t="s">
        <v>59</v>
      </c>
      <c r="Z31" s="81" t="s">
        <v>43</v>
      </c>
      <c r="AA31" s="81" t="s">
        <v>43</v>
      </c>
      <c r="AB31" s="81" t="s">
        <v>44</v>
      </c>
      <c r="AC31" s="93">
        <v>44643</v>
      </c>
      <c r="AD31" s="94">
        <v>44641</v>
      </c>
      <c r="AE31" s="3"/>
      <c r="AF31" s="3"/>
      <c r="AG31" s="3"/>
      <c r="AH31" s="3"/>
      <c r="AI31" s="3"/>
      <c r="AJ31" s="3"/>
      <c r="AK31" s="3"/>
      <c r="AL31" s="3"/>
      <c r="AM31" s="3"/>
      <c r="AN31" s="3"/>
      <c r="AO31" s="3"/>
      <c r="AP31" s="3"/>
      <c r="AQ31" s="3"/>
      <c r="AR31" s="3"/>
      <c r="AS31" s="3"/>
      <c r="AT31" s="3"/>
      <c r="AU31" s="3"/>
      <c r="AV31" s="3"/>
      <c r="AW31" s="3"/>
      <c r="AX31" s="8"/>
    </row>
    <row r="32" spans="1:50" ht="15" thickBot="1" x14ac:dyDescent="0.4">
      <c r="A32" s="81" t="s">
        <v>238</v>
      </c>
      <c r="B32" s="80" t="s">
        <v>235</v>
      </c>
      <c r="C32" s="81" t="s">
        <v>37</v>
      </c>
      <c r="D32" s="81" t="s">
        <v>128</v>
      </c>
      <c r="E32" s="81" t="s">
        <v>236</v>
      </c>
      <c r="F32" s="83"/>
      <c r="G32" s="83"/>
      <c r="H32" s="83"/>
      <c r="I32" s="83"/>
      <c r="J32" s="83"/>
      <c r="K32" s="83"/>
      <c r="L32" s="82"/>
      <c r="M32" s="83"/>
      <c r="N32" s="83"/>
      <c r="O32" s="81" t="s">
        <v>236</v>
      </c>
      <c r="P32" s="81" t="s">
        <v>60</v>
      </c>
      <c r="Q32" s="81" t="s">
        <v>39</v>
      </c>
      <c r="R32" s="81" t="s">
        <v>237</v>
      </c>
      <c r="S32" s="81" t="s">
        <v>238</v>
      </c>
      <c r="T32" s="4" t="e">
        <v>#N/A</v>
      </c>
      <c r="U32" s="5" t="s">
        <v>236</v>
      </c>
      <c r="V32" s="91">
        <v>440018</v>
      </c>
      <c r="W32" s="91" t="s">
        <v>239</v>
      </c>
      <c r="X32" s="81" t="s">
        <v>128</v>
      </c>
      <c r="Y32" s="81" t="s">
        <v>59</v>
      </c>
      <c r="Z32" s="81" t="s">
        <v>106</v>
      </c>
      <c r="AA32" s="81"/>
      <c r="AB32" s="81" t="s">
        <v>44</v>
      </c>
      <c r="AC32" s="93">
        <v>44634</v>
      </c>
      <c r="AD32" s="94">
        <v>44634</v>
      </c>
      <c r="AE32" s="3"/>
      <c r="AF32" s="3"/>
      <c r="AG32" s="3"/>
      <c r="AH32" s="3"/>
      <c r="AI32" s="3"/>
      <c r="AJ32" s="3"/>
      <c r="AK32" s="3"/>
      <c r="AL32" s="3"/>
      <c r="AM32" s="3"/>
      <c r="AN32" s="3"/>
      <c r="AO32" s="3"/>
      <c r="AP32" s="3"/>
      <c r="AQ32" s="3"/>
      <c r="AR32" s="3"/>
      <c r="AS32" s="3"/>
      <c r="AT32" s="3"/>
      <c r="AU32" s="3"/>
      <c r="AV32" s="3"/>
      <c r="AW32" s="3"/>
      <c r="AX32" s="8"/>
    </row>
    <row r="33" spans="1:50" ht="15" thickBot="1" x14ac:dyDescent="0.4">
      <c r="A33" s="81" t="s">
        <v>243</v>
      </c>
      <c r="B33" s="80" t="s">
        <v>240</v>
      </c>
      <c r="C33" s="81" t="s">
        <v>75</v>
      </c>
      <c r="D33" s="81" t="s">
        <v>120</v>
      </c>
      <c r="E33" s="81" t="s">
        <v>241</v>
      </c>
      <c r="F33" s="81"/>
      <c r="G33" s="81"/>
      <c r="H33" s="81"/>
      <c r="I33" s="81"/>
      <c r="J33" s="81"/>
      <c r="K33" s="81"/>
      <c r="L33" s="82"/>
      <c r="M33" s="81"/>
      <c r="N33" s="81"/>
      <c r="O33" s="81" t="s">
        <v>241</v>
      </c>
      <c r="P33" s="81" t="s">
        <v>51</v>
      </c>
      <c r="Q33" s="81" t="s">
        <v>39</v>
      </c>
      <c r="R33" s="81" t="s">
        <v>242</v>
      </c>
      <c r="S33" s="81" t="s">
        <v>243</v>
      </c>
      <c r="T33" s="4" t="e">
        <v>#N/A</v>
      </c>
      <c r="U33" s="5" t="s">
        <v>241</v>
      </c>
      <c r="V33" s="91">
        <v>190004</v>
      </c>
      <c r="W33" s="91" t="s">
        <v>244</v>
      </c>
      <c r="X33" s="81" t="s">
        <v>120</v>
      </c>
      <c r="Y33" s="81" t="s">
        <v>121</v>
      </c>
      <c r="Z33" s="81" t="s">
        <v>106</v>
      </c>
      <c r="AA33" s="81" t="s">
        <v>106</v>
      </c>
      <c r="AB33" s="81" t="s">
        <v>44</v>
      </c>
      <c r="AC33" s="93">
        <v>44651</v>
      </c>
      <c r="AD33" s="94">
        <v>44648</v>
      </c>
      <c r="AE33" s="3"/>
      <c r="AF33" s="3"/>
      <c r="AG33" s="3"/>
      <c r="AH33" s="3"/>
      <c r="AI33" s="3"/>
      <c r="AJ33" s="3"/>
      <c r="AK33" s="3"/>
      <c r="AL33" s="3"/>
      <c r="AM33" s="3"/>
      <c r="AN33" s="3"/>
      <c r="AO33" s="3"/>
      <c r="AP33" s="3"/>
      <c r="AQ33" s="3"/>
      <c r="AR33" s="3"/>
      <c r="AS33" s="3"/>
      <c r="AT33" s="3"/>
      <c r="AU33" s="3"/>
      <c r="AV33" s="3"/>
      <c r="AW33" s="3"/>
      <c r="AX33" s="8"/>
    </row>
    <row r="34" spans="1:50" ht="15" thickBot="1" x14ac:dyDescent="0.4">
      <c r="A34" s="81" t="s">
        <v>248</v>
      </c>
      <c r="B34" s="80" t="s">
        <v>245</v>
      </c>
      <c r="C34" s="81" t="s">
        <v>57</v>
      </c>
      <c r="D34" s="81" t="s">
        <v>49</v>
      </c>
      <c r="E34" s="81" t="s">
        <v>246</v>
      </c>
      <c r="F34" s="81"/>
      <c r="G34" s="81"/>
      <c r="H34" s="81"/>
      <c r="I34" s="81"/>
      <c r="J34" s="81"/>
      <c r="K34" s="81"/>
      <c r="L34" s="82"/>
      <c r="M34" s="81"/>
      <c r="N34" s="81"/>
      <c r="O34" s="81" t="s">
        <v>246</v>
      </c>
      <c r="P34" s="81" t="s">
        <v>51</v>
      </c>
      <c r="Q34" s="81" t="s">
        <v>39</v>
      </c>
      <c r="R34" s="81" t="s">
        <v>247</v>
      </c>
      <c r="S34" s="81" t="s">
        <v>248</v>
      </c>
      <c r="T34" s="4" t="e">
        <v>#N/A</v>
      </c>
      <c r="U34" s="5" t="s">
        <v>231</v>
      </c>
      <c r="V34" s="91">
        <v>211002</v>
      </c>
      <c r="W34" s="91" t="s">
        <v>249</v>
      </c>
      <c r="X34" s="81" t="s">
        <v>49</v>
      </c>
      <c r="Y34" s="81" t="s">
        <v>55</v>
      </c>
      <c r="Z34" s="81" t="s">
        <v>4</v>
      </c>
      <c r="AA34" s="81" t="s">
        <v>4</v>
      </c>
      <c r="AB34" s="81" t="s">
        <v>44</v>
      </c>
      <c r="AC34" s="93">
        <v>44645</v>
      </c>
      <c r="AD34" s="94">
        <v>44641</v>
      </c>
      <c r="AE34" s="3"/>
      <c r="AF34" s="3"/>
      <c r="AG34" s="3"/>
      <c r="AH34" s="3"/>
      <c r="AI34" s="9"/>
      <c r="AJ34" s="3"/>
      <c r="AK34" s="3"/>
      <c r="AL34" s="3"/>
      <c r="AM34" s="3"/>
      <c r="AN34" s="3"/>
      <c r="AO34" s="3"/>
      <c r="AP34" s="3"/>
      <c r="AQ34" s="3"/>
      <c r="AR34" s="3"/>
      <c r="AS34" s="3"/>
      <c r="AT34" s="3"/>
      <c r="AU34" s="3"/>
      <c r="AV34" s="3"/>
      <c r="AW34" s="3"/>
      <c r="AX34" s="8"/>
    </row>
    <row r="35" spans="1:50" ht="15" thickBot="1" x14ac:dyDescent="0.4">
      <c r="A35" s="81" t="s">
        <v>252</v>
      </c>
      <c r="B35" s="80" t="s">
        <v>250</v>
      </c>
      <c r="C35" s="81" t="s">
        <v>206</v>
      </c>
      <c r="D35" s="81" t="s">
        <v>166</v>
      </c>
      <c r="E35" s="81" t="s">
        <v>55</v>
      </c>
      <c r="F35" s="81"/>
      <c r="G35" s="81"/>
      <c r="H35" s="81"/>
      <c r="I35" s="81"/>
      <c r="J35" s="81"/>
      <c r="K35" s="81"/>
      <c r="L35" s="82"/>
      <c r="M35" s="81"/>
      <c r="N35" s="81"/>
      <c r="O35" s="81" t="s">
        <v>55</v>
      </c>
      <c r="P35" s="81" t="s">
        <v>51</v>
      </c>
      <c r="Q35" s="81" t="s">
        <v>61</v>
      </c>
      <c r="R35" s="81" t="s">
        <v>251</v>
      </c>
      <c r="S35" s="81" t="s">
        <v>252</v>
      </c>
      <c r="T35" s="4" t="e">
        <v>#N/A</v>
      </c>
      <c r="U35" s="5" t="s">
        <v>55</v>
      </c>
      <c r="V35" s="91">
        <v>110071</v>
      </c>
      <c r="W35" s="91" t="s">
        <v>253</v>
      </c>
      <c r="X35" s="81" t="s">
        <v>166</v>
      </c>
      <c r="Y35" s="81" t="s">
        <v>55</v>
      </c>
      <c r="Z35" s="81" t="s">
        <v>43</v>
      </c>
      <c r="AA35" s="81"/>
      <c r="AB35" s="81" t="s">
        <v>44</v>
      </c>
      <c r="AC35" s="93">
        <v>44636</v>
      </c>
      <c r="AD35" s="94">
        <v>44634</v>
      </c>
      <c r="AE35" s="3"/>
      <c r="AF35" s="3"/>
      <c r="AG35" s="3"/>
      <c r="AH35" s="3"/>
      <c r="AI35" s="3"/>
      <c r="AJ35" s="3"/>
      <c r="AK35" s="3"/>
      <c r="AL35" s="3"/>
      <c r="AM35" s="3"/>
      <c r="AN35" s="3"/>
      <c r="AO35" s="3"/>
      <c r="AP35" s="3"/>
      <c r="AQ35" s="3"/>
      <c r="AR35" s="3"/>
      <c r="AS35" s="3"/>
      <c r="AT35" s="3"/>
      <c r="AU35" s="3"/>
      <c r="AV35" s="3"/>
      <c r="AW35" s="3"/>
      <c r="AX35" s="8"/>
    </row>
    <row r="36" spans="1:50" ht="15" thickBot="1" x14ac:dyDescent="0.4">
      <c r="A36" s="81" t="s">
        <v>256</v>
      </c>
      <c r="B36" s="80" t="s">
        <v>254</v>
      </c>
      <c r="C36" s="81" t="s">
        <v>37</v>
      </c>
      <c r="D36" s="81" t="s">
        <v>58</v>
      </c>
      <c r="E36" s="81" t="s">
        <v>59</v>
      </c>
      <c r="F36" s="81"/>
      <c r="G36" s="81"/>
      <c r="H36" s="81"/>
      <c r="I36" s="81"/>
      <c r="J36" s="81"/>
      <c r="K36" s="81"/>
      <c r="L36" s="82"/>
      <c r="M36" s="81"/>
      <c r="N36" s="81"/>
      <c r="O36" s="81" t="s">
        <v>59</v>
      </c>
      <c r="P36" s="81" t="s">
        <v>60</v>
      </c>
      <c r="Q36" s="81" t="s">
        <v>61</v>
      </c>
      <c r="R36" s="81" t="s">
        <v>255</v>
      </c>
      <c r="S36" s="81" t="s">
        <v>256</v>
      </c>
      <c r="T36" s="4" t="e">
        <v>#N/A</v>
      </c>
      <c r="U36" s="5" t="s">
        <v>59</v>
      </c>
      <c r="V36" s="91">
        <v>400036</v>
      </c>
      <c r="W36" s="91" t="s">
        <v>257</v>
      </c>
      <c r="X36" s="81" t="s">
        <v>58</v>
      </c>
      <c r="Y36" s="81" t="s">
        <v>65</v>
      </c>
      <c r="Z36" s="81" t="s">
        <v>43</v>
      </c>
      <c r="AA36" s="81" t="s">
        <v>43</v>
      </c>
      <c r="AB36" s="81" t="s">
        <v>44</v>
      </c>
      <c r="AC36" s="93">
        <v>44635</v>
      </c>
      <c r="AD36" s="94">
        <v>44634</v>
      </c>
      <c r="AE36" s="3"/>
      <c r="AF36" s="3"/>
      <c r="AG36" s="3"/>
      <c r="AH36" s="3"/>
      <c r="AI36" s="3"/>
      <c r="AJ36" s="3"/>
      <c r="AK36" s="3"/>
      <c r="AL36" s="3"/>
      <c r="AM36" s="3"/>
      <c r="AN36" s="3"/>
      <c r="AO36" s="3"/>
      <c r="AP36" s="3"/>
      <c r="AQ36" s="3"/>
      <c r="AR36" s="3"/>
      <c r="AS36" s="3"/>
      <c r="AT36" s="3"/>
      <c r="AU36" s="3"/>
      <c r="AV36" s="3"/>
      <c r="AW36" s="3"/>
      <c r="AX36" s="8"/>
    </row>
    <row r="37" spans="1:50" ht="15" thickBot="1" x14ac:dyDescent="0.4">
      <c r="A37" s="81" t="s">
        <v>261</v>
      </c>
      <c r="B37" s="80" t="s">
        <v>258</v>
      </c>
      <c r="C37" s="81" t="s">
        <v>156</v>
      </c>
      <c r="D37" s="81" t="s">
        <v>67</v>
      </c>
      <c r="E37" s="81" t="s">
        <v>259</v>
      </c>
      <c r="F37" s="81"/>
      <c r="G37" s="81"/>
      <c r="H37" s="81"/>
      <c r="I37" s="81"/>
      <c r="J37" s="81"/>
      <c r="K37" s="81"/>
      <c r="L37" s="82"/>
      <c r="M37" s="81"/>
      <c r="N37" s="81"/>
      <c r="O37" s="81" t="s">
        <v>259</v>
      </c>
      <c r="P37" s="81" t="s">
        <v>69</v>
      </c>
      <c r="Q37" s="81" t="s">
        <v>39</v>
      </c>
      <c r="R37" s="81" t="s">
        <v>260</v>
      </c>
      <c r="S37" s="81" t="s">
        <v>261</v>
      </c>
      <c r="T37" s="4" t="e">
        <v>#N/A</v>
      </c>
      <c r="U37" s="5" t="s">
        <v>259</v>
      </c>
      <c r="V37" s="91" t="s">
        <v>149</v>
      </c>
      <c r="W37" s="91" t="s">
        <v>149</v>
      </c>
      <c r="X37" s="81" t="s">
        <v>67</v>
      </c>
      <c r="Y37" s="81" t="s">
        <v>112</v>
      </c>
      <c r="Z37" s="81" t="s">
        <v>43</v>
      </c>
      <c r="AA37" s="81" t="s">
        <v>43</v>
      </c>
      <c r="AB37" s="81" t="s">
        <v>44</v>
      </c>
      <c r="AC37" s="93">
        <v>44631</v>
      </c>
      <c r="AD37" s="94">
        <v>44627</v>
      </c>
      <c r="AE37" s="3"/>
      <c r="AF37" s="3"/>
      <c r="AG37" s="3"/>
      <c r="AH37" s="3"/>
      <c r="AI37" s="3"/>
      <c r="AJ37" s="3"/>
      <c r="AK37" s="3"/>
      <c r="AL37" s="3"/>
      <c r="AM37" s="3"/>
      <c r="AN37" s="3"/>
      <c r="AO37" s="3"/>
      <c r="AP37" s="3"/>
      <c r="AQ37" s="3"/>
      <c r="AR37" s="3"/>
      <c r="AS37" s="3"/>
      <c r="AT37" s="3"/>
      <c r="AU37" s="3"/>
      <c r="AV37" s="3"/>
      <c r="AW37" s="3"/>
      <c r="AX37" s="8"/>
    </row>
    <row r="38" spans="1:50" ht="15" thickBot="1" x14ac:dyDescent="0.4">
      <c r="A38" s="81" t="s">
        <v>264</v>
      </c>
      <c r="B38" s="80" t="s">
        <v>262</v>
      </c>
      <c r="C38" s="81" t="s">
        <v>75</v>
      </c>
      <c r="D38" s="81" t="s">
        <v>58</v>
      </c>
      <c r="E38" s="81" t="s">
        <v>59</v>
      </c>
      <c r="F38" s="81"/>
      <c r="G38" s="81"/>
      <c r="H38" s="81"/>
      <c r="I38" s="81"/>
      <c r="J38" s="81"/>
      <c r="K38" s="81"/>
      <c r="L38" s="82"/>
      <c r="M38" s="81"/>
      <c r="N38" s="81"/>
      <c r="O38" s="81" t="s">
        <v>59</v>
      </c>
      <c r="P38" s="81" t="s">
        <v>60</v>
      </c>
      <c r="Q38" s="81" t="s">
        <v>61</v>
      </c>
      <c r="R38" s="81" t="s">
        <v>263</v>
      </c>
      <c r="S38" s="81" t="s">
        <v>264</v>
      </c>
      <c r="T38" s="4" t="e">
        <v>#N/A</v>
      </c>
      <c r="U38" s="5" t="s">
        <v>59</v>
      </c>
      <c r="V38" s="91">
        <v>400056</v>
      </c>
      <c r="W38" s="91" t="s">
        <v>265</v>
      </c>
      <c r="X38" s="81" t="s">
        <v>58</v>
      </c>
      <c r="Y38" s="81" t="s">
        <v>65</v>
      </c>
      <c r="Z38" s="81" t="s">
        <v>43</v>
      </c>
      <c r="AA38" s="81" t="s">
        <v>43</v>
      </c>
      <c r="AB38" s="81" t="s">
        <v>44</v>
      </c>
      <c r="AC38" s="93">
        <v>44636</v>
      </c>
      <c r="AD38" s="94">
        <v>44634</v>
      </c>
      <c r="AE38" s="3"/>
      <c r="AF38" s="3"/>
      <c r="AG38" s="3"/>
      <c r="AH38" s="3"/>
      <c r="AI38" s="3"/>
      <c r="AJ38" s="3"/>
      <c r="AK38" s="3"/>
      <c r="AL38" s="3"/>
      <c r="AM38" s="3"/>
      <c r="AN38" s="3"/>
      <c r="AO38" s="3"/>
      <c r="AP38" s="3"/>
      <c r="AQ38" s="3"/>
      <c r="AR38" s="3"/>
      <c r="AS38" s="3"/>
      <c r="AT38" s="3"/>
      <c r="AU38" s="3"/>
      <c r="AV38" s="3"/>
      <c r="AW38" s="3"/>
      <c r="AX38" s="8"/>
    </row>
    <row r="39" spans="1:50" ht="15" thickBot="1" x14ac:dyDescent="0.4">
      <c r="A39" s="81" t="s">
        <v>269</v>
      </c>
      <c r="B39" s="80" t="s">
        <v>266</v>
      </c>
      <c r="C39" s="81" t="s">
        <v>156</v>
      </c>
      <c r="D39" s="81"/>
      <c r="E39" s="81" t="s">
        <v>267</v>
      </c>
      <c r="F39" s="81"/>
      <c r="G39" s="81"/>
      <c r="H39" s="81"/>
      <c r="I39" s="81"/>
      <c r="J39" s="81"/>
      <c r="K39" s="81"/>
      <c r="L39" s="82"/>
      <c r="M39" s="81"/>
      <c r="N39" s="81"/>
      <c r="O39" s="81" t="s">
        <v>267</v>
      </c>
      <c r="P39" s="81" t="s">
        <v>51</v>
      </c>
      <c r="Q39" s="81" t="s">
        <v>39</v>
      </c>
      <c r="R39" s="81" t="s">
        <v>268</v>
      </c>
      <c r="S39" s="81" t="s">
        <v>269</v>
      </c>
      <c r="T39" s="4" t="e">
        <v>#N/A</v>
      </c>
      <c r="U39" s="5" t="s">
        <v>267</v>
      </c>
      <c r="V39" s="91">
        <v>283203</v>
      </c>
      <c r="W39" s="91" t="s">
        <v>270</v>
      </c>
      <c r="X39" s="81"/>
      <c r="Y39" s="81"/>
      <c r="Z39" s="81" t="s">
        <v>43</v>
      </c>
      <c r="AA39" s="81"/>
      <c r="AB39" s="81" t="s">
        <v>44</v>
      </c>
      <c r="AC39" s="93" t="s">
        <v>45</v>
      </c>
      <c r="AD39" s="94" t="s">
        <v>46</v>
      </c>
      <c r="AE39" s="3"/>
      <c r="AF39" s="3"/>
      <c r="AG39" s="3"/>
      <c r="AH39" s="3"/>
      <c r="AI39" s="3"/>
      <c r="AJ39" s="3"/>
      <c r="AK39" s="3"/>
      <c r="AL39" s="3"/>
      <c r="AM39" s="3"/>
      <c r="AN39" s="3"/>
      <c r="AO39" s="3"/>
      <c r="AP39" s="3"/>
      <c r="AQ39" s="3"/>
      <c r="AR39" s="3"/>
      <c r="AS39" s="3"/>
      <c r="AT39" s="3"/>
      <c r="AU39" s="3"/>
      <c r="AV39" s="3"/>
      <c r="AW39" s="3"/>
      <c r="AX39" s="8"/>
    </row>
    <row r="40" spans="1:50" ht="15" thickBot="1" x14ac:dyDescent="0.4">
      <c r="A40" s="81" t="s">
        <v>274</v>
      </c>
      <c r="B40" s="80" t="s">
        <v>271</v>
      </c>
      <c r="C40" s="81" t="s">
        <v>101</v>
      </c>
      <c r="D40" s="81"/>
      <c r="E40" s="81" t="s">
        <v>272</v>
      </c>
      <c r="F40" s="81"/>
      <c r="G40" s="81"/>
      <c r="H40" s="81"/>
      <c r="I40" s="81"/>
      <c r="J40" s="81"/>
      <c r="K40" s="81"/>
      <c r="L40" s="82"/>
      <c r="M40" s="81"/>
      <c r="N40" s="81"/>
      <c r="O40" s="81" t="s">
        <v>272</v>
      </c>
      <c r="P40" s="81" t="s">
        <v>51</v>
      </c>
      <c r="Q40" s="81" t="s">
        <v>39</v>
      </c>
      <c r="R40" s="81" t="s">
        <v>273</v>
      </c>
      <c r="S40" s="81" t="s">
        <v>274</v>
      </c>
      <c r="T40" s="4" t="e">
        <v>#N/A</v>
      </c>
      <c r="U40" s="5" t="s">
        <v>272</v>
      </c>
      <c r="V40" s="91">
        <v>283135</v>
      </c>
      <c r="W40" s="91" t="s">
        <v>275</v>
      </c>
      <c r="X40" s="81"/>
      <c r="Y40" s="81"/>
      <c r="Z40" s="81" t="s">
        <v>43</v>
      </c>
      <c r="AA40" s="81"/>
      <c r="AB40" s="81" t="s">
        <v>44</v>
      </c>
      <c r="AC40" s="93" t="s">
        <v>45</v>
      </c>
      <c r="AD40" s="94" t="s">
        <v>46</v>
      </c>
      <c r="AE40" s="3"/>
      <c r="AF40" s="3"/>
      <c r="AG40" s="3"/>
      <c r="AH40" s="3"/>
      <c r="AI40" s="3"/>
      <c r="AJ40" s="3"/>
      <c r="AK40" s="3"/>
      <c r="AL40" s="3"/>
      <c r="AM40" s="3"/>
      <c r="AN40" s="3"/>
      <c r="AO40" s="3"/>
      <c r="AP40" s="3"/>
      <c r="AQ40" s="3"/>
      <c r="AR40" s="3"/>
      <c r="AS40" s="3"/>
      <c r="AT40" s="3"/>
      <c r="AU40" s="3"/>
      <c r="AV40" s="3"/>
      <c r="AW40" s="3"/>
      <c r="AX40" s="8"/>
    </row>
    <row r="41" spans="1:50" ht="15" thickBot="1" x14ac:dyDescent="0.4">
      <c r="A41" s="81" t="s">
        <v>279</v>
      </c>
      <c r="B41" s="80" t="s">
        <v>276</v>
      </c>
      <c r="C41" s="81" t="s">
        <v>48</v>
      </c>
      <c r="D41" s="81"/>
      <c r="E41" s="81" t="s">
        <v>277</v>
      </c>
      <c r="F41" s="81"/>
      <c r="G41" s="81"/>
      <c r="H41" s="81"/>
      <c r="I41" s="81"/>
      <c r="J41" s="81"/>
      <c r="K41" s="81"/>
      <c r="L41" s="82"/>
      <c r="M41" s="81"/>
      <c r="N41" s="81"/>
      <c r="O41" s="81" t="s">
        <v>277</v>
      </c>
      <c r="P41" s="81" t="s">
        <v>51</v>
      </c>
      <c r="Q41" s="81" t="s">
        <v>39</v>
      </c>
      <c r="R41" s="81" t="s">
        <v>278</v>
      </c>
      <c r="S41" s="81" t="s">
        <v>279</v>
      </c>
      <c r="T41" s="4" t="e">
        <v>#N/A</v>
      </c>
      <c r="U41" s="5" t="s">
        <v>277</v>
      </c>
      <c r="V41" s="91">
        <v>713212</v>
      </c>
      <c r="W41" s="91" t="s">
        <v>280</v>
      </c>
      <c r="X41" s="81"/>
      <c r="Y41" s="81"/>
      <c r="Z41" s="81" t="s">
        <v>43</v>
      </c>
      <c r="AA41" s="81"/>
      <c r="AB41" s="81" t="s">
        <v>44</v>
      </c>
      <c r="AC41" s="93" t="s">
        <v>45</v>
      </c>
      <c r="AD41" s="94" t="s">
        <v>46</v>
      </c>
      <c r="AE41" s="3"/>
      <c r="AF41" s="3"/>
      <c r="AG41" s="3"/>
      <c r="AH41" s="3"/>
      <c r="AI41" s="3"/>
      <c r="AJ41" s="3"/>
      <c r="AK41" s="3"/>
      <c r="AL41" s="3"/>
      <c r="AM41" s="3"/>
      <c r="AN41" s="3"/>
      <c r="AO41" s="3"/>
      <c r="AP41" s="3"/>
      <c r="AQ41" s="3"/>
      <c r="AR41" s="3"/>
      <c r="AS41" s="3"/>
      <c r="AT41" s="3"/>
      <c r="AU41" s="3"/>
      <c r="AV41" s="3"/>
      <c r="AW41" s="3"/>
      <c r="AX41" s="8"/>
    </row>
    <row r="42" spans="1:50" ht="15" thickBot="1" x14ac:dyDescent="0.4">
      <c r="A42" s="81" t="s">
        <v>284</v>
      </c>
      <c r="B42" s="80" t="s">
        <v>281</v>
      </c>
      <c r="C42" s="81" t="s">
        <v>206</v>
      </c>
      <c r="D42" s="81" t="s">
        <v>151</v>
      </c>
      <c r="E42" s="81" t="s">
        <v>282</v>
      </c>
      <c r="F42" s="81"/>
      <c r="G42" s="81"/>
      <c r="H42" s="81"/>
      <c r="I42" s="81"/>
      <c r="J42" s="81"/>
      <c r="K42" s="81"/>
      <c r="L42" s="82"/>
      <c r="M42" s="81"/>
      <c r="N42" s="81"/>
      <c r="O42" s="81" t="s">
        <v>282</v>
      </c>
      <c r="P42" s="81" t="s">
        <v>60</v>
      </c>
      <c r="Q42" s="81" t="s">
        <v>39</v>
      </c>
      <c r="R42" s="81" t="s">
        <v>283</v>
      </c>
      <c r="S42" s="81" t="s">
        <v>284</v>
      </c>
      <c r="T42" s="4" t="e">
        <v>#N/A</v>
      </c>
      <c r="U42" s="5" t="s">
        <v>282</v>
      </c>
      <c r="V42" s="91">
        <v>751010</v>
      </c>
      <c r="W42" s="91" t="s">
        <v>285</v>
      </c>
      <c r="X42" s="81" t="s">
        <v>151</v>
      </c>
      <c r="Y42" s="81" t="s">
        <v>286</v>
      </c>
      <c r="Z42" s="81" t="s">
        <v>106</v>
      </c>
      <c r="AA42" s="81" t="s">
        <v>106</v>
      </c>
      <c r="AB42" s="81" t="s">
        <v>44</v>
      </c>
      <c r="AC42" s="93">
        <v>44650</v>
      </c>
      <c r="AD42" s="94">
        <v>44648</v>
      </c>
      <c r="AE42" s="3"/>
      <c r="AF42" s="3"/>
      <c r="AG42" s="3"/>
      <c r="AH42" s="3"/>
      <c r="AI42" s="3"/>
      <c r="AJ42" s="3"/>
      <c r="AK42" s="3"/>
      <c r="AL42" s="3"/>
      <c r="AM42" s="3"/>
      <c r="AN42" s="3"/>
      <c r="AO42" s="3"/>
      <c r="AP42" s="3"/>
      <c r="AQ42" s="3"/>
      <c r="AR42" s="3"/>
      <c r="AS42" s="3"/>
      <c r="AT42" s="3"/>
      <c r="AU42" s="3"/>
      <c r="AV42" s="3"/>
      <c r="AW42" s="3"/>
      <c r="AX42" s="8"/>
    </row>
    <row r="43" spans="1:50" ht="15" thickBot="1" x14ac:dyDescent="0.4">
      <c r="A43" s="81" t="s">
        <v>289</v>
      </c>
      <c r="B43" s="80" t="s">
        <v>287</v>
      </c>
      <c r="C43" s="81" t="s">
        <v>37</v>
      </c>
      <c r="D43" s="81" t="s">
        <v>151</v>
      </c>
      <c r="E43" s="81" t="s">
        <v>152</v>
      </c>
      <c r="F43" s="81"/>
      <c r="G43" s="81"/>
      <c r="H43" s="81"/>
      <c r="I43" s="81"/>
      <c r="J43" s="81"/>
      <c r="K43" s="81"/>
      <c r="L43" s="82"/>
      <c r="M43" s="81"/>
      <c r="N43" s="81"/>
      <c r="O43" s="81" t="s">
        <v>152</v>
      </c>
      <c r="P43" s="81" t="s">
        <v>51</v>
      </c>
      <c r="Q43" s="81" t="s">
        <v>39</v>
      </c>
      <c r="R43" s="81" t="s">
        <v>288</v>
      </c>
      <c r="S43" s="81" t="s">
        <v>289</v>
      </c>
      <c r="T43" s="4" t="e">
        <v>#N/A</v>
      </c>
      <c r="U43" s="5" t="s">
        <v>152</v>
      </c>
      <c r="V43" s="91" t="s">
        <v>149</v>
      </c>
      <c r="W43" s="91" t="s">
        <v>149</v>
      </c>
      <c r="X43" s="81" t="s">
        <v>67</v>
      </c>
      <c r="Y43" s="81" t="s">
        <v>112</v>
      </c>
      <c r="Z43" s="81" t="s">
        <v>43</v>
      </c>
      <c r="AA43" s="81" t="s">
        <v>43</v>
      </c>
      <c r="AB43" s="81" t="s">
        <v>44</v>
      </c>
      <c r="AC43" s="93">
        <v>44643</v>
      </c>
      <c r="AD43" s="94">
        <v>44641</v>
      </c>
      <c r="AE43" s="3"/>
      <c r="AF43" s="3"/>
      <c r="AG43" s="3"/>
      <c r="AH43" s="3"/>
      <c r="AI43" s="3"/>
      <c r="AJ43" s="3"/>
      <c r="AK43" s="3"/>
      <c r="AL43" s="3"/>
      <c r="AM43" s="3"/>
      <c r="AN43" s="3"/>
      <c r="AO43" s="3"/>
      <c r="AP43" s="3"/>
      <c r="AQ43" s="3"/>
      <c r="AR43" s="3"/>
      <c r="AS43" s="3"/>
      <c r="AT43" s="3"/>
      <c r="AU43" s="3"/>
      <c r="AV43" s="3"/>
      <c r="AW43" s="3"/>
      <c r="AX43" s="8"/>
    </row>
    <row r="44" spans="1:50" ht="15" thickBot="1" x14ac:dyDescent="0.4">
      <c r="A44" s="81" t="s">
        <v>293</v>
      </c>
      <c r="B44" s="80" t="s">
        <v>290</v>
      </c>
      <c r="C44" s="81" t="s">
        <v>37</v>
      </c>
      <c r="D44" s="81" t="s">
        <v>58</v>
      </c>
      <c r="E44" s="81" t="s">
        <v>291</v>
      </c>
      <c r="F44" s="81"/>
      <c r="G44" s="81"/>
      <c r="H44" s="81"/>
      <c r="I44" s="81"/>
      <c r="J44" s="81"/>
      <c r="K44" s="81"/>
      <c r="L44" s="82"/>
      <c r="M44" s="81"/>
      <c r="N44" s="81"/>
      <c r="O44" s="81" t="s">
        <v>291</v>
      </c>
      <c r="P44" s="81" t="s">
        <v>51</v>
      </c>
      <c r="Q44" s="81" t="s">
        <v>39</v>
      </c>
      <c r="R44" s="81" t="s">
        <v>292</v>
      </c>
      <c r="S44" s="81" t="s">
        <v>293</v>
      </c>
      <c r="T44" s="4" t="e">
        <v>#N/A</v>
      </c>
      <c r="U44" s="5" t="s">
        <v>291</v>
      </c>
      <c r="V44" s="91">
        <v>474002</v>
      </c>
      <c r="W44" s="91" t="s">
        <v>294</v>
      </c>
      <c r="X44" s="81" t="s">
        <v>58</v>
      </c>
      <c r="Y44" s="81" t="s">
        <v>65</v>
      </c>
      <c r="Z44" s="81" t="s">
        <v>43</v>
      </c>
      <c r="AA44" s="81" t="s">
        <v>43</v>
      </c>
      <c r="AB44" s="81" t="s">
        <v>44</v>
      </c>
      <c r="AC44" s="93">
        <v>44641</v>
      </c>
      <c r="AD44" s="94">
        <v>44641</v>
      </c>
      <c r="AE44" s="3"/>
      <c r="AF44" s="3"/>
      <c r="AG44" s="3"/>
      <c r="AH44" s="3"/>
      <c r="AI44" s="3"/>
      <c r="AJ44" s="3"/>
      <c r="AK44" s="3"/>
      <c r="AL44" s="3"/>
      <c r="AM44" s="3"/>
      <c r="AN44" s="3"/>
      <c r="AO44" s="3"/>
      <c r="AP44" s="3"/>
      <c r="AQ44" s="3"/>
      <c r="AR44" s="3"/>
      <c r="AS44" s="3"/>
      <c r="AT44" s="3"/>
      <c r="AU44" s="3"/>
      <c r="AV44" s="3"/>
      <c r="AW44" s="3"/>
      <c r="AX44" s="8"/>
    </row>
    <row r="45" spans="1:50" ht="15" thickBot="1" x14ac:dyDescent="0.4">
      <c r="A45" s="81" t="s">
        <v>298</v>
      </c>
      <c r="B45" s="80" t="s">
        <v>295</v>
      </c>
      <c r="C45" s="81" t="s">
        <v>156</v>
      </c>
      <c r="D45" s="81" t="s">
        <v>120</v>
      </c>
      <c r="E45" s="81" t="s">
        <v>296</v>
      </c>
      <c r="F45" s="81"/>
      <c r="G45" s="81"/>
      <c r="H45" s="81"/>
      <c r="I45" s="81"/>
      <c r="J45" s="81"/>
      <c r="K45" s="81"/>
      <c r="L45" s="82"/>
      <c r="M45" s="81"/>
      <c r="N45" s="81"/>
      <c r="O45" s="81" t="s">
        <v>296</v>
      </c>
      <c r="P45" s="81" t="s">
        <v>69</v>
      </c>
      <c r="Q45" s="81" t="s">
        <v>39</v>
      </c>
      <c r="R45" s="81" t="s">
        <v>297</v>
      </c>
      <c r="S45" s="81" t="s">
        <v>298</v>
      </c>
      <c r="T45" s="4" t="e">
        <v>#N/A</v>
      </c>
      <c r="U45" s="5" t="s">
        <v>296</v>
      </c>
      <c r="V45" s="91">
        <v>625107</v>
      </c>
      <c r="W45" s="91" t="s">
        <v>299</v>
      </c>
      <c r="X45" s="81" t="s">
        <v>120</v>
      </c>
      <c r="Y45" s="81" t="s">
        <v>121</v>
      </c>
      <c r="Z45" s="81" t="s">
        <v>43</v>
      </c>
      <c r="AA45" s="81" t="s">
        <v>43</v>
      </c>
      <c r="AB45" s="81" t="s">
        <v>44</v>
      </c>
      <c r="AC45" s="93">
        <v>44645</v>
      </c>
      <c r="AD45" s="94">
        <v>44641</v>
      </c>
      <c r="AE45" s="3"/>
      <c r="AF45" s="3"/>
      <c r="AG45" s="3"/>
      <c r="AH45" s="3"/>
      <c r="AI45" s="3"/>
      <c r="AJ45" s="3"/>
      <c r="AK45" s="3"/>
      <c r="AL45" s="3"/>
      <c r="AM45" s="3"/>
      <c r="AN45" s="3"/>
      <c r="AO45" s="3"/>
      <c r="AP45" s="3"/>
      <c r="AQ45" s="3"/>
      <c r="AR45" s="3"/>
      <c r="AS45" s="3"/>
      <c r="AT45" s="3"/>
      <c r="AU45" s="3"/>
      <c r="AV45" s="3"/>
      <c r="AW45" s="3"/>
      <c r="AX45" s="8"/>
    </row>
    <row r="46" spans="1:50" ht="15" thickBot="1" x14ac:dyDescent="0.4">
      <c r="A46" s="81" t="s">
        <v>303</v>
      </c>
      <c r="B46" s="80" t="s">
        <v>300</v>
      </c>
      <c r="C46" s="81" t="s">
        <v>101</v>
      </c>
      <c r="D46" s="81" t="s">
        <v>67</v>
      </c>
      <c r="E46" s="81" t="s">
        <v>301</v>
      </c>
      <c r="F46" s="81"/>
      <c r="G46" s="81"/>
      <c r="H46" s="81"/>
      <c r="I46" s="81"/>
      <c r="J46" s="81"/>
      <c r="K46" s="81"/>
      <c r="L46" s="82"/>
      <c r="M46" s="81"/>
      <c r="N46" s="81"/>
      <c r="O46" s="81" t="s">
        <v>301</v>
      </c>
      <c r="P46" s="81" t="s">
        <v>51</v>
      </c>
      <c r="Q46" s="81" t="s">
        <v>39</v>
      </c>
      <c r="R46" s="81" t="s">
        <v>302</v>
      </c>
      <c r="S46" s="81" t="s">
        <v>303</v>
      </c>
      <c r="T46" s="4" t="e">
        <v>#N/A</v>
      </c>
      <c r="U46" s="5" t="s">
        <v>301</v>
      </c>
      <c r="V46" s="91">
        <v>711302</v>
      </c>
      <c r="W46" s="91" t="s">
        <v>304</v>
      </c>
      <c r="X46" s="81" t="s">
        <v>67</v>
      </c>
      <c r="Y46" s="81" t="s">
        <v>112</v>
      </c>
      <c r="Z46" s="81" t="s">
        <v>43</v>
      </c>
      <c r="AA46" s="81" t="s">
        <v>43</v>
      </c>
      <c r="AB46" s="81" t="s">
        <v>44</v>
      </c>
      <c r="AC46" s="93">
        <v>44642</v>
      </c>
      <c r="AD46" s="94">
        <v>44641</v>
      </c>
      <c r="AE46" s="3"/>
      <c r="AF46" s="3"/>
      <c r="AG46" s="3"/>
      <c r="AH46" s="3"/>
      <c r="AI46" s="3"/>
      <c r="AJ46" s="3"/>
      <c r="AK46" s="3"/>
      <c r="AL46" s="3"/>
      <c r="AM46" s="3"/>
      <c r="AN46" s="3"/>
      <c r="AO46" s="3"/>
      <c r="AP46" s="3"/>
      <c r="AQ46" s="3"/>
      <c r="AR46" s="3"/>
      <c r="AS46" s="3"/>
      <c r="AT46" s="3"/>
      <c r="AU46" s="3"/>
      <c r="AV46" s="3"/>
      <c r="AW46" s="3"/>
      <c r="AX46" s="8"/>
    </row>
    <row r="47" spans="1:50" ht="15" thickBot="1" x14ac:dyDescent="0.4">
      <c r="A47" s="81" t="s">
        <v>310</v>
      </c>
      <c r="B47" s="80" t="s">
        <v>305</v>
      </c>
      <c r="C47" s="81" t="s">
        <v>306</v>
      </c>
      <c r="D47" s="81" t="s">
        <v>307</v>
      </c>
      <c r="E47" s="81" t="s">
        <v>286</v>
      </c>
      <c r="F47" s="84"/>
      <c r="G47" s="84"/>
      <c r="H47" s="84"/>
      <c r="I47" s="84"/>
      <c r="J47" s="84"/>
      <c r="K47" s="84"/>
      <c r="L47" s="82" t="s">
        <v>308</v>
      </c>
      <c r="M47" s="84"/>
      <c r="N47" s="84"/>
      <c r="O47" s="81" t="s">
        <v>286</v>
      </c>
      <c r="P47" s="81" t="s">
        <v>69</v>
      </c>
      <c r="Q47" s="81" t="s">
        <v>61</v>
      </c>
      <c r="R47" s="81" t="s">
        <v>309</v>
      </c>
      <c r="S47" s="81" t="s">
        <v>310</v>
      </c>
      <c r="T47" s="4" t="e">
        <v>#N/A</v>
      </c>
      <c r="U47" s="5" t="s">
        <v>286</v>
      </c>
      <c r="V47" s="91">
        <v>560010</v>
      </c>
      <c r="W47" s="91" t="s">
        <v>311</v>
      </c>
      <c r="X47" s="81" t="s">
        <v>307</v>
      </c>
      <c r="Y47" s="81" t="s">
        <v>286</v>
      </c>
      <c r="Z47" s="81" t="s">
        <v>43</v>
      </c>
      <c r="AA47" s="81" t="s">
        <v>43</v>
      </c>
      <c r="AB47" s="81" t="s">
        <v>44</v>
      </c>
      <c r="AC47" s="93">
        <v>44624</v>
      </c>
      <c r="AD47" s="94">
        <v>44620</v>
      </c>
      <c r="AE47" s="3" t="s">
        <v>61</v>
      </c>
      <c r="AF47" s="3" t="s">
        <v>312</v>
      </c>
      <c r="AG47" s="3" t="s">
        <v>308</v>
      </c>
      <c r="AH47" s="3" t="s">
        <v>313</v>
      </c>
      <c r="AI47" s="3" t="s">
        <v>308</v>
      </c>
      <c r="AJ47" s="3" t="s">
        <v>314</v>
      </c>
      <c r="AK47" s="3"/>
      <c r="AL47" s="3"/>
      <c r="AM47" s="3"/>
      <c r="AN47" s="3"/>
      <c r="AO47" s="3"/>
      <c r="AP47" s="3"/>
      <c r="AQ47" s="3"/>
      <c r="AR47" s="3"/>
      <c r="AS47" s="3"/>
      <c r="AT47" s="3"/>
      <c r="AU47" s="3"/>
      <c r="AV47" s="3"/>
      <c r="AW47" s="3"/>
      <c r="AX47" s="8"/>
    </row>
    <row r="48" spans="1:50" ht="15" thickBot="1" x14ac:dyDescent="0.4">
      <c r="A48" s="81" t="s">
        <v>317</v>
      </c>
      <c r="B48" s="80" t="s">
        <v>315</v>
      </c>
      <c r="C48" s="81" t="s">
        <v>206</v>
      </c>
      <c r="D48" s="81" t="s">
        <v>58</v>
      </c>
      <c r="E48" s="81" t="s">
        <v>59</v>
      </c>
      <c r="F48" s="81"/>
      <c r="G48" s="81"/>
      <c r="H48" s="81"/>
      <c r="I48" s="81"/>
      <c r="J48" s="81"/>
      <c r="K48" s="81"/>
      <c r="L48" s="82"/>
      <c r="M48" s="85"/>
      <c r="N48" s="81"/>
      <c r="O48" s="81" t="s">
        <v>59</v>
      </c>
      <c r="P48" s="81" t="s">
        <v>60</v>
      </c>
      <c r="Q48" s="81" t="s">
        <v>61</v>
      </c>
      <c r="R48" s="81" t="s">
        <v>316</v>
      </c>
      <c r="S48" s="81" t="s">
        <v>317</v>
      </c>
      <c r="T48" s="4" t="e">
        <v>#N/A</v>
      </c>
      <c r="U48" s="5" t="s">
        <v>59</v>
      </c>
      <c r="V48" s="91">
        <v>400023</v>
      </c>
      <c r="W48" s="91" t="s">
        <v>318</v>
      </c>
      <c r="X48" s="81" t="s">
        <v>58</v>
      </c>
      <c r="Y48" s="81" t="s">
        <v>65</v>
      </c>
      <c r="Z48" s="81" t="s">
        <v>43</v>
      </c>
      <c r="AA48" s="81" t="s">
        <v>43</v>
      </c>
      <c r="AB48" s="81" t="s">
        <v>44</v>
      </c>
      <c r="AC48" s="93">
        <v>44635</v>
      </c>
      <c r="AD48" s="94">
        <v>44634</v>
      </c>
      <c r="AE48" s="3"/>
      <c r="AF48" s="3"/>
      <c r="AG48" s="3"/>
      <c r="AH48" s="3"/>
      <c r="AI48" s="3"/>
      <c r="AJ48" s="7"/>
      <c r="AK48" s="3"/>
      <c r="AL48" s="3"/>
      <c r="AM48" s="3"/>
      <c r="AN48" s="3"/>
      <c r="AO48" s="3"/>
      <c r="AP48" s="3"/>
      <c r="AQ48" s="3"/>
      <c r="AR48" s="3"/>
      <c r="AS48" s="3"/>
      <c r="AT48" s="3"/>
      <c r="AU48" s="3"/>
      <c r="AV48" s="3"/>
      <c r="AW48" s="3"/>
      <c r="AX48" s="8"/>
    </row>
    <row r="49" spans="1:50" ht="15" thickBot="1" x14ac:dyDescent="0.4">
      <c r="A49" s="81" t="s">
        <v>321</v>
      </c>
      <c r="B49" s="80" t="s">
        <v>319</v>
      </c>
      <c r="C49" s="81" t="s">
        <v>156</v>
      </c>
      <c r="D49" s="81" t="s">
        <v>49</v>
      </c>
      <c r="E49" s="81" t="s">
        <v>50</v>
      </c>
      <c r="F49" s="81"/>
      <c r="G49" s="81"/>
      <c r="H49" s="81"/>
      <c r="I49" s="81"/>
      <c r="J49" s="81"/>
      <c r="K49" s="81"/>
      <c r="L49" s="82"/>
      <c r="M49" s="86"/>
      <c r="N49" s="86"/>
      <c r="O49" s="81" t="s">
        <v>50</v>
      </c>
      <c r="P49" s="81" t="s">
        <v>51</v>
      </c>
      <c r="Q49" s="81" t="s">
        <v>39</v>
      </c>
      <c r="R49" s="81" t="s">
        <v>320</v>
      </c>
      <c r="S49" s="81" t="s">
        <v>321</v>
      </c>
      <c r="T49" s="4" t="e">
        <v>#N/A</v>
      </c>
      <c r="U49" s="5" t="s">
        <v>50</v>
      </c>
      <c r="V49" s="91">
        <v>801505</v>
      </c>
      <c r="X49" s="81" t="s">
        <v>49</v>
      </c>
      <c r="Y49" s="81" t="s">
        <v>55</v>
      </c>
      <c r="Z49" s="81" t="s">
        <v>43</v>
      </c>
      <c r="AA49" s="81" t="s">
        <v>43</v>
      </c>
      <c r="AB49" s="81" t="s">
        <v>44</v>
      </c>
      <c r="AC49" s="93">
        <v>44651</v>
      </c>
      <c r="AD49" s="94">
        <v>44648</v>
      </c>
      <c r="AE49" s="3"/>
      <c r="AF49" s="3"/>
      <c r="AG49" s="3"/>
      <c r="AH49" s="3"/>
      <c r="AI49" s="9"/>
      <c r="AJ49" s="3"/>
      <c r="AK49" s="3"/>
      <c r="AL49" s="3"/>
      <c r="AM49" s="3"/>
      <c r="AN49" s="3"/>
      <c r="AO49" s="3"/>
      <c r="AP49" s="3"/>
      <c r="AQ49" s="3"/>
      <c r="AR49" s="3"/>
      <c r="AS49" s="3"/>
      <c r="AT49" s="3"/>
      <c r="AU49" s="3"/>
      <c r="AV49" s="3"/>
      <c r="AW49" s="3"/>
      <c r="AX49" s="8"/>
    </row>
    <row r="50" spans="1:50" ht="15" thickBot="1" x14ac:dyDescent="0.4">
      <c r="A50" s="81" t="s">
        <v>327</v>
      </c>
      <c r="B50" s="80" t="s">
        <v>323</v>
      </c>
      <c r="C50" s="81" t="s">
        <v>37</v>
      </c>
      <c r="D50" s="81" t="s">
        <v>307</v>
      </c>
      <c r="E50" s="81" t="s">
        <v>324</v>
      </c>
      <c r="F50" s="81"/>
      <c r="G50" s="81"/>
      <c r="H50" s="81"/>
      <c r="I50" s="81"/>
      <c r="J50" s="81"/>
      <c r="K50" s="81"/>
      <c r="L50" s="82" t="s">
        <v>325</v>
      </c>
      <c r="M50" s="81"/>
      <c r="N50" s="81"/>
      <c r="O50" s="81" t="s">
        <v>324</v>
      </c>
      <c r="P50" s="81" t="s">
        <v>60</v>
      </c>
      <c r="Q50" s="81" t="s">
        <v>39</v>
      </c>
      <c r="R50" s="81" t="s">
        <v>326</v>
      </c>
      <c r="S50" s="81" t="s">
        <v>327</v>
      </c>
      <c r="T50" s="4" t="e">
        <v>#N/A</v>
      </c>
      <c r="U50" s="5" t="s">
        <v>324</v>
      </c>
      <c r="V50" s="91">
        <v>414001</v>
      </c>
      <c r="W50" s="91" t="s">
        <v>328</v>
      </c>
      <c r="X50" s="81" t="s">
        <v>307</v>
      </c>
      <c r="Y50" s="81" t="s">
        <v>286</v>
      </c>
      <c r="Z50" s="81" t="s">
        <v>4</v>
      </c>
      <c r="AA50" s="81" t="s">
        <v>4</v>
      </c>
      <c r="AB50" s="81" t="s">
        <v>44</v>
      </c>
      <c r="AC50" s="93">
        <v>44651</v>
      </c>
      <c r="AD50" s="94">
        <v>44648</v>
      </c>
      <c r="AE50" s="3" t="s">
        <v>61</v>
      </c>
      <c r="AF50" s="3" t="s">
        <v>97</v>
      </c>
      <c r="AG50" s="3" t="s">
        <v>325</v>
      </c>
      <c r="AH50" s="3" t="s">
        <v>329</v>
      </c>
      <c r="AI50" s="3" t="s">
        <v>330</v>
      </c>
      <c r="AJ50" s="3" t="s">
        <v>331</v>
      </c>
      <c r="AK50" s="3"/>
      <c r="AL50" s="3"/>
      <c r="AM50" s="3"/>
      <c r="AN50" s="3"/>
      <c r="AO50" s="3"/>
      <c r="AP50" s="3"/>
      <c r="AQ50" s="3"/>
      <c r="AR50" s="3"/>
      <c r="AS50" s="3"/>
      <c r="AT50" s="3"/>
      <c r="AU50" s="3"/>
      <c r="AV50" s="3"/>
      <c r="AW50" s="3"/>
      <c r="AX50" s="8"/>
    </row>
    <row r="51" spans="1:50" ht="15" thickBot="1" x14ac:dyDescent="0.4">
      <c r="A51" s="81" t="s">
        <v>334</v>
      </c>
      <c r="B51" s="80" t="s">
        <v>332</v>
      </c>
      <c r="C51" s="81" t="s">
        <v>48</v>
      </c>
      <c r="D51" s="81" t="s">
        <v>166</v>
      </c>
      <c r="E51" s="81" t="s">
        <v>55</v>
      </c>
      <c r="F51" s="81"/>
      <c r="G51" s="81"/>
      <c r="H51" s="81"/>
      <c r="I51" s="81"/>
      <c r="J51" s="81"/>
      <c r="K51" s="81"/>
      <c r="L51" s="82"/>
      <c r="M51" s="81"/>
      <c r="N51" s="81"/>
      <c r="O51" s="81" t="s">
        <v>55</v>
      </c>
      <c r="P51" s="81" t="s">
        <v>51</v>
      </c>
      <c r="Q51" s="81" t="s">
        <v>61</v>
      </c>
      <c r="R51" s="81" t="s">
        <v>333</v>
      </c>
      <c r="S51" s="81" t="s">
        <v>334</v>
      </c>
      <c r="T51" s="4" t="e">
        <v>#N/A</v>
      </c>
      <c r="U51" s="5" t="s">
        <v>55</v>
      </c>
      <c r="V51" s="91">
        <v>110001</v>
      </c>
      <c r="W51" s="91" t="s">
        <v>335</v>
      </c>
      <c r="X51" s="81" t="s">
        <v>166</v>
      </c>
      <c r="Y51" s="81" t="s">
        <v>55</v>
      </c>
      <c r="Z51" s="81" t="s">
        <v>106</v>
      </c>
      <c r="AA51" s="81"/>
      <c r="AB51" s="81" t="s">
        <v>44</v>
      </c>
      <c r="AC51" s="93">
        <v>44634</v>
      </c>
      <c r="AD51" s="94">
        <v>44634</v>
      </c>
      <c r="AE51" s="3"/>
      <c r="AF51" s="3"/>
      <c r="AG51" s="3"/>
      <c r="AH51" s="3"/>
      <c r="AI51" s="3"/>
      <c r="AJ51" s="3"/>
      <c r="AK51" s="3"/>
      <c r="AL51" s="3"/>
      <c r="AM51" s="3"/>
      <c r="AN51" s="3"/>
      <c r="AO51" s="3"/>
      <c r="AP51" s="3"/>
      <c r="AQ51" s="3"/>
      <c r="AR51" s="3"/>
      <c r="AS51" s="3"/>
      <c r="AT51" s="3"/>
      <c r="AU51" s="3"/>
      <c r="AV51" s="3"/>
      <c r="AW51" s="3"/>
      <c r="AX51" s="8"/>
    </row>
    <row r="52" spans="1:50" ht="15" thickBot="1" x14ac:dyDescent="0.4">
      <c r="A52" s="81" t="s">
        <v>338</v>
      </c>
      <c r="B52" s="80" t="s">
        <v>336</v>
      </c>
      <c r="C52" s="81" t="s">
        <v>48</v>
      </c>
      <c r="D52" s="81" t="s">
        <v>114</v>
      </c>
      <c r="E52" s="81" t="s">
        <v>277</v>
      </c>
      <c r="F52" s="81"/>
      <c r="G52" s="81"/>
      <c r="H52" s="81"/>
      <c r="I52" s="81"/>
      <c r="J52" s="81"/>
      <c r="K52" s="81"/>
      <c r="L52" s="82"/>
      <c r="M52" s="81"/>
      <c r="N52" s="81"/>
      <c r="O52" s="81" t="s">
        <v>277</v>
      </c>
      <c r="P52" s="81" t="s">
        <v>51</v>
      </c>
      <c r="Q52" s="81" t="s">
        <v>39</v>
      </c>
      <c r="R52" s="81" t="s">
        <v>337</v>
      </c>
      <c r="S52" s="81" t="s">
        <v>338</v>
      </c>
      <c r="T52" s="4" t="e">
        <v>#N/A</v>
      </c>
      <c r="U52" s="5" t="s">
        <v>277</v>
      </c>
      <c r="V52" s="91" t="s">
        <v>149</v>
      </c>
      <c r="W52" s="91" t="s">
        <v>149</v>
      </c>
      <c r="X52" s="81" t="s">
        <v>114</v>
      </c>
      <c r="Y52" s="81" t="s">
        <v>55</v>
      </c>
      <c r="Z52" s="81" t="s">
        <v>43</v>
      </c>
      <c r="AA52" s="81" t="s">
        <v>43</v>
      </c>
      <c r="AB52" s="81" t="s">
        <v>44</v>
      </c>
      <c r="AC52" s="93">
        <v>44650</v>
      </c>
      <c r="AD52" s="94">
        <v>44648</v>
      </c>
      <c r="AE52" s="3"/>
      <c r="AF52" s="3"/>
      <c r="AG52" s="3"/>
      <c r="AH52" s="3"/>
      <c r="AI52" s="3"/>
      <c r="AJ52" s="3"/>
      <c r="AK52" s="3"/>
      <c r="AL52" s="3"/>
      <c r="AM52" s="3"/>
      <c r="AN52" s="3"/>
      <c r="AO52" s="3"/>
      <c r="AP52" s="3"/>
      <c r="AQ52" s="3"/>
      <c r="AR52" s="3"/>
      <c r="AS52" s="3"/>
      <c r="AT52" s="3"/>
      <c r="AU52" s="3"/>
      <c r="AV52" s="3"/>
      <c r="AW52" s="3"/>
      <c r="AX52" s="8"/>
    </row>
    <row r="53" spans="1:50" ht="15" thickBot="1" x14ac:dyDescent="0.4">
      <c r="A53" s="81" t="s">
        <v>341</v>
      </c>
      <c r="B53" s="80" t="s">
        <v>339</v>
      </c>
      <c r="C53" s="81" t="s">
        <v>156</v>
      </c>
      <c r="D53" s="81" t="s">
        <v>86</v>
      </c>
      <c r="E53" s="81" t="s">
        <v>231</v>
      </c>
      <c r="F53" s="81"/>
      <c r="G53" s="81"/>
      <c r="H53" s="81"/>
      <c r="I53" s="81"/>
      <c r="J53" s="81"/>
      <c r="K53" s="81"/>
      <c r="L53" s="82"/>
      <c r="M53" s="81"/>
      <c r="N53" s="81"/>
      <c r="O53" s="81" t="s">
        <v>231</v>
      </c>
      <c r="P53" s="81" t="s">
        <v>51</v>
      </c>
      <c r="Q53" s="81" t="s">
        <v>39</v>
      </c>
      <c r="R53" s="81" t="s">
        <v>340</v>
      </c>
      <c r="S53" s="81" t="s">
        <v>341</v>
      </c>
      <c r="T53" s="4" t="e">
        <v>#N/A</v>
      </c>
      <c r="U53" s="5" t="s">
        <v>231</v>
      </c>
      <c r="V53" s="91">
        <v>211008</v>
      </c>
      <c r="W53" s="91" t="s">
        <v>342</v>
      </c>
      <c r="X53" s="81" t="s">
        <v>86</v>
      </c>
      <c r="Y53" s="81" t="s">
        <v>59</v>
      </c>
      <c r="Z53" s="81" t="s">
        <v>43</v>
      </c>
      <c r="AA53" s="81"/>
      <c r="AB53" s="81" t="s">
        <v>44</v>
      </c>
      <c r="AC53" s="93">
        <v>44644</v>
      </c>
      <c r="AD53" s="94">
        <v>44641</v>
      </c>
      <c r="AE53" s="3"/>
      <c r="AF53" s="3"/>
      <c r="AG53" s="3"/>
      <c r="AH53" s="3"/>
      <c r="AI53" s="3"/>
      <c r="AJ53" s="3"/>
      <c r="AK53" s="3"/>
      <c r="AL53" s="3"/>
      <c r="AM53" s="3"/>
      <c r="AN53" s="3"/>
      <c r="AO53" s="3"/>
      <c r="AP53" s="3"/>
      <c r="AQ53" s="3"/>
      <c r="AR53" s="3"/>
      <c r="AS53" s="3"/>
      <c r="AT53" s="3"/>
      <c r="AU53" s="3"/>
      <c r="AV53" s="3"/>
      <c r="AW53" s="3"/>
      <c r="AX53" s="8"/>
    </row>
    <row r="54" spans="1:50" ht="15" thickBot="1" x14ac:dyDescent="0.4">
      <c r="A54" s="81" t="s">
        <v>346</v>
      </c>
      <c r="B54" s="80" t="s">
        <v>343</v>
      </c>
      <c r="C54" s="81" t="s">
        <v>48</v>
      </c>
      <c r="D54" s="81" t="s">
        <v>49</v>
      </c>
      <c r="E54" s="81" t="s">
        <v>344</v>
      </c>
      <c r="F54" s="81"/>
      <c r="G54" s="81"/>
      <c r="H54" s="81"/>
      <c r="I54" s="81"/>
      <c r="J54" s="81"/>
      <c r="K54" s="81"/>
      <c r="L54" s="82"/>
      <c r="M54" s="81"/>
      <c r="N54" s="81"/>
      <c r="O54" s="81" t="s">
        <v>344</v>
      </c>
      <c r="P54" s="81" t="s">
        <v>51</v>
      </c>
      <c r="Q54" s="81" t="s">
        <v>39</v>
      </c>
      <c r="R54" s="81" t="s">
        <v>345</v>
      </c>
      <c r="S54" s="81" t="s">
        <v>346</v>
      </c>
      <c r="T54" s="4" t="e">
        <v>#N/A</v>
      </c>
      <c r="U54" s="5" t="s">
        <v>344</v>
      </c>
      <c r="V54" s="91">
        <v>147001</v>
      </c>
      <c r="W54" s="91" t="s">
        <v>347</v>
      </c>
      <c r="X54" s="81" t="s">
        <v>49</v>
      </c>
      <c r="Y54" s="81" t="s">
        <v>55</v>
      </c>
      <c r="Z54" s="81" t="s">
        <v>348</v>
      </c>
      <c r="AA54" s="81" t="s">
        <v>106</v>
      </c>
      <c r="AB54" s="81" t="s">
        <v>44</v>
      </c>
      <c r="AC54" s="93">
        <v>44643</v>
      </c>
      <c r="AD54" s="94">
        <v>44641</v>
      </c>
      <c r="AE54" s="3"/>
      <c r="AF54" s="3"/>
      <c r="AG54" s="3"/>
      <c r="AH54" s="3"/>
      <c r="AI54" s="9"/>
      <c r="AJ54" s="3"/>
      <c r="AK54" s="3"/>
      <c r="AL54" s="3"/>
      <c r="AM54" s="3"/>
      <c r="AN54" s="3"/>
      <c r="AO54" s="3"/>
      <c r="AP54" s="3"/>
      <c r="AQ54" s="3"/>
      <c r="AR54" s="3"/>
      <c r="AS54" s="3"/>
      <c r="AT54" s="3"/>
      <c r="AU54" s="3"/>
      <c r="AV54" s="3"/>
      <c r="AW54" s="3"/>
      <c r="AX54" s="8"/>
    </row>
    <row r="55" spans="1:50" ht="15" thickBot="1" x14ac:dyDescent="0.4">
      <c r="A55" s="81" t="s">
        <v>352</v>
      </c>
      <c r="B55" s="80" t="s">
        <v>349</v>
      </c>
      <c r="C55" s="81" t="s">
        <v>206</v>
      </c>
      <c r="D55" s="81"/>
      <c r="E55" s="81" t="s">
        <v>350</v>
      </c>
      <c r="F55" s="81"/>
      <c r="G55" s="81"/>
      <c r="H55" s="81"/>
      <c r="I55" s="81"/>
      <c r="J55" s="81"/>
      <c r="K55" s="81"/>
      <c r="L55" s="82"/>
      <c r="M55" s="81"/>
      <c r="N55" s="81"/>
      <c r="O55" s="81" t="s">
        <v>350</v>
      </c>
      <c r="P55" s="81" t="s">
        <v>60</v>
      </c>
      <c r="Q55" s="81" t="s">
        <v>39</v>
      </c>
      <c r="R55" s="81" t="s">
        <v>351</v>
      </c>
      <c r="S55" s="81" t="s">
        <v>352</v>
      </c>
      <c r="T55" s="4" t="e">
        <v>#N/A</v>
      </c>
      <c r="U55" s="5" t="s">
        <v>350</v>
      </c>
      <c r="V55" s="91">
        <v>401404</v>
      </c>
      <c r="W55" s="91" t="s">
        <v>353</v>
      </c>
      <c r="X55" s="81"/>
      <c r="Y55" s="81"/>
      <c r="Z55" s="81" t="s">
        <v>43</v>
      </c>
      <c r="AA55" s="81" t="s">
        <v>43</v>
      </c>
      <c r="AB55" s="81" t="s">
        <v>44</v>
      </c>
      <c r="AC55" s="93" t="s">
        <v>45</v>
      </c>
      <c r="AD55" s="94" t="s">
        <v>46</v>
      </c>
      <c r="AE55" s="3"/>
      <c r="AF55" s="3"/>
      <c r="AG55" s="3"/>
      <c r="AH55" s="3"/>
      <c r="AI55" s="3"/>
      <c r="AJ55" s="3"/>
      <c r="AK55" s="3"/>
      <c r="AL55" s="3"/>
      <c r="AM55" s="3"/>
      <c r="AN55" s="3"/>
      <c r="AO55" s="3"/>
      <c r="AP55" s="3"/>
      <c r="AQ55" s="3"/>
      <c r="AR55" s="3"/>
      <c r="AS55" s="3"/>
      <c r="AT55" s="3"/>
      <c r="AU55" s="3"/>
      <c r="AV55" s="3"/>
      <c r="AW55" s="3"/>
      <c r="AX55" s="8"/>
    </row>
    <row r="56" spans="1:50" ht="15" thickBot="1" x14ac:dyDescent="0.4">
      <c r="A56" s="81" t="s">
        <v>356</v>
      </c>
      <c r="B56" s="80" t="s">
        <v>354</v>
      </c>
      <c r="C56" s="81" t="s">
        <v>37</v>
      </c>
      <c r="D56" s="81" t="s">
        <v>151</v>
      </c>
      <c r="E56" s="81" t="s">
        <v>152</v>
      </c>
      <c r="F56" s="81"/>
      <c r="G56" s="81"/>
      <c r="H56" s="81"/>
      <c r="I56" s="81"/>
      <c r="J56" s="81"/>
      <c r="K56" s="81"/>
      <c r="L56" s="82"/>
      <c r="M56" s="81"/>
      <c r="N56" s="81"/>
      <c r="O56" s="81" t="s">
        <v>152</v>
      </c>
      <c r="P56" s="81" t="s">
        <v>51</v>
      </c>
      <c r="Q56" s="81" t="s">
        <v>39</v>
      </c>
      <c r="R56" s="81" t="s">
        <v>355</v>
      </c>
      <c r="S56" s="81" t="s">
        <v>356</v>
      </c>
      <c r="T56" s="4" t="e">
        <v>#N/A</v>
      </c>
      <c r="U56" s="5" t="s">
        <v>152</v>
      </c>
      <c r="V56" s="91" t="s">
        <v>149</v>
      </c>
      <c r="W56" s="91" t="s">
        <v>149</v>
      </c>
      <c r="X56" s="81" t="s">
        <v>67</v>
      </c>
      <c r="Y56" s="81" t="s">
        <v>112</v>
      </c>
      <c r="Z56" s="81" t="s">
        <v>4</v>
      </c>
      <c r="AA56" s="81"/>
      <c r="AB56" s="81" t="s">
        <v>44</v>
      </c>
      <c r="AC56" s="93">
        <v>44641</v>
      </c>
      <c r="AD56" s="94">
        <v>44641</v>
      </c>
      <c r="AE56" s="3"/>
      <c r="AF56" s="3"/>
      <c r="AG56" s="3"/>
      <c r="AH56" s="3"/>
      <c r="AI56" s="7"/>
      <c r="AJ56" s="3"/>
      <c r="AK56" s="3"/>
      <c r="AL56" s="3"/>
      <c r="AM56" s="3"/>
      <c r="AN56" s="3"/>
      <c r="AO56" s="3"/>
      <c r="AP56" s="3"/>
      <c r="AQ56" s="3"/>
      <c r="AR56" s="3"/>
      <c r="AS56" s="3"/>
      <c r="AT56" s="3"/>
      <c r="AU56" s="3"/>
      <c r="AV56" s="3"/>
      <c r="AW56" s="3"/>
      <c r="AX56" s="8"/>
    </row>
    <row r="57" spans="1:50" ht="15" thickBot="1" x14ac:dyDescent="0.4">
      <c r="A57" s="81" t="s">
        <v>359</v>
      </c>
      <c r="B57" s="80" t="s">
        <v>357</v>
      </c>
      <c r="C57" s="81" t="s">
        <v>48</v>
      </c>
      <c r="D57" s="81" t="s">
        <v>86</v>
      </c>
      <c r="E57" s="81" t="s">
        <v>231</v>
      </c>
      <c r="F57" s="81"/>
      <c r="G57" s="81"/>
      <c r="H57" s="81"/>
      <c r="I57" s="81"/>
      <c r="J57" s="81"/>
      <c r="K57" s="81"/>
      <c r="L57" s="82"/>
      <c r="M57" s="81"/>
      <c r="N57" s="81"/>
      <c r="O57" s="81" t="s">
        <v>231</v>
      </c>
      <c r="P57" s="81" t="s">
        <v>51</v>
      </c>
      <c r="Q57" s="81" t="s">
        <v>39</v>
      </c>
      <c r="R57" s="81" t="s">
        <v>358</v>
      </c>
      <c r="S57" s="81" t="s">
        <v>359</v>
      </c>
      <c r="T57" s="4" t="e">
        <v>#N/A</v>
      </c>
      <c r="U57" s="5" t="s">
        <v>231</v>
      </c>
      <c r="V57" s="91">
        <v>211006</v>
      </c>
      <c r="W57" s="91" t="s">
        <v>360</v>
      </c>
      <c r="X57" s="81" t="s">
        <v>86</v>
      </c>
      <c r="Y57" s="81" t="s">
        <v>59</v>
      </c>
      <c r="Z57" s="81" t="s">
        <v>106</v>
      </c>
      <c r="AA57" s="81" t="s">
        <v>106</v>
      </c>
      <c r="AB57" s="81" t="s">
        <v>44</v>
      </c>
      <c r="AC57" s="93">
        <v>44643</v>
      </c>
      <c r="AD57" s="94">
        <v>44641</v>
      </c>
      <c r="AE57" s="3"/>
      <c r="AF57" s="3"/>
      <c r="AG57" s="3"/>
      <c r="AH57" s="3"/>
      <c r="AI57" s="3"/>
      <c r="AJ57" s="3"/>
      <c r="AK57" s="3"/>
      <c r="AL57" s="3"/>
      <c r="AM57" s="3"/>
      <c r="AN57" s="3"/>
      <c r="AO57" s="3"/>
      <c r="AP57" s="3"/>
      <c r="AQ57" s="3"/>
      <c r="AR57" s="3"/>
      <c r="AS57" s="3"/>
      <c r="AT57" s="3"/>
      <c r="AU57" s="3"/>
      <c r="AV57" s="3"/>
      <c r="AW57" s="3"/>
      <c r="AX57" s="8"/>
    </row>
    <row r="58" spans="1:50" ht="15" thickBot="1" x14ac:dyDescent="0.4">
      <c r="A58" s="81" t="s">
        <v>364</v>
      </c>
      <c r="B58" s="80" t="s">
        <v>361</v>
      </c>
      <c r="C58" s="81" t="s">
        <v>206</v>
      </c>
      <c r="D58" s="81" t="s">
        <v>128</v>
      </c>
      <c r="E58" s="81" t="s">
        <v>362</v>
      </c>
      <c r="F58" s="81"/>
      <c r="G58" s="81"/>
      <c r="H58" s="81"/>
      <c r="I58" s="81"/>
      <c r="J58" s="81"/>
      <c r="K58" s="81"/>
      <c r="L58" s="82"/>
      <c r="M58" s="81"/>
      <c r="N58" s="81"/>
      <c r="O58" s="81" t="s">
        <v>362</v>
      </c>
      <c r="P58" s="81" t="s">
        <v>51</v>
      </c>
      <c r="Q58" s="81" t="s">
        <v>39</v>
      </c>
      <c r="R58" s="81" t="s">
        <v>363</v>
      </c>
      <c r="S58" s="81" t="s">
        <v>364</v>
      </c>
      <c r="T58" s="4" t="e">
        <v>#N/A</v>
      </c>
      <c r="U58" s="5" t="s">
        <v>362</v>
      </c>
      <c r="V58" s="91">
        <v>834001</v>
      </c>
      <c r="W58" s="91" t="s">
        <v>365</v>
      </c>
      <c r="X58" s="81" t="s">
        <v>128</v>
      </c>
      <c r="Y58" s="81" t="s">
        <v>59</v>
      </c>
      <c r="Z58" s="81" t="s">
        <v>106</v>
      </c>
      <c r="AA58" s="81" t="s">
        <v>106</v>
      </c>
      <c r="AB58" s="81" t="s">
        <v>44</v>
      </c>
      <c r="AC58" s="93">
        <v>44635</v>
      </c>
      <c r="AD58" s="94">
        <v>44634</v>
      </c>
      <c r="AE58" s="3"/>
      <c r="AF58" s="3"/>
      <c r="AG58" s="3"/>
      <c r="AH58" s="3"/>
      <c r="AI58" s="3"/>
      <c r="AJ58" s="3"/>
      <c r="AK58" s="3"/>
      <c r="AL58" s="3"/>
      <c r="AM58" s="3"/>
      <c r="AN58" s="3"/>
      <c r="AO58" s="3"/>
      <c r="AP58" s="3"/>
      <c r="AQ58" s="3"/>
      <c r="AR58" s="3"/>
      <c r="AS58" s="3"/>
      <c r="AT58" s="3"/>
      <c r="AU58" s="3"/>
      <c r="AV58" s="3"/>
      <c r="AW58" s="3"/>
      <c r="AX58" s="8"/>
    </row>
    <row r="59" spans="1:50" ht="15" thickBot="1" x14ac:dyDescent="0.4">
      <c r="A59" s="81" t="s">
        <v>368</v>
      </c>
      <c r="B59" s="80" t="s">
        <v>366</v>
      </c>
      <c r="C59" s="81" t="s">
        <v>156</v>
      </c>
      <c r="D59" s="81" t="s">
        <v>166</v>
      </c>
      <c r="E59" s="81" t="s">
        <v>55</v>
      </c>
      <c r="F59" s="81"/>
      <c r="G59" s="81"/>
      <c r="H59" s="81"/>
      <c r="I59" s="81"/>
      <c r="J59" s="81"/>
      <c r="K59" s="81"/>
      <c r="L59" s="82"/>
      <c r="M59" s="81"/>
      <c r="N59" s="81"/>
      <c r="O59" s="81" t="s">
        <v>55</v>
      </c>
      <c r="P59" s="81" t="s">
        <v>51</v>
      </c>
      <c r="Q59" s="81" t="s">
        <v>61</v>
      </c>
      <c r="R59" s="81" t="s">
        <v>367</v>
      </c>
      <c r="S59" s="81" t="s">
        <v>368</v>
      </c>
      <c r="T59" s="4" t="e">
        <v>#N/A</v>
      </c>
      <c r="U59" s="5" t="s">
        <v>55</v>
      </c>
      <c r="V59" s="91">
        <v>110009</v>
      </c>
      <c r="W59" s="91" t="s">
        <v>369</v>
      </c>
      <c r="X59" s="81" t="s">
        <v>166</v>
      </c>
      <c r="Y59" s="81" t="s">
        <v>55</v>
      </c>
      <c r="Z59" s="81" t="s">
        <v>43</v>
      </c>
      <c r="AA59" s="81"/>
      <c r="AB59" s="81" t="s">
        <v>44</v>
      </c>
      <c r="AC59" s="93">
        <v>44636</v>
      </c>
      <c r="AD59" s="94">
        <v>44634</v>
      </c>
      <c r="AE59" s="3"/>
      <c r="AF59" s="3"/>
      <c r="AG59" s="3"/>
      <c r="AH59" s="3"/>
      <c r="AI59" s="3"/>
      <c r="AJ59" s="3"/>
      <c r="AK59" s="3"/>
      <c r="AL59" s="3"/>
      <c r="AM59" s="3"/>
      <c r="AN59" s="3"/>
      <c r="AO59" s="3"/>
      <c r="AP59" s="3"/>
      <c r="AQ59" s="3"/>
      <c r="AR59" s="3"/>
      <c r="AS59" s="3"/>
      <c r="AT59" s="3"/>
      <c r="AU59" s="3"/>
      <c r="AV59" s="3"/>
      <c r="AW59" s="3"/>
      <c r="AX59" s="8"/>
    </row>
    <row r="60" spans="1:50" ht="15" thickBot="1" x14ac:dyDescent="0.4">
      <c r="A60" s="81" t="s">
        <v>372</v>
      </c>
      <c r="B60" s="80" t="s">
        <v>370</v>
      </c>
      <c r="C60" s="81" t="s">
        <v>57</v>
      </c>
      <c r="D60" s="81" t="s">
        <v>166</v>
      </c>
      <c r="E60" s="81" t="s">
        <v>55</v>
      </c>
      <c r="F60" s="81"/>
      <c r="G60" s="81"/>
      <c r="H60" s="81"/>
      <c r="I60" s="81"/>
      <c r="J60" s="81"/>
      <c r="K60" s="81"/>
      <c r="L60" s="82"/>
      <c r="M60" s="81"/>
      <c r="N60" s="81"/>
      <c r="O60" s="81" t="s">
        <v>55</v>
      </c>
      <c r="P60" s="81" t="s">
        <v>51</v>
      </c>
      <c r="Q60" s="81" t="s">
        <v>61</v>
      </c>
      <c r="R60" s="81" t="s">
        <v>371</v>
      </c>
      <c r="S60" s="81" t="s">
        <v>372</v>
      </c>
      <c r="T60" s="4" t="e">
        <v>#N/A</v>
      </c>
      <c r="U60" s="5" t="s">
        <v>55</v>
      </c>
      <c r="V60" s="91">
        <v>110070</v>
      </c>
      <c r="W60" s="91" t="s">
        <v>373</v>
      </c>
      <c r="X60" s="81" t="s">
        <v>166</v>
      </c>
      <c r="Y60" s="81" t="s">
        <v>55</v>
      </c>
      <c r="Z60" s="81" t="s">
        <v>106</v>
      </c>
      <c r="AA60" s="81"/>
      <c r="AB60" s="81" t="s">
        <v>44</v>
      </c>
      <c r="AC60" s="93">
        <v>44634</v>
      </c>
      <c r="AD60" s="94">
        <v>44634</v>
      </c>
      <c r="AE60" s="3"/>
      <c r="AF60" s="3"/>
      <c r="AG60" s="3"/>
      <c r="AH60" s="3"/>
      <c r="AI60" s="3"/>
      <c r="AJ60" s="3"/>
      <c r="AK60" s="3"/>
      <c r="AL60" s="3"/>
      <c r="AM60" s="3"/>
      <c r="AN60" s="3"/>
      <c r="AO60" s="3"/>
      <c r="AP60" s="3"/>
      <c r="AQ60" s="3"/>
      <c r="AR60" s="3"/>
      <c r="AS60" s="3"/>
      <c r="AT60" s="3"/>
      <c r="AU60" s="3"/>
      <c r="AV60" s="3"/>
      <c r="AW60" s="3"/>
      <c r="AX60" s="8"/>
    </row>
    <row r="61" spans="1:50" ht="15" thickBot="1" x14ac:dyDescent="0.4">
      <c r="A61" s="81" t="s">
        <v>377</v>
      </c>
      <c r="B61" s="80" t="s">
        <v>374</v>
      </c>
      <c r="C61" s="81" t="s">
        <v>156</v>
      </c>
      <c r="D61" s="81" t="s">
        <v>166</v>
      </c>
      <c r="E61" s="81" t="s">
        <v>55</v>
      </c>
      <c r="F61" s="81"/>
      <c r="G61" s="81"/>
      <c r="H61" s="81"/>
      <c r="I61" s="81"/>
      <c r="J61" s="81"/>
      <c r="K61" s="81"/>
      <c r="L61" s="82" t="s">
        <v>375</v>
      </c>
      <c r="M61" s="81"/>
      <c r="N61" s="81"/>
      <c r="O61" s="81" t="s">
        <v>55</v>
      </c>
      <c r="P61" s="81" t="s">
        <v>51</v>
      </c>
      <c r="Q61" s="81" t="s">
        <v>61</v>
      </c>
      <c r="R61" s="81" t="s">
        <v>376</v>
      </c>
      <c r="S61" s="81" t="s">
        <v>377</v>
      </c>
      <c r="T61" s="4" t="e">
        <v>#N/A</v>
      </c>
      <c r="U61" s="5" t="s">
        <v>55</v>
      </c>
      <c r="V61" s="91">
        <v>110002</v>
      </c>
      <c r="W61" s="91" t="s">
        <v>378</v>
      </c>
      <c r="X61" s="81" t="s">
        <v>166</v>
      </c>
      <c r="Y61" s="81" t="s">
        <v>55</v>
      </c>
      <c r="Z61" s="81" t="s">
        <v>43</v>
      </c>
      <c r="AA61" s="81"/>
      <c r="AB61" s="81" t="s">
        <v>44</v>
      </c>
      <c r="AC61" s="93">
        <v>44630</v>
      </c>
      <c r="AD61" s="94">
        <v>44627</v>
      </c>
      <c r="AE61" s="3" t="s">
        <v>39</v>
      </c>
      <c r="AF61" s="3" t="s">
        <v>375</v>
      </c>
      <c r="AG61" s="3" t="s">
        <v>375</v>
      </c>
      <c r="AH61" s="3" t="s">
        <v>81</v>
      </c>
      <c r="AI61" s="3" t="s">
        <v>379</v>
      </c>
      <c r="AJ61" s="3" t="s">
        <v>379</v>
      </c>
      <c r="AK61" s="3"/>
      <c r="AL61" s="3"/>
      <c r="AM61" s="3"/>
      <c r="AN61" s="3"/>
      <c r="AO61" s="3"/>
      <c r="AP61" s="3"/>
      <c r="AQ61" s="3"/>
      <c r="AR61" s="3"/>
      <c r="AS61" s="3"/>
      <c r="AT61" s="3"/>
      <c r="AU61" s="3"/>
      <c r="AV61" s="3"/>
      <c r="AW61" s="3"/>
      <c r="AX61" s="8"/>
    </row>
    <row r="62" spans="1:50" ht="15" thickBot="1" x14ac:dyDescent="0.4">
      <c r="A62" s="81" t="s">
        <v>382</v>
      </c>
      <c r="B62" s="80" t="s">
        <v>380</v>
      </c>
      <c r="C62" s="81" t="s">
        <v>156</v>
      </c>
      <c r="D62" s="81" t="s">
        <v>58</v>
      </c>
      <c r="E62" s="81" t="s">
        <v>59</v>
      </c>
      <c r="F62" s="81"/>
      <c r="G62" s="81"/>
      <c r="H62" s="81"/>
      <c r="I62" s="81"/>
      <c r="J62" s="81"/>
      <c r="K62" s="81"/>
      <c r="L62" s="82" t="s">
        <v>375</v>
      </c>
      <c r="M62" s="81"/>
      <c r="N62" s="81"/>
      <c r="O62" s="81" t="s">
        <v>59</v>
      </c>
      <c r="P62" s="81" t="s">
        <v>60</v>
      </c>
      <c r="Q62" s="81" t="s">
        <v>61</v>
      </c>
      <c r="R62" s="81" t="s">
        <v>381</v>
      </c>
      <c r="S62" s="81" t="s">
        <v>382</v>
      </c>
      <c r="T62" s="4" t="e">
        <v>#N/A</v>
      </c>
      <c r="U62" s="5" t="s">
        <v>59</v>
      </c>
      <c r="V62" s="91" t="s">
        <v>149</v>
      </c>
      <c r="W62" s="91" t="s">
        <v>149</v>
      </c>
      <c r="X62" s="81" t="s">
        <v>58</v>
      </c>
      <c r="Y62" s="81" t="s">
        <v>65</v>
      </c>
      <c r="Z62" s="81" t="s">
        <v>4</v>
      </c>
      <c r="AA62" s="81" t="s">
        <v>4</v>
      </c>
      <c r="AB62" s="81" t="s">
        <v>44</v>
      </c>
      <c r="AC62" s="93">
        <v>44628</v>
      </c>
      <c r="AD62" s="94">
        <v>44627</v>
      </c>
      <c r="AE62" s="3" t="s">
        <v>39</v>
      </c>
      <c r="AF62" s="3" t="s">
        <v>375</v>
      </c>
      <c r="AG62" s="3" t="s">
        <v>375</v>
      </c>
      <c r="AH62" s="3" t="s">
        <v>81</v>
      </c>
      <c r="AI62" s="3" t="s">
        <v>383</v>
      </c>
      <c r="AJ62" s="3" t="s">
        <v>384</v>
      </c>
      <c r="AK62" s="3"/>
      <c r="AL62" s="3"/>
      <c r="AM62" s="3"/>
      <c r="AN62" s="3"/>
      <c r="AO62" s="3"/>
      <c r="AP62" s="3"/>
      <c r="AQ62" s="3"/>
      <c r="AR62" s="3"/>
      <c r="AS62" s="3"/>
      <c r="AT62" s="3"/>
      <c r="AU62" s="3"/>
      <c r="AV62" s="3"/>
      <c r="AW62" s="3"/>
      <c r="AX62" s="8"/>
    </row>
    <row r="63" spans="1:50" ht="15" thickBot="1" x14ac:dyDescent="0.4">
      <c r="A63" s="81" t="s">
        <v>388</v>
      </c>
      <c r="B63" s="80" t="s">
        <v>385</v>
      </c>
      <c r="C63" s="81" t="s">
        <v>48</v>
      </c>
      <c r="D63" s="81" t="s">
        <v>307</v>
      </c>
      <c r="E63" s="81" t="s">
        <v>386</v>
      </c>
      <c r="F63" s="81"/>
      <c r="G63" s="81"/>
      <c r="H63" s="81"/>
      <c r="I63" s="81"/>
      <c r="J63" s="81"/>
      <c r="K63" s="81"/>
      <c r="L63" s="82"/>
      <c r="M63" s="81"/>
      <c r="N63" s="81"/>
      <c r="O63" s="81" t="s">
        <v>386</v>
      </c>
      <c r="P63" s="81" t="s">
        <v>51</v>
      </c>
      <c r="Q63" s="81" t="s">
        <v>39</v>
      </c>
      <c r="R63" s="81" t="s">
        <v>387</v>
      </c>
      <c r="S63" s="81" t="s">
        <v>388</v>
      </c>
      <c r="T63" s="4" t="e">
        <v>#N/A</v>
      </c>
      <c r="U63" s="5" t="s">
        <v>386</v>
      </c>
      <c r="V63" s="91">
        <v>781011</v>
      </c>
      <c r="W63" s="91" t="s">
        <v>389</v>
      </c>
      <c r="X63" s="81" t="s">
        <v>307</v>
      </c>
      <c r="Y63" s="81" t="s">
        <v>286</v>
      </c>
      <c r="Z63" s="81" t="s">
        <v>106</v>
      </c>
      <c r="AA63" s="81" t="s">
        <v>106</v>
      </c>
      <c r="AB63" s="81" t="s">
        <v>44</v>
      </c>
      <c r="AC63" s="93">
        <v>44645</v>
      </c>
      <c r="AD63" s="94">
        <v>44641</v>
      </c>
      <c r="AE63" s="3"/>
      <c r="AF63" s="3"/>
      <c r="AG63" s="3"/>
      <c r="AH63" s="3"/>
      <c r="AI63" s="3"/>
      <c r="AJ63" s="3"/>
      <c r="AK63" s="3"/>
      <c r="AL63" s="3"/>
      <c r="AM63" s="3"/>
      <c r="AN63" s="3"/>
      <c r="AO63" s="3"/>
      <c r="AP63" s="3"/>
      <c r="AQ63" s="3"/>
      <c r="AR63" s="3"/>
      <c r="AS63" s="3"/>
      <c r="AT63" s="3"/>
      <c r="AU63" s="3"/>
      <c r="AV63" s="3"/>
      <c r="AW63" s="3"/>
      <c r="AX63" s="8"/>
    </row>
    <row r="64" spans="1:50" ht="15" thickBot="1" x14ac:dyDescent="0.4">
      <c r="A64" s="88" t="s">
        <v>392</v>
      </c>
      <c r="B64" s="87" t="s">
        <v>390</v>
      </c>
      <c r="C64" s="88" t="s">
        <v>57</v>
      </c>
      <c r="D64" s="88" t="s">
        <v>58</v>
      </c>
      <c r="E64" s="88" t="s">
        <v>121</v>
      </c>
      <c r="F64" s="88"/>
      <c r="G64" s="88"/>
      <c r="H64" s="88"/>
      <c r="I64" s="88"/>
      <c r="J64" s="88"/>
      <c r="K64" s="88"/>
      <c r="L64" s="89" t="s">
        <v>76</v>
      </c>
      <c r="M64" s="88"/>
      <c r="N64" s="88"/>
      <c r="O64" s="88" t="s">
        <v>121</v>
      </c>
      <c r="P64" s="88" t="s">
        <v>69</v>
      </c>
      <c r="Q64" s="88" t="s">
        <v>61</v>
      </c>
      <c r="R64" s="88" t="s">
        <v>391</v>
      </c>
      <c r="S64" s="88" t="s">
        <v>392</v>
      </c>
      <c r="T64" s="4" t="e">
        <v>#N/A</v>
      </c>
      <c r="U64" s="5" t="s">
        <v>59</v>
      </c>
      <c r="V64" s="91">
        <v>400009</v>
      </c>
      <c r="W64" s="91" t="s">
        <v>393</v>
      </c>
      <c r="X64" s="88" t="s">
        <v>58</v>
      </c>
      <c r="Y64" s="88" t="s">
        <v>65</v>
      </c>
      <c r="Z64" s="88" t="s">
        <v>43</v>
      </c>
      <c r="AA64" s="88" t="s">
        <v>43</v>
      </c>
      <c r="AB64" s="88" t="s">
        <v>394</v>
      </c>
      <c r="AC64" s="95">
        <v>44631</v>
      </c>
      <c r="AD64" s="95">
        <v>44627</v>
      </c>
      <c r="AE64" s="12" t="s">
        <v>61</v>
      </c>
      <c r="AF64" s="12" t="s">
        <v>80</v>
      </c>
      <c r="AG64" s="12" t="s">
        <v>76</v>
      </c>
      <c r="AH64" s="12" t="s">
        <v>81</v>
      </c>
      <c r="AI64" s="12" t="s">
        <v>395</v>
      </c>
      <c r="AJ64" s="13" t="s">
        <v>396</v>
      </c>
      <c r="AK64" s="12" t="s">
        <v>397</v>
      </c>
      <c r="AL64" s="14">
        <v>2.0833333333333332E-2</v>
      </c>
      <c r="AM64" s="12"/>
      <c r="AN64" s="12"/>
      <c r="AO64" s="12"/>
      <c r="AP64" s="12"/>
      <c r="AQ64" s="12"/>
      <c r="AR64" s="12"/>
      <c r="AS64" s="12"/>
      <c r="AT64" s="12"/>
      <c r="AU64" s="12"/>
      <c r="AV64" s="12"/>
      <c r="AW64" s="12"/>
      <c r="AX64" s="15"/>
    </row>
    <row r="65" spans="1:50" ht="15" thickBot="1" x14ac:dyDescent="0.4">
      <c r="A65" s="81" t="s">
        <v>400</v>
      </c>
      <c r="B65" s="80" t="s">
        <v>398</v>
      </c>
      <c r="C65" s="81" t="s">
        <v>306</v>
      </c>
      <c r="D65" s="81" t="s">
        <v>58</v>
      </c>
      <c r="E65" s="81" t="s">
        <v>59</v>
      </c>
      <c r="F65" s="81"/>
      <c r="G65" s="81"/>
      <c r="H65" s="81"/>
      <c r="I65" s="81"/>
      <c r="J65" s="81"/>
      <c r="K65" s="81"/>
      <c r="L65" s="82" t="s">
        <v>375</v>
      </c>
      <c r="M65" s="81"/>
      <c r="N65" s="81"/>
      <c r="O65" s="81" t="s">
        <v>59</v>
      </c>
      <c r="P65" s="81" t="s">
        <v>60</v>
      </c>
      <c r="Q65" s="81" t="s">
        <v>61</v>
      </c>
      <c r="R65" s="81" t="s">
        <v>399</v>
      </c>
      <c r="S65" s="81" t="s">
        <v>400</v>
      </c>
      <c r="T65" s="4" t="e">
        <v>#N/A</v>
      </c>
      <c r="U65" s="5" t="s">
        <v>59</v>
      </c>
      <c r="V65" s="91">
        <v>400021</v>
      </c>
      <c r="W65" s="91" t="s">
        <v>401</v>
      </c>
      <c r="X65" s="81" t="s">
        <v>58</v>
      </c>
      <c r="Y65" s="81" t="s">
        <v>65</v>
      </c>
      <c r="Z65" s="81" t="s">
        <v>43</v>
      </c>
      <c r="AA65" s="81" t="s">
        <v>43</v>
      </c>
      <c r="AB65" s="81" t="s">
        <v>44</v>
      </c>
      <c r="AC65" s="93">
        <v>44630</v>
      </c>
      <c r="AD65" s="94">
        <v>44627</v>
      </c>
      <c r="AE65" s="3" t="s">
        <v>39</v>
      </c>
      <c r="AF65" s="3" t="s">
        <v>375</v>
      </c>
      <c r="AG65" s="3" t="s">
        <v>375</v>
      </c>
      <c r="AH65" s="3" t="s">
        <v>81</v>
      </c>
      <c r="AI65" s="3" t="s">
        <v>402</v>
      </c>
      <c r="AJ65" s="7" t="s">
        <v>403</v>
      </c>
      <c r="AK65" s="3"/>
      <c r="AL65" s="3"/>
      <c r="AM65" s="3"/>
      <c r="AN65" s="3"/>
      <c r="AO65" s="3"/>
      <c r="AP65" s="3"/>
      <c r="AQ65" s="3"/>
      <c r="AR65" s="3"/>
      <c r="AS65" s="3"/>
      <c r="AT65" s="3"/>
      <c r="AU65" s="3"/>
      <c r="AV65" s="3"/>
      <c r="AW65" s="3"/>
      <c r="AX65" s="8"/>
    </row>
    <row r="66" spans="1:50" ht="15" thickBot="1" x14ac:dyDescent="0.4">
      <c r="A66" s="81" t="s">
        <v>406</v>
      </c>
      <c r="B66" s="80" t="s">
        <v>404</v>
      </c>
      <c r="C66" s="81" t="s">
        <v>48</v>
      </c>
      <c r="D66" s="81" t="s">
        <v>49</v>
      </c>
      <c r="E66" s="81" t="s">
        <v>167</v>
      </c>
      <c r="F66" s="81" t="s">
        <v>39</v>
      </c>
      <c r="G66" s="81"/>
      <c r="H66" s="81"/>
      <c r="I66" s="81"/>
      <c r="J66" s="81"/>
      <c r="K66" s="81"/>
      <c r="L66" s="82"/>
      <c r="M66" s="81"/>
      <c r="N66" s="81"/>
      <c r="O66" s="81" t="s">
        <v>167</v>
      </c>
      <c r="P66" s="81" t="s">
        <v>51</v>
      </c>
      <c r="Q66" s="81" t="s">
        <v>61</v>
      </c>
      <c r="R66" s="81" t="s">
        <v>405</v>
      </c>
      <c r="S66" s="81" t="s">
        <v>406</v>
      </c>
      <c r="T66" s="4" t="e">
        <v>#N/A</v>
      </c>
      <c r="U66" s="5" t="s">
        <v>167</v>
      </c>
      <c r="V66" s="91" t="s">
        <v>149</v>
      </c>
      <c r="W66" s="91" t="s">
        <v>149</v>
      </c>
      <c r="X66" s="81" t="s">
        <v>49</v>
      </c>
      <c r="Y66" s="81" t="s">
        <v>55</v>
      </c>
      <c r="Z66" s="81" t="s">
        <v>43</v>
      </c>
      <c r="AA66" s="81" t="s">
        <v>43</v>
      </c>
      <c r="AB66" s="81" t="s">
        <v>44</v>
      </c>
      <c r="AC66" s="93">
        <v>44636</v>
      </c>
      <c r="AD66" s="94">
        <v>44634</v>
      </c>
      <c r="AE66" s="3"/>
      <c r="AF66" s="3"/>
      <c r="AG66" s="3"/>
      <c r="AH66" s="3"/>
      <c r="AI66" s="9"/>
      <c r="AJ66" s="3"/>
      <c r="AK66" s="3"/>
      <c r="AL66" s="3"/>
      <c r="AM66" s="3"/>
      <c r="AN66" s="3"/>
      <c r="AO66" s="3"/>
      <c r="AP66" s="3"/>
      <c r="AQ66" s="3"/>
      <c r="AR66" s="3"/>
      <c r="AS66" s="3"/>
      <c r="AT66" s="3"/>
      <c r="AU66" s="3"/>
      <c r="AV66" s="3"/>
      <c r="AW66" s="3"/>
      <c r="AX66" s="8"/>
    </row>
    <row r="67" spans="1:50" ht="15" thickBot="1" x14ac:dyDescent="0.4">
      <c r="A67" s="81" t="s">
        <v>409</v>
      </c>
      <c r="B67" s="80" t="s">
        <v>407</v>
      </c>
      <c r="C67" s="81" t="s">
        <v>57</v>
      </c>
      <c r="D67" s="81" t="s">
        <v>49</v>
      </c>
      <c r="E67" s="81" t="s">
        <v>246</v>
      </c>
      <c r="F67" s="81"/>
      <c r="G67" s="81"/>
      <c r="H67" s="81"/>
      <c r="I67" s="81"/>
      <c r="J67" s="81"/>
      <c r="K67" s="81"/>
      <c r="L67" s="82"/>
      <c r="M67" s="81"/>
      <c r="N67" s="81"/>
      <c r="O67" s="81" t="s">
        <v>246</v>
      </c>
      <c r="P67" s="81" t="s">
        <v>51</v>
      </c>
      <c r="Q67" s="81" t="s">
        <v>39</v>
      </c>
      <c r="R67" s="81" t="s">
        <v>408</v>
      </c>
      <c r="S67" s="81" t="s">
        <v>409</v>
      </c>
      <c r="T67" s="4" t="e">
        <v>#N/A</v>
      </c>
      <c r="U67" s="5" t="s">
        <v>221</v>
      </c>
      <c r="V67" s="91">
        <v>243005</v>
      </c>
      <c r="W67" s="91" t="s">
        <v>410</v>
      </c>
      <c r="X67" s="81" t="s">
        <v>49</v>
      </c>
      <c r="Y67" s="81" t="s">
        <v>55</v>
      </c>
      <c r="Z67" s="81" t="s">
        <v>43</v>
      </c>
      <c r="AA67" s="81" t="s">
        <v>43</v>
      </c>
      <c r="AB67" s="81" t="s">
        <v>44</v>
      </c>
      <c r="AC67" s="93">
        <v>44644</v>
      </c>
      <c r="AD67" s="94">
        <v>44641</v>
      </c>
      <c r="AE67" s="3"/>
      <c r="AF67" s="3"/>
      <c r="AG67" s="3"/>
      <c r="AH67" s="3"/>
      <c r="AI67" s="9"/>
      <c r="AJ67" s="3"/>
      <c r="AK67" s="3"/>
      <c r="AL67" s="3"/>
      <c r="AM67" s="3"/>
      <c r="AN67" s="3"/>
      <c r="AO67" s="3"/>
      <c r="AP67" s="3"/>
      <c r="AQ67" s="3"/>
      <c r="AR67" s="3"/>
      <c r="AS67" s="3"/>
      <c r="AT67" s="3"/>
      <c r="AU67" s="3"/>
      <c r="AV67" s="3"/>
      <c r="AW67" s="3"/>
      <c r="AX67" s="8"/>
    </row>
    <row r="68" spans="1:50" ht="15" thickBot="1" x14ac:dyDescent="0.4">
      <c r="A68" s="81" t="s">
        <v>414</v>
      </c>
      <c r="B68" s="80" t="s">
        <v>411</v>
      </c>
      <c r="C68" s="81" t="s">
        <v>57</v>
      </c>
      <c r="D68" s="81"/>
      <c r="E68" s="81" t="s">
        <v>412</v>
      </c>
      <c r="F68" s="81"/>
      <c r="G68" s="81"/>
      <c r="H68" s="81"/>
      <c r="I68" s="81"/>
      <c r="J68" s="81"/>
      <c r="K68" s="81"/>
      <c r="L68" s="82"/>
      <c r="M68" s="81"/>
      <c r="N68" s="81"/>
      <c r="O68" s="81" t="s">
        <v>412</v>
      </c>
      <c r="P68" s="81" t="s">
        <v>60</v>
      </c>
      <c r="Q68" s="81" t="s">
        <v>39</v>
      </c>
      <c r="R68" s="81" t="s">
        <v>413</v>
      </c>
      <c r="S68" s="81" t="s">
        <v>414</v>
      </c>
      <c r="T68" s="4" t="e">
        <v>#N/A</v>
      </c>
      <c r="U68" s="5" t="s">
        <v>412</v>
      </c>
      <c r="V68" s="91">
        <v>815302</v>
      </c>
      <c r="W68" s="91" t="s">
        <v>415</v>
      </c>
      <c r="X68" s="81"/>
      <c r="Y68" s="81"/>
      <c r="Z68" s="81" t="s">
        <v>43</v>
      </c>
      <c r="AA68" s="81" t="s">
        <v>43</v>
      </c>
      <c r="AB68" s="81" t="s">
        <v>44</v>
      </c>
      <c r="AC68" s="93" t="s">
        <v>45</v>
      </c>
      <c r="AD68" s="94" t="s">
        <v>46</v>
      </c>
      <c r="AE68" s="3"/>
      <c r="AF68" s="3"/>
      <c r="AG68" s="3"/>
      <c r="AH68" s="3"/>
      <c r="AI68" s="3"/>
      <c r="AJ68" s="3"/>
      <c r="AK68" s="3"/>
      <c r="AL68" s="3"/>
      <c r="AM68" s="3"/>
      <c r="AN68" s="3"/>
      <c r="AO68" s="3"/>
      <c r="AP68" s="3"/>
      <c r="AQ68" s="3"/>
      <c r="AR68" s="3"/>
      <c r="AS68" s="3"/>
      <c r="AT68" s="3"/>
      <c r="AU68" s="3"/>
      <c r="AV68" s="3"/>
      <c r="AW68" s="3"/>
      <c r="AX68" s="8"/>
    </row>
    <row r="69" spans="1:50" ht="15" thickBot="1" x14ac:dyDescent="0.4">
      <c r="A69" s="81" t="s">
        <v>418</v>
      </c>
      <c r="B69" s="80" t="s">
        <v>416</v>
      </c>
      <c r="C69" s="81" t="s">
        <v>57</v>
      </c>
      <c r="D69" s="81" t="s">
        <v>58</v>
      </c>
      <c r="E69" s="81" t="s">
        <v>211</v>
      </c>
      <c r="F69" s="81"/>
      <c r="G69" s="81"/>
      <c r="H69" s="81"/>
      <c r="I69" s="81"/>
      <c r="J69" s="81"/>
      <c r="K69" s="81"/>
      <c r="L69" s="82"/>
      <c r="M69" s="81"/>
      <c r="N69" s="81"/>
      <c r="O69" s="81" t="s">
        <v>211</v>
      </c>
      <c r="P69" s="81" t="s">
        <v>60</v>
      </c>
      <c r="Q69" s="81" t="s">
        <v>39</v>
      </c>
      <c r="R69" s="81" t="s">
        <v>417</v>
      </c>
      <c r="S69" s="81" t="s">
        <v>418</v>
      </c>
      <c r="T69" s="4" t="e">
        <v>#N/A</v>
      </c>
      <c r="U69" s="5" t="s">
        <v>211</v>
      </c>
      <c r="V69" s="91">
        <v>431213</v>
      </c>
      <c r="W69" s="91" t="s">
        <v>419</v>
      </c>
      <c r="X69" s="81" t="s">
        <v>58</v>
      </c>
      <c r="Y69" s="81" t="s">
        <v>65</v>
      </c>
      <c r="Z69" s="81" t="s">
        <v>106</v>
      </c>
      <c r="AA69" s="81"/>
      <c r="AB69" s="81" t="s">
        <v>44</v>
      </c>
      <c r="AC69" s="93">
        <v>44650</v>
      </c>
      <c r="AD69" s="94">
        <v>44648</v>
      </c>
      <c r="AE69" s="3"/>
      <c r="AF69" s="3"/>
      <c r="AG69" s="3"/>
      <c r="AH69" s="3"/>
      <c r="AI69" s="3"/>
      <c r="AJ69" s="3"/>
      <c r="AK69" s="3"/>
      <c r="AL69" s="3"/>
      <c r="AM69" s="3"/>
      <c r="AN69" s="3"/>
      <c r="AO69" s="3"/>
      <c r="AP69" s="3"/>
      <c r="AQ69" s="3"/>
      <c r="AR69" s="3"/>
      <c r="AS69" s="3"/>
      <c r="AT69" s="3"/>
      <c r="AU69" s="3"/>
      <c r="AV69" s="3"/>
      <c r="AW69" s="3"/>
      <c r="AX69" s="8"/>
    </row>
    <row r="70" spans="1:50" ht="15" thickBot="1" x14ac:dyDescent="0.4">
      <c r="A70" s="81" t="s">
        <v>423</v>
      </c>
      <c r="B70" s="80" t="s">
        <v>420</v>
      </c>
      <c r="C70" s="81" t="s">
        <v>306</v>
      </c>
      <c r="D70" s="81" t="s">
        <v>307</v>
      </c>
      <c r="E70" s="81" t="s">
        <v>421</v>
      </c>
      <c r="F70" s="81"/>
      <c r="G70" s="81"/>
      <c r="H70" s="81"/>
      <c r="I70" s="81"/>
      <c r="J70" s="81"/>
      <c r="K70" s="81"/>
      <c r="L70" s="82"/>
      <c r="M70" s="81"/>
      <c r="N70" s="81"/>
      <c r="O70" s="81" t="s">
        <v>421</v>
      </c>
      <c r="P70" s="81" t="s">
        <v>51</v>
      </c>
      <c r="Q70" s="81" t="s">
        <v>39</v>
      </c>
      <c r="R70" s="81" t="s">
        <v>422</v>
      </c>
      <c r="S70" s="81" t="s">
        <v>423</v>
      </c>
      <c r="T70" s="4" t="e">
        <v>#N/A</v>
      </c>
      <c r="U70" s="5" t="s">
        <v>421</v>
      </c>
      <c r="V70" s="91">
        <v>576104</v>
      </c>
      <c r="W70" s="91" t="s">
        <v>424</v>
      </c>
      <c r="X70" s="81" t="s">
        <v>307</v>
      </c>
      <c r="Y70" s="81" t="s">
        <v>286</v>
      </c>
      <c r="Z70" s="81" t="s">
        <v>106</v>
      </c>
      <c r="AA70" s="81" t="s">
        <v>106</v>
      </c>
      <c r="AB70" s="81" t="s">
        <v>44</v>
      </c>
      <c r="AC70" s="93">
        <v>44643</v>
      </c>
      <c r="AD70" s="94">
        <v>44641</v>
      </c>
      <c r="AE70" s="3"/>
      <c r="AF70" s="3"/>
      <c r="AG70" s="3"/>
      <c r="AH70" s="3"/>
      <c r="AI70" s="3"/>
      <c r="AJ70" s="3"/>
      <c r="AK70" s="3"/>
      <c r="AL70" s="3"/>
      <c r="AM70" s="3"/>
      <c r="AN70" s="3"/>
      <c r="AO70" s="3"/>
      <c r="AP70" s="3"/>
      <c r="AQ70" s="3"/>
      <c r="AR70" s="3"/>
      <c r="AS70" s="3"/>
      <c r="AT70" s="3"/>
      <c r="AU70" s="3"/>
      <c r="AV70" s="3"/>
      <c r="AW70" s="3"/>
      <c r="AX70" s="8"/>
    </row>
    <row r="71" spans="1:50" ht="15" thickBot="1" x14ac:dyDescent="0.4">
      <c r="A71" s="81" t="s">
        <v>428</v>
      </c>
      <c r="B71" s="80" t="s">
        <v>425</v>
      </c>
      <c r="C71" s="81" t="s">
        <v>156</v>
      </c>
      <c r="D71" s="81" t="s">
        <v>58</v>
      </c>
      <c r="E71" s="81" t="s">
        <v>426</v>
      </c>
      <c r="F71" s="81"/>
      <c r="G71" s="81"/>
      <c r="H71" s="81"/>
      <c r="I71" s="81"/>
      <c r="J71" s="81"/>
      <c r="K71" s="81"/>
      <c r="L71" s="82"/>
      <c r="M71" s="81"/>
      <c r="N71" s="81"/>
      <c r="O71" s="81" t="s">
        <v>426</v>
      </c>
      <c r="P71" s="81" t="s">
        <v>60</v>
      </c>
      <c r="Q71" s="81" t="s">
        <v>39</v>
      </c>
      <c r="R71" s="81" t="s">
        <v>427</v>
      </c>
      <c r="S71" s="81" t="s">
        <v>428</v>
      </c>
      <c r="T71" s="4" t="e">
        <v>#N/A</v>
      </c>
      <c r="U71" s="5" t="s">
        <v>426</v>
      </c>
      <c r="V71" s="91">
        <v>495001</v>
      </c>
      <c r="W71" s="91" t="s">
        <v>429</v>
      </c>
      <c r="X71" s="81" t="s">
        <v>58</v>
      </c>
      <c r="Y71" s="81" t="s">
        <v>65</v>
      </c>
      <c r="Z71" s="81" t="s">
        <v>43</v>
      </c>
      <c r="AA71" s="81" t="s">
        <v>43</v>
      </c>
      <c r="AB71" s="81" t="s">
        <v>44</v>
      </c>
      <c r="AC71" s="93">
        <v>44642</v>
      </c>
      <c r="AD71" s="94">
        <v>44641</v>
      </c>
      <c r="AE71" s="3"/>
      <c r="AF71" s="3"/>
      <c r="AG71" s="3"/>
      <c r="AH71" s="3"/>
      <c r="AI71" s="3"/>
      <c r="AJ71" s="3"/>
      <c r="AK71" s="3"/>
      <c r="AL71" s="3"/>
      <c r="AM71" s="3"/>
      <c r="AN71" s="3"/>
      <c r="AO71" s="3"/>
      <c r="AP71" s="3"/>
      <c r="AQ71" s="3"/>
      <c r="AR71" s="3"/>
      <c r="AS71" s="3"/>
      <c r="AT71" s="3"/>
      <c r="AU71" s="3"/>
      <c r="AV71" s="3"/>
      <c r="AW71" s="3"/>
      <c r="AX71" s="8"/>
    </row>
    <row r="72" spans="1:50" ht="15" thickBot="1" x14ac:dyDescent="0.4">
      <c r="A72" s="81" t="s">
        <v>432</v>
      </c>
      <c r="B72" s="80" t="s">
        <v>430</v>
      </c>
      <c r="C72" s="81" t="s">
        <v>37</v>
      </c>
      <c r="D72" s="81" t="s">
        <v>166</v>
      </c>
      <c r="E72" s="81" t="s">
        <v>55</v>
      </c>
      <c r="F72" s="81"/>
      <c r="G72" s="81"/>
      <c r="H72" s="81"/>
      <c r="I72" s="81"/>
      <c r="J72" s="81"/>
      <c r="K72" s="81"/>
      <c r="L72" s="82" t="s">
        <v>375</v>
      </c>
      <c r="M72" s="81"/>
      <c r="N72" s="81"/>
      <c r="O72" s="81" t="s">
        <v>55</v>
      </c>
      <c r="P72" s="81" t="s">
        <v>51</v>
      </c>
      <c r="Q72" s="81" t="s">
        <v>61</v>
      </c>
      <c r="R72" s="81" t="s">
        <v>431</v>
      </c>
      <c r="S72" s="81" t="s">
        <v>432</v>
      </c>
      <c r="T72" s="4" t="e">
        <v>#N/A</v>
      </c>
      <c r="U72" s="5" t="s">
        <v>55</v>
      </c>
      <c r="V72" s="91" t="s">
        <v>149</v>
      </c>
      <c r="W72" s="91" t="s">
        <v>433</v>
      </c>
      <c r="X72" s="81" t="s">
        <v>166</v>
      </c>
      <c r="Y72" s="81" t="s">
        <v>55</v>
      </c>
      <c r="Z72" s="81" t="s">
        <v>43</v>
      </c>
      <c r="AA72" s="81" t="s">
        <v>43</v>
      </c>
      <c r="AB72" s="81" t="s">
        <v>44</v>
      </c>
      <c r="AC72" s="93">
        <v>44642</v>
      </c>
      <c r="AD72" s="94">
        <v>44641</v>
      </c>
      <c r="AE72" s="3" t="s">
        <v>61</v>
      </c>
      <c r="AF72" s="3" t="s">
        <v>375</v>
      </c>
      <c r="AG72" s="3" t="s">
        <v>375</v>
      </c>
      <c r="AH72" s="3" t="s">
        <v>81</v>
      </c>
      <c r="AI72" s="3" t="s">
        <v>434</v>
      </c>
      <c r="AJ72" s="7" t="s">
        <v>314</v>
      </c>
      <c r="AK72" s="3"/>
      <c r="AL72" s="6"/>
      <c r="AM72" s="6"/>
      <c r="AN72" s="3"/>
      <c r="AO72" s="3"/>
      <c r="AP72" s="3"/>
      <c r="AQ72" s="3"/>
      <c r="AR72" s="3"/>
      <c r="AS72" s="3"/>
      <c r="AT72" s="3"/>
      <c r="AU72" s="3"/>
      <c r="AV72" s="3"/>
      <c r="AW72" s="3"/>
      <c r="AX72" s="8"/>
    </row>
    <row r="73" spans="1:50" ht="15" thickBot="1" x14ac:dyDescent="0.4">
      <c r="A73" s="81" t="s">
        <v>438</v>
      </c>
      <c r="B73" s="80" t="s">
        <v>435</v>
      </c>
      <c r="C73" s="81" t="s">
        <v>156</v>
      </c>
      <c r="D73" s="81" t="s">
        <v>128</v>
      </c>
      <c r="E73" s="81" t="s">
        <v>436</v>
      </c>
      <c r="F73" s="81"/>
      <c r="G73" s="81"/>
      <c r="H73" s="81"/>
      <c r="I73" s="81"/>
      <c r="J73" s="81"/>
      <c r="K73" s="81"/>
      <c r="L73" s="82"/>
      <c r="M73" s="81"/>
      <c r="N73" s="81"/>
      <c r="O73" s="81" t="s">
        <v>436</v>
      </c>
      <c r="P73" s="81" t="s">
        <v>51</v>
      </c>
      <c r="Q73" s="81" t="s">
        <v>39</v>
      </c>
      <c r="R73" s="81" t="s">
        <v>437</v>
      </c>
      <c r="S73" s="81" t="s">
        <v>438</v>
      </c>
      <c r="T73" s="4" t="e">
        <v>#N/A</v>
      </c>
      <c r="U73" s="5" t="s">
        <v>436</v>
      </c>
      <c r="V73" s="91">
        <v>124001</v>
      </c>
      <c r="W73" s="91" t="s">
        <v>439</v>
      </c>
      <c r="X73" s="81" t="s">
        <v>128</v>
      </c>
      <c r="Y73" s="81" t="s">
        <v>59</v>
      </c>
      <c r="Z73" s="81" t="s">
        <v>4</v>
      </c>
      <c r="AA73" s="81" t="s">
        <v>4</v>
      </c>
      <c r="AB73" s="81" t="s">
        <v>44</v>
      </c>
      <c r="AC73" s="93">
        <v>44649</v>
      </c>
      <c r="AD73" s="94">
        <v>44648</v>
      </c>
      <c r="AE73" s="3"/>
      <c r="AF73" s="3"/>
      <c r="AG73" s="3"/>
      <c r="AH73" s="3"/>
      <c r="AI73" s="3"/>
      <c r="AJ73" s="3"/>
      <c r="AK73" s="3"/>
      <c r="AL73" s="3"/>
      <c r="AM73" s="3"/>
      <c r="AN73" s="3"/>
      <c r="AO73" s="3"/>
      <c r="AP73" s="3"/>
      <c r="AQ73" s="3"/>
      <c r="AR73" s="3"/>
      <c r="AS73" s="3"/>
      <c r="AT73" s="3"/>
      <c r="AU73" s="3"/>
      <c r="AV73" s="3"/>
      <c r="AW73" s="3"/>
      <c r="AX73" s="8"/>
    </row>
    <row r="74" spans="1:50" ht="15" thickBot="1" x14ac:dyDescent="0.4">
      <c r="A74" s="81" t="s">
        <v>442</v>
      </c>
      <c r="B74" s="80" t="s">
        <v>440</v>
      </c>
      <c r="C74" s="81" t="s">
        <v>156</v>
      </c>
      <c r="D74" s="81" t="s">
        <v>49</v>
      </c>
      <c r="E74" s="81" t="s">
        <v>221</v>
      </c>
      <c r="F74" s="81"/>
      <c r="G74" s="81"/>
      <c r="H74" s="81"/>
      <c r="I74" s="81"/>
      <c r="J74" s="81"/>
      <c r="K74" s="81"/>
      <c r="L74" s="82"/>
      <c r="M74" s="81"/>
      <c r="N74" s="81"/>
      <c r="O74" s="81" t="s">
        <v>221</v>
      </c>
      <c r="P74" s="81" t="s">
        <v>51</v>
      </c>
      <c r="Q74" s="81" t="s">
        <v>39</v>
      </c>
      <c r="R74" s="81" t="s">
        <v>441</v>
      </c>
      <c r="S74" s="81" t="s">
        <v>442</v>
      </c>
      <c r="T74" s="4" t="e">
        <v>#N/A</v>
      </c>
      <c r="U74" s="5" t="s">
        <v>221</v>
      </c>
      <c r="V74" s="91">
        <v>243122</v>
      </c>
      <c r="W74" s="91" t="s">
        <v>443</v>
      </c>
      <c r="X74" s="81" t="s">
        <v>49</v>
      </c>
      <c r="Y74" s="81" t="s">
        <v>55</v>
      </c>
      <c r="Z74" s="81" t="s">
        <v>43</v>
      </c>
      <c r="AA74" s="81"/>
      <c r="AB74" s="81" t="s">
        <v>44</v>
      </c>
      <c r="AC74" s="93">
        <v>44649</v>
      </c>
      <c r="AD74" s="94">
        <v>44648</v>
      </c>
      <c r="AE74" s="3"/>
      <c r="AF74" s="3"/>
      <c r="AG74" s="3"/>
      <c r="AH74" s="3"/>
      <c r="AI74" s="9"/>
      <c r="AJ74" s="3"/>
      <c r="AK74" s="3"/>
      <c r="AL74" s="3"/>
      <c r="AM74" s="3"/>
      <c r="AN74" s="3"/>
      <c r="AO74" s="3"/>
      <c r="AP74" s="3"/>
      <c r="AQ74" s="3"/>
      <c r="AR74" s="3"/>
      <c r="AS74" s="3"/>
      <c r="AT74" s="3"/>
      <c r="AU74" s="3"/>
      <c r="AV74" s="3"/>
      <c r="AW74" s="3"/>
      <c r="AX74" s="8"/>
    </row>
    <row r="75" spans="1:50" ht="15" thickBot="1" x14ac:dyDescent="0.4">
      <c r="A75" s="81" t="s">
        <v>446</v>
      </c>
      <c r="B75" s="80" t="s">
        <v>444</v>
      </c>
      <c r="C75" s="81" t="s">
        <v>156</v>
      </c>
      <c r="D75" s="81" t="s">
        <v>166</v>
      </c>
      <c r="E75" s="81" t="s">
        <v>55</v>
      </c>
      <c r="F75" s="81"/>
      <c r="G75" s="81"/>
      <c r="H75" s="81"/>
      <c r="I75" s="81"/>
      <c r="J75" s="81"/>
      <c r="K75" s="81"/>
      <c r="L75" s="82"/>
      <c r="M75" s="81"/>
      <c r="N75" s="81"/>
      <c r="O75" s="81" t="s">
        <v>55</v>
      </c>
      <c r="P75" s="81" t="s">
        <v>51</v>
      </c>
      <c r="Q75" s="81" t="s">
        <v>61</v>
      </c>
      <c r="R75" s="81" t="s">
        <v>445</v>
      </c>
      <c r="S75" s="81" t="s">
        <v>446</v>
      </c>
      <c r="T75" s="4" t="e">
        <v>#N/A</v>
      </c>
      <c r="U75" s="5" t="s">
        <v>55</v>
      </c>
      <c r="V75" s="91">
        <v>110085</v>
      </c>
      <c r="W75" s="91" t="s">
        <v>447</v>
      </c>
      <c r="X75" s="81" t="s">
        <v>166</v>
      </c>
      <c r="Y75" s="81" t="s">
        <v>55</v>
      </c>
      <c r="Z75" s="81" t="s">
        <v>43</v>
      </c>
      <c r="AA75" s="81"/>
      <c r="AB75" s="81" t="s">
        <v>44</v>
      </c>
      <c r="AC75" s="93">
        <v>44636</v>
      </c>
      <c r="AD75" s="94">
        <v>44634</v>
      </c>
      <c r="AE75" s="3"/>
      <c r="AF75" s="3"/>
      <c r="AG75" s="3"/>
      <c r="AH75" s="3"/>
      <c r="AI75" s="3"/>
      <c r="AJ75" s="3"/>
      <c r="AK75" s="3"/>
      <c r="AL75" s="3"/>
      <c r="AM75" s="3"/>
      <c r="AN75" s="3"/>
      <c r="AO75" s="3"/>
      <c r="AP75" s="3"/>
      <c r="AQ75" s="3"/>
      <c r="AR75" s="3"/>
      <c r="AS75" s="3"/>
      <c r="AT75" s="3"/>
      <c r="AU75" s="3"/>
      <c r="AV75" s="3"/>
      <c r="AW75" s="3"/>
      <c r="AX75" s="8"/>
    </row>
    <row r="76" spans="1:50" ht="15" thickBot="1" x14ac:dyDescent="0.4">
      <c r="A76" s="81" t="s">
        <v>451</v>
      </c>
      <c r="B76" s="80" t="s">
        <v>448</v>
      </c>
      <c r="C76" s="81" t="s">
        <v>127</v>
      </c>
      <c r="D76" s="81" t="s">
        <v>128</v>
      </c>
      <c r="E76" s="81" t="s">
        <v>449</v>
      </c>
      <c r="F76" s="81"/>
      <c r="G76" s="81"/>
      <c r="H76" s="81"/>
      <c r="I76" s="81"/>
      <c r="J76" s="81"/>
      <c r="K76" s="81"/>
      <c r="L76" s="82"/>
      <c r="M76" s="81"/>
      <c r="N76" s="81"/>
      <c r="O76" s="81" t="s">
        <v>449</v>
      </c>
      <c r="P76" s="81" t="s">
        <v>69</v>
      </c>
      <c r="Q76" s="81" t="s">
        <v>39</v>
      </c>
      <c r="R76" s="81" t="s">
        <v>450</v>
      </c>
      <c r="S76" s="81" t="s">
        <v>451</v>
      </c>
      <c r="T76" s="4" t="e">
        <v>#N/A</v>
      </c>
      <c r="U76" s="5" t="s">
        <v>449</v>
      </c>
      <c r="V76" s="91">
        <v>686001</v>
      </c>
      <c r="W76" s="91" t="s">
        <v>452</v>
      </c>
      <c r="X76" s="81" t="s">
        <v>128</v>
      </c>
      <c r="Y76" s="81" t="s">
        <v>59</v>
      </c>
      <c r="Z76" s="81" t="s">
        <v>106</v>
      </c>
      <c r="AA76" s="81" t="s">
        <v>106</v>
      </c>
      <c r="AB76" s="81" t="s">
        <v>44</v>
      </c>
      <c r="AC76" s="93">
        <v>44651</v>
      </c>
      <c r="AD76" s="94">
        <v>44648</v>
      </c>
      <c r="AE76" s="3"/>
      <c r="AF76" s="3"/>
      <c r="AG76" s="3"/>
      <c r="AH76" s="3"/>
      <c r="AI76" s="3"/>
      <c r="AJ76" s="3"/>
      <c r="AK76" s="3"/>
      <c r="AL76" s="3"/>
      <c r="AM76" s="3"/>
      <c r="AN76" s="3"/>
      <c r="AO76" s="3"/>
      <c r="AP76" s="3"/>
      <c r="AQ76" s="3"/>
      <c r="AR76" s="3"/>
      <c r="AS76" s="3"/>
      <c r="AT76" s="3"/>
      <c r="AU76" s="3"/>
      <c r="AV76" s="3"/>
      <c r="AW76" s="3"/>
      <c r="AX76" s="8"/>
    </row>
    <row r="77" spans="1:50" ht="15" thickBot="1" x14ac:dyDescent="0.4">
      <c r="A77" s="81" t="s">
        <v>456</v>
      </c>
      <c r="B77" s="80" t="s">
        <v>453</v>
      </c>
      <c r="C77" s="81" t="s">
        <v>48</v>
      </c>
      <c r="D77" s="81"/>
      <c r="E77" s="81" t="s">
        <v>454</v>
      </c>
      <c r="F77" s="81"/>
      <c r="G77" s="81"/>
      <c r="H77" s="81"/>
      <c r="I77" s="81"/>
      <c r="J77" s="81"/>
      <c r="K77" s="81"/>
      <c r="L77" s="82" t="s">
        <v>325</v>
      </c>
      <c r="M77" s="81"/>
      <c r="N77" s="81"/>
      <c r="O77" s="81" t="s">
        <v>454</v>
      </c>
      <c r="P77" s="81" t="s">
        <v>60</v>
      </c>
      <c r="Q77" s="81" t="s">
        <v>39</v>
      </c>
      <c r="R77" s="81" t="s">
        <v>455</v>
      </c>
      <c r="S77" s="81" t="s">
        <v>456</v>
      </c>
      <c r="T77" s="4" t="e">
        <v>#N/A</v>
      </c>
      <c r="U77" s="5" t="s">
        <v>454</v>
      </c>
      <c r="V77" s="91">
        <v>431602</v>
      </c>
      <c r="W77" s="91" t="s">
        <v>457</v>
      </c>
      <c r="X77" s="81"/>
      <c r="Y77" s="81"/>
      <c r="Z77" s="81" t="s">
        <v>43</v>
      </c>
      <c r="AA77" s="81" t="s">
        <v>43</v>
      </c>
      <c r="AB77" s="81" t="s">
        <v>44</v>
      </c>
      <c r="AC77" s="93" t="s">
        <v>45</v>
      </c>
      <c r="AD77" s="94" t="s">
        <v>46</v>
      </c>
      <c r="AE77" s="3" t="s">
        <v>61</v>
      </c>
      <c r="AF77" s="3" t="s">
        <v>97</v>
      </c>
      <c r="AG77" s="3" t="s">
        <v>325</v>
      </c>
      <c r="AH77" s="3" t="s">
        <v>329</v>
      </c>
      <c r="AI77" s="3" t="s">
        <v>458</v>
      </c>
      <c r="AJ77" s="3" t="s">
        <v>331</v>
      </c>
      <c r="AK77" s="3"/>
      <c r="AL77" s="3"/>
      <c r="AM77" s="3"/>
      <c r="AN77" s="3"/>
      <c r="AO77" s="3"/>
      <c r="AP77" s="3"/>
      <c r="AQ77" s="3"/>
      <c r="AR77" s="3"/>
      <c r="AS77" s="3"/>
      <c r="AT77" s="3"/>
      <c r="AU77" s="3"/>
      <c r="AV77" s="3"/>
      <c r="AW77" s="3"/>
      <c r="AX77" s="8"/>
    </row>
    <row r="78" spans="1:50" ht="15" thickBot="1" x14ac:dyDescent="0.4">
      <c r="A78" s="81" t="s">
        <v>462</v>
      </c>
      <c r="B78" s="80" t="s">
        <v>459</v>
      </c>
      <c r="C78" s="81" t="s">
        <v>48</v>
      </c>
      <c r="D78" s="81" t="s">
        <v>73</v>
      </c>
      <c r="E78" s="81" t="s">
        <v>460</v>
      </c>
      <c r="F78" s="81"/>
      <c r="G78" s="81"/>
      <c r="H78" s="81"/>
      <c r="I78" s="81"/>
      <c r="J78" s="81"/>
      <c r="K78" s="81"/>
      <c r="L78" s="82" t="s">
        <v>308</v>
      </c>
      <c r="M78" s="81"/>
      <c r="N78" s="81"/>
      <c r="O78" s="81" t="s">
        <v>460</v>
      </c>
      <c r="P78" s="81" t="s">
        <v>69</v>
      </c>
      <c r="Q78" s="81" t="s">
        <v>39</v>
      </c>
      <c r="R78" s="81" t="s">
        <v>461</v>
      </c>
      <c r="S78" s="81" t="s">
        <v>462</v>
      </c>
      <c r="T78" s="4" t="e">
        <v>#N/A</v>
      </c>
      <c r="U78" s="5" t="s">
        <v>460</v>
      </c>
      <c r="V78" s="91">
        <v>410218</v>
      </c>
      <c r="W78" s="91" t="s">
        <v>463</v>
      </c>
      <c r="X78" s="81" t="s">
        <v>73</v>
      </c>
      <c r="Y78" s="81" t="s">
        <v>65</v>
      </c>
      <c r="Z78" s="81" t="s">
        <v>43</v>
      </c>
      <c r="AA78" s="81" t="s">
        <v>43</v>
      </c>
      <c r="AB78" s="81" t="s">
        <v>44</v>
      </c>
      <c r="AC78" s="93">
        <v>44648</v>
      </c>
      <c r="AD78" s="94">
        <v>44648</v>
      </c>
      <c r="AE78" s="3" t="s">
        <v>61</v>
      </c>
      <c r="AF78" s="3" t="s">
        <v>312</v>
      </c>
      <c r="AG78" s="3" t="s">
        <v>308</v>
      </c>
      <c r="AH78" s="3" t="s">
        <v>313</v>
      </c>
      <c r="AI78" s="3" t="s">
        <v>308</v>
      </c>
      <c r="AJ78" s="3" t="s">
        <v>314</v>
      </c>
      <c r="AK78" s="3"/>
      <c r="AL78" s="3"/>
      <c r="AM78" s="3"/>
      <c r="AN78" s="3"/>
      <c r="AO78" s="3"/>
      <c r="AP78" s="3"/>
      <c r="AQ78" s="3"/>
      <c r="AR78" s="3"/>
      <c r="AS78" s="3"/>
      <c r="AT78" s="3"/>
      <c r="AU78" s="3"/>
      <c r="AV78" s="3"/>
      <c r="AW78" s="3"/>
      <c r="AX78" s="8"/>
    </row>
    <row r="79" spans="1:50" ht="15" thickBot="1" x14ac:dyDescent="0.4">
      <c r="A79" s="81" t="s">
        <v>467</v>
      </c>
      <c r="B79" s="80" t="s">
        <v>464</v>
      </c>
      <c r="C79" s="81" t="s">
        <v>75</v>
      </c>
      <c r="D79" s="81" t="s">
        <v>58</v>
      </c>
      <c r="E79" s="81" t="s">
        <v>465</v>
      </c>
      <c r="F79" s="81"/>
      <c r="G79" s="81"/>
      <c r="H79" s="81"/>
      <c r="I79" s="81"/>
      <c r="J79" s="81"/>
      <c r="K79" s="81"/>
      <c r="L79" s="82"/>
      <c r="M79" s="81"/>
      <c r="N79" s="81"/>
      <c r="O79" s="81" t="s">
        <v>465</v>
      </c>
      <c r="P79" s="81" t="s">
        <v>60</v>
      </c>
      <c r="Q79" s="81" t="s">
        <v>39</v>
      </c>
      <c r="R79" s="81" t="s">
        <v>466</v>
      </c>
      <c r="S79" s="81" t="s">
        <v>467</v>
      </c>
      <c r="T79" s="4" t="e">
        <v>#N/A</v>
      </c>
      <c r="U79" s="5" t="s">
        <v>465</v>
      </c>
      <c r="V79" s="91">
        <v>360004</v>
      </c>
      <c r="W79" s="91" t="s">
        <v>468</v>
      </c>
      <c r="X79" s="81" t="s">
        <v>58</v>
      </c>
      <c r="Y79" s="81" t="s">
        <v>65</v>
      </c>
      <c r="Z79" s="81" t="s">
        <v>43</v>
      </c>
      <c r="AA79" s="81" t="s">
        <v>43</v>
      </c>
      <c r="AB79" s="81" t="s">
        <v>44</v>
      </c>
      <c r="AC79" s="93">
        <v>44645</v>
      </c>
      <c r="AD79" s="94">
        <v>44641</v>
      </c>
      <c r="AE79" s="3"/>
      <c r="AF79" s="3"/>
      <c r="AG79" s="3"/>
      <c r="AH79" s="3"/>
      <c r="AI79" s="3"/>
      <c r="AJ79" s="3"/>
      <c r="AK79" s="3"/>
      <c r="AL79" s="3"/>
      <c r="AM79" s="3"/>
      <c r="AN79" s="3"/>
      <c r="AO79" s="3"/>
      <c r="AP79" s="3"/>
      <c r="AQ79" s="3"/>
      <c r="AR79" s="3"/>
      <c r="AS79" s="3"/>
      <c r="AT79" s="3"/>
      <c r="AU79" s="3"/>
      <c r="AV79" s="3"/>
      <c r="AW79" s="3"/>
      <c r="AX79" s="8"/>
    </row>
    <row r="80" spans="1:50" ht="15" thickBot="1" x14ac:dyDescent="0.4">
      <c r="A80" s="81" t="s">
        <v>471</v>
      </c>
      <c r="B80" s="80" t="s">
        <v>469</v>
      </c>
      <c r="C80" s="81" t="s">
        <v>75</v>
      </c>
      <c r="D80" s="81" t="s">
        <v>73</v>
      </c>
      <c r="E80" s="81" t="s">
        <v>59</v>
      </c>
      <c r="F80" s="81"/>
      <c r="G80" s="81"/>
      <c r="H80" s="81"/>
      <c r="I80" s="81"/>
      <c r="J80" s="81"/>
      <c r="K80" s="81"/>
      <c r="L80" s="82"/>
      <c r="M80" s="81"/>
      <c r="N80" s="81"/>
      <c r="O80" s="81" t="s">
        <v>59</v>
      </c>
      <c r="P80" s="81" t="s">
        <v>60</v>
      </c>
      <c r="Q80" s="81" t="s">
        <v>61</v>
      </c>
      <c r="R80" s="81" t="s">
        <v>470</v>
      </c>
      <c r="S80" s="81" t="s">
        <v>471</v>
      </c>
      <c r="T80" s="4" t="e">
        <v>#N/A</v>
      </c>
      <c r="U80" s="5" t="s">
        <v>59</v>
      </c>
      <c r="V80" s="91">
        <v>400016</v>
      </c>
      <c r="W80" s="91" t="s">
        <v>472</v>
      </c>
      <c r="X80" s="81" t="s">
        <v>73</v>
      </c>
      <c r="Y80" s="81" t="s">
        <v>65</v>
      </c>
      <c r="Z80" s="81" t="s">
        <v>106</v>
      </c>
      <c r="AA80" s="81" t="s">
        <v>106</v>
      </c>
      <c r="AB80" s="81" t="s">
        <v>44</v>
      </c>
      <c r="AC80" s="93">
        <v>44635</v>
      </c>
      <c r="AD80" s="94">
        <v>44634</v>
      </c>
      <c r="AE80" s="3"/>
      <c r="AF80" s="3"/>
      <c r="AG80" s="3"/>
      <c r="AH80" s="3"/>
      <c r="AI80" s="3"/>
      <c r="AJ80" s="3"/>
      <c r="AK80" s="3"/>
      <c r="AL80" s="3"/>
      <c r="AM80" s="3"/>
      <c r="AN80" s="3"/>
      <c r="AO80" s="3"/>
      <c r="AP80" s="3"/>
      <c r="AQ80" s="3"/>
      <c r="AR80" s="3"/>
      <c r="AS80" s="3"/>
      <c r="AT80" s="3"/>
      <c r="AU80" s="3"/>
      <c r="AV80" s="3"/>
      <c r="AW80" s="3"/>
      <c r="AX80" s="8"/>
    </row>
    <row r="81" spans="1:50" ht="15" thickBot="1" x14ac:dyDescent="0.4">
      <c r="A81" s="81" t="s">
        <v>475</v>
      </c>
      <c r="B81" s="80" t="s">
        <v>473</v>
      </c>
      <c r="C81" s="81" t="s">
        <v>48</v>
      </c>
      <c r="D81" s="81" t="s">
        <v>67</v>
      </c>
      <c r="E81" s="81" t="s">
        <v>202</v>
      </c>
      <c r="F81" s="81"/>
      <c r="G81" s="81"/>
      <c r="H81" s="81"/>
      <c r="I81" s="81"/>
      <c r="J81" s="81"/>
      <c r="K81" s="81"/>
      <c r="L81" s="82"/>
      <c r="M81" s="81"/>
      <c r="N81" s="81"/>
      <c r="O81" s="81" t="s">
        <v>202</v>
      </c>
      <c r="P81" s="81" t="s">
        <v>69</v>
      </c>
      <c r="Q81" s="81" t="s">
        <v>39</v>
      </c>
      <c r="R81" s="81" t="s">
        <v>474</v>
      </c>
      <c r="S81" s="81" t="s">
        <v>475</v>
      </c>
      <c r="T81" s="4" t="e">
        <v>#N/A</v>
      </c>
      <c r="U81" s="5" t="s">
        <v>202</v>
      </c>
      <c r="V81" s="91">
        <v>695033</v>
      </c>
      <c r="W81" s="91" t="s">
        <v>476</v>
      </c>
      <c r="X81" s="81" t="s">
        <v>67</v>
      </c>
      <c r="Y81" s="81" t="s">
        <v>112</v>
      </c>
      <c r="Z81" s="81" t="s">
        <v>43</v>
      </c>
      <c r="AA81" s="81" t="s">
        <v>43</v>
      </c>
      <c r="AB81" s="81" t="s">
        <v>44</v>
      </c>
      <c r="AC81" s="93">
        <v>44636</v>
      </c>
      <c r="AD81" s="94">
        <v>44634</v>
      </c>
      <c r="AE81" s="3"/>
      <c r="AF81" s="3"/>
      <c r="AG81" s="3"/>
      <c r="AH81" s="3"/>
      <c r="AI81" s="3"/>
      <c r="AJ81" s="3"/>
      <c r="AK81" s="3"/>
      <c r="AL81" s="3"/>
      <c r="AM81" s="3"/>
      <c r="AN81" s="3"/>
      <c r="AO81" s="3"/>
      <c r="AP81" s="3"/>
      <c r="AQ81" s="3"/>
      <c r="AR81" s="3"/>
      <c r="AS81" s="3"/>
      <c r="AT81" s="3"/>
      <c r="AU81" s="3"/>
      <c r="AV81" s="3"/>
      <c r="AW81" s="3"/>
      <c r="AX81" s="8"/>
    </row>
    <row r="82" spans="1:50" ht="15" thickBot="1" x14ac:dyDescent="0.4">
      <c r="A82" s="81" t="s">
        <v>479</v>
      </c>
      <c r="B82" s="80" t="s">
        <v>477</v>
      </c>
      <c r="C82" s="81" t="s">
        <v>206</v>
      </c>
      <c r="D82" s="81" t="s">
        <v>67</v>
      </c>
      <c r="E82" s="81" t="s">
        <v>202</v>
      </c>
      <c r="F82" s="81"/>
      <c r="G82" s="81"/>
      <c r="H82" s="81"/>
      <c r="I82" s="81"/>
      <c r="J82" s="81"/>
      <c r="K82" s="81"/>
      <c r="L82" s="82"/>
      <c r="M82" s="81"/>
      <c r="N82" s="81"/>
      <c r="O82" s="81" t="s">
        <v>202</v>
      </c>
      <c r="P82" s="81" t="s">
        <v>69</v>
      </c>
      <c r="Q82" s="81" t="s">
        <v>39</v>
      </c>
      <c r="R82" s="81" t="s">
        <v>478</v>
      </c>
      <c r="S82" s="81" t="s">
        <v>479</v>
      </c>
      <c r="T82" s="4" t="e">
        <v>#N/A</v>
      </c>
      <c r="U82" s="5" t="s">
        <v>202</v>
      </c>
      <c r="V82" s="91">
        <v>695024</v>
      </c>
      <c r="W82" s="91" t="s">
        <v>480</v>
      </c>
      <c r="X82" s="81" t="s">
        <v>67</v>
      </c>
      <c r="Y82" s="81" t="s">
        <v>112</v>
      </c>
      <c r="Z82" s="81" t="s">
        <v>43</v>
      </c>
      <c r="AA82" s="81" t="s">
        <v>43</v>
      </c>
      <c r="AB82" s="81" t="s">
        <v>44</v>
      </c>
      <c r="AC82" s="93">
        <v>44636</v>
      </c>
      <c r="AD82" s="94">
        <v>44634</v>
      </c>
      <c r="AE82" s="3"/>
      <c r="AF82" s="3"/>
      <c r="AG82" s="3"/>
      <c r="AH82" s="3"/>
      <c r="AI82" s="3"/>
      <c r="AJ82" s="3"/>
      <c r="AK82" s="3"/>
      <c r="AL82" s="3"/>
      <c r="AM82" s="3"/>
      <c r="AN82" s="3"/>
      <c r="AO82" s="3"/>
      <c r="AP82" s="3"/>
      <c r="AQ82" s="3"/>
      <c r="AR82" s="3"/>
      <c r="AS82" s="3"/>
      <c r="AT82" s="3"/>
      <c r="AU82" s="3"/>
      <c r="AV82" s="3"/>
      <c r="AW82" s="3"/>
      <c r="AX82" s="8"/>
    </row>
    <row r="83" spans="1:50" ht="15" thickBot="1" x14ac:dyDescent="0.4">
      <c r="A83" s="81" t="s">
        <v>483</v>
      </c>
      <c r="B83" s="80" t="s">
        <v>481</v>
      </c>
      <c r="C83" s="81" t="s">
        <v>48</v>
      </c>
      <c r="D83" s="81" t="s">
        <v>151</v>
      </c>
      <c r="E83" s="81" t="s">
        <v>386</v>
      </c>
      <c r="F83" s="81"/>
      <c r="G83" s="81"/>
      <c r="H83" s="81"/>
      <c r="I83" s="81"/>
      <c r="J83" s="81"/>
      <c r="K83" s="81"/>
      <c r="L83" s="82"/>
      <c r="M83" s="81"/>
      <c r="N83" s="81"/>
      <c r="O83" s="81" t="s">
        <v>386</v>
      </c>
      <c r="P83" s="81" t="s">
        <v>51</v>
      </c>
      <c r="Q83" s="81" t="s">
        <v>39</v>
      </c>
      <c r="R83" s="81" t="s">
        <v>482</v>
      </c>
      <c r="S83" s="81" t="s">
        <v>483</v>
      </c>
      <c r="T83" s="4" t="e">
        <v>#N/A</v>
      </c>
      <c r="U83" s="5" t="s">
        <v>386</v>
      </c>
      <c r="V83" s="91">
        <v>781037</v>
      </c>
      <c r="W83" s="91" t="s">
        <v>484</v>
      </c>
      <c r="X83" s="81" t="s">
        <v>151</v>
      </c>
      <c r="Y83" s="81" t="s">
        <v>286</v>
      </c>
      <c r="Z83" s="81" t="s">
        <v>106</v>
      </c>
      <c r="AA83" s="81" t="s">
        <v>106</v>
      </c>
      <c r="AB83" s="81" t="s">
        <v>44</v>
      </c>
      <c r="AC83" s="93">
        <v>44643</v>
      </c>
      <c r="AD83" s="94">
        <v>44641</v>
      </c>
      <c r="AE83" s="3"/>
      <c r="AF83" s="3"/>
      <c r="AG83" s="3"/>
      <c r="AH83" s="3"/>
      <c r="AI83" s="3"/>
      <c r="AJ83" s="3"/>
      <c r="AK83" s="3"/>
      <c r="AL83" s="3"/>
      <c r="AM83" s="3"/>
      <c r="AN83" s="3"/>
      <c r="AO83" s="3"/>
      <c r="AP83" s="3"/>
      <c r="AQ83" s="3"/>
      <c r="AR83" s="3"/>
      <c r="AS83" s="3"/>
      <c r="AT83" s="3"/>
      <c r="AU83" s="3"/>
      <c r="AV83" s="3"/>
      <c r="AW83" s="3"/>
      <c r="AX83" s="8"/>
    </row>
    <row r="84" spans="1:50" ht="15" thickBot="1" x14ac:dyDescent="0.4">
      <c r="A84" s="81" t="s">
        <v>488</v>
      </c>
      <c r="B84" s="80" t="s">
        <v>485</v>
      </c>
      <c r="C84" s="81" t="s">
        <v>48</v>
      </c>
      <c r="D84" s="81" t="s">
        <v>86</v>
      </c>
      <c r="E84" s="81" t="s">
        <v>486</v>
      </c>
      <c r="F84" s="81"/>
      <c r="G84" s="81"/>
      <c r="H84" s="81"/>
      <c r="I84" s="81"/>
      <c r="J84" s="81"/>
      <c r="K84" s="81"/>
      <c r="L84" s="82"/>
      <c r="M84" s="81"/>
      <c r="N84" s="81"/>
      <c r="O84" s="81" t="s">
        <v>486</v>
      </c>
      <c r="P84" s="81" t="s">
        <v>51</v>
      </c>
      <c r="Q84" s="81" t="s">
        <v>39</v>
      </c>
      <c r="R84" s="81" t="s">
        <v>487</v>
      </c>
      <c r="S84" s="81" t="s">
        <v>488</v>
      </c>
      <c r="T84" s="4" t="e">
        <v>#N/A</v>
      </c>
      <c r="U84" s="5" t="s">
        <v>486</v>
      </c>
      <c r="V84" s="91">
        <v>221001</v>
      </c>
      <c r="W84" s="91" t="s">
        <v>489</v>
      </c>
      <c r="X84" s="81" t="s">
        <v>86</v>
      </c>
      <c r="Y84" s="81" t="s">
        <v>59</v>
      </c>
      <c r="Z84" s="81" t="s">
        <v>43</v>
      </c>
      <c r="AA84" s="81" t="s">
        <v>43</v>
      </c>
      <c r="AB84" s="81" t="s">
        <v>44</v>
      </c>
      <c r="AC84" s="93">
        <v>44649</v>
      </c>
      <c r="AD84" s="94">
        <v>44648</v>
      </c>
      <c r="AE84" s="3"/>
      <c r="AF84" s="3"/>
      <c r="AG84" s="3"/>
      <c r="AH84" s="3"/>
      <c r="AI84" s="3"/>
      <c r="AJ84" s="3"/>
      <c r="AK84" s="3"/>
      <c r="AL84" s="3"/>
      <c r="AM84" s="3"/>
      <c r="AN84" s="3"/>
      <c r="AO84" s="3"/>
      <c r="AP84" s="3"/>
      <c r="AQ84" s="3"/>
      <c r="AR84" s="3"/>
      <c r="AS84" s="3"/>
      <c r="AT84" s="3"/>
      <c r="AU84" s="3"/>
      <c r="AV84" s="3"/>
      <c r="AW84" s="3"/>
      <c r="AX84" s="8"/>
    </row>
    <row r="85" spans="1:50" ht="15" thickBot="1" x14ac:dyDescent="0.4">
      <c r="A85" s="81" t="s">
        <v>492</v>
      </c>
      <c r="B85" s="80" t="s">
        <v>490</v>
      </c>
      <c r="C85" s="81" t="s">
        <v>306</v>
      </c>
      <c r="D85" s="81" t="s">
        <v>58</v>
      </c>
      <c r="E85" s="81" t="s">
        <v>59</v>
      </c>
      <c r="F85" s="81"/>
      <c r="G85" s="81"/>
      <c r="H85" s="81"/>
      <c r="I85" s="81"/>
      <c r="J85" s="81"/>
      <c r="K85" s="81"/>
      <c r="L85" s="82"/>
      <c r="M85" s="81"/>
      <c r="N85" s="81"/>
      <c r="O85" s="81" t="s">
        <v>59</v>
      </c>
      <c r="P85" s="81" t="s">
        <v>60</v>
      </c>
      <c r="Q85" s="81" t="s">
        <v>61</v>
      </c>
      <c r="R85" s="81" t="s">
        <v>491</v>
      </c>
      <c r="S85" s="81" t="s">
        <v>492</v>
      </c>
      <c r="T85" s="4" t="e">
        <v>#N/A</v>
      </c>
      <c r="U85" s="5" t="s">
        <v>59</v>
      </c>
      <c r="V85" s="91">
        <v>400093</v>
      </c>
      <c r="W85" s="91" t="s">
        <v>493</v>
      </c>
      <c r="X85" s="81" t="s">
        <v>58</v>
      </c>
      <c r="Y85" s="81" t="s">
        <v>65</v>
      </c>
      <c r="Z85" s="81" t="s">
        <v>43</v>
      </c>
      <c r="AA85" s="81" t="s">
        <v>43</v>
      </c>
      <c r="AB85" s="81" t="s">
        <v>44</v>
      </c>
      <c r="AC85" s="93">
        <v>44636</v>
      </c>
      <c r="AD85" s="94">
        <v>44634</v>
      </c>
      <c r="AE85" s="3"/>
      <c r="AF85" s="3"/>
      <c r="AG85" s="3"/>
      <c r="AH85" s="3"/>
      <c r="AI85" s="3"/>
      <c r="AJ85" s="3"/>
      <c r="AK85" s="3"/>
      <c r="AL85" s="3"/>
      <c r="AM85" s="3"/>
      <c r="AN85" s="3"/>
      <c r="AO85" s="3"/>
      <c r="AP85" s="3"/>
      <c r="AQ85" s="3"/>
      <c r="AR85" s="3"/>
      <c r="AS85" s="3"/>
      <c r="AT85" s="3"/>
      <c r="AU85" s="3"/>
      <c r="AV85" s="3"/>
      <c r="AW85" s="3"/>
      <c r="AX85" s="8"/>
    </row>
    <row r="86" spans="1:50" ht="15" thickBot="1" x14ac:dyDescent="0.4">
      <c r="A86" s="81" t="s">
        <v>496</v>
      </c>
      <c r="B86" s="80" t="s">
        <v>494</v>
      </c>
      <c r="C86" s="81" t="s">
        <v>37</v>
      </c>
      <c r="D86" s="81" t="s">
        <v>307</v>
      </c>
      <c r="E86" s="81" t="s">
        <v>282</v>
      </c>
      <c r="F86" s="81"/>
      <c r="G86" s="81"/>
      <c r="H86" s="81"/>
      <c r="I86" s="81"/>
      <c r="J86" s="81"/>
      <c r="K86" s="81"/>
      <c r="L86" s="82"/>
      <c r="M86" s="81"/>
      <c r="N86" s="81"/>
      <c r="O86" s="81" t="s">
        <v>282</v>
      </c>
      <c r="P86" s="81" t="s">
        <v>60</v>
      </c>
      <c r="Q86" s="81" t="s">
        <v>39</v>
      </c>
      <c r="R86" s="81" t="s">
        <v>495</v>
      </c>
      <c r="S86" s="81" t="s">
        <v>496</v>
      </c>
      <c r="T86" s="4" t="e">
        <v>#N/A</v>
      </c>
      <c r="U86" s="5" t="s">
        <v>282</v>
      </c>
      <c r="V86" s="91">
        <v>751009</v>
      </c>
      <c r="W86" s="91" t="s">
        <v>497</v>
      </c>
      <c r="X86" s="81" t="s">
        <v>307</v>
      </c>
      <c r="Y86" s="81" t="s">
        <v>286</v>
      </c>
      <c r="Z86" s="81" t="s">
        <v>43</v>
      </c>
      <c r="AA86" s="81"/>
      <c r="AB86" s="81" t="s">
        <v>44</v>
      </c>
      <c r="AC86" s="93">
        <v>44650</v>
      </c>
      <c r="AD86" s="94">
        <v>44648</v>
      </c>
      <c r="AE86" s="3"/>
      <c r="AF86" s="3"/>
      <c r="AG86" s="3"/>
      <c r="AH86" s="3"/>
      <c r="AI86" s="3"/>
      <c r="AJ86" s="3"/>
      <c r="AK86" s="3"/>
      <c r="AL86" s="3"/>
      <c r="AM86" s="3"/>
      <c r="AN86" s="3"/>
      <c r="AO86" s="3"/>
      <c r="AP86" s="3"/>
      <c r="AQ86" s="3"/>
      <c r="AR86" s="3"/>
      <c r="AS86" s="3"/>
      <c r="AT86" s="3"/>
      <c r="AU86" s="3"/>
      <c r="AV86" s="3"/>
      <c r="AW86" s="3"/>
      <c r="AX86" s="8"/>
    </row>
    <row r="87" spans="1:50" ht="15" thickBot="1" x14ac:dyDescent="0.4">
      <c r="A87" s="81" t="s">
        <v>500</v>
      </c>
      <c r="B87" s="80" t="s">
        <v>498</v>
      </c>
      <c r="C87" s="81" t="s">
        <v>127</v>
      </c>
      <c r="D87" s="81" t="s">
        <v>307</v>
      </c>
      <c r="E87" s="81" t="s">
        <v>286</v>
      </c>
      <c r="F87" s="81"/>
      <c r="G87" s="81"/>
      <c r="H87" s="81"/>
      <c r="I87" s="81"/>
      <c r="J87" s="81"/>
      <c r="K87" s="81"/>
      <c r="L87" s="82"/>
      <c r="M87" s="81"/>
      <c r="N87" s="81"/>
      <c r="O87" s="81" t="s">
        <v>286</v>
      </c>
      <c r="P87" s="81" t="s">
        <v>69</v>
      </c>
      <c r="Q87" s="81" t="s">
        <v>61</v>
      </c>
      <c r="R87" s="81" t="s">
        <v>499</v>
      </c>
      <c r="S87" s="81" t="s">
        <v>500</v>
      </c>
      <c r="T87" s="4" t="e">
        <v>#N/A</v>
      </c>
      <c r="U87" s="5" t="s">
        <v>286</v>
      </c>
      <c r="V87" s="91">
        <v>560025</v>
      </c>
      <c r="W87" s="91" t="s">
        <v>501</v>
      </c>
      <c r="X87" s="81" t="s">
        <v>307</v>
      </c>
      <c r="Y87" s="81" t="s">
        <v>286</v>
      </c>
      <c r="Z87" s="81" t="s">
        <v>43</v>
      </c>
      <c r="AA87" s="81" t="s">
        <v>43</v>
      </c>
      <c r="AB87" s="81" t="s">
        <v>44</v>
      </c>
      <c r="AC87" s="93">
        <v>44634</v>
      </c>
      <c r="AD87" s="94">
        <v>44634</v>
      </c>
      <c r="AE87" s="3"/>
      <c r="AF87" s="3"/>
      <c r="AG87" s="3"/>
      <c r="AH87" s="3"/>
      <c r="AI87" s="3"/>
      <c r="AJ87" s="3"/>
      <c r="AK87" s="3"/>
      <c r="AL87" s="3"/>
      <c r="AM87" s="3"/>
      <c r="AN87" s="3"/>
      <c r="AO87" s="3"/>
      <c r="AP87" s="3"/>
      <c r="AQ87" s="3"/>
      <c r="AR87" s="3"/>
      <c r="AS87" s="3"/>
      <c r="AT87" s="3"/>
      <c r="AU87" s="3"/>
      <c r="AV87" s="3"/>
      <c r="AW87" s="3"/>
      <c r="AX87" s="8"/>
    </row>
    <row r="88" spans="1:50" ht="15" thickBot="1" x14ac:dyDescent="0.4">
      <c r="A88" s="81" t="s">
        <v>504</v>
      </c>
      <c r="B88" s="80" t="s">
        <v>502</v>
      </c>
      <c r="C88" s="81" t="s">
        <v>206</v>
      </c>
      <c r="D88" s="81" t="s">
        <v>120</v>
      </c>
      <c r="E88" s="81" t="s">
        <v>121</v>
      </c>
      <c r="F88" s="81" t="s">
        <v>39</v>
      </c>
      <c r="G88" s="81"/>
      <c r="H88" s="81"/>
      <c r="I88" s="81"/>
      <c r="J88" s="81"/>
      <c r="K88" s="81"/>
      <c r="L88" s="82" t="s">
        <v>93</v>
      </c>
      <c r="M88" s="81"/>
      <c r="N88" s="81"/>
      <c r="O88" s="81" t="s">
        <v>121</v>
      </c>
      <c r="P88" s="81" t="s">
        <v>69</v>
      </c>
      <c r="Q88" s="81" t="s">
        <v>61</v>
      </c>
      <c r="R88" s="81" t="s">
        <v>503</v>
      </c>
      <c r="S88" s="81" t="s">
        <v>504</v>
      </c>
      <c r="T88" s="4" t="e">
        <v>#N/A</v>
      </c>
      <c r="U88" s="5" t="s">
        <v>121</v>
      </c>
      <c r="V88" s="91" t="s">
        <v>149</v>
      </c>
      <c r="W88" s="91" t="s">
        <v>149</v>
      </c>
      <c r="X88" s="81" t="s">
        <v>120</v>
      </c>
      <c r="Y88" s="81" t="s">
        <v>121</v>
      </c>
      <c r="Z88" s="81" t="s">
        <v>4</v>
      </c>
      <c r="AA88" s="81" t="s">
        <v>4</v>
      </c>
      <c r="AB88" s="81" t="s">
        <v>44</v>
      </c>
      <c r="AC88" s="93">
        <v>44623</v>
      </c>
      <c r="AD88" s="94">
        <v>44620</v>
      </c>
      <c r="AE88" s="3" t="s">
        <v>61</v>
      </c>
      <c r="AF88" s="3" t="s">
        <v>80</v>
      </c>
      <c r="AG88" s="3" t="s">
        <v>93</v>
      </c>
      <c r="AH88" s="3" t="s">
        <v>81</v>
      </c>
      <c r="AI88" s="3" t="s">
        <v>505</v>
      </c>
      <c r="AJ88" s="3" t="s">
        <v>83</v>
      </c>
      <c r="AK88" s="3"/>
      <c r="AL88" s="3"/>
      <c r="AM88" s="3"/>
      <c r="AN88" s="3"/>
      <c r="AO88" s="3"/>
      <c r="AP88" s="3"/>
      <c r="AQ88" s="3"/>
      <c r="AR88" s="3"/>
      <c r="AS88" s="3" t="s">
        <v>506</v>
      </c>
      <c r="AT88" s="3"/>
      <c r="AU88" s="3"/>
      <c r="AV88" s="3"/>
      <c r="AW88" s="3"/>
      <c r="AX88" s="8"/>
    </row>
    <row r="89" spans="1:50" ht="15" thickBot="1" x14ac:dyDescent="0.4">
      <c r="A89" s="81" t="s">
        <v>509</v>
      </c>
      <c r="B89" s="80" t="s">
        <v>507</v>
      </c>
      <c r="C89" s="81" t="s">
        <v>156</v>
      </c>
      <c r="D89" s="81" t="s">
        <v>307</v>
      </c>
      <c r="E89" s="81" t="s">
        <v>286</v>
      </c>
      <c r="F89" s="81"/>
      <c r="G89" s="81"/>
      <c r="H89" s="81"/>
      <c r="I89" s="81"/>
      <c r="J89" s="81"/>
      <c r="K89" s="81"/>
      <c r="L89" s="82"/>
      <c r="M89" s="81"/>
      <c r="N89" s="81"/>
      <c r="O89" s="81" t="s">
        <v>286</v>
      </c>
      <c r="P89" s="81" t="s">
        <v>69</v>
      </c>
      <c r="Q89" s="81" t="s">
        <v>61</v>
      </c>
      <c r="R89" s="81" t="s">
        <v>508</v>
      </c>
      <c r="S89" s="81" t="s">
        <v>509</v>
      </c>
      <c r="T89" s="4" t="e">
        <v>#N/A</v>
      </c>
      <c r="U89" s="5" t="s">
        <v>286</v>
      </c>
      <c r="V89" s="91">
        <v>560058</v>
      </c>
      <c r="W89" s="91" t="s">
        <v>510</v>
      </c>
      <c r="X89" s="81" t="s">
        <v>307</v>
      </c>
      <c r="Y89" s="81" t="s">
        <v>286</v>
      </c>
      <c r="Z89" s="81" t="s">
        <v>4</v>
      </c>
      <c r="AA89" s="81" t="s">
        <v>4</v>
      </c>
      <c r="AB89" s="81" t="s">
        <v>44</v>
      </c>
      <c r="AC89" s="93">
        <v>44635</v>
      </c>
      <c r="AD89" s="94">
        <v>44634</v>
      </c>
      <c r="AE89" s="3"/>
      <c r="AF89" s="3"/>
      <c r="AG89" s="3"/>
      <c r="AH89" s="3"/>
      <c r="AI89" s="3"/>
      <c r="AJ89" s="3"/>
      <c r="AK89" s="3"/>
      <c r="AL89" s="3"/>
      <c r="AM89" s="3"/>
      <c r="AN89" s="3"/>
      <c r="AO89" s="3"/>
      <c r="AP89" s="3"/>
      <c r="AQ89" s="3"/>
      <c r="AR89" s="3"/>
      <c r="AS89" s="3"/>
      <c r="AT89" s="3"/>
      <c r="AU89" s="3"/>
      <c r="AV89" s="3"/>
      <c r="AW89" s="3"/>
      <c r="AX89" s="8"/>
    </row>
    <row r="90" spans="1:50" ht="15" thickBot="1" x14ac:dyDescent="0.4">
      <c r="A90" s="81" t="s">
        <v>513</v>
      </c>
      <c r="B90" s="80" t="s">
        <v>511</v>
      </c>
      <c r="C90" s="81" t="s">
        <v>48</v>
      </c>
      <c r="D90" s="81" t="s">
        <v>58</v>
      </c>
      <c r="E90" s="81" t="s">
        <v>59</v>
      </c>
      <c r="F90" s="81"/>
      <c r="G90" s="81"/>
      <c r="H90" s="81"/>
      <c r="I90" s="81"/>
      <c r="J90" s="81"/>
      <c r="K90" s="81"/>
      <c r="L90" s="82" t="s">
        <v>375</v>
      </c>
      <c r="M90" s="81"/>
      <c r="N90" s="81"/>
      <c r="O90" s="81" t="s">
        <v>59</v>
      </c>
      <c r="P90" s="81" t="s">
        <v>60</v>
      </c>
      <c r="Q90" s="81" t="s">
        <v>61</v>
      </c>
      <c r="R90" s="81" t="s">
        <v>512</v>
      </c>
      <c r="S90" s="81" t="s">
        <v>513</v>
      </c>
      <c r="T90" s="4" t="e">
        <v>#N/A</v>
      </c>
      <c r="U90" s="5" t="s">
        <v>59</v>
      </c>
      <c r="V90" s="91" t="s">
        <v>149</v>
      </c>
      <c r="W90" s="91" t="s">
        <v>149</v>
      </c>
      <c r="X90" s="81" t="s">
        <v>58</v>
      </c>
      <c r="Y90" s="81" t="s">
        <v>65</v>
      </c>
      <c r="Z90" s="81" t="s">
        <v>43</v>
      </c>
      <c r="AA90" s="81" t="s">
        <v>43</v>
      </c>
      <c r="AB90" s="81" t="s">
        <v>44</v>
      </c>
      <c r="AC90" s="93">
        <v>44630</v>
      </c>
      <c r="AD90" s="94">
        <v>44627</v>
      </c>
      <c r="AE90" s="3" t="s">
        <v>39</v>
      </c>
      <c r="AF90" s="3" t="s">
        <v>375</v>
      </c>
      <c r="AG90" s="3" t="s">
        <v>375</v>
      </c>
      <c r="AH90" s="3" t="s">
        <v>81</v>
      </c>
      <c r="AI90" s="3" t="s">
        <v>514</v>
      </c>
      <c r="AJ90" s="3" t="s">
        <v>515</v>
      </c>
      <c r="AK90" s="3"/>
      <c r="AL90" s="3"/>
      <c r="AM90" s="3"/>
      <c r="AN90" s="3"/>
      <c r="AO90" s="3"/>
      <c r="AP90" s="3"/>
      <c r="AQ90" s="3"/>
      <c r="AR90" s="3"/>
      <c r="AS90" s="3"/>
      <c r="AT90" s="3"/>
      <c r="AU90" s="3"/>
      <c r="AV90" s="3"/>
      <c r="AW90" s="3"/>
      <c r="AX90" s="8"/>
    </row>
    <row r="91" spans="1:50" ht="15" thickBot="1" x14ac:dyDescent="0.4">
      <c r="A91" s="81" t="s">
        <v>518</v>
      </c>
      <c r="B91" s="80" t="s">
        <v>516</v>
      </c>
      <c r="C91" s="81" t="s">
        <v>57</v>
      </c>
      <c r="D91" s="81" t="s">
        <v>151</v>
      </c>
      <c r="E91" s="81" t="s">
        <v>152</v>
      </c>
      <c r="F91" s="81"/>
      <c r="G91" s="81"/>
      <c r="H91" s="81"/>
      <c r="I91" s="81"/>
      <c r="J91" s="81"/>
      <c r="K91" s="81"/>
      <c r="L91" s="82"/>
      <c r="M91" s="81"/>
      <c r="N91" s="81"/>
      <c r="O91" s="81" t="s">
        <v>152</v>
      </c>
      <c r="P91" s="81" t="s">
        <v>51</v>
      </c>
      <c r="Q91" s="81" t="s">
        <v>39</v>
      </c>
      <c r="R91" s="81" t="s">
        <v>517</v>
      </c>
      <c r="S91" s="81" t="s">
        <v>518</v>
      </c>
      <c r="T91" s="4" t="e">
        <v>#N/A</v>
      </c>
      <c r="U91" s="5" t="s">
        <v>152</v>
      </c>
      <c r="V91" s="91" t="s">
        <v>149</v>
      </c>
      <c r="W91" s="91" t="s">
        <v>149</v>
      </c>
      <c r="X91" s="81" t="s">
        <v>67</v>
      </c>
      <c r="Y91" s="81" t="s">
        <v>112</v>
      </c>
      <c r="Z91" s="81" t="s">
        <v>4</v>
      </c>
      <c r="AA91" s="81" t="s">
        <v>4</v>
      </c>
      <c r="AB91" s="81" t="s">
        <v>44</v>
      </c>
      <c r="AC91" s="93">
        <v>44648</v>
      </c>
      <c r="AD91" s="94">
        <v>44648</v>
      </c>
      <c r="AE91" s="3"/>
      <c r="AF91" s="3"/>
      <c r="AG91" s="3"/>
      <c r="AH91" s="3"/>
      <c r="AI91" s="3"/>
      <c r="AJ91" s="3"/>
      <c r="AK91" s="3"/>
      <c r="AL91" s="3"/>
      <c r="AM91" s="3"/>
      <c r="AN91" s="3"/>
      <c r="AO91" s="3"/>
      <c r="AP91" s="3"/>
      <c r="AQ91" s="3"/>
      <c r="AR91" s="3"/>
      <c r="AS91" s="3"/>
      <c r="AT91" s="3"/>
      <c r="AU91" s="3"/>
      <c r="AV91" s="3"/>
      <c r="AW91" s="3"/>
      <c r="AX91" s="8"/>
    </row>
    <row r="92" spans="1:50" ht="15" thickBot="1" x14ac:dyDescent="0.4">
      <c r="A92" s="81" t="s">
        <v>521</v>
      </c>
      <c r="B92" s="80" t="s">
        <v>519</v>
      </c>
      <c r="C92" s="81" t="s">
        <v>57</v>
      </c>
      <c r="D92" s="81" t="s">
        <v>166</v>
      </c>
      <c r="E92" s="81" t="s">
        <v>55</v>
      </c>
      <c r="F92" s="81"/>
      <c r="G92" s="81"/>
      <c r="H92" s="81"/>
      <c r="I92" s="81"/>
      <c r="J92" s="81"/>
      <c r="K92" s="81"/>
      <c r="L92" s="82"/>
      <c r="M92" s="81"/>
      <c r="N92" s="81"/>
      <c r="O92" s="81" t="s">
        <v>55</v>
      </c>
      <c r="P92" s="81" t="s">
        <v>51</v>
      </c>
      <c r="Q92" s="81" t="s">
        <v>61</v>
      </c>
      <c r="R92" s="81" t="s">
        <v>520</v>
      </c>
      <c r="S92" s="81" t="s">
        <v>521</v>
      </c>
      <c r="T92" s="4" t="e">
        <v>#N/A</v>
      </c>
      <c r="U92" s="5" t="s">
        <v>59</v>
      </c>
      <c r="V92" s="91">
        <v>400076</v>
      </c>
      <c r="W92" s="91" t="s">
        <v>522</v>
      </c>
      <c r="X92" s="81" t="s">
        <v>166</v>
      </c>
      <c r="Y92" s="81" t="s">
        <v>55</v>
      </c>
      <c r="Z92" s="81" t="s">
        <v>43</v>
      </c>
      <c r="AA92" s="81" t="s">
        <v>43</v>
      </c>
      <c r="AB92" s="81" t="s">
        <v>44</v>
      </c>
      <c r="AC92" s="93">
        <v>44642</v>
      </c>
      <c r="AD92" s="94">
        <v>44641</v>
      </c>
      <c r="AE92" s="3"/>
      <c r="AF92" s="3"/>
      <c r="AG92" s="3"/>
      <c r="AH92" s="3"/>
      <c r="AI92" s="3"/>
      <c r="AJ92" s="3"/>
      <c r="AK92" s="3"/>
      <c r="AL92" s="3"/>
      <c r="AM92" s="3"/>
      <c r="AN92" s="3"/>
      <c r="AO92" s="3"/>
      <c r="AP92" s="3"/>
      <c r="AQ92" s="3"/>
      <c r="AR92" s="3"/>
      <c r="AS92" s="3"/>
      <c r="AT92" s="3"/>
      <c r="AU92" s="3"/>
      <c r="AV92" s="3"/>
      <c r="AW92" s="3"/>
      <c r="AX92" s="8"/>
    </row>
    <row r="93" spans="1:50" ht="15" thickBot="1" x14ac:dyDescent="0.4">
      <c r="A93" s="81" t="s">
        <v>525</v>
      </c>
      <c r="B93" s="80" t="s">
        <v>523</v>
      </c>
      <c r="C93" s="81" t="s">
        <v>48</v>
      </c>
      <c r="D93" s="81" t="s">
        <v>49</v>
      </c>
      <c r="E93" s="81" t="s">
        <v>55</v>
      </c>
      <c r="F93" s="81" t="s">
        <v>39</v>
      </c>
      <c r="G93" s="81"/>
      <c r="H93" s="81"/>
      <c r="I93" s="81"/>
      <c r="J93" s="81"/>
      <c r="K93" s="81"/>
      <c r="L93" s="82"/>
      <c r="M93" s="81"/>
      <c r="N93" s="81"/>
      <c r="O93" s="81" t="s">
        <v>55</v>
      </c>
      <c r="P93" s="81" t="s">
        <v>51</v>
      </c>
      <c r="Q93" s="81" t="s">
        <v>61</v>
      </c>
      <c r="R93" s="81" t="s">
        <v>524</v>
      </c>
      <c r="S93" s="81" t="s">
        <v>525</v>
      </c>
      <c r="T93" s="4" t="e">
        <v>#N/A</v>
      </c>
      <c r="U93" s="5" t="s">
        <v>55</v>
      </c>
      <c r="V93" s="91">
        <v>110002</v>
      </c>
      <c r="W93" s="91" t="s">
        <v>526</v>
      </c>
      <c r="X93" s="81" t="s">
        <v>49</v>
      </c>
      <c r="Y93" s="81" t="s">
        <v>55</v>
      </c>
      <c r="Z93" s="81" t="s">
        <v>106</v>
      </c>
      <c r="AA93" s="81" t="s">
        <v>106</v>
      </c>
      <c r="AB93" s="81" t="s">
        <v>44</v>
      </c>
      <c r="AC93" s="93">
        <v>44634</v>
      </c>
      <c r="AD93" s="94">
        <v>44634</v>
      </c>
      <c r="AE93" s="3"/>
      <c r="AF93" s="3"/>
      <c r="AG93" s="3"/>
      <c r="AH93" s="3"/>
      <c r="AI93" s="9"/>
      <c r="AJ93" s="3"/>
      <c r="AK93" s="3"/>
      <c r="AL93" s="3"/>
      <c r="AM93" s="3"/>
      <c r="AN93" s="3"/>
      <c r="AO93" s="3"/>
      <c r="AP93" s="3"/>
      <c r="AQ93" s="3"/>
      <c r="AR93" s="3"/>
      <c r="AS93" s="3"/>
      <c r="AT93" s="3"/>
      <c r="AU93" s="3"/>
      <c r="AV93" s="3"/>
      <c r="AW93" s="3"/>
      <c r="AX93" s="8"/>
    </row>
    <row r="94" spans="1:50" ht="15" thickBot="1" x14ac:dyDescent="0.4">
      <c r="A94" s="81" t="s">
        <v>529</v>
      </c>
      <c r="B94" s="80" t="s">
        <v>527</v>
      </c>
      <c r="C94" s="81" t="s">
        <v>306</v>
      </c>
      <c r="D94" s="81" t="s">
        <v>166</v>
      </c>
      <c r="E94" s="81" t="s">
        <v>55</v>
      </c>
      <c r="F94" s="81"/>
      <c r="G94" s="81"/>
      <c r="H94" s="81"/>
      <c r="I94" s="81"/>
      <c r="J94" s="81"/>
      <c r="K94" s="81"/>
      <c r="L94" s="82"/>
      <c r="M94" s="81"/>
      <c r="N94" s="81"/>
      <c r="O94" s="81" t="s">
        <v>55</v>
      </c>
      <c r="P94" s="81" t="s">
        <v>51</v>
      </c>
      <c r="Q94" s="81" t="s">
        <v>61</v>
      </c>
      <c r="R94" s="81" t="s">
        <v>528</v>
      </c>
      <c r="S94" s="81" t="s">
        <v>529</v>
      </c>
      <c r="T94" s="4" t="e">
        <v>#N/A</v>
      </c>
      <c r="U94" s="5" t="s">
        <v>55</v>
      </c>
      <c r="V94" s="91">
        <v>110002</v>
      </c>
      <c r="W94" s="91" t="s">
        <v>530</v>
      </c>
      <c r="X94" s="81" t="s">
        <v>166</v>
      </c>
      <c r="Y94" s="81" t="s">
        <v>55</v>
      </c>
      <c r="Z94" s="81" t="s">
        <v>43</v>
      </c>
      <c r="AA94" s="81"/>
      <c r="AB94" s="81" t="s">
        <v>44</v>
      </c>
      <c r="AC94" s="93">
        <v>44641</v>
      </c>
      <c r="AD94" s="94">
        <v>44641</v>
      </c>
      <c r="AE94" s="3"/>
      <c r="AF94" s="3"/>
      <c r="AG94" s="3"/>
      <c r="AH94" s="3"/>
      <c r="AI94" s="3"/>
      <c r="AJ94" s="3"/>
      <c r="AK94" s="3"/>
      <c r="AL94" s="3"/>
      <c r="AM94" s="3"/>
      <c r="AN94" s="3"/>
      <c r="AO94" s="3"/>
      <c r="AP94" s="3"/>
      <c r="AQ94" s="3"/>
      <c r="AR94" s="3"/>
      <c r="AS94" s="3"/>
      <c r="AT94" s="3"/>
      <c r="AU94" s="3"/>
      <c r="AV94" s="3"/>
      <c r="AW94" s="3"/>
      <c r="AX94" s="8"/>
    </row>
    <row r="95" spans="1:50" ht="15" thickBot="1" x14ac:dyDescent="0.4">
      <c r="A95" s="81" t="s">
        <v>533</v>
      </c>
      <c r="B95" s="80" t="s">
        <v>531</v>
      </c>
      <c r="C95" s="81" t="s">
        <v>306</v>
      </c>
      <c r="D95" s="81" t="s">
        <v>114</v>
      </c>
      <c r="E95" s="81" t="s">
        <v>55</v>
      </c>
      <c r="F95" s="81"/>
      <c r="G95" s="81"/>
      <c r="H95" s="81"/>
      <c r="I95" s="81"/>
      <c r="J95" s="81"/>
      <c r="K95" s="81"/>
      <c r="L95" s="82" t="s">
        <v>375</v>
      </c>
      <c r="M95" s="81"/>
      <c r="N95" s="81"/>
      <c r="O95" s="81" t="s">
        <v>55</v>
      </c>
      <c r="P95" s="81" t="s">
        <v>51</v>
      </c>
      <c r="Q95" s="81" t="s">
        <v>61</v>
      </c>
      <c r="R95" s="81" t="s">
        <v>532</v>
      </c>
      <c r="S95" s="81" t="s">
        <v>533</v>
      </c>
      <c r="T95" s="4" t="e">
        <v>#N/A</v>
      </c>
      <c r="U95" s="5" t="s">
        <v>55</v>
      </c>
      <c r="V95" s="91">
        <v>110049</v>
      </c>
      <c r="W95" s="91" t="s">
        <v>534</v>
      </c>
      <c r="X95" s="81" t="s">
        <v>114</v>
      </c>
      <c r="Y95" s="81" t="s">
        <v>55</v>
      </c>
      <c r="Z95" s="81" t="s">
        <v>106</v>
      </c>
      <c r="AA95" s="81" t="s">
        <v>106</v>
      </c>
      <c r="AB95" s="81" t="s">
        <v>44</v>
      </c>
      <c r="AC95" s="93">
        <v>44627</v>
      </c>
      <c r="AD95" s="94">
        <v>44627</v>
      </c>
      <c r="AE95" s="3" t="s">
        <v>39</v>
      </c>
      <c r="AF95" s="3" t="s">
        <v>375</v>
      </c>
      <c r="AG95" s="3" t="s">
        <v>375</v>
      </c>
      <c r="AH95" s="3"/>
      <c r="AI95" s="3" t="s">
        <v>535</v>
      </c>
      <c r="AJ95" s="16" t="s">
        <v>396</v>
      </c>
      <c r="AK95" s="3"/>
      <c r="AL95" s="3"/>
      <c r="AM95" s="3"/>
      <c r="AN95" s="3"/>
      <c r="AO95" s="3"/>
      <c r="AP95" s="3"/>
      <c r="AQ95" s="3"/>
      <c r="AR95" s="3"/>
      <c r="AS95" s="3"/>
      <c r="AT95" s="3"/>
      <c r="AU95" s="3"/>
      <c r="AV95" s="3"/>
      <c r="AW95" s="3"/>
      <c r="AX95" s="8"/>
    </row>
    <row r="96" spans="1:50" ht="15" thickBot="1" x14ac:dyDescent="0.4">
      <c r="A96" s="81" t="s">
        <v>539</v>
      </c>
      <c r="B96" s="80" t="s">
        <v>536</v>
      </c>
      <c r="C96" s="81" t="s">
        <v>48</v>
      </c>
      <c r="D96" s="81" t="s">
        <v>151</v>
      </c>
      <c r="E96" s="81" t="s">
        <v>152</v>
      </c>
      <c r="F96" s="81" t="s">
        <v>39</v>
      </c>
      <c r="G96" s="81"/>
      <c r="H96" s="81"/>
      <c r="I96" s="81"/>
      <c r="J96" s="81"/>
      <c r="K96" s="81"/>
      <c r="L96" s="82"/>
      <c r="M96" s="81" t="s">
        <v>537</v>
      </c>
      <c r="N96" s="81"/>
      <c r="O96" s="81" t="s">
        <v>152</v>
      </c>
      <c r="P96" s="81" t="s">
        <v>51</v>
      </c>
      <c r="Q96" s="81" t="s">
        <v>39</v>
      </c>
      <c r="R96" s="81" t="s">
        <v>538</v>
      </c>
      <c r="S96" s="81" t="s">
        <v>539</v>
      </c>
      <c r="T96" s="4" t="e">
        <v>#N/A</v>
      </c>
      <c r="U96" s="5" t="s">
        <v>65</v>
      </c>
      <c r="V96" s="91">
        <v>411008</v>
      </c>
      <c r="W96" s="91" t="s">
        <v>540</v>
      </c>
      <c r="X96" s="81" t="s">
        <v>67</v>
      </c>
      <c r="Y96" s="81" t="s">
        <v>112</v>
      </c>
      <c r="Z96" s="81" t="s">
        <v>541</v>
      </c>
      <c r="AA96" s="81" t="s">
        <v>106</v>
      </c>
      <c r="AB96" s="81" t="s">
        <v>44</v>
      </c>
      <c r="AC96" s="93">
        <v>44650</v>
      </c>
      <c r="AD96" s="94">
        <v>44648</v>
      </c>
      <c r="AE96" s="3"/>
      <c r="AF96" s="3"/>
      <c r="AG96" s="3"/>
      <c r="AH96" s="3"/>
      <c r="AI96" s="3"/>
      <c r="AJ96" s="3"/>
      <c r="AK96" s="3"/>
      <c r="AL96" s="3"/>
      <c r="AM96" s="3"/>
      <c r="AN96" s="3"/>
      <c r="AO96" s="3"/>
      <c r="AP96" s="3"/>
      <c r="AQ96" s="3"/>
      <c r="AR96" s="3"/>
      <c r="AS96" s="3"/>
      <c r="AT96" s="3"/>
      <c r="AU96" s="3"/>
      <c r="AV96" s="3"/>
      <c r="AW96" s="3"/>
      <c r="AX96" s="8"/>
    </row>
    <row r="97" spans="1:50" ht="15" thickBot="1" x14ac:dyDescent="0.4">
      <c r="A97" s="81" t="s">
        <v>545</v>
      </c>
      <c r="B97" s="80" t="s">
        <v>542</v>
      </c>
      <c r="C97" s="81" t="s">
        <v>48</v>
      </c>
      <c r="D97" s="81" t="s">
        <v>114</v>
      </c>
      <c r="E97" s="81" t="s">
        <v>543</v>
      </c>
      <c r="F97" s="81" t="s">
        <v>39</v>
      </c>
      <c r="G97" s="81"/>
      <c r="H97" s="81"/>
      <c r="I97" s="81"/>
      <c r="J97" s="81"/>
      <c r="K97" s="81"/>
      <c r="L97" s="82"/>
      <c r="M97" s="81"/>
      <c r="N97" s="81"/>
      <c r="O97" s="81" t="s">
        <v>543</v>
      </c>
      <c r="P97" s="81" t="s">
        <v>51</v>
      </c>
      <c r="Q97" s="81" t="s">
        <v>61</v>
      </c>
      <c r="R97" s="81" t="s">
        <v>544</v>
      </c>
      <c r="S97" s="81" t="s">
        <v>545</v>
      </c>
      <c r="T97" s="4" t="e">
        <v>#N/A</v>
      </c>
      <c r="U97" s="5" t="s">
        <v>543</v>
      </c>
      <c r="V97" s="91" t="s">
        <v>149</v>
      </c>
      <c r="W97" s="91" t="s">
        <v>149</v>
      </c>
      <c r="X97" s="81" t="s">
        <v>114</v>
      </c>
      <c r="Y97" s="81" t="s">
        <v>55</v>
      </c>
      <c r="Z97" s="81" t="s">
        <v>4</v>
      </c>
      <c r="AA97" s="81" t="s">
        <v>4</v>
      </c>
      <c r="AB97" s="81" t="s">
        <v>44</v>
      </c>
      <c r="AC97" s="93">
        <v>44634</v>
      </c>
      <c r="AD97" s="94">
        <v>44634</v>
      </c>
      <c r="AE97" s="3"/>
      <c r="AF97" s="3"/>
      <c r="AG97" s="3"/>
      <c r="AH97" s="3"/>
      <c r="AI97" s="3"/>
      <c r="AJ97" s="3"/>
      <c r="AK97" s="3"/>
      <c r="AL97" s="3"/>
      <c r="AM97" s="3"/>
      <c r="AN97" s="3"/>
      <c r="AO97" s="3"/>
      <c r="AP97" s="3"/>
      <c r="AQ97" s="3"/>
      <c r="AR97" s="3"/>
      <c r="AS97" s="3"/>
      <c r="AT97" s="3"/>
      <c r="AU97" s="3"/>
      <c r="AV97" s="3"/>
      <c r="AW97" s="3"/>
      <c r="AX97" s="8"/>
    </row>
    <row r="98" spans="1:50" ht="15" thickBot="1" x14ac:dyDescent="0.4">
      <c r="A98" s="81" t="s">
        <v>549</v>
      </c>
      <c r="B98" s="80" t="s">
        <v>546</v>
      </c>
      <c r="C98" s="81" t="s">
        <v>547</v>
      </c>
      <c r="D98" s="81" t="s">
        <v>58</v>
      </c>
      <c r="E98" s="81" t="s">
        <v>59</v>
      </c>
      <c r="F98" s="81"/>
      <c r="G98" s="81"/>
      <c r="H98" s="81"/>
      <c r="I98" s="81"/>
      <c r="J98" s="81"/>
      <c r="K98" s="81"/>
      <c r="L98" s="82" t="s">
        <v>308</v>
      </c>
      <c r="M98" s="81"/>
      <c r="N98" s="81"/>
      <c r="O98" s="81" t="s">
        <v>59</v>
      </c>
      <c r="P98" s="81" t="s">
        <v>60</v>
      </c>
      <c r="Q98" s="81" t="s">
        <v>61</v>
      </c>
      <c r="R98" s="81" t="s">
        <v>548</v>
      </c>
      <c r="S98" s="81" t="s">
        <v>549</v>
      </c>
      <c r="T98" s="4" t="e">
        <v>#N/A</v>
      </c>
      <c r="U98" s="5" t="s">
        <v>59</v>
      </c>
      <c r="V98" s="91">
        <v>400093</v>
      </c>
      <c r="W98" s="91" t="s">
        <v>550</v>
      </c>
      <c r="X98" s="81" t="s">
        <v>58</v>
      </c>
      <c r="Y98" s="81" t="s">
        <v>65</v>
      </c>
      <c r="Z98" s="81" t="s">
        <v>43</v>
      </c>
      <c r="AA98" s="81" t="s">
        <v>43</v>
      </c>
      <c r="AB98" s="81" t="s">
        <v>44</v>
      </c>
      <c r="AC98" s="93">
        <v>44622</v>
      </c>
      <c r="AD98" s="94">
        <v>44620</v>
      </c>
      <c r="AE98" s="3" t="s">
        <v>61</v>
      </c>
      <c r="AF98" s="3" t="s">
        <v>312</v>
      </c>
      <c r="AG98" s="3" t="s">
        <v>308</v>
      </c>
      <c r="AH98" s="3" t="s">
        <v>313</v>
      </c>
      <c r="AI98" s="3" t="s">
        <v>308</v>
      </c>
      <c r="AJ98" s="3" t="s">
        <v>551</v>
      </c>
      <c r="AK98" s="3"/>
      <c r="AL98" s="3"/>
      <c r="AM98" s="3"/>
      <c r="AN98" s="3"/>
      <c r="AO98" s="3"/>
      <c r="AP98" s="3"/>
      <c r="AQ98" s="3"/>
      <c r="AR98" s="3"/>
      <c r="AS98" s="3"/>
      <c r="AT98" s="3"/>
      <c r="AU98" s="3"/>
      <c r="AV98" s="3"/>
      <c r="AW98" s="3"/>
      <c r="AX98" s="8"/>
    </row>
    <row r="99" spans="1:50" ht="15" thickBot="1" x14ac:dyDescent="0.4">
      <c r="A99" s="81" t="s">
        <v>555</v>
      </c>
      <c r="B99" s="80" t="s">
        <v>552</v>
      </c>
      <c r="C99" s="81" t="s">
        <v>553</v>
      </c>
      <c r="D99" s="81" t="s">
        <v>58</v>
      </c>
      <c r="E99" s="81" t="s">
        <v>59</v>
      </c>
      <c r="F99" s="81"/>
      <c r="G99" s="81"/>
      <c r="H99" s="81"/>
      <c r="I99" s="81"/>
      <c r="J99" s="81"/>
      <c r="K99" s="81"/>
      <c r="L99" s="82"/>
      <c r="M99" s="81"/>
      <c r="N99" s="81"/>
      <c r="O99" s="81" t="s">
        <v>59</v>
      </c>
      <c r="P99" s="81" t="s">
        <v>60</v>
      </c>
      <c r="Q99" s="81" t="s">
        <v>61</v>
      </c>
      <c r="R99" s="81" t="s">
        <v>554</v>
      </c>
      <c r="S99" s="81" t="s">
        <v>555</v>
      </c>
      <c r="T99" s="4" t="e">
        <v>#N/A</v>
      </c>
      <c r="U99" s="5" t="s">
        <v>59</v>
      </c>
      <c r="V99" s="91">
        <v>400013</v>
      </c>
      <c r="W99" s="91" t="s">
        <v>556</v>
      </c>
      <c r="X99" s="81" t="s">
        <v>58</v>
      </c>
      <c r="Y99" s="81" t="s">
        <v>65</v>
      </c>
      <c r="Z99" s="81" t="s">
        <v>43</v>
      </c>
      <c r="AA99" s="81" t="s">
        <v>43</v>
      </c>
      <c r="AB99" s="81" t="s">
        <v>44</v>
      </c>
      <c r="AC99" s="93">
        <v>44631</v>
      </c>
      <c r="AD99" s="94">
        <v>44627</v>
      </c>
      <c r="AE99" s="3"/>
      <c r="AF99" s="3"/>
      <c r="AG99" s="3"/>
      <c r="AH99" s="3"/>
      <c r="AI99" s="3"/>
      <c r="AJ99" s="3"/>
      <c r="AK99" s="3"/>
      <c r="AL99" s="3"/>
      <c r="AM99" s="3"/>
      <c r="AN99" s="3"/>
      <c r="AO99" s="3"/>
      <c r="AP99" s="3"/>
      <c r="AQ99" s="3"/>
      <c r="AR99" s="3"/>
      <c r="AS99" s="3"/>
      <c r="AT99" s="3"/>
      <c r="AU99" s="3"/>
      <c r="AV99" s="3"/>
      <c r="AW99" s="3"/>
      <c r="AX99" s="8"/>
    </row>
    <row r="100" spans="1:50" ht="15" thickBot="1" x14ac:dyDescent="0.4">
      <c r="A100" s="81" t="s">
        <v>560</v>
      </c>
      <c r="B100" s="80" t="s">
        <v>557</v>
      </c>
      <c r="C100" s="81" t="s">
        <v>101</v>
      </c>
      <c r="D100" s="81" t="s">
        <v>166</v>
      </c>
      <c r="E100" s="81" t="s">
        <v>543</v>
      </c>
      <c r="F100" s="81"/>
      <c r="G100" s="81"/>
      <c r="H100" s="81"/>
      <c r="I100" s="81"/>
      <c r="J100" s="81"/>
      <c r="K100" s="81"/>
      <c r="L100" s="82" t="s">
        <v>558</v>
      </c>
      <c r="M100" s="81"/>
      <c r="N100" s="81"/>
      <c r="O100" s="81" t="s">
        <v>543</v>
      </c>
      <c r="P100" s="81" t="s">
        <v>51</v>
      </c>
      <c r="Q100" s="81" t="s">
        <v>61</v>
      </c>
      <c r="R100" s="81" t="s">
        <v>559</v>
      </c>
      <c r="S100" s="81" t="s">
        <v>560</v>
      </c>
      <c r="T100" s="4" t="e">
        <v>#N/A</v>
      </c>
      <c r="U100" s="5" t="s">
        <v>543</v>
      </c>
      <c r="V100" s="91">
        <v>122002</v>
      </c>
      <c r="W100" s="91" t="s">
        <v>561</v>
      </c>
      <c r="X100" s="81" t="s">
        <v>166</v>
      </c>
      <c r="Y100" s="81" t="s">
        <v>55</v>
      </c>
      <c r="Z100" s="81" t="s">
        <v>43</v>
      </c>
      <c r="AA100" s="81"/>
      <c r="AB100" s="81" t="s">
        <v>44</v>
      </c>
      <c r="AC100" s="93">
        <v>44628</v>
      </c>
      <c r="AD100" s="94">
        <v>44627</v>
      </c>
      <c r="AE100" s="3" t="s">
        <v>39</v>
      </c>
      <c r="AF100" s="3" t="s">
        <v>562</v>
      </c>
      <c r="AG100" s="3" t="s">
        <v>558</v>
      </c>
      <c r="AH100" s="3" t="s">
        <v>81</v>
      </c>
      <c r="AI100" s="3" t="s">
        <v>563</v>
      </c>
      <c r="AJ100" s="3" t="s">
        <v>384</v>
      </c>
      <c r="AK100" s="3"/>
      <c r="AL100" s="3"/>
      <c r="AM100" s="3"/>
      <c r="AN100" s="3"/>
      <c r="AO100" s="3"/>
      <c r="AP100" s="3"/>
      <c r="AQ100" s="3"/>
      <c r="AR100" s="3"/>
      <c r="AS100" s="3"/>
      <c r="AT100" s="3"/>
      <c r="AU100" s="3"/>
      <c r="AV100" s="3"/>
      <c r="AW100" s="3"/>
      <c r="AX100" s="8"/>
    </row>
    <row r="101" spans="1:50" ht="15" thickBot="1" x14ac:dyDescent="0.4">
      <c r="A101" s="81" t="s">
        <v>566</v>
      </c>
      <c r="B101" s="80" t="s">
        <v>564</v>
      </c>
      <c r="C101" s="81" t="s">
        <v>101</v>
      </c>
      <c r="D101" s="81" t="s">
        <v>166</v>
      </c>
      <c r="E101" s="81" t="s">
        <v>55</v>
      </c>
      <c r="F101" s="81"/>
      <c r="G101" s="81"/>
      <c r="H101" s="81"/>
      <c r="I101" s="81"/>
      <c r="J101" s="81"/>
      <c r="K101" s="81"/>
      <c r="L101" s="82"/>
      <c r="M101" s="81"/>
      <c r="N101" s="81"/>
      <c r="O101" s="81" t="s">
        <v>55</v>
      </c>
      <c r="P101" s="81" t="s">
        <v>51</v>
      </c>
      <c r="Q101" s="81" t="s">
        <v>61</v>
      </c>
      <c r="R101" s="81" t="s">
        <v>565</v>
      </c>
      <c r="S101" s="81" t="s">
        <v>566</v>
      </c>
      <c r="T101" s="4" t="e">
        <v>#N/A</v>
      </c>
      <c r="U101" s="5" t="s">
        <v>55</v>
      </c>
      <c r="V101" s="91" t="e">
        <v>#N/A</v>
      </c>
      <c r="W101" s="91" t="e">
        <v>#N/A</v>
      </c>
      <c r="X101" s="81" t="s">
        <v>166</v>
      </c>
      <c r="Y101" s="81" t="s">
        <v>55</v>
      </c>
      <c r="Z101" s="81" t="s">
        <v>43</v>
      </c>
      <c r="AA101" s="81"/>
      <c r="AB101" s="81" t="s">
        <v>44</v>
      </c>
      <c r="AC101" s="93">
        <v>44635</v>
      </c>
      <c r="AD101" s="94">
        <v>44634</v>
      </c>
      <c r="AE101" s="3"/>
      <c r="AF101" s="3"/>
      <c r="AG101" s="3"/>
      <c r="AH101" s="3"/>
      <c r="AI101" s="3"/>
      <c r="AJ101" s="3"/>
      <c r="AK101" s="3"/>
      <c r="AL101" s="3"/>
      <c r="AM101" s="3"/>
      <c r="AN101" s="3"/>
      <c r="AO101" s="3"/>
      <c r="AP101" s="3"/>
      <c r="AQ101" s="3"/>
      <c r="AR101" s="3"/>
      <c r="AS101" s="3"/>
      <c r="AT101" s="3"/>
      <c r="AU101" s="3"/>
      <c r="AV101" s="3"/>
      <c r="AW101" s="3"/>
      <c r="AX101" s="8"/>
    </row>
    <row r="102" spans="1:50" ht="15" thickBot="1" x14ac:dyDescent="0.4">
      <c r="A102" s="81" t="s">
        <v>569</v>
      </c>
      <c r="B102" s="80" t="s">
        <v>567</v>
      </c>
      <c r="C102" s="81" t="s">
        <v>156</v>
      </c>
      <c r="D102" s="81" t="s">
        <v>151</v>
      </c>
      <c r="E102" s="81" t="s">
        <v>152</v>
      </c>
      <c r="F102" s="81"/>
      <c r="G102" s="81"/>
      <c r="H102" s="81"/>
      <c r="I102" s="81"/>
      <c r="J102" s="81"/>
      <c r="K102" s="81"/>
      <c r="L102" s="82"/>
      <c r="M102" s="81"/>
      <c r="N102" s="81"/>
      <c r="O102" s="81" t="s">
        <v>152</v>
      </c>
      <c r="P102" s="81" t="s">
        <v>51</v>
      </c>
      <c r="Q102" s="81" t="s">
        <v>39</v>
      </c>
      <c r="R102" s="81" t="s">
        <v>568</v>
      </c>
      <c r="S102" s="81" t="s">
        <v>569</v>
      </c>
      <c r="T102" s="4" t="e">
        <v>#N/A</v>
      </c>
      <c r="U102" s="5" t="s">
        <v>152</v>
      </c>
      <c r="V102" s="91" t="s">
        <v>149</v>
      </c>
      <c r="W102" s="91" t="s">
        <v>149</v>
      </c>
      <c r="X102" s="81" t="s">
        <v>67</v>
      </c>
      <c r="Y102" s="81" t="s">
        <v>112</v>
      </c>
      <c r="Z102" s="81" t="s">
        <v>43</v>
      </c>
      <c r="AA102" s="81"/>
      <c r="AB102" s="81" t="s">
        <v>44</v>
      </c>
      <c r="AC102" s="93">
        <v>44644</v>
      </c>
      <c r="AD102" s="94">
        <v>44641</v>
      </c>
      <c r="AE102" s="3"/>
      <c r="AF102" s="3"/>
      <c r="AG102" s="3"/>
      <c r="AH102" s="3"/>
      <c r="AI102" s="3"/>
      <c r="AJ102" s="3"/>
      <c r="AK102" s="3"/>
      <c r="AL102" s="3"/>
      <c r="AM102" s="3"/>
      <c r="AN102" s="3"/>
      <c r="AO102" s="3"/>
      <c r="AP102" s="3"/>
      <c r="AQ102" s="3"/>
      <c r="AR102" s="3"/>
      <c r="AS102" s="3"/>
      <c r="AT102" s="3"/>
      <c r="AU102" s="3"/>
      <c r="AV102" s="3"/>
      <c r="AW102" s="3"/>
      <c r="AX102" s="8"/>
    </row>
    <row r="103" spans="1:50" ht="15" thickBot="1" x14ac:dyDescent="0.4">
      <c r="A103" s="81" t="s">
        <v>572</v>
      </c>
      <c r="B103" s="80" t="s">
        <v>570</v>
      </c>
      <c r="C103" s="81" t="s">
        <v>57</v>
      </c>
      <c r="D103" s="81" t="s">
        <v>73</v>
      </c>
      <c r="E103" s="81" t="s">
        <v>65</v>
      </c>
      <c r="F103" s="81"/>
      <c r="G103" s="81"/>
      <c r="H103" s="81"/>
      <c r="I103" s="81"/>
      <c r="J103" s="81"/>
      <c r="K103" s="81"/>
      <c r="L103" s="82"/>
      <c r="M103" s="81"/>
      <c r="N103" s="81"/>
      <c r="O103" s="81" t="s">
        <v>65</v>
      </c>
      <c r="P103" s="81" t="s">
        <v>60</v>
      </c>
      <c r="Q103" s="81" t="s">
        <v>61</v>
      </c>
      <c r="R103" s="81" t="s">
        <v>571</v>
      </c>
      <c r="S103" s="81" t="s">
        <v>572</v>
      </c>
      <c r="T103" s="4" t="e">
        <v>#N/A</v>
      </c>
      <c r="U103" s="5" t="s">
        <v>65</v>
      </c>
      <c r="V103" s="91">
        <v>411062</v>
      </c>
      <c r="W103" s="91" t="s">
        <v>573</v>
      </c>
      <c r="X103" s="81" t="s">
        <v>73</v>
      </c>
      <c r="Y103" s="81" t="s">
        <v>65</v>
      </c>
      <c r="Z103" s="81" t="s">
        <v>541</v>
      </c>
      <c r="AA103" s="81"/>
      <c r="AB103" s="81" t="s">
        <v>44</v>
      </c>
      <c r="AC103" s="93">
        <v>44634</v>
      </c>
      <c r="AD103" s="94">
        <v>44634</v>
      </c>
      <c r="AE103" s="3"/>
      <c r="AF103" s="3"/>
      <c r="AG103" s="3"/>
      <c r="AH103" s="3"/>
      <c r="AI103" s="3"/>
      <c r="AJ103" s="3"/>
      <c r="AK103" s="3"/>
      <c r="AL103" s="3"/>
      <c r="AM103" s="3"/>
      <c r="AN103" s="3"/>
      <c r="AO103" s="3"/>
      <c r="AP103" s="3"/>
      <c r="AQ103" s="3"/>
      <c r="AR103" s="3"/>
      <c r="AS103" s="3"/>
      <c r="AT103" s="3"/>
      <c r="AU103" s="3"/>
      <c r="AV103" s="3"/>
      <c r="AW103" s="3"/>
      <c r="AX103" s="8"/>
    </row>
    <row r="104" spans="1:50" ht="15" thickBot="1" x14ac:dyDescent="0.4">
      <c r="A104" s="81" t="s">
        <v>577</v>
      </c>
      <c r="B104" s="80" t="s">
        <v>574</v>
      </c>
      <c r="C104" s="81" t="s">
        <v>37</v>
      </c>
      <c r="D104" s="81" t="s">
        <v>307</v>
      </c>
      <c r="E104" s="81" t="s">
        <v>575</v>
      </c>
      <c r="F104" s="81"/>
      <c r="G104" s="81"/>
      <c r="H104" s="81"/>
      <c r="I104" s="81"/>
      <c r="J104" s="81"/>
      <c r="K104" s="81"/>
      <c r="L104" s="82"/>
      <c r="M104" s="81"/>
      <c r="N104" s="81"/>
      <c r="O104" s="81" t="s">
        <v>575</v>
      </c>
      <c r="P104" s="81" t="s">
        <v>60</v>
      </c>
      <c r="Q104" s="81" t="s">
        <v>39</v>
      </c>
      <c r="R104" s="81" t="s">
        <v>576</v>
      </c>
      <c r="S104" s="81" t="s">
        <v>577</v>
      </c>
      <c r="T104" s="4" t="e">
        <v>#N/A</v>
      </c>
      <c r="U104" s="5" t="s">
        <v>575</v>
      </c>
      <c r="V104" s="91">
        <v>753001</v>
      </c>
      <c r="W104" s="91" t="s">
        <v>578</v>
      </c>
      <c r="X104" s="81" t="s">
        <v>307</v>
      </c>
      <c r="Y104" s="81" t="s">
        <v>286</v>
      </c>
      <c r="Z104" s="81" t="s">
        <v>43</v>
      </c>
      <c r="AA104" s="81"/>
      <c r="AB104" s="81" t="s">
        <v>44</v>
      </c>
      <c r="AC104" s="93">
        <v>44649</v>
      </c>
      <c r="AD104" s="94">
        <v>44648</v>
      </c>
      <c r="AE104" s="3"/>
      <c r="AF104" s="3"/>
      <c r="AG104" s="3"/>
      <c r="AH104" s="3"/>
      <c r="AI104" s="3"/>
      <c r="AJ104" s="3"/>
      <c r="AK104" s="3"/>
      <c r="AL104" s="3"/>
      <c r="AM104" s="3"/>
      <c r="AN104" s="3"/>
      <c r="AO104" s="3"/>
      <c r="AP104" s="3"/>
      <c r="AQ104" s="3"/>
      <c r="AR104" s="3"/>
      <c r="AS104" s="3"/>
      <c r="AT104" s="3"/>
      <c r="AU104" s="3"/>
      <c r="AV104" s="3"/>
      <c r="AW104" s="3"/>
      <c r="AX104" s="8"/>
    </row>
    <row r="105" spans="1:50" ht="15" thickBot="1" x14ac:dyDescent="0.4">
      <c r="A105" s="81" t="s">
        <v>583</v>
      </c>
      <c r="B105" s="80" t="s">
        <v>579</v>
      </c>
      <c r="C105" s="81" t="s">
        <v>48</v>
      </c>
      <c r="D105" s="81" t="s">
        <v>58</v>
      </c>
      <c r="E105" s="81" t="s">
        <v>580</v>
      </c>
      <c r="F105" s="81" t="s">
        <v>39</v>
      </c>
      <c r="G105" s="81" t="s">
        <v>581</v>
      </c>
      <c r="H105" s="81"/>
      <c r="I105" s="81"/>
      <c r="J105" s="81"/>
      <c r="K105" s="81"/>
      <c r="L105" s="82"/>
      <c r="M105" s="81"/>
      <c r="N105" s="81"/>
      <c r="O105" s="81" t="s">
        <v>580</v>
      </c>
      <c r="P105" s="81" t="s">
        <v>60</v>
      </c>
      <c r="Q105" s="81" t="s">
        <v>39</v>
      </c>
      <c r="R105" s="81" t="s">
        <v>582</v>
      </c>
      <c r="S105" s="81" t="s">
        <v>583</v>
      </c>
      <c r="T105" s="4" t="e">
        <v>#N/A</v>
      </c>
      <c r="U105" s="5" t="s">
        <v>580</v>
      </c>
      <c r="V105" s="91">
        <v>382421</v>
      </c>
      <c r="W105" s="91" t="s">
        <v>584</v>
      </c>
      <c r="X105" s="81" t="s">
        <v>86</v>
      </c>
      <c r="Y105" s="81" t="s">
        <v>59</v>
      </c>
      <c r="Z105" s="81" t="s">
        <v>43</v>
      </c>
      <c r="AA105" s="81" t="s">
        <v>43</v>
      </c>
      <c r="AB105" s="81" t="s">
        <v>44</v>
      </c>
      <c r="AC105" s="93">
        <v>44635</v>
      </c>
      <c r="AD105" s="94">
        <v>44634</v>
      </c>
      <c r="AE105" s="3"/>
      <c r="AF105" s="3"/>
      <c r="AG105" s="3"/>
      <c r="AH105" s="3"/>
      <c r="AI105" s="3"/>
      <c r="AJ105" s="3"/>
      <c r="AK105" s="3"/>
      <c r="AL105" s="3"/>
      <c r="AM105" s="3"/>
      <c r="AN105" s="3"/>
      <c r="AO105" s="3"/>
      <c r="AP105" s="3"/>
      <c r="AQ105" s="3"/>
      <c r="AR105" s="3"/>
      <c r="AS105" s="3"/>
      <c r="AT105" s="3"/>
      <c r="AU105" s="3"/>
      <c r="AV105" s="3"/>
      <c r="AW105" s="3"/>
      <c r="AX105" s="8"/>
    </row>
    <row r="106" spans="1:50" ht="15" thickBot="1" x14ac:dyDescent="0.4">
      <c r="A106" s="81" t="s">
        <v>587</v>
      </c>
      <c r="B106" s="80" t="s">
        <v>585</v>
      </c>
      <c r="C106" s="81" t="s">
        <v>306</v>
      </c>
      <c r="D106" s="81" t="s">
        <v>49</v>
      </c>
      <c r="E106" s="81" t="s">
        <v>55</v>
      </c>
      <c r="F106" s="81" t="s">
        <v>39</v>
      </c>
      <c r="G106" s="81"/>
      <c r="H106" s="81"/>
      <c r="I106" s="81"/>
      <c r="J106" s="81"/>
      <c r="K106" s="81"/>
      <c r="L106" s="82"/>
      <c r="M106" s="81"/>
      <c r="N106" s="81"/>
      <c r="O106" s="81" t="s">
        <v>55</v>
      </c>
      <c r="P106" s="81" t="s">
        <v>51</v>
      </c>
      <c r="Q106" s="81" t="s">
        <v>61</v>
      </c>
      <c r="R106" s="81" t="s">
        <v>586</v>
      </c>
      <c r="S106" s="81" t="s">
        <v>587</v>
      </c>
      <c r="T106" s="4" t="e">
        <v>#N/A</v>
      </c>
      <c r="U106" s="5" t="s">
        <v>55</v>
      </c>
      <c r="V106" s="91">
        <v>122001</v>
      </c>
      <c r="W106" s="91" t="s">
        <v>588</v>
      </c>
      <c r="X106" s="81" t="s">
        <v>49</v>
      </c>
      <c r="Y106" s="81" t="s">
        <v>55</v>
      </c>
      <c r="Z106" s="81" t="s">
        <v>106</v>
      </c>
      <c r="AA106" s="81" t="s">
        <v>106</v>
      </c>
      <c r="AB106" s="81" t="s">
        <v>44</v>
      </c>
      <c r="AC106" s="93">
        <v>44634</v>
      </c>
      <c r="AD106" s="94">
        <v>44634</v>
      </c>
      <c r="AE106" s="3"/>
      <c r="AF106" s="3"/>
      <c r="AG106" s="3"/>
      <c r="AH106" s="3"/>
      <c r="AI106" s="9"/>
      <c r="AJ106" s="3"/>
      <c r="AK106" s="3"/>
      <c r="AL106" s="3"/>
      <c r="AM106" s="3"/>
      <c r="AN106" s="3"/>
      <c r="AO106" s="3"/>
      <c r="AP106" s="3"/>
      <c r="AQ106" s="3"/>
      <c r="AR106" s="3"/>
      <c r="AS106" s="3"/>
      <c r="AT106" s="3"/>
      <c r="AU106" s="3"/>
      <c r="AV106" s="3"/>
      <c r="AW106" s="3"/>
      <c r="AX106" s="8"/>
    </row>
    <row r="107" spans="1:50" ht="15" thickBot="1" x14ac:dyDescent="0.4">
      <c r="A107" s="81" t="s">
        <v>591</v>
      </c>
      <c r="B107" s="80" t="s">
        <v>589</v>
      </c>
      <c r="C107" s="81" t="s">
        <v>48</v>
      </c>
      <c r="D107" s="81" t="s">
        <v>114</v>
      </c>
      <c r="E107" s="81" t="s">
        <v>115</v>
      </c>
      <c r="F107" s="81"/>
      <c r="G107" s="81"/>
      <c r="H107" s="81"/>
      <c r="I107" s="81"/>
      <c r="J107" s="81"/>
      <c r="K107" s="81"/>
      <c r="L107" s="82"/>
      <c r="M107" s="81"/>
      <c r="N107" s="81"/>
      <c r="O107" s="81" t="s">
        <v>115</v>
      </c>
      <c r="P107" s="81" t="s">
        <v>51</v>
      </c>
      <c r="Q107" s="81" t="s">
        <v>39</v>
      </c>
      <c r="R107" s="81" t="s">
        <v>590</v>
      </c>
      <c r="S107" s="81" t="s">
        <v>591</v>
      </c>
      <c r="T107" s="4" t="e">
        <v>#N/A</v>
      </c>
      <c r="U107" s="5" t="s">
        <v>115</v>
      </c>
      <c r="V107" s="91" t="s">
        <v>149</v>
      </c>
      <c r="W107" s="91" t="s">
        <v>149</v>
      </c>
      <c r="X107" s="81" t="s">
        <v>114</v>
      </c>
      <c r="Y107" s="81" t="s">
        <v>55</v>
      </c>
      <c r="Z107" s="81" t="s">
        <v>43</v>
      </c>
      <c r="AA107" s="81" t="s">
        <v>43</v>
      </c>
      <c r="AB107" s="81" t="s">
        <v>44</v>
      </c>
      <c r="AC107" s="93">
        <v>44637</v>
      </c>
      <c r="AD107" s="94">
        <v>44634</v>
      </c>
      <c r="AE107" s="3"/>
      <c r="AF107" s="3"/>
      <c r="AG107" s="3"/>
      <c r="AH107" s="3"/>
      <c r="AI107" s="3"/>
      <c r="AJ107" s="3"/>
      <c r="AK107" s="3"/>
      <c r="AL107" s="3"/>
      <c r="AM107" s="3"/>
      <c r="AN107" s="3"/>
      <c r="AO107" s="3"/>
      <c r="AP107" s="3"/>
      <c r="AQ107" s="3"/>
      <c r="AR107" s="3"/>
      <c r="AS107" s="3"/>
      <c r="AT107" s="3"/>
      <c r="AU107" s="3"/>
      <c r="AV107" s="3"/>
      <c r="AW107" s="3"/>
      <c r="AX107" s="8"/>
    </row>
    <row r="108" spans="1:50" ht="15" thickBot="1" x14ac:dyDescent="0.4">
      <c r="A108" s="81" t="s">
        <v>595</v>
      </c>
      <c r="B108" s="80" t="s">
        <v>592</v>
      </c>
      <c r="C108" s="81" t="s">
        <v>48</v>
      </c>
      <c r="D108" s="81" t="s">
        <v>120</v>
      </c>
      <c r="E108" s="81" t="s">
        <v>593</v>
      </c>
      <c r="F108" s="81"/>
      <c r="G108" s="81"/>
      <c r="H108" s="81"/>
      <c r="I108" s="81"/>
      <c r="J108" s="81"/>
      <c r="K108" s="81"/>
      <c r="L108" s="82"/>
      <c r="M108" s="81"/>
      <c r="N108" s="81"/>
      <c r="O108" s="81" t="s">
        <v>121</v>
      </c>
      <c r="P108" s="81" t="s">
        <v>69</v>
      </c>
      <c r="Q108" s="81" t="s">
        <v>61</v>
      </c>
      <c r="R108" s="81" t="s">
        <v>594</v>
      </c>
      <c r="S108" s="81" t="s">
        <v>595</v>
      </c>
      <c r="T108" s="4" t="e">
        <v>#N/A</v>
      </c>
      <c r="U108" s="5" t="s">
        <v>121</v>
      </c>
      <c r="V108" s="91" t="s">
        <v>149</v>
      </c>
      <c r="W108" s="91" t="s">
        <v>149</v>
      </c>
      <c r="X108" s="81" t="s">
        <v>120</v>
      </c>
      <c r="Y108" s="81" t="s">
        <v>121</v>
      </c>
      <c r="Z108" s="81" t="s">
        <v>43</v>
      </c>
      <c r="AA108" s="81" t="s">
        <v>43</v>
      </c>
      <c r="AB108" s="81" t="s">
        <v>44</v>
      </c>
      <c r="AC108" s="93">
        <v>44637</v>
      </c>
      <c r="AD108" s="94">
        <v>44634</v>
      </c>
      <c r="AE108" s="3"/>
      <c r="AF108" s="3"/>
      <c r="AG108" s="3"/>
      <c r="AH108" s="3"/>
      <c r="AI108" s="3"/>
      <c r="AJ108" s="3"/>
      <c r="AK108" s="3"/>
      <c r="AL108" s="3"/>
      <c r="AM108" s="3"/>
      <c r="AN108" s="3"/>
      <c r="AO108" s="3"/>
      <c r="AP108" s="3"/>
      <c r="AQ108" s="3"/>
      <c r="AR108" s="3"/>
      <c r="AS108" s="3"/>
      <c r="AT108" s="3"/>
      <c r="AU108" s="3"/>
      <c r="AV108" s="3"/>
      <c r="AW108" s="3"/>
      <c r="AX108" s="8"/>
    </row>
    <row r="109" spans="1:50" ht="15" thickBot="1" x14ac:dyDescent="0.4">
      <c r="A109" s="81" t="s">
        <v>598</v>
      </c>
      <c r="B109" s="80" t="s">
        <v>596</v>
      </c>
      <c r="C109" s="81" t="s">
        <v>48</v>
      </c>
      <c r="D109" s="81" t="s">
        <v>49</v>
      </c>
      <c r="E109" s="81" t="s">
        <v>50</v>
      </c>
      <c r="F109" s="81"/>
      <c r="G109" s="81"/>
      <c r="H109" s="81"/>
      <c r="I109" s="81"/>
      <c r="J109" s="81"/>
      <c r="K109" s="81"/>
      <c r="L109" s="82"/>
      <c r="M109" s="86"/>
      <c r="N109" s="81"/>
      <c r="O109" s="81" t="s">
        <v>50</v>
      </c>
      <c r="P109" s="81" t="s">
        <v>51</v>
      </c>
      <c r="Q109" s="81" t="s">
        <v>39</v>
      </c>
      <c r="R109" s="81" t="s">
        <v>597</v>
      </c>
      <c r="S109" s="81" t="s">
        <v>598</v>
      </c>
      <c r="T109" s="4" t="e">
        <v>#N/A</v>
      </c>
      <c r="U109" s="5" t="s">
        <v>50</v>
      </c>
      <c r="V109" s="91">
        <v>800001</v>
      </c>
      <c r="W109" s="91" t="s">
        <v>599</v>
      </c>
      <c r="X109" s="81" t="s">
        <v>49</v>
      </c>
      <c r="Y109" s="81" t="s">
        <v>55</v>
      </c>
      <c r="Z109" s="81" t="s">
        <v>43</v>
      </c>
      <c r="AA109" s="81" t="s">
        <v>43</v>
      </c>
      <c r="AB109" s="81" t="s">
        <v>44</v>
      </c>
      <c r="AC109" s="93">
        <v>44651</v>
      </c>
      <c r="AD109" s="94">
        <v>44648</v>
      </c>
      <c r="AE109" s="3"/>
      <c r="AF109" s="3"/>
      <c r="AG109" s="3"/>
      <c r="AH109" s="3"/>
      <c r="AI109" s="9"/>
      <c r="AJ109" s="3"/>
      <c r="AK109" s="3"/>
      <c r="AL109" s="3"/>
      <c r="AM109" s="3"/>
      <c r="AN109" s="3"/>
      <c r="AO109" s="3"/>
      <c r="AP109" s="3"/>
      <c r="AQ109" s="3"/>
      <c r="AR109" s="3"/>
      <c r="AS109" s="3"/>
      <c r="AT109" s="3"/>
      <c r="AU109" s="3"/>
      <c r="AV109" s="3"/>
      <c r="AW109" s="3"/>
      <c r="AX109" s="8"/>
    </row>
    <row r="110" spans="1:50" ht="15" thickBot="1" x14ac:dyDescent="0.4">
      <c r="A110" s="81" t="s">
        <v>603</v>
      </c>
      <c r="B110" s="80" t="s">
        <v>600</v>
      </c>
      <c r="C110" s="81" t="s">
        <v>206</v>
      </c>
      <c r="D110" s="81" t="s">
        <v>67</v>
      </c>
      <c r="E110" s="81" t="s">
        <v>601</v>
      </c>
      <c r="F110" s="81"/>
      <c r="G110" s="81"/>
      <c r="H110" s="81"/>
      <c r="I110" s="81"/>
      <c r="J110" s="81"/>
      <c r="K110" s="81"/>
      <c r="L110" s="82"/>
      <c r="M110" s="81"/>
      <c r="N110" s="81"/>
      <c r="O110" s="81" t="s">
        <v>601</v>
      </c>
      <c r="P110" s="81" t="s">
        <v>60</v>
      </c>
      <c r="Q110" s="81" t="s">
        <v>39</v>
      </c>
      <c r="R110" s="81" t="s">
        <v>602</v>
      </c>
      <c r="S110" s="81" t="s">
        <v>603</v>
      </c>
      <c r="T110" s="4" t="e">
        <v>#N/A</v>
      </c>
      <c r="U110" s="5" t="s">
        <v>601</v>
      </c>
      <c r="V110" s="91" t="s">
        <v>149</v>
      </c>
      <c r="W110" s="91" t="s">
        <v>149</v>
      </c>
      <c r="X110" s="81" t="s">
        <v>73</v>
      </c>
      <c r="Y110" s="81" t="s">
        <v>65</v>
      </c>
      <c r="Z110" s="81" t="s">
        <v>106</v>
      </c>
      <c r="AA110" s="81" t="s">
        <v>106</v>
      </c>
      <c r="AB110" s="81" t="s">
        <v>44</v>
      </c>
      <c r="AC110" s="93">
        <v>44644</v>
      </c>
      <c r="AD110" s="94">
        <v>44641</v>
      </c>
      <c r="AE110" s="3"/>
      <c r="AF110" s="3"/>
      <c r="AG110" s="3"/>
      <c r="AH110" s="3"/>
      <c r="AI110" s="3"/>
      <c r="AJ110" s="7"/>
      <c r="AK110" s="3"/>
      <c r="AL110" s="3"/>
      <c r="AM110" s="3"/>
      <c r="AN110" s="3"/>
      <c r="AO110" s="3"/>
      <c r="AP110" s="3"/>
      <c r="AQ110" s="3"/>
      <c r="AR110" s="3"/>
      <c r="AS110" s="3"/>
      <c r="AT110" s="3"/>
      <c r="AU110" s="3"/>
      <c r="AV110" s="3"/>
      <c r="AW110" s="3"/>
      <c r="AX110" s="8"/>
    </row>
    <row r="111" spans="1:50" ht="15" thickBot="1" x14ac:dyDescent="0.4">
      <c r="A111" s="81" t="s">
        <v>606</v>
      </c>
      <c r="B111" s="80" t="s">
        <v>604</v>
      </c>
      <c r="C111" s="81" t="s">
        <v>101</v>
      </c>
      <c r="D111" s="81" t="s">
        <v>166</v>
      </c>
      <c r="E111" s="81" t="s">
        <v>55</v>
      </c>
      <c r="F111" s="81"/>
      <c r="G111" s="81"/>
      <c r="H111" s="81"/>
      <c r="I111" s="81"/>
      <c r="J111" s="81"/>
      <c r="K111" s="81"/>
      <c r="L111" s="82" t="s">
        <v>558</v>
      </c>
      <c r="M111" s="81"/>
      <c r="N111" s="81"/>
      <c r="O111" s="81" t="s">
        <v>55</v>
      </c>
      <c r="P111" s="81" t="s">
        <v>51</v>
      </c>
      <c r="Q111" s="81" t="s">
        <v>61</v>
      </c>
      <c r="R111" s="81" t="s">
        <v>605</v>
      </c>
      <c r="S111" s="81" t="s">
        <v>606</v>
      </c>
      <c r="T111" s="4" t="e">
        <v>#N/A</v>
      </c>
      <c r="U111" s="5" t="s">
        <v>55</v>
      </c>
      <c r="V111" s="91" t="e">
        <v>#N/A</v>
      </c>
      <c r="W111" s="91" t="e">
        <v>#N/A</v>
      </c>
      <c r="X111" s="81" t="s">
        <v>166</v>
      </c>
      <c r="Y111" s="81" t="s">
        <v>55</v>
      </c>
      <c r="Z111" s="81" t="s">
        <v>43</v>
      </c>
      <c r="AA111" s="81" t="s">
        <v>43</v>
      </c>
      <c r="AB111" s="81" t="s">
        <v>44</v>
      </c>
      <c r="AC111" s="93">
        <v>44627</v>
      </c>
      <c r="AD111" s="94">
        <v>44627</v>
      </c>
      <c r="AE111" s="3" t="s">
        <v>39</v>
      </c>
      <c r="AF111" s="3" t="s">
        <v>562</v>
      </c>
      <c r="AG111" s="3" t="s">
        <v>558</v>
      </c>
      <c r="AH111" s="3" t="s">
        <v>81</v>
      </c>
      <c r="AI111" s="3" t="s">
        <v>563</v>
      </c>
      <c r="AJ111" s="3" t="s">
        <v>563</v>
      </c>
      <c r="AK111" s="3"/>
      <c r="AL111" s="3"/>
      <c r="AM111" s="3"/>
      <c r="AN111" s="3"/>
      <c r="AO111" s="3"/>
      <c r="AP111" s="3"/>
      <c r="AQ111" s="3"/>
      <c r="AR111" s="3"/>
      <c r="AS111" s="3"/>
      <c r="AT111" s="3"/>
      <c r="AU111" s="3"/>
      <c r="AV111" s="3"/>
      <c r="AW111" s="3"/>
      <c r="AX111" s="8"/>
    </row>
    <row r="112" spans="1:50" ht="15" thickBot="1" x14ac:dyDescent="0.4">
      <c r="A112" s="81" t="s">
        <v>609</v>
      </c>
      <c r="B112" s="80" t="s">
        <v>607</v>
      </c>
      <c r="C112" s="81" t="s">
        <v>306</v>
      </c>
      <c r="D112" s="81" t="s">
        <v>128</v>
      </c>
      <c r="E112" s="81" t="s">
        <v>362</v>
      </c>
      <c r="F112" s="81"/>
      <c r="G112" s="81"/>
      <c r="H112" s="81"/>
      <c r="I112" s="81"/>
      <c r="J112" s="81"/>
      <c r="K112" s="81"/>
      <c r="L112" s="82"/>
      <c r="M112" s="81"/>
      <c r="N112" s="81"/>
      <c r="O112" s="81" t="s">
        <v>362</v>
      </c>
      <c r="P112" s="81" t="s">
        <v>51</v>
      </c>
      <c r="Q112" s="81" t="s">
        <v>39</v>
      </c>
      <c r="R112" s="81" t="s">
        <v>608</v>
      </c>
      <c r="S112" s="81" t="s">
        <v>609</v>
      </c>
      <c r="T112" s="4" t="e">
        <v>#N/A</v>
      </c>
      <c r="U112" s="5" t="s">
        <v>362</v>
      </c>
      <c r="V112" s="91" t="s">
        <v>149</v>
      </c>
      <c r="W112" s="91" t="s">
        <v>149</v>
      </c>
      <c r="X112" s="81" t="s">
        <v>128</v>
      </c>
      <c r="Y112" s="81" t="s">
        <v>59</v>
      </c>
      <c r="Z112" s="81" t="s">
        <v>43</v>
      </c>
      <c r="AA112" s="81"/>
      <c r="AB112" s="81" t="s">
        <v>44</v>
      </c>
      <c r="AC112" s="93">
        <v>44635</v>
      </c>
      <c r="AD112" s="94">
        <v>44634</v>
      </c>
      <c r="AE112" s="3"/>
      <c r="AF112" s="3"/>
      <c r="AG112" s="3"/>
      <c r="AH112" s="3"/>
      <c r="AI112" s="3"/>
      <c r="AJ112" s="3"/>
      <c r="AK112" s="3"/>
      <c r="AL112" s="3"/>
      <c r="AM112" s="3"/>
      <c r="AN112" s="3"/>
      <c r="AO112" s="3"/>
      <c r="AP112" s="3"/>
      <c r="AQ112" s="3"/>
      <c r="AR112" s="3"/>
      <c r="AS112" s="3"/>
      <c r="AT112" s="3"/>
      <c r="AU112" s="3"/>
      <c r="AV112" s="3"/>
      <c r="AW112" s="3"/>
      <c r="AX112" s="8"/>
    </row>
    <row r="113" spans="1:50" ht="15" thickBot="1" x14ac:dyDescent="0.4">
      <c r="A113" s="81" t="s">
        <v>612</v>
      </c>
      <c r="B113" s="80" t="s">
        <v>610</v>
      </c>
      <c r="C113" s="81" t="s">
        <v>156</v>
      </c>
      <c r="D113" s="81" t="s">
        <v>49</v>
      </c>
      <c r="E113" s="81" t="s">
        <v>221</v>
      </c>
      <c r="F113" s="81"/>
      <c r="G113" s="81"/>
      <c r="H113" s="81"/>
      <c r="I113" s="81"/>
      <c r="J113" s="81"/>
      <c r="K113" s="81"/>
      <c r="L113" s="82"/>
      <c r="M113" s="81"/>
      <c r="N113" s="81"/>
      <c r="O113" s="81" t="s">
        <v>221</v>
      </c>
      <c r="P113" s="81" t="s">
        <v>51</v>
      </c>
      <c r="Q113" s="81" t="s">
        <v>39</v>
      </c>
      <c r="R113" s="81" t="s">
        <v>611</v>
      </c>
      <c r="S113" s="81" t="s">
        <v>612</v>
      </c>
      <c r="T113" s="4" t="e">
        <v>#N/A</v>
      </c>
      <c r="U113" s="5" t="s">
        <v>221</v>
      </c>
      <c r="V113" s="91">
        <v>243001</v>
      </c>
      <c r="W113" s="91" t="s">
        <v>613</v>
      </c>
      <c r="X113" s="81" t="s">
        <v>49</v>
      </c>
      <c r="Y113" s="81" t="s">
        <v>55</v>
      </c>
      <c r="Z113" s="81" t="s">
        <v>43</v>
      </c>
      <c r="AA113" s="81" t="s">
        <v>43</v>
      </c>
      <c r="AB113" s="81" t="s">
        <v>44</v>
      </c>
      <c r="AC113" s="93">
        <v>44649</v>
      </c>
      <c r="AD113" s="94">
        <v>44648</v>
      </c>
      <c r="AE113" s="3"/>
      <c r="AF113" s="3"/>
      <c r="AG113" s="3"/>
      <c r="AH113" s="3"/>
      <c r="AI113" s="9"/>
      <c r="AJ113" s="3"/>
      <c r="AK113" s="3"/>
      <c r="AL113" s="3"/>
      <c r="AM113" s="3"/>
      <c r="AN113" s="3"/>
      <c r="AO113" s="3"/>
      <c r="AP113" s="3"/>
      <c r="AQ113" s="3"/>
      <c r="AR113" s="3"/>
      <c r="AS113" s="3"/>
      <c r="AT113" s="3"/>
      <c r="AU113" s="3"/>
      <c r="AV113" s="3"/>
      <c r="AW113" s="3"/>
      <c r="AX113" s="8"/>
    </row>
    <row r="114" spans="1:50" ht="15" thickBot="1" x14ac:dyDescent="0.4">
      <c r="A114" s="81" t="s">
        <v>616</v>
      </c>
      <c r="B114" s="80" t="s">
        <v>614</v>
      </c>
      <c r="C114" s="81" t="s">
        <v>306</v>
      </c>
      <c r="D114" s="81" t="s">
        <v>307</v>
      </c>
      <c r="E114" s="81" t="s">
        <v>282</v>
      </c>
      <c r="F114" s="81"/>
      <c r="G114" s="81"/>
      <c r="H114" s="81"/>
      <c r="I114" s="81"/>
      <c r="J114" s="81"/>
      <c r="K114" s="81"/>
      <c r="L114" s="82"/>
      <c r="M114" s="81"/>
      <c r="N114" s="81"/>
      <c r="O114" s="81" t="s">
        <v>282</v>
      </c>
      <c r="P114" s="81" t="s">
        <v>60</v>
      </c>
      <c r="Q114" s="81" t="s">
        <v>39</v>
      </c>
      <c r="R114" s="81" t="s">
        <v>615</v>
      </c>
      <c r="S114" s="81" t="s">
        <v>616</v>
      </c>
      <c r="T114" s="4" t="e">
        <v>#N/A</v>
      </c>
      <c r="U114" s="5" t="s">
        <v>282</v>
      </c>
      <c r="V114" s="91">
        <v>751007</v>
      </c>
      <c r="W114" s="91" t="s">
        <v>617</v>
      </c>
      <c r="X114" s="81" t="s">
        <v>307</v>
      </c>
      <c r="Y114" s="81" t="s">
        <v>286</v>
      </c>
      <c r="Z114" s="81" t="s">
        <v>106</v>
      </c>
      <c r="AA114" s="81" t="s">
        <v>106</v>
      </c>
      <c r="AB114" s="81" t="s">
        <v>44</v>
      </c>
      <c r="AC114" s="93">
        <v>44644</v>
      </c>
      <c r="AD114" s="94">
        <v>44641</v>
      </c>
      <c r="AE114" s="3"/>
      <c r="AF114" s="3"/>
      <c r="AG114" s="3"/>
      <c r="AH114" s="3"/>
      <c r="AI114" s="3"/>
      <c r="AJ114" s="3"/>
      <c r="AK114" s="3"/>
      <c r="AL114" s="3"/>
      <c r="AM114" s="3"/>
      <c r="AN114" s="3"/>
      <c r="AO114" s="3"/>
      <c r="AP114" s="3"/>
      <c r="AQ114" s="3"/>
      <c r="AR114" s="3"/>
      <c r="AS114" s="3"/>
      <c r="AT114" s="3"/>
      <c r="AU114" s="3"/>
      <c r="AV114" s="3"/>
      <c r="AW114" s="3"/>
      <c r="AX114" s="8"/>
    </row>
    <row r="115" spans="1:50" ht="15" thickBot="1" x14ac:dyDescent="0.4">
      <c r="A115" s="81" t="s">
        <v>621</v>
      </c>
      <c r="B115" s="80" t="s">
        <v>618</v>
      </c>
      <c r="C115" s="81" t="s">
        <v>48</v>
      </c>
      <c r="D115" s="81" t="s">
        <v>86</v>
      </c>
      <c r="E115" s="81" t="s">
        <v>619</v>
      </c>
      <c r="F115" s="81"/>
      <c r="G115" s="81"/>
      <c r="H115" s="81"/>
      <c r="I115" s="81"/>
      <c r="J115" s="81"/>
      <c r="K115" s="81"/>
      <c r="L115" s="82"/>
      <c r="M115" s="81"/>
      <c r="N115" s="81"/>
      <c r="O115" s="81" t="s">
        <v>619</v>
      </c>
      <c r="P115" s="81" t="s">
        <v>51</v>
      </c>
      <c r="Q115" s="81" t="s">
        <v>39</v>
      </c>
      <c r="R115" s="81" t="s">
        <v>620</v>
      </c>
      <c r="S115" s="81" t="s">
        <v>621</v>
      </c>
      <c r="T115" s="4" t="e">
        <v>#N/A</v>
      </c>
      <c r="U115" s="5" t="s">
        <v>619</v>
      </c>
      <c r="V115" s="91">
        <v>334001</v>
      </c>
      <c r="W115" s="91" t="s">
        <v>622</v>
      </c>
      <c r="X115" s="81" t="s">
        <v>86</v>
      </c>
      <c r="Y115" s="81" t="s">
        <v>59</v>
      </c>
      <c r="Z115" s="81" t="s">
        <v>43</v>
      </c>
      <c r="AA115" s="81" t="s">
        <v>43</v>
      </c>
      <c r="AB115" s="81" t="s">
        <v>44</v>
      </c>
      <c r="AC115" s="93">
        <v>44650</v>
      </c>
      <c r="AD115" s="94">
        <v>44648</v>
      </c>
      <c r="AE115" s="3"/>
      <c r="AF115" s="3"/>
      <c r="AG115" s="3"/>
      <c r="AH115" s="3"/>
      <c r="AI115" s="3"/>
      <c r="AJ115" s="3"/>
      <c r="AK115" s="3"/>
      <c r="AL115" s="3"/>
      <c r="AM115" s="3"/>
      <c r="AN115" s="3"/>
      <c r="AO115" s="3"/>
      <c r="AP115" s="3"/>
      <c r="AQ115" s="3"/>
      <c r="AR115" s="3"/>
      <c r="AS115" s="3"/>
      <c r="AT115" s="3"/>
      <c r="AU115" s="3"/>
      <c r="AV115" s="3"/>
      <c r="AW115" s="3"/>
      <c r="AX115" s="8"/>
    </row>
    <row r="116" spans="1:50" ht="15" thickBot="1" x14ac:dyDescent="0.4">
      <c r="A116" s="81" t="s">
        <v>625</v>
      </c>
      <c r="B116" s="80" t="s">
        <v>623</v>
      </c>
      <c r="C116" s="81" t="s">
        <v>156</v>
      </c>
      <c r="D116" s="81" t="s">
        <v>86</v>
      </c>
      <c r="E116" s="81" t="s">
        <v>231</v>
      </c>
      <c r="F116" s="81"/>
      <c r="G116" s="81"/>
      <c r="H116" s="81"/>
      <c r="I116" s="81"/>
      <c r="J116" s="81"/>
      <c r="K116" s="81"/>
      <c r="L116" s="82"/>
      <c r="M116" s="81"/>
      <c r="N116" s="81"/>
      <c r="O116" s="81" t="s">
        <v>231</v>
      </c>
      <c r="P116" s="81" t="s">
        <v>51</v>
      </c>
      <c r="Q116" s="81" t="s">
        <v>39</v>
      </c>
      <c r="R116" s="81" t="s">
        <v>624</v>
      </c>
      <c r="S116" s="81" t="s">
        <v>625</v>
      </c>
      <c r="T116" s="4" t="e">
        <v>#N/A</v>
      </c>
      <c r="U116" s="5" t="s">
        <v>231</v>
      </c>
      <c r="V116" s="91">
        <v>211001</v>
      </c>
      <c r="W116" s="91" t="s">
        <v>626</v>
      </c>
      <c r="X116" s="81" t="s">
        <v>86</v>
      </c>
      <c r="Y116" s="81" t="s">
        <v>59</v>
      </c>
      <c r="Z116" s="81" t="s">
        <v>43</v>
      </c>
      <c r="AA116" s="81"/>
      <c r="AB116" s="81" t="s">
        <v>44</v>
      </c>
      <c r="AC116" s="93">
        <v>44644</v>
      </c>
      <c r="AD116" s="94">
        <v>44641</v>
      </c>
      <c r="AE116" s="3"/>
      <c r="AF116" s="3"/>
      <c r="AG116" s="3"/>
      <c r="AH116" s="3"/>
      <c r="AI116" s="3"/>
      <c r="AJ116" s="3"/>
      <c r="AK116" s="3"/>
      <c r="AL116" s="3"/>
      <c r="AM116" s="3"/>
      <c r="AN116" s="3"/>
      <c r="AO116" s="3"/>
      <c r="AP116" s="3"/>
      <c r="AQ116" s="3"/>
      <c r="AR116" s="3"/>
      <c r="AS116" s="3"/>
      <c r="AT116" s="3"/>
      <c r="AU116" s="3"/>
      <c r="AV116" s="3"/>
      <c r="AW116" s="3"/>
      <c r="AX116" s="8"/>
    </row>
    <row r="117" spans="1:50" ht="15" thickBot="1" x14ac:dyDescent="0.4">
      <c r="A117" s="81" t="s">
        <v>629</v>
      </c>
      <c r="B117" s="80" t="s">
        <v>627</v>
      </c>
      <c r="C117" s="81" t="s">
        <v>156</v>
      </c>
      <c r="D117" s="81" t="s">
        <v>49</v>
      </c>
      <c r="E117" s="81" t="s">
        <v>221</v>
      </c>
      <c r="F117" s="81"/>
      <c r="G117" s="81"/>
      <c r="H117" s="81"/>
      <c r="I117" s="81"/>
      <c r="J117" s="81"/>
      <c r="K117" s="81"/>
      <c r="L117" s="82"/>
      <c r="M117" s="81"/>
      <c r="N117" s="81"/>
      <c r="O117" s="81" t="s">
        <v>221</v>
      </c>
      <c r="P117" s="81" t="s">
        <v>51</v>
      </c>
      <c r="Q117" s="81" t="s">
        <v>39</v>
      </c>
      <c r="R117" s="81" t="s">
        <v>628</v>
      </c>
      <c r="S117" s="81" t="s">
        <v>629</v>
      </c>
      <c r="T117" s="4" t="e">
        <v>#N/A</v>
      </c>
      <c r="U117" s="5" t="s">
        <v>221</v>
      </c>
      <c r="V117" s="91">
        <v>243122</v>
      </c>
      <c r="W117" s="91" t="s">
        <v>630</v>
      </c>
      <c r="X117" s="81" t="s">
        <v>49</v>
      </c>
      <c r="Y117" s="81" t="s">
        <v>55</v>
      </c>
      <c r="Z117" s="81" t="s">
        <v>43</v>
      </c>
      <c r="AA117" s="81"/>
      <c r="AB117" s="81" t="s">
        <v>44</v>
      </c>
      <c r="AC117" s="93">
        <v>44649</v>
      </c>
      <c r="AD117" s="94">
        <v>44648</v>
      </c>
      <c r="AE117" s="3"/>
      <c r="AF117" s="3"/>
      <c r="AG117" s="3"/>
      <c r="AH117" s="3"/>
      <c r="AI117" s="9"/>
      <c r="AJ117" s="3"/>
      <c r="AK117" s="3"/>
      <c r="AL117" s="3"/>
      <c r="AM117" s="3"/>
      <c r="AN117" s="3"/>
      <c r="AO117" s="3"/>
      <c r="AP117" s="3"/>
      <c r="AQ117" s="3"/>
      <c r="AR117" s="3"/>
      <c r="AS117" s="3"/>
      <c r="AT117" s="3"/>
      <c r="AU117" s="3"/>
      <c r="AV117" s="3"/>
      <c r="AW117" s="3"/>
      <c r="AX117" s="8"/>
    </row>
    <row r="118" spans="1:50" ht="15" thickBot="1" x14ac:dyDescent="0.4">
      <c r="A118" s="81" t="s">
        <v>633</v>
      </c>
      <c r="B118" s="80" t="s">
        <v>631</v>
      </c>
      <c r="C118" s="81" t="s">
        <v>48</v>
      </c>
      <c r="D118" s="81" t="s">
        <v>114</v>
      </c>
      <c r="E118" s="81" t="s">
        <v>115</v>
      </c>
      <c r="F118" s="81"/>
      <c r="G118" s="81"/>
      <c r="H118" s="81"/>
      <c r="I118" s="81"/>
      <c r="J118" s="81"/>
      <c r="K118" s="81"/>
      <c r="L118" s="82"/>
      <c r="M118" s="81"/>
      <c r="N118" s="81"/>
      <c r="O118" s="81" t="s">
        <v>115</v>
      </c>
      <c r="P118" s="81" t="s">
        <v>51</v>
      </c>
      <c r="Q118" s="81" t="s">
        <v>39</v>
      </c>
      <c r="R118" s="81" t="s">
        <v>632</v>
      </c>
      <c r="S118" s="81" t="s">
        <v>633</v>
      </c>
      <c r="T118" s="4" t="e">
        <v>#N/A</v>
      </c>
      <c r="U118" s="5" t="s">
        <v>115</v>
      </c>
      <c r="V118" s="91">
        <v>248001</v>
      </c>
      <c r="W118" s="91" t="s">
        <v>634</v>
      </c>
      <c r="X118" s="81" t="s">
        <v>114</v>
      </c>
      <c r="Y118" s="81" t="s">
        <v>55</v>
      </c>
      <c r="Z118" s="81" t="s">
        <v>106</v>
      </c>
      <c r="AA118" s="81" t="s">
        <v>106</v>
      </c>
      <c r="AB118" s="81" t="s">
        <v>44</v>
      </c>
      <c r="AC118" s="93">
        <v>44637</v>
      </c>
      <c r="AD118" s="94">
        <v>44634</v>
      </c>
      <c r="AE118" s="3"/>
      <c r="AF118" s="3"/>
      <c r="AG118" s="3"/>
      <c r="AH118" s="3"/>
      <c r="AI118" s="3"/>
      <c r="AJ118" s="3"/>
      <c r="AK118" s="3"/>
      <c r="AL118" s="3"/>
      <c r="AM118" s="3"/>
      <c r="AN118" s="3"/>
      <c r="AO118" s="3"/>
      <c r="AP118" s="3"/>
      <c r="AQ118" s="3"/>
      <c r="AR118" s="3"/>
      <c r="AS118" s="3"/>
      <c r="AT118" s="3"/>
      <c r="AU118" s="3"/>
      <c r="AV118" s="3"/>
      <c r="AW118" s="3"/>
      <c r="AX118" s="8"/>
    </row>
    <row r="119" spans="1:50" ht="15" thickBot="1" x14ac:dyDescent="0.4">
      <c r="A119" s="81" t="s">
        <v>638</v>
      </c>
      <c r="B119" s="80" t="s">
        <v>635</v>
      </c>
      <c r="C119" s="81" t="s">
        <v>48</v>
      </c>
      <c r="D119" s="81" t="s">
        <v>120</v>
      </c>
      <c r="E119" s="81" t="s">
        <v>636</v>
      </c>
      <c r="F119" s="81"/>
      <c r="G119" s="81"/>
      <c r="H119" s="81"/>
      <c r="I119" s="81"/>
      <c r="J119" s="81"/>
      <c r="K119" s="81"/>
      <c r="L119" s="82"/>
      <c r="M119" s="81"/>
      <c r="N119" s="81"/>
      <c r="O119" s="81" t="s">
        <v>636</v>
      </c>
      <c r="P119" s="81" t="s">
        <v>69</v>
      </c>
      <c r="Q119" s="81" t="s">
        <v>39</v>
      </c>
      <c r="R119" s="81" t="s">
        <v>637</v>
      </c>
      <c r="S119" s="81" t="s">
        <v>638</v>
      </c>
      <c r="T119" s="4" t="e">
        <v>#N/A</v>
      </c>
      <c r="U119" s="5" t="s">
        <v>636</v>
      </c>
      <c r="V119" s="91" t="s">
        <v>149</v>
      </c>
      <c r="W119" s="91" t="s">
        <v>149</v>
      </c>
      <c r="X119" s="81" t="s">
        <v>120</v>
      </c>
      <c r="Y119" s="81" t="s">
        <v>121</v>
      </c>
      <c r="Z119" s="81" t="s">
        <v>43</v>
      </c>
      <c r="AA119" s="81" t="s">
        <v>43</v>
      </c>
      <c r="AB119" s="81" t="s">
        <v>44</v>
      </c>
      <c r="AC119" s="93">
        <v>44648</v>
      </c>
      <c r="AD119" s="94">
        <v>44648</v>
      </c>
      <c r="AE119" s="3"/>
      <c r="AF119" s="3"/>
      <c r="AG119" s="3"/>
      <c r="AH119" s="3"/>
      <c r="AI119" s="3"/>
      <c r="AJ119" s="3"/>
      <c r="AK119" s="3"/>
      <c r="AL119" s="3"/>
      <c r="AM119" s="3"/>
      <c r="AN119" s="3"/>
      <c r="AO119" s="3"/>
      <c r="AP119" s="3"/>
      <c r="AQ119" s="3"/>
      <c r="AR119" s="3"/>
      <c r="AS119" s="3"/>
      <c r="AT119" s="3"/>
      <c r="AU119" s="3"/>
      <c r="AV119" s="3"/>
      <c r="AW119" s="3"/>
      <c r="AX119" s="8"/>
    </row>
    <row r="120" spans="1:50" ht="15" thickBot="1" x14ac:dyDescent="0.4">
      <c r="A120" s="81" t="s">
        <v>641</v>
      </c>
      <c r="B120" s="80" t="s">
        <v>639</v>
      </c>
      <c r="C120" s="81" t="s">
        <v>48</v>
      </c>
      <c r="D120" s="81" t="s">
        <v>49</v>
      </c>
      <c r="E120" s="81" t="s">
        <v>50</v>
      </c>
      <c r="F120" s="81"/>
      <c r="G120" s="81"/>
      <c r="H120" s="81"/>
      <c r="I120" s="81"/>
      <c r="J120" s="81"/>
      <c r="K120" s="81"/>
      <c r="L120" s="82"/>
      <c r="M120" s="81"/>
      <c r="N120" s="81"/>
      <c r="O120" s="81" t="s">
        <v>50</v>
      </c>
      <c r="P120" s="81" t="s">
        <v>51</v>
      </c>
      <c r="Q120" s="81" t="s">
        <v>39</v>
      </c>
      <c r="R120" s="81" t="s">
        <v>640</v>
      </c>
      <c r="S120" s="81" t="s">
        <v>641</v>
      </c>
      <c r="T120" s="4" t="e">
        <v>#N/A</v>
      </c>
      <c r="U120" s="5" t="s">
        <v>50</v>
      </c>
      <c r="V120" s="91" t="s">
        <v>149</v>
      </c>
      <c r="W120" s="91" t="s">
        <v>149</v>
      </c>
      <c r="X120" s="81" t="s">
        <v>49</v>
      </c>
      <c r="Y120" s="81" t="s">
        <v>55</v>
      </c>
      <c r="Z120" s="81" t="s">
        <v>43</v>
      </c>
      <c r="AA120" s="81" t="s">
        <v>43</v>
      </c>
      <c r="AB120" s="81" t="s">
        <v>44</v>
      </c>
      <c r="AC120" s="93">
        <v>44650</v>
      </c>
      <c r="AD120" s="94">
        <v>44648</v>
      </c>
      <c r="AE120" s="3"/>
      <c r="AF120" s="3"/>
      <c r="AG120" s="3"/>
      <c r="AH120" s="3"/>
      <c r="AI120" s="9"/>
      <c r="AJ120" s="3"/>
      <c r="AK120" s="3"/>
      <c r="AL120" s="3"/>
      <c r="AM120" s="3"/>
      <c r="AN120" s="3"/>
      <c r="AO120" s="3"/>
      <c r="AP120" s="3"/>
      <c r="AQ120" s="3"/>
      <c r="AR120" s="3"/>
      <c r="AS120" s="3"/>
      <c r="AT120" s="3"/>
      <c r="AU120" s="3"/>
      <c r="AV120" s="3"/>
      <c r="AW120" s="3"/>
      <c r="AX120" s="8"/>
    </row>
    <row r="121" spans="1:50" ht="15" thickBot="1" x14ac:dyDescent="0.4">
      <c r="A121" s="81" t="s">
        <v>644</v>
      </c>
      <c r="B121" s="80" t="s">
        <v>642</v>
      </c>
      <c r="C121" s="81" t="s">
        <v>48</v>
      </c>
      <c r="D121" s="81" t="s">
        <v>114</v>
      </c>
      <c r="E121" s="81" t="s">
        <v>55</v>
      </c>
      <c r="F121" s="81"/>
      <c r="G121" s="81"/>
      <c r="H121" s="81"/>
      <c r="I121" s="81"/>
      <c r="J121" s="81"/>
      <c r="K121" s="81"/>
      <c r="L121" s="82" t="s">
        <v>93</v>
      </c>
      <c r="M121" s="81"/>
      <c r="N121" s="81"/>
      <c r="O121" s="81" t="s">
        <v>55</v>
      </c>
      <c r="P121" s="81" t="s">
        <v>51</v>
      </c>
      <c r="Q121" s="81" t="s">
        <v>61</v>
      </c>
      <c r="R121" s="81" t="s">
        <v>643</v>
      </c>
      <c r="S121" s="81" t="s">
        <v>644</v>
      </c>
      <c r="T121" s="4" t="e">
        <v>#N/A</v>
      </c>
      <c r="U121" s="5" t="s">
        <v>55</v>
      </c>
      <c r="V121" s="91">
        <v>110003</v>
      </c>
      <c r="W121" s="91" t="s">
        <v>645</v>
      </c>
      <c r="X121" s="81" t="s">
        <v>114</v>
      </c>
      <c r="Y121" s="81" t="s">
        <v>55</v>
      </c>
      <c r="Z121" s="81" t="s">
        <v>106</v>
      </c>
      <c r="AA121" s="81" t="s">
        <v>106</v>
      </c>
      <c r="AB121" s="81" t="s">
        <v>44</v>
      </c>
      <c r="AC121" s="93">
        <v>44628</v>
      </c>
      <c r="AD121" s="94">
        <v>44627</v>
      </c>
      <c r="AE121" s="3" t="s">
        <v>61</v>
      </c>
      <c r="AF121" s="3" t="s">
        <v>171</v>
      </c>
      <c r="AG121" s="3" t="s">
        <v>93</v>
      </c>
      <c r="AH121" s="3" t="s">
        <v>81</v>
      </c>
      <c r="AI121" s="3" t="s">
        <v>646</v>
      </c>
      <c r="AJ121" s="3" t="s">
        <v>647</v>
      </c>
      <c r="AK121" s="3"/>
      <c r="AL121" s="17"/>
      <c r="AM121" s="17">
        <v>44630</v>
      </c>
      <c r="AN121" s="3"/>
      <c r="AO121" s="3"/>
      <c r="AP121" s="3"/>
      <c r="AQ121" s="3"/>
      <c r="AR121" s="3"/>
      <c r="AS121" s="3"/>
      <c r="AT121" s="3"/>
      <c r="AU121" s="3"/>
      <c r="AV121" s="3"/>
      <c r="AW121" s="3"/>
      <c r="AX121" s="8"/>
    </row>
    <row r="122" spans="1:50" ht="15" thickBot="1" x14ac:dyDescent="0.4">
      <c r="A122" s="81" t="s">
        <v>650</v>
      </c>
      <c r="B122" s="80" t="s">
        <v>648</v>
      </c>
      <c r="C122" s="81" t="s">
        <v>48</v>
      </c>
      <c r="D122" s="81" t="s">
        <v>151</v>
      </c>
      <c r="E122" s="81" t="s">
        <v>152</v>
      </c>
      <c r="F122" s="81"/>
      <c r="G122" s="81"/>
      <c r="H122" s="81"/>
      <c r="I122" s="81"/>
      <c r="J122" s="81"/>
      <c r="K122" s="81"/>
      <c r="L122" s="82"/>
      <c r="M122" s="81"/>
      <c r="N122" s="81"/>
      <c r="O122" s="81" t="s">
        <v>152</v>
      </c>
      <c r="P122" s="81" t="s">
        <v>51</v>
      </c>
      <c r="Q122" s="81" t="s">
        <v>39</v>
      </c>
      <c r="R122" s="81" t="s">
        <v>649</v>
      </c>
      <c r="S122" s="81" t="s">
        <v>650</v>
      </c>
      <c r="T122" s="4" t="e">
        <v>#N/A</v>
      </c>
      <c r="U122" s="5" t="s">
        <v>152</v>
      </c>
      <c r="V122" s="91">
        <v>700087</v>
      </c>
      <c r="W122" s="91" t="s">
        <v>651</v>
      </c>
      <c r="X122" s="81" t="s">
        <v>67</v>
      </c>
      <c r="Y122" s="81" t="s">
        <v>112</v>
      </c>
      <c r="Z122" s="81" t="s">
        <v>133</v>
      </c>
      <c r="AA122" s="81" t="s">
        <v>133</v>
      </c>
      <c r="AB122" s="81" t="s">
        <v>44</v>
      </c>
      <c r="AC122" s="93">
        <v>44649</v>
      </c>
      <c r="AD122" s="94">
        <v>44648</v>
      </c>
      <c r="AE122" s="3"/>
      <c r="AF122" s="3"/>
      <c r="AG122" s="3"/>
      <c r="AH122" s="3"/>
      <c r="AI122" s="3"/>
      <c r="AJ122" s="7"/>
      <c r="AK122" s="3"/>
      <c r="AL122" s="3"/>
      <c r="AM122" s="3"/>
      <c r="AN122" s="3"/>
      <c r="AO122" s="3"/>
      <c r="AP122" s="3"/>
      <c r="AQ122" s="3"/>
      <c r="AR122" s="3"/>
      <c r="AS122" s="3"/>
      <c r="AT122" s="3"/>
      <c r="AU122" s="3"/>
      <c r="AV122" s="3"/>
      <c r="AW122" s="3"/>
      <c r="AX122" s="8"/>
    </row>
    <row r="123" spans="1:50" ht="15" thickBot="1" x14ac:dyDescent="0.4">
      <c r="A123" s="81" t="s">
        <v>654</v>
      </c>
      <c r="B123" s="80" t="s">
        <v>652</v>
      </c>
      <c r="C123" s="81" t="s">
        <v>48</v>
      </c>
      <c r="D123" s="81"/>
      <c r="E123" s="81" t="s">
        <v>50</v>
      </c>
      <c r="F123" s="81"/>
      <c r="G123" s="81"/>
      <c r="H123" s="81"/>
      <c r="I123" s="81"/>
      <c r="J123" s="81"/>
      <c r="K123" s="81"/>
      <c r="L123" s="82"/>
      <c r="M123" s="81"/>
      <c r="N123" s="81"/>
      <c r="O123" s="81" t="s">
        <v>50</v>
      </c>
      <c r="P123" s="81" t="s">
        <v>51</v>
      </c>
      <c r="Q123" s="81" t="s">
        <v>39</v>
      </c>
      <c r="R123" s="81" t="s">
        <v>653</v>
      </c>
      <c r="S123" s="81" t="s">
        <v>654</v>
      </c>
      <c r="T123" s="4" t="e">
        <v>#N/A</v>
      </c>
      <c r="U123" s="5" t="s">
        <v>50</v>
      </c>
      <c r="V123" s="91" t="s">
        <v>149</v>
      </c>
      <c r="W123" s="91" t="s">
        <v>149</v>
      </c>
      <c r="X123" s="81"/>
      <c r="Y123" s="81"/>
      <c r="Z123" s="81" t="s">
        <v>106</v>
      </c>
      <c r="AA123" s="81" t="s">
        <v>106</v>
      </c>
      <c r="AB123" s="81" t="s">
        <v>44</v>
      </c>
      <c r="AC123" s="93" t="s">
        <v>45</v>
      </c>
      <c r="AD123" s="94" t="s">
        <v>46</v>
      </c>
      <c r="AE123" s="3"/>
      <c r="AF123" s="3"/>
      <c r="AG123" s="3"/>
      <c r="AH123" s="3"/>
      <c r="AI123" s="3"/>
      <c r="AJ123" s="3"/>
      <c r="AK123" s="3"/>
      <c r="AL123" s="3"/>
      <c r="AM123" s="3"/>
      <c r="AN123" s="3"/>
      <c r="AO123" s="3"/>
      <c r="AP123" s="3"/>
      <c r="AQ123" s="3"/>
      <c r="AR123" s="3"/>
      <c r="AS123" s="3"/>
      <c r="AT123" s="3"/>
      <c r="AU123" s="3"/>
      <c r="AV123" s="3"/>
      <c r="AW123" s="3"/>
      <c r="AX123" s="8"/>
    </row>
    <row r="124" spans="1:50" ht="15" thickBot="1" x14ac:dyDescent="0.4">
      <c r="A124" s="81" t="s">
        <v>657</v>
      </c>
      <c r="B124" s="80" t="s">
        <v>655</v>
      </c>
      <c r="C124" s="81" t="s">
        <v>48</v>
      </c>
      <c r="D124" s="81" t="s">
        <v>166</v>
      </c>
      <c r="E124" s="81" t="s">
        <v>55</v>
      </c>
      <c r="F124" s="81"/>
      <c r="G124" s="81"/>
      <c r="H124" s="81"/>
      <c r="I124" s="81"/>
      <c r="J124" s="81"/>
      <c r="K124" s="81"/>
      <c r="L124" s="82" t="s">
        <v>375</v>
      </c>
      <c r="M124" s="81"/>
      <c r="N124" s="81"/>
      <c r="O124" s="81" t="s">
        <v>55</v>
      </c>
      <c r="P124" s="81" t="s">
        <v>51</v>
      </c>
      <c r="Q124" s="81" t="s">
        <v>61</v>
      </c>
      <c r="R124" s="81" t="s">
        <v>656</v>
      </c>
      <c r="S124" s="81" t="s">
        <v>657</v>
      </c>
      <c r="T124" s="4" t="e">
        <v>#N/A</v>
      </c>
      <c r="U124" s="5" t="s">
        <v>55</v>
      </c>
      <c r="V124" s="91">
        <v>110113</v>
      </c>
      <c r="W124" s="91" t="s">
        <v>658</v>
      </c>
      <c r="X124" s="81" t="s">
        <v>166</v>
      </c>
      <c r="Y124" s="81" t="s">
        <v>55</v>
      </c>
      <c r="Z124" s="81" t="s">
        <v>133</v>
      </c>
      <c r="AA124" s="81"/>
      <c r="AB124" s="81" t="s">
        <v>44</v>
      </c>
      <c r="AC124" s="93">
        <v>44629</v>
      </c>
      <c r="AD124" s="94">
        <v>44627</v>
      </c>
      <c r="AE124" s="3" t="s">
        <v>39</v>
      </c>
      <c r="AF124" s="3" t="s">
        <v>375</v>
      </c>
      <c r="AG124" s="3" t="s">
        <v>375</v>
      </c>
      <c r="AH124" s="3" t="s">
        <v>81</v>
      </c>
      <c r="AI124" s="3" t="s">
        <v>379</v>
      </c>
      <c r="AJ124" s="3" t="s">
        <v>379</v>
      </c>
      <c r="AK124" s="3"/>
      <c r="AL124" s="3"/>
      <c r="AM124" s="3"/>
      <c r="AN124" s="3"/>
      <c r="AO124" s="3"/>
      <c r="AP124" s="3"/>
      <c r="AQ124" s="3"/>
      <c r="AR124" s="3"/>
      <c r="AS124" s="3"/>
      <c r="AT124" s="3"/>
      <c r="AU124" s="3"/>
      <c r="AV124" s="3"/>
      <c r="AW124" s="3"/>
      <c r="AX124" s="8"/>
    </row>
    <row r="125" spans="1:50" ht="15" thickBot="1" x14ac:dyDescent="0.4">
      <c r="A125" s="81" t="s">
        <v>661</v>
      </c>
      <c r="B125" s="80" t="s">
        <v>659</v>
      </c>
      <c r="C125" s="81" t="s">
        <v>57</v>
      </c>
      <c r="D125" s="81" t="s">
        <v>166</v>
      </c>
      <c r="E125" s="81" t="s">
        <v>55</v>
      </c>
      <c r="F125" s="81"/>
      <c r="G125" s="81"/>
      <c r="H125" s="81"/>
      <c r="I125" s="81"/>
      <c r="J125" s="81"/>
      <c r="K125" s="81"/>
      <c r="L125" s="82"/>
      <c r="M125" s="81"/>
      <c r="N125" s="81"/>
      <c r="O125" s="81" t="s">
        <v>55</v>
      </c>
      <c r="P125" s="81" t="s">
        <v>51</v>
      </c>
      <c r="Q125" s="81" t="s">
        <v>61</v>
      </c>
      <c r="R125" s="81" t="s">
        <v>660</v>
      </c>
      <c r="S125" s="81" t="s">
        <v>661</v>
      </c>
      <c r="T125" s="4" t="e">
        <v>#N/A</v>
      </c>
      <c r="U125" s="5" t="s">
        <v>55</v>
      </c>
      <c r="V125" s="91">
        <v>110005</v>
      </c>
      <c r="W125" s="91" t="s">
        <v>662</v>
      </c>
      <c r="X125" s="81" t="s">
        <v>166</v>
      </c>
      <c r="Y125" s="81" t="s">
        <v>55</v>
      </c>
      <c r="Z125" s="81" t="s">
        <v>43</v>
      </c>
      <c r="AA125" s="81"/>
      <c r="AB125" s="81" t="s">
        <v>44</v>
      </c>
      <c r="AC125" s="93">
        <v>44637</v>
      </c>
      <c r="AD125" s="94">
        <v>44634</v>
      </c>
      <c r="AE125" s="3"/>
      <c r="AF125" s="3"/>
      <c r="AG125" s="3"/>
      <c r="AH125" s="3"/>
      <c r="AI125" s="3"/>
      <c r="AJ125" s="3"/>
      <c r="AK125" s="3"/>
      <c r="AL125" s="3"/>
      <c r="AM125" s="3"/>
      <c r="AN125" s="3"/>
      <c r="AO125" s="3"/>
      <c r="AP125" s="3"/>
      <c r="AQ125" s="3"/>
      <c r="AR125" s="3"/>
      <c r="AS125" s="3"/>
      <c r="AT125" s="3"/>
      <c r="AU125" s="3"/>
      <c r="AV125" s="3"/>
      <c r="AW125" s="3"/>
      <c r="AX125" s="8"/>
    </row>
    <row r="126" spans="1:50" ht="15" thickBot="1" x14ac:dyDescent="0.4">
      <c r="A126" s="81" t="s">
        <v>665</v>
      </c>
      <c r="B126" s="80" t="s">
        <v>663</v>
      </c>
      <c r="C126" s="81" t="s">
        <v>306</v>
      </c>
      <c r="D126" s="81" t="s">
        <v>58</v>
      </c>
      <c r="E126" s="81" t="s">
        <v>59</v>
      </c>
      <c r="F126" s="81"/>
      <c r="G126" s="81"/>
      <c r="H126" s="81"/>
      <c r="I126" s="81"/>
      <c r="J126" s="81"/>
      <c r="K126" s="81"/>
      <c r="L126" s="82" t="s">
        <v>375</v>
      </c>
      <c r="M126" s="81"/>
      <c r="N126" s="81"/>
      <c r="O126" s="81" t="s">
        <v>59</v>
      </c>
      <c r="P126" s="81" t="s">
        <v>60</v>
      </c>
      <c r="Q126" s="81" t="s">
        <v>61</v>
      </c>
      <c r="R126" s="81" t="s">
        <v>664</v>
      </c>
      <c r="S126" s="81" t="s">
        <v>665</v>
      </c>
      <c r="T126" s="4" t="e">
        <v>#N/A</v>
      </c>
      <c r="U126" s="5" t="s">
        <v>59</v>
      </c>
      <c r="V126" s="91" t="s">
        <v>149</v>
      </c>
      <c r="W126" s="91" t="s">
        <v>149</v>
      </c>
      <c r="X126" s="81" t="s">
        <v>58</v>
      </c>
      <c r="Y126" s="81" t="s">
        <v>65</v>
      </c>
      <c r="Z126" s="81" t="s">
        <v>4</v>
      </c>
      <c r="AA126" s="81" t="s">
        <v>4</v>
      </c>
      <c r="AB126" s="81" t="s">
        <v>44</v>
      </c>
      <c r="AC126" s="93">
        <v>44628</v>
      </c>
      <c r="AD126" s="94">
        <v>44627</v>
      </c>
      <c r="AE126" s="3" t="s">
        <v>39</v>
      </c>
      <c r="AF126" s="3" t="s">
        <v>375</v>
      </c>
      <c r="AG126" s="3" t="s">
        <v>375</v>
      </c>
      <c r="AH126" s="3" t="s">
        <v>81</v>
      </c>
      <c r="AI126" s="3" t="s">
        <v>383</v>
      </c>
      <c r="AJ126" s="3" t="s">
        <v>384</v>
      </c>
      <c r="AK126" s="3"/>
      <c r="AL126" s="3"/>
      <c r="AM126" s="3"/>
      <c r="AN126" s="3"/>
      <c r="AO126" s="3"/>
      <c r="AP126" s="3"/>
      <c r="AQ126" s="3"/>
      <c r="AR126" s="3"/>
      <c r="AS126" s="3"/>
      <c r="AT126" s="3"/>
      <c r="AU126" s="3"/>
      <c r="AV126" s="3"/>
      <c r="AW126" s="3"/>
      <c r="AX126" s="8"/>
    </row>
    <row r="127" spans="1:50" ht="15" thickBot="1" x14ac:dyDescent="0.4">
      <c r="A127" s="81" t="s">
        <v>669</v>
      </c>
      <c r="B127" s="80" t="s">
        <v>666</v>
      </c>
      <c r="C127" s="81" t="s">
        <v>101</v>
      </c>
      <c r="D127" s="81" t="s">
        <v>58</v>
      </c>
      <c r="E127" s="81" t="s">
        <v>667</v>
      </c>
      <c r="F127" s="81"/>
      <c r="G127" s="81"/>
      <c r="H127" s="81"/>
      <c r="I127" s="81"/>
      <c r="J127" s="81"/>
      <c r="K127" s="81"/>
      <c r="L127" s="82"/>
      <c r="M127" s="81"/>
      <c r="N127" s="81"/>
      <c r="O127" s="81" t="s">
        <v>667</v>
      </c>
      <c r="P127" s="81" t="s">
        <v>60</v>
      </c>
      <c r="Q127" s="81" t="s">
        <v>39</v>
      </c>
      <c r="R127" s="81" t="s">
        <v>668</v>
      </c>
      <c r="S127" s="81" t="s">
        <v>669</v>
      </c>
      <c r="T127" s="4" t="e">
        <v>#N/A</v>
      </c>
      <c r="U127" s="5" t="s">
        <v>667</v>
      </c>
      <c r="V127" s="91">
        <v>421501</v>
      </c>
      <c r="W127" s="91" t="s">
        <v>670</v>
      </c>
      <c r="X127" s="81" t="s">
        <v>58</v>
      </c>
      <c r="Y127" s="81" t="s">
        <v>65</v>
      </c>
      <c r="Z127" s="81" t="s">
        <v>106</v>
      </c>
      <c r="AA127" s="81"/>
      <c r="AB127" s="81" t="s">
        <v>44</v>
      </c>
      <c r="AC127" s="93">
        <v>44651</v>
      </c>
      <c r="AD127" s="94">
        <v>44648</v>
      </c>
      <c r="AE127" s="3"/>
      <c r="AF127" s="3"/>
      <c r="AG127" s="3"/>
      <c r="AH127" s="3"/>
      <c r="AI127" s="3"/>
      <c r="AJ127" s="3"/>
      <c r="AK127" s="3"/>
      <c r="AL127" s="3"/>
      <c r="AM127" s="3"/>
      <c r="AN127" s="3"/>
      <c r="AO127" s="3"/>
      <c r="AP127" s="3"/>
      <c r="AQ127" s="3"/>
      <c r="AR127" s="3"/>
      <c r="AS127" s="3"/>
      <c r="AT127" s="3"/>
      <c r="AU127" s="3"/>
      <c r="AV127" s="3"/>
      <c r="AW127" s="3"/>
      <c r="AX127" s="8"/>
    </row>
    <row r="128" spans="1:50" ht="15" thickBot="1" x14ac:dyDescent="0.4">
      <c r="A128" s="81" t="s">
        <v>673</v>
      </c>
      <c r="B128" s="80" t="s">
        <v>671</v>
      </c>
      <c r="C128" s="81" t="s">
        <v>48</v>
      </c>
      <c r="D128" s="81" t="s">
        <v>86</v>
      </c>
      <c r="E128" s="81" t="s">
        <v>231</v>
      </c>
      <c r="F128" s="81"/>
      <c r="G128" s="81"/>
      <c r="H128" s="81"/>
      <c r="I128" s="81"/>
      <c r="J128" s="81"/>
      <c r="K128" s="81"/>
      <c r="L128" s="82"/>
      <c r="M128" s="81"/>
      <c r="N128" s="81"/>
      <c r="O128" s="81" t="s">
        <v>231</v>
      </c>
      <c r="P128" s="81" t="s">
        <v>51</v>
      </c>
      <c r="Q128" s="81" t="s">
        <v>39</v>
      </c>
      <c r="R128" s="81" t="s">
        <v>672</v>
      </c>
      <c r="S128" s="81" t="s">
        <v>673</v>
      </c>
      <c r="T128" s="4" t="e">
        <v>#N/A</v>
      </c>
      <c r="U128" s="5" t="s">
        <v>231</v>
      </c>
      <c r="V128" s="91">
        <v>211002</v>
      </c>
      <c r="W128" s="91" t="s">
        <v>674</v>
      </c>
      <c r="X128" s="81" t="s">
        <v>86</v>
      </c>
      <c r="Y128" s="81" t="s">
        <v>59</v>
      </c>
      <c r="Z128" s="81" t="s">
        <v>43</v>
      </c>
      <c r="AA128" s="81" t="s">
        <v>43</v>
      </c>
      <c r="AB128" s="81" t="s">
        <v>44</v>
      </c>
      <c r="AC128" s="93">
        <v>44643</v>
      </c>
      <c r="AD128" s="94">
        <v>44641</v>
      </c>
      <c r="AE128" s="3"/>
      <c r="AF128" s="3"/>
      <c r="AG128" s="3"/>
      <c r="AH128" s="3"/>
      <c r="AI128" s="3"/>
      <c r="AJ128" s="3"/>
      <c r="AK128" s="3"/>
      <c r="AL128" s="3"/>
      <c r="AM128" s="3"/>
      <c r="AN128" s="3"/>
      <c r="AO128" s="3"/>
      <c r="AP128" s="3"/>
      <c r="AQ128" s="3"/>
      <c r="AR128" s="3"/>
      <c r="AS128" s="3"/>
      <c r="AT128" s="3"/>
      <c r="AU128" s="3"/>
      <c r="AV128" s="3"/>
      <c r="AW128" s="3"/>
      <c r="AX128" s="8"/>
    </row>
    <row r="129" spans="1:50" ht="15" thickBot="1" x14ac:dyDescent="0.4">
      <c r="A129" s="81" t="s">
        <v>677</v>
      </c>
      <c r="B129" s="80" t="s">
        <v>675</v>
      </c>
      <c r="C129" s="81" t="s">
        <v>206</v>
      </c>
      <c r="D129" s="81" t="s">
        <v>49</v>
      </c>
      <c r="E129" s="81" t="s">
        <v>50</v>
      </c>
      <c r="F129" s="81"/>
      <c r="G129" s="81"/>
      <c r="H129" s="81"/>
      <c r="I129" s="81"/>
      <c r="J129" s="81"/>
      <c r="K129" s="81"/>
      <c r="L129" s="82"/>
      <c r="M129" s="81"/>
      <c r="N129" s="81"/>
      <c r="O129" s="81" t="s">
        <v>50</v>
      </c>
      <c r="P129" s="81" t="s">
        <v>51</v>
      </c>
      <c r="Q129" s="81" t="s">
        <v>39</v>
      </c>
      <c r="R129" s="81" t="s">
        <v>676</v>
      </c>
      <c r="S129" s="81" t="s">
        <v>677</v>
      </c>
      <c r="T129" s="4" t="e">
        <v>#N/A</v>
      </c>
      <c r="U129" s="5" t="s">
        <v>50</v>
      </c>
      <c r="V129" s="91" t="s">
        <v>149</v>
      </c>
      <c r="W129" s="91" t="s">
        <v>149</v>
      </c>
      <c r="X129" s="81" t="s">
        <v>49</v>
      </c>
      <c r="Y129" s="81" t="s">
        <v>55</v>
      </c>
      <c r="Z129" s="81" t="s">
        <v>106</v>
      </c>
      <c r="AA129" s="81" t="s">
        <v>106</v>
      </c>
      <c r="AB129" s="81" t="s">
        <v>44</v>
      </c>
      <c r="AC129" s="93">
        <v>44650</v>
      </c>
      <c r="AD129" s="94">
        <v>44648</v>
      </c>
      <c r="AE129" s="3"/>
      <c r="AF129" s="3"/>
      <c r="AG129" s="3"/>
      <c r="AH129" s="3"/>
      <c r="AI129" s="9"/>
      <c r="AJ129" s="3"/>
      <c r="AK129" s="3"/>
      <c r="AL129" s="3"/>
      <c r="AM129" s="3"/>
      <c r="AN129" s="3"/>
      <c r="AO129" s="3"/>
      <c r="AP129" s="3"/>
      <c r="AQ129" s="3"/>
      <c r="AR129" s="3"/>
      <c r="AS129" s="3"/>
      <c r="AT129" s="3"/>
      <c r="AU129" s="3"/>
      <c r="AV129" s="3"/>
      <c r="AW129" s="3"/>
      <c r="AX129" s="8"/>
    </row>
    <row r="130" spans="1:50" ht="15" thickBot="1" x14ac:dyDescent="0.4">
      <c r="A130" s="81" t="s">
        <v>680</v>
      </c>
      <c r="B130" s="80" t="s">
        <v>678</v>
      </c>
      <c r="C130" s="81" t="s">
        <v>37</v>
      </c>
      <c r="D130" s="81" t="s">
        <v>151</v>
      </c>
      <c r="E130" s="81" t="s">
        <v>259</v>
      </c>
      <c r="F130" s="81"/>
      <c r="G130" s="81"/>
      <c r="H130" s="81"/>
      <c r="I130" s="81"/>
      <c r="J130" s="81"/>
      <c r="K130" s="81"/>
      <c r="L130" s="82"/>
      <c r="M130" s="81"/>
      <c r="N130" s="81"/>
      <c r="O130" s="81" t="s">
        <v>259</v>
      </c>
      <c r="P130" s="81" t="s">
        <v>69</v>
      </c>
      <c r="Q130" s="81" t="s">
        <v>39</v>
      </c>
      <c r="R130" s="81" t="s">
        <v>679</v>
      </c>
      <c r="S130" s="81" t="s">
        <v>680</v>
      </c>
      <c r="T130" s="4" t="e">
        <v>#N/A</v>
      </c>
      <c r="U130" s="5" t="s">
        <v>259</v>
      </c>
      <c r="V130" s="91">
        <v>682025</v>
      </c>
      <c r="W130" s="91" t="s">
        <v>681</v>
      </c>
      <c r="X130" s="81" t="s">
        <v>151</v>
      </c>
      <c r="Y130" s="81" t="s">
        <v>286</v>
      </c>
      <c r="Z130" s="81" t="s">
        <v>106</v>
      </c>
      <c r="AA130" s="81" t="s">
        <v>106</v>
      </c>
      <c r="AB130" s="81" t="s">
        <v>44</v>
      </c>
      <c r="AC130" s="93">
        <v>44651</v>
      </c>
      <c r="AD130" s="94">
        <v>44648</v>
      </c>
      <c r="AE130" s="3"/>
      <c r="AF130" s="3"/>
      <c r="AG130" s="3"/>
      <c r="AH130" s="3"/>
      <c r="AI130" s="3"/>
      <c r="AJ130" s="3"/>
      <c r="AK130" s="3"/>
      <c r="AL130" s="3"/>
      <c r="AM130" s="3"/>
      <c r="AN130" s="3"/>
      <c r="AO130" s="3"/>
      <c r="AP130" s="3"/>
      <c r="AQ130" s="3"/>
      <c r="AR130" s="3"/>
      <c r="AS130" s="3"/>
      <c r="AT130" s="3"/>
      <c r="AU130" s="3"/>
      <c r="AV130" s="3"/>
      <c r="AW130" s="3"/>
      <c r="AX130" s="8"/>
    </row>
    <row r="131" spans="1:50" ht="15" thickBot="1" x14ac:dyDescent="0.4">
      <c r="A131" s="81" t="s">
        <v>684</v>
      </c>
      <c r="B131" s="80" t="s">
        <v>682</v>
      </c>
      <c r="C131" s="81" t="s">
        <v>48</v>
      </c>
      <c r="D131" s="81" t="s">
        <v>166</v>
      </c>
      <c r="E131" s="81" t="s">
        <v>55</v>
      </c>
      <c r="F131" s="81"/>
      <c r="G131" s="81"/>
      <c r="H131" s="81"/>
      <c r="I131" s="81"/>
      <c r="J131" s="81"/>
      <c r="K131" s="81"/>
      <c r="L131" s="82"/>
      <c r="M131" s="81"/>
      <c r="N131" s="81"/>
      <c r="O131" s="81" t="s">
        <v>55</v>
      </c>
      <c r="P131" s="81" t="s">
        <v>51</v>
      </c>
      <c r="Q131" s="81" t="s">
        <v>61</v>
      </c>
      <c r="R131" s="81" t="s">
        <v>683</v>
      </c>
      <c r="S131" s="81" t="s">
        <v>684</v>
      </c>
      <c r="T131" s="4" t="e">
        <v>#N/A</v>
      </c>
      <c r="U131" s="5" t="s">
        <v>55</v>
      </c>
      <c r="V131" s="91">
        <v>110001</v>
      </c>
      <c r="W131" s="91" t="s">
        <v>685</v>
      </c>
      <c r="X131" s="81" t="s">
        <v>166</v>
      </c>
      <c r="Y131" s="81" t="s">
        <v>55</v>
      </c>
      <c r="Z131" s="81" t="s">
        <v>106</v>
      </c>
      <c r="AA131" s="81"/>
      <c r="AB131" s="81" t="s">
        <v>44</v>
      </c>
      <c r="AC131" s="93">
        <v>44634</v>
      </c>
      <c r="AD131" s="94">
        <v>44634</v>
      </c>
      <c r="AE131" s="3"/>
      <c r="AF131" s="3"/>
      <c r="AG131" s="3"/>
      <c r="AH131" s="3"/>
      <c r="AI131" s="3"/>
      <c r="AJ131" s="3"/>
      <c r="AK131" s="3"/>
      <c r="AL131" s="18"/>
      <c r="AM131" s="18"/>
      <c r="AN131" s="18"/>
      <c r="AO131" s="18"/>
      <c r="AP131" s="18"/>
      <c r="AQ131" s="18"/>
      <c r="AR131" s="3"/>
      <c r="AS131" s="3"/>
      <c r="AT131" s="3"/>
      <c r="AU131" s="3"/>
      <c r="AV131" s="3"/>
      <c r="AW131" s="3"/>
      <c r="AX131" s="8"/>
    </row>
    <row r="132" spans="1:50" ht="15" thickBot="1" x14ac:dyDescent="0.4">
      <c r="A132" s="81" t="s">
        <v>689</v>
      </c>
      <c r="B132" s="80" t="s">
        <v>686</v>
      </c>
      <c r="C132" s="81" t="s">
        <v>553</v>
      </c>
      <c r="D132" s="81" t="s">
        <v>114</v>
      </c>
      <c r="E132" s="81" t="s">
        <v>687</v>
      </c>
      <c r="F132" s="81"/>
      <c r="G132" s="81"/>
      <c r="H132" s="81"/>
      <c r="I132" s="81"/>
      <c r="J132" s="81"/>
      <c r="K132" s="81"/>
      <c r="L132" s="82"/>
      <c r="M132" s="81"/>
      <c r="N132" s="81"/>
      <c r="O132" s="81" t="s">
        <v>687</v>
      </c>
      <c r="P132" s="81" t="s">
        <v>51</v>
      </c>
      <c r="Q132" s="81" t="s">
        <v>39</v>
      </c>
      <c r="R132" s="81" t="s">
        <v>688</v>
      </c>
      <c r="S132" s="81" t="s">
        <v>689</v>
      </c>
      <c r="T132" s="4" t="e">
        <v>#N/A</v>
      </c>
      <c r="U132" s="5" t="s">
        <v>687</v>
      </c>
      <c r="V132" s="91">
        <v>334001</v>
      </c>
      <c r="W132" s="91" t="s">
        <v>690</v>
      </c>
      <c r="X132" s="81" t="s">
        <v>114</v>
      </c>
      <c r="Y132" s="81" t="s">
        <v>55</v>
      </c>
      <c r="Z132" s="81" t="s">
        <v>43</v>
      </c>
      <c r="AA132" s="81" t="s">
        <v>43</v>
      </c>
      <c r="AB132" s="81" t="s">
        <v>44</v>
      </c>
      <c r="AC132" s="93">
        <v>44641</v>
      </c>
      <c r="AD132" s="94">
        <v>44641</v>
      </c>
      <c r="AE132" s="3"/>
      <c r="AF132" s="3"/>
      <c r="AG132" s="3"/>
      <c r="AH132" s="3"/>
      <c r="AI132" s="3"/>
      <c r="AJ132" s="3"/>
      <c r="AK132" s="3"/>
      <c r="AL132" s="3"/>
      <c r="AM132" s="3"/>
      <c r="AN132" s="3"/>
      <c r="AO132" s="3"/>
      <c r="AP132" s="3"/>
      <c r="AQ132" s="3"/>
      <c r="AR132" s="3"/>
      <c r="AS132" s="3"/>
      <c r="AT132" s="3"/>
      <c r="AU132" s="3"/>
      <c r="AV132" s="3"/>
      <c r="AW132" s="3"/>
      <c r="AX132" s="8"/>
    </row>
    <row r="133" spans="1:50" ht="131" thickBot="1" x14ac:dyDescent="0.4">
      <c r="A133" s="81" t="s">
        <v>694</v>
      </c>
      <c r="B133" s="80" t="s">
        <v>691</v>
      </c>
      <c r="C133" s="81" t="s">
        <v>48</v>
      </c>
      <c r="D133" s="81" t="s">
        <v>49</v>
      </c>
      <c r="E133" s="81" t="s">
        <v>50</v>
      </c>
      <c r="F133" s="81"/>
      <c r="G133" s="81"/>
      <c r="H133" s="81"/>
      <c r="I133" s="81"/>
      <c r="J133" s="81"/>
      <c r="K133" s="81"/>
      <c r="L133" s="82" t="s">
        <v>692</v>
      </c>
      <c r="M133" s="81"/>
      <c r="N133" s="81"/>
      <c r="O133" s="81" t="s">
        <v>50</v>
      </c>
      <c r="P133" s="81" t="s">
        <v>51</v>
      </c>
      <c r="Q133" s="81" t="s">
        <v>39</v>
      </c>
      <c r="R133" s="81" t="s">
        <v>693</v>
      </c>
      <c r="S133" s="81" t="s">
        <v>694</v>
      </c>
      <c r="T133" s="4" t="e">
        <v>#N/A</v>
      </c>
      <c r="U133" s="5" t="s">
        <v>50</v>
      </c>
      <c r="V133" s="91">
        <v>800001</v>
      </c>
      <c r="W133" s="91" t="s">
        <v>695</v>
      </c>
      <c r="X133" s="81" t="s">
        <v>49</v>
      </c>
      <c r="Y133" s="81" t="s">
        <v>55</v>
      </c>
      <c r="Z133" s="81" t="s">
        <v>106</v>
      </c>
      <c r="AA133" s="81"/>
      <c r="AB133" s="81" t="s">
        <v>44</v>
      </c>
      <c r="AC133" s="93">
        <v>44650</v>
      </c>
      <c r="AD133" s="94">
        <v>44648</v>
      </c>
      <c r="AE133" s="3" t="s">
        <v>61</v>
      </c>
      <c r="AF133" s="3" t="s">
        <v>143</v>
      </c>
      <c r="AG133" s="3" t="s">
        <v>692</v>
      </c>
      <c r="AH133" s="3" t="s">
        <v>696</v>
      </c>
      <c r="AI133" s="19" t="s">
        <v>697</v>
      </c>
      <c r="AJ133" s="3" t="s">
        <v>145</v>
      </c>
      <c r="AK133" s="3"/>
      <c r="AL133" s="3"/>
      <c r="AM133" s="3"/>
      <c r="AN133" s="3"/>
      <c r="AO133" s="3"/>
      <c r="AP133" s="3"/>
      <c r="AQ133" s="3"/>
      <c r="AR133" s="3"/>
      <c r="AS133" s="3"/>
      <c r="AT133" s="3"/>
      <c r="AU133" s="3"/>
      <c r="AV133" s="3"/>
      <c r="AW133" s="3"/>
      <c r="AX133" s="8"/>
    </row>
    <row r="134" spans="1:50" ht="15" thickBot="1" x14ac:dyDescent="0.4">
      <c r="A134" s="81" t="s">
        <v>700</v>
      </c>
      <c r="B134" s="80" t="s">
        <v>698</v>
      </c>
      <c r="C134" s="81" t="s">
        <v>48</v>
      </c>
      <c r="D134" s="81" t="s">
        <v>49</v>
      </c>
      <c r="E134" s="81" t="s">
        <v>50</v>
      </c>
      <c r="F134" s="81"/>
      <c r="G134" s="81"/>
      <c r="H134" s="81"/>
      <c r="I134" s="81"/>
      <c r="J134" s="81"/>
      <c r="K134" s="81"/>
      <c r="L134" s="82"/>
      <c r="M134" s="81"/>
      <c r="N134" s="81"/>
      <c r="O134" s="81" t="s">
        <v>50</v>
      </c>
      <c r="P134" s="81" t="s">
        <v>51</v>
      </c>
      <c r="Q134" s="81" t="s">
        <v>39</v>
      </c>
      <c r="R134" s="81" t="s">
        <v>699</v>
      </c>
      <c r="S134" s="81" t="s">
        <v>700</v>
      </c>
      <c r="T134" s="4" t="e">
        <v>#N/A</v>
      </c>
      <c r="U134" s="5" t="s">
        <v>50</v>
      </c>
      <c r="V134" s="91" t="s">
        <v>149</v>
      </c>
      <c r="W134" s="91" t="s">
        <v>149</v>
      </c>
      <c r="X134" s="81" t="s">
        <v>49</v>
      </c>
      <c r="Y134" s="81" t="s">
        <v>55</v>
      </c>
      <c r="Z134" s="81" t="s">
        <v>43</v>
      </c>
      <c r="AA134" s="81" t="s">
        <v>43</v>
      </c>
      <c r="AB134" s="81" t="s">
        <v>44</v>
      </c>
      <c r="AC134" s="93">
        <v>44651</v>
      </c>
      <c r="AD134" s="94">
        <v>44648</v>
      </c>
      <c r="AE134" s="3"/>
      <c r="AF134" s="3"/>
      <c r="AG134" s="3"/>
      <c r="AH134" s="3"/>
      <c r="AI134" s="9"/>
      <c r="AJ134" s="3"/>
      <c r="AK134" s="3"/>
      <c r="AL134" s="3"/>
      <c r="AM134" s="3"/>
      <c r="AN134" s="3"/>
      <c r="AO134" s="3"/>
      <c r="AP134" s="3"/>
      <c r="AQ134" s="3"/>
      <c r="AR134" s="3"/>
      <c r="AS134" s="3"/>
      <c r="AT134" s="3"/>
      <c r="AU134" s="3"/>
      <c r="AV134" s="3"/>
      <c r="AW134" s="3"/>
      <c r="AX134" s="8"/>
    </row>
    <row r="135" spans="1:50" ht="15" thickBot="1" x14ac:dyDescent="0.4">
      <c r="A135" s="81" t="s">
        <v>703</v>
      </c>
      <c r="B135" s="80" t="s">
        <v>701</v>
      </c>
      <c r="C135" s="81" t="s">
        <v>101</v>
      </c>
      <c r="D135" s="81" t="s">
        <v>151</v>
      </c>
      <c r="E135" s="81" t="s">
        <v>575</v>
      </c>
      <c r="F135" s="81"/>
      <c r="G135" s="81"/>
      <c r="H135" s="81"/>
      <c r="I135" s="81"/>
      <c r="J135" s="81"/>
      <c r="K135" s="81"/>
      <c r="L135" s="82"/>
      <c r="M135" s="81"/>
      <c r="N135" s="81"/>
      <c r="O135" s="81" t="s">
        <v>575</v>
      </c>
      <c r="P135" s="81" t="s">
        <v>60</v>
      </c>
      <c r="Q135" s="81" t="s">
        <v>39</v>
      </c>
      <c r="R135" s="81" t="s">
        <v>702</v>
      </c>
      <c r="S135" s="81" t="s">
        <v>703</v>
      </c>
      <c r="T135" s="4" t="e">
        <v>#N/A</v>
      </c>
      <c r="U135" s="5" t="s">
        <v>575</v>
      </c>
      <c r="V135" s="91">
        <v>754200</v>
      </c>
      <c r="W135" s="91" t="s">
        <v>704</v>
      </c>
      <c r="X135" s="81" t="s">
        <v>151</v>
      </c>
      <c r="Y135" s="81" t="s">
        <v>286</v>
      </c>
      <c r="Z135" s="81" t="s">
        <v>43</v>
      </c>
      <c r="AA135" s="81"/>
      <c r="AB135" s="81" t="s">
        <v>44</v>
      </c>
      <c r="AC135" s="93">
        <v>44644</v>
      </c>
      <c r="AD135" s="94">
        <v>44641</v>
      </c>
      <c r="AE135" s="3"/>
      <c r="AF135" s="3"/>
      <c r="AG135" s="3"/>
      <c r="AH135" s="3"/>
      <c r="AI135" s="3"/>
      <c r="AJ135" s="3"/>
      <c r="AK135" s="3"/>
      <c r="AL135" s="3"/>
      <c r="AM135" s="3"/>
      <c r="AN135" s="3"/>
      <c r="AO135" s="3"/>
      <c r="AP135" s="3"/>
      <c r="AQ135" s="3"/>
      <c r="AR135" s="3"/>
      <c r="AS135" s="3"/>
      <c r="AT135" s="3"/>
      <c r="AU135" s="3"/>
      <c r="AV135" s="3"/>
      <c r="AW135" s="3"/>
      <c r="AX135" s="8"/>
    </row>
    <row r="136" spans="1:50" ht="15" thickBot="1" x14ac:dyDescent="0.4">
      <c r="A136" s="81" t="s">
        <v>707</v>
      </c>
      <c r="B136" s="80" t="s">
        <v>705</v>
      </c>
      <c r="C136" s="81" t="s">
        <v>306</v>
      </c>
      <c r="D136" s="81" t="s">
        <v>58</v>
      </c>
      <c r="E136" s="81" t="s">
        <v>59</v>
      </c>
      <c r="F136" s="81"/>
      <c r="G136" s="81"/>
      <c r="H136" s="81"/>
      <c r="I136" s="81"/>
      <c r="J136" s="81"/>
      <c r="K136" s="81"/>
      <c r="L136" s="82"/>
      <c r="M136" s="81"/>
      <c r="N136" s="81"/>
      <c r="O136" s="81" t="s">
        <v>59</v>
      </c>
      <c r="P136" s="81" t="s">
        <v>60</v>
      </c>
      <c r="Q136" s="81" t="s">
        <v>61</v>
      </c>
      <c r="R136" s="81" t="s">
        <v>706</v>
      </c>
      <c r="S136" s="81" t="s">
        <v>707</v>
      </c>
      <c r="T136" s="4" t="e">
        <v>#N/A</v>
      </c>
      <c r="U136" s="5" t="s">
        <v>59</v>
      </c>
      <c r="V136" s="91" t="s">
        <v>149</v>
      </c>
      <c r="W136" s="91" t="s">
        <v>149</v>
      </c>
      <c r="X136" s="81" t="s">
        <v>58</v>
      </c>
      <c r="Y136" s="81" t="s">
        <v>65</v>
      </c>
      <c r="Z136" s="81" t="s">
        <v>43</v>
      </c>
      <c r="AA136" s="81" t="s">
        <v>43</v>
      </c>
      <c r="AB136" s="81" t="s">
        <v>44</v>
      </c>
      <c r="AC136" s="93">
        <v>44637</v>
      </c>
      <c r="AD136" s="94">
        <v>44634</v>
      </c>
      <c r="AE136" s="3"/>
      <c r="AF136" s="3"/>
      <c r="AG136" s="3"/>
      <c r="AH136" s="3"/>
      <c r="AI136" s="3"/>
      <c r="AJ136" s="3"/>
      <c r="AK136" s="3"/>
      <c r="AL136" s="3"/>
      <c r="AM136" s="3"/>
      <c r="AN136" s="3"/>
      <c r="AO136" s="3"/>
      <c r="AP136" s="3"/>
      <c r="AQ136" s="3"/>
      <c r="AR136" s="3"/>
      <c r="AS136" s="3"/>
      <c r="AT136" s="3"/>
      <c r="AU136" s="3"/>
      <c r="AV136" s="3"/>
      <c r="AW136" s="3"/>
      <c r="AX136" s="8"/>
    </row>
    <row r="137" spans="1:50" ht="15" thickBot="1" x14ac:dyDescent="0.4">
      <c r="A137" s="81" t="s">
        <v>711</v>
      </c>
      <c r="B137" s="80" t="s">
        <v>708</v>
      </c>
      <c r="C137" s="81" t="s">
        <v>553</v>
      </c>
      <c r="D137" s="81" t="s">
        <v>120</v>
      </c>
      <c r="E137" s="81" t="s">
        <v>709</v>
      </c>
      <c r="F137" s="81"/>
      <c r="G137" s="81"/>
      <c r="H137" s="81"/>
      <c r="I137" s="81"/>
      <c r="J137" s="81"/>
      <c r="K137" s="81"/>
      <c r="L137" s="82"/>
      <c r="M137" s="81"/>
      <c r="N137" s="81"/>
      <c r="O137" s="81" t="s">
        <v>709</v>
      </c>
      <c r="P137" s="81" t="s">
        <v>69</v>
      </c>
      <c r="Q137" s="81" t="s">
        <v>39</v>
      </c>
      <c r="R137" s="81" t="s">
        <v>710</v>
      </c>
      <c r="S137" s="81" t="s">
        <v>711</v>
      </c>
      <c r="T137" s="4" t="e">
        <v>#N/A</v>
      </c>
      <c r="U137" s="5" t="s">
        <v>709</v>
      </c>
      <c r="V137" s="91">
        <v>524004</v>
      </c>
      <c r="W137" s="91" t="s">
        <v>712</v>
      </c>
      <c r="X137" s="81" t="s">
        <v>120</v>
      </c>
      <c r="Y137" s="81" t="s">
        <v>121</v>
      </c>
      <c r="Z137" s="81" t="s">
        <v>43</v>
      </c>
      <c r="AA137" s="81" t="s">
        <v>43</v>
      </c>
      <c r="AB137" s="81" t="s">
        <v>44</v>
      </c>
      <c r="AC137" s="93">
        <v>44643</v>
      </c>
      <c r="AD137" s="94">
        <v>44641</v>
      </c>
      <c r="AE137" s="3"/>
      <c r="AF137" s="3"/>
      <c r="AG137" s="3"/>
      <c r="AH137" s="3"/>
      <c r="AI137" s="3"/>
      <c r="AJ137" s="3"/>
      <c r="AK137" s="3"/>
      <c r="AL137" s="3"/>
      <c r="AM137" s="3"/>
      <c r="AN137" s="3"/>
      <c r="AO137" s="3"/>
      <c r="AP137" s="3"/>
      <c r="AQ137" s="3"/>
      <c r="AR137" s="3"/>
      <c r="AS137" s="3"/>
      <c r="AT137" s="3"/>
      <c r="AU137" s="3"/>
      <c r="AV137" s="3"/>
      <c r="AW137" s="3"/>
      <c r="AX137" s="8"/>
    </row>
    <row r="138" spans="1:50" ht="15" thickBot="1" x14ac:dyDescent="0.4">
      <c r="A138" s="81" t="s">
        <v>715</v>
      </c>
      <c r="B138" s="80" t="s">
        <v>713</v>
      </c>
      <c r="C138" s="81" t="s">
        <v>75</v>
      </c>
      <c r="D138" s="81" t="s">
        <v>58</v>
      </c>
      <c r="E138" s="81" t="s">
        <v>59</v>
      </c>
      <c r="F138" s="81"/>
      <c r="G138" s="81"/>
      <c r="H138" s="81"/>
      <c r="I138" s="81"/>
      <c r="J138" s="81"/>
      <c r="K138" s="81"/>
      <c r="L138" s="82"/>
      <c r="M138" s="81"/>
      <c r="N138" s="81"/>
      <c r="O138" s="81" t="s">
        <v>59</v>
      </c>
      <c r="P138" s="81" t="s">
        <v>60</v>
      </c>
      <c r="Q138" s="81" t="s">
        <v>61</v>
      </c>
      <c r="R138" s="81" t="s">
        <v>714</v>
      </c>
      <c r="S138" s="81" t="s">
        <v>715</v>
      </c>
      <c r="T138" s="4" t="e">
        <v>#N/A</v>
      </c>
      <c r="U138" s="5" t="s">
        <v>59</v>
      </c>
      <c r="V138" s="91">
        <v>400026</v>
      </c>
      <c r="W138" s="91" t="s">
        <v>716</v>
      </c>
      <c r="X138" s="81" t="s">
        <v>58</v>
      </c>
      <c r="Y138" s="81" t="s">
        <v>65</v>
      </c>
      <c r="Z138" s="81" t="s">
        <v>4</v>
      </c>
      <c r="AA138" s="81" t="s">
        <v>4</v>
      </c>
      <c r="AB138" s="81" t="s">
        <v>44</v>
      </c>
      <c r="AC138" s="93">
        <v>44631</v>
      </c>
      <c r="AD138" s="94">
        <v>44627</v>
      </c>
      <c r="AE138" s="3"/>
      <c r="AF138" s="3"/>
      <c r="AG138" s="3"/>
      <c r="AH138" s="3"/>
      <c r="AI138" s="3"/>
      <c r="AJ138" s="3"/>
      <c r="AK138" s="3"/>
      <c r="AL138" s="3"/>
      <c r="AM138" s="3"/>
      <c r="AN138" s="3"/>
      <c r="AO138" s="3"/>
      <c r="AP138" s="3"/>
      <c r="AQ138" s="3"/>
      <c r="AR138" s="3"/>
      <c r="AS138" s="3"/>
      <c r="AT138" s="3"/>
      <c r="AU138" s="3"/>
      <c r="AV138" s="3"/>
      <c r="AW138" s="3"/>
      <c r="AX138" s="8"/>
    </row>
    <row r="139" spans="1:50" ht="15" thickBot="1" x14ac:dyDescent="0.4">
      <c r="A139" s="81" t="s">
        <v>719</v>
      </c>
      <c r="B139" s="80" t="s">
        <v>717</v>
      </c>
      <c r="C139" s="81" t="s">
        <v>37</v>
      </c>
      <c r="D139" s="81" t="s">
        <v>166</v>
      </c>
      <c r="E139" s="81" t="s">
        <v>55</v>
      </c>
      <c r="F139" s="81"/>
      <c r="G139" s="81"/>
      <c r="H139" s="81"/>
      <c r="I139" s="81"/>
      <c r="J139" s="81"/>
      <c r="K139" s="81"/>
      <c r="L139" s="82" t="s">
        <v>558</v>
      </c>
      <c r="M139" s="81"/>
      <c r="N139" s="81"/>
      <c r="O139" s="81" t="s">
        <v>55</v>
      </c>
      <c r="P139" s="81" t="s">
        <v>51</v>
      </c>
      <c r="Q139" s="81" t="s">
        <v>61</v>
      </c>
      <c r="R139" s="81" t="s">
        <v>718</v>
      </c>
      <c r="S139" s="81" t="s">
        <v>719</v>
      </c>
      <c r="T139" s="4" t="e">
        <v>#N/A</v>
      </c>
      <c r="U139" s="5" t="s">
        <v>55</v>
      </c>
      <c r="V139" s="91">
        <v>110087</v>
      </c>
      <c r="W139" s="91" t="s">
        <v>720</v>
      </c>
      <c r="X139" s="81" t="s">
        <v>166</v>
      </c>
      <c r="Y139" s="81" t="s">
        <v>55</v>
      </c>
      <c r="Z139" s="81" t="s">
        <v>43</v>
      </c>
      <c r="AA139" s="81"/>
      <c r="AB139" s="81" t="s">
        <v>44</v>
      </c>
      <c r="AC139" s="93">
        <v>44628</v>
      </c>
      <c r="AD139" s="94">
        <v>44627</v>
      </c>
      <c r="AE139" s="3" t="s">
        <v>39</v>
      </c>
      <c r="AF139" s="3" t="s">
        <v>562</v>
      </c>
      <c r="AG139" s="3" t="s">
        <v>558</v>
      </c>
      <c r="AH139" s="3" t="s">
        <v>81</v>
      </c>
      <c r="AI139" s="3" t="s">
        <v>563</v>
      </c>
      <c r="AJ139" s="3" t="s">
        <v>384</v>
      </c>
      <c r="AK139" s="3"/>
      <c r="AL139" s="3"/>
      <c r="AM139" s="3"/>
      <c r="AN139" s="3"/>
      <c r="AO139" s="3"/>
      <c r="AP139" s="3"/>
      <c r="AQ139" s="3"/>
      <c r="AR139" s="3"/>
      <c r="AS139" s="3"/>
      <c r="AT139" s="3"/>
      <c r="AU139" s="3"/>
      <c r="AV139" s="3"/>
      <c r="AW139" s="3"/>
      <c r="AX139" s="8"/>
    </row>
    <row r="140" spans="1:50" ht="15" thickBot="1" x14ac:dyDescent="0.4">
      <c r="A140" s="81" t="s">
        <v>724</v>
      </c>
      <c r="B140" s="80" t="s">
        <v>721</v>
      </c>
      <c r="C140" s="81" t="s">
        <v>156</v>
      </c>
      <c r="D140" s="81" t="s">
        <v>128</v>
      </c>
      <c r="E140" s="81" t="s">
        <v>722</v>
      </c>
      <c r="F140" s="81"/>
      <c r="G140" s="81"/>
      <c r="H140" s="81"/>
      <c r="I140" s="81"/>
      <c r="J140" s="81"/>
      <c r="K140" s="81"/>
      <c r="L140" s="82"/>
      <c r="M140" s="81"/>
      <c r="N140" s="81"/>
      <c r="O140" s="81" t="s">
        <v>722</v>
      </c>
      <c r="P140" s="81" t="s">
        <v>51</v>
      </c>
      <c r="Q140" s="81" t="s">
        <v>39</v>
      </c>
      <c r="R140" s="81" t="s">
        <v>723</v>
      </c>
      <c r="S140" s="81" t="s">
        <v>724</v>
      </c>
      <c r="T140" s="4" t="e">
        <v>#N/A</v>
      </c>
      <c r="U140" s="5" t="s">
        <v>722</v>
      </c>
      <c r="V140" s="91">
        <v>831001</v>
      </c>
      <c r="W140" s="91" t="s">
        <v>149</v>
      </c>
      <c r="X140" s="81" t="s">
        <v>128</v>
      </c>
      <c r="Y140" s="81" t="s">
        <v>59</v>
      </c>
      <c r="Z140" s="81" t="s">
        <v>133</v>
      </c>
      <c r="AA140" s="81"/>
      <c r="AB140" s="81" t="s">
        <v>44</v>
      </c>
      <c r="AC140" s="93">
        <v>44645</v>
      </c>
      <c r="AD140" s="94">
        <v>44641</v>
      </c>
      <c r="AE140" s="3"/>
      <c r="AF140" s="3"/>
      <c r="AG140" s="3"/>
      <c r="AH140" s="3"/>
      <c r="AI140" s="3"/>
      <c r="AJ140" s="3"/>
      <c r="AK140" s="3"/>
      <c r="AL140" s="3"/>
      <c r="AM140" s="3"/>
      <c r="AN140" s="3"/>
      <c r="AO140" s="3"/>
      <c r="AP140" s="3"/>
      <c r="AQ140" s="3"/>
      <c r="AR140" s="3"/>
      <c r="AS140" s="3"/>
      <c r="AT140" s="3"/>
      <c r="AU140" s="3"/>
      <c r="AV140" s="3"/>
      <c r="AW140" s="3"/>
      <c r="AX140" s="8"/>
    </row>
    <row r="141" spans="1:50" ht="15" thickBot="1" x14ac:dyDescent="0.4">
      <c r="A141" s="81" t="s">
        <v>728</v>
      </c>
      <c r="B141" s="80" t="s">
        <v>725</v>
      </c>
      <c r="C141" s="81" t="s">
        <v>553</v>
      </c>
      <c r="D141" s="81" t="s">
        <v>120</v>
      </c>
      <c r="E141" s="81" t="s">
        <v>726</v>
      </c>
      <c r="F141" s="81"/>
      <c r="G141" s="81"/>
      <c r="H141" s="81"/>
      <c r="I141" s="81"/>
      <c r="J141" s="81"/>
      <c r="K141" s="81"/>
      <c r="L141" s="82"/>
      <c r="M141" s="81"/>
      <c r="N141" s="81"/>
      <c r="O141" s="81" t="s">
        <v>726</v>
      </c>
      <c r="P141" s="81" t="s">
        <v>69</v>
      </c>
      <c r="Q141" s="81" t="s">
        <v>39</v>
      </c>
      <c r="R141" s="81" t="s">
        <v>727</v>
      </c>
      <c r="S141" s="81" t="s">
        <v>728</v>
      </c>
      <c r="T141" s="4" t="e">
        <v>#N/A</v>
      </c>
      <c r="U141" s="5" t="s">
        <v>726</v>
      </c>
      <c r="V141" s="91">
        <v>520007</v>
      </c>
      <c r="W141" s="91" t="s">
        <v>729</v>
      </c>
      <c r="X141" s="81" t="s">
        <v>120</v>
      </c>
      <c r="Y141" s="81" t="s">
        <v>121</v>
      </c>
      <c r="Z141" s="81" t="s">
        <v>43</v>
      </c>
      <c r="AA141" s="81" t="s">
        <v>43</v>
      </c>
      <c r="AB141" s="81" t="s">
        <v>44</v>
      </c>
      <c r="AC141" s="93">
        <v>44644</v>
      </c>
      <c r="AD141" s="94">
        <v>44641</v>
      </c>
      <c r="AE141" s="3"/>
      <c r="AF141" s="3"/>
      <c r="AG141" s="3"/>
      <c r="AH141" s="3"/>
      <c r="AI141" s="3"/>
      <c r="AJ141" s="3"/>
      <c r="AK141" s="3"/>
      <c r="AL141" s="3"/>
      <c r="AM141" s="3"/>
      <c r="AN141" s="3"/>
      <c r="AO141" s="3"/>
      <c r="AP141" s="3"/>
      <c r="AQ141" s="3"/>
      <c r="AR141" s="3"/>
      <c r="AS141" s="3"/>
      <c r="AT141" s="3"/>
      <c r="AU141" s="3"/>
      <c r="AV141" s="3"/>
      <c r="AW141" s="3"/>
      <c r="AX141" s="8"/>
    </row>
    <row r="142" spans="1:50" ht="15" thickBot="1" x14ac:dyDescent="0.4">
      <c r="A142" s="81" t="s">
        <v>732</v>
      </c>
      <c r="B142" s="80" t="s">
        <v>730</v>
      </c>
      <c r="C142" s="81" t="s">
        <v>57</v>
      </c>
      <c r="D142" s="81" t="s">
        <v>58</v>
      </c>
      <c r="E142" s="81" t="s">
        <v>667</v>
      </c>
      <c r="F142" s="81"/>
      <c r="G142" s="81"/>
      <c r="H142" s="81"/>
      <c r="I142" s="81"/>
      <c r="J142" s="81"/>
      <c r="K142" s="81"/>
      <c r="L142" s="82"/>
      <c r="M142" s="81"/>
      <c r="N142" s="81"/>
      <c r="O142" s="81" t="s">
        <v>667</v>
      </c>
      <c r="P142" s="81" t="s">
        <v>60</v>
      </c>
      <c r="Q142" s="81" t="s">
        <v>39</v>
      </c>
      <c r="R142" s="81" t="s">
        <v>731</v>
      </c>
      <c r="S142" s="81" t="s">
        <v>732</v>
      </c>
      <c r="T142" s="4" t="e">
        <v>#N/A</v>
      </c>
      <c r="U142" s="5" t="s">
        <v>667</v>
      </c>
      <c r="V142" s="91">
        <v>400001</v>
      </c>
      <c r="W142" s="91" t="s">
        <v>733</v>
      </c>
      <c r="X142" s="81" t="s">
        <v>58</v>
      </c>
      <c r="Y142" s="81" t="s">
        <v>65</v>
      </c>
      <c r="Z142" s="81" t="s">
        <v>43</v>
      </c>
      <c r="AA142" s="81" t="s">
        <v>43</v>
      </c>
      <c r="AB142" s="81" t="s">
        <v>44</v>
      </c>
      <c r="AC142" s="93">
        <v>44651</v>
      </c>
      <c r="AD142" s="94">
        <v>44648</v>
      </c>
      <c r="AE142" s="3"/>
      <c r="AF142" s="3"/>
      <c r="AG142" s="3"/>
      <c r="AH142" s="3"/>
      <c r="AI142" s="3"/>
      <c r="AJ142" s="3"/>
      <c r="AK142" s="3"/>
      <c r="AL142" s="3"/>
      <c r="AM142" s="3"/>
      <c r="AN142" s="3"/>
      <c r="AO142" s="3"/>
      <c r="AP142" s="3"/>
      <c r="AQ142" s="3"/>
      <c r="AR142" s="3"/>
      <c r="AS142" s="3"/>
      <c r="AT142" s="3"/>
      <c r="AU142" s="3"/>
      <c r="AV142" s="3"/>
      <c r="AW142" s="3"/>
      <c r="AX142" s="8"/>
    </row>
    <row r="143" spans="1:50" ht="15" thickBot="1" x14ac:dyDescent="0.4">
      <c r="A143" s="81" t="s">
        <v>736</v>
      </c>
      <c r="B143" s="80" t="s">
        <v>734</v>
      </c>
      <c r="C143" s="81" t="s">
        <v>48</v>
      </c>
      <c r="D143" s="81" t="s">
        <v>151</v>
      </c>
      <c r="E143" s="81" t="s">
        <v>593</v>
      </c>
      <c r="F143" s="81"/>
      <c r="G143" s="81"/>
      <c r="H143" s="81"/>
      <c r="I143" s="81"/>
      <c r="J143" s="81"/>
      <c r="K143" s="81"/>
      <c r="L143" s="82"/>
      <c r="M143" s="81"/>
      <c r="N143" s="81"/>
      <c r="O143" s="81" t="s">
        <v>593</v>
      </c>
      <c r="P143" s="81" t="s">
        <v>69</v>
      </c>
      <c r="Q143" s="81" t="s">
        <v>39</v>
      </c>
      <c r="R143" s="81" t="s">
        <v>735</v>
      </c>
      <c r="S143" s="81" t="s">
        <v>736</v>
      </c>
      <c r="T143" s="4" t="e">
        <v>#N/A</v>
      </c>
      <c r="U143" s="5" t="s">
        <v>593</v>
      </c>
      <c r="V143" s="91">
        <v>520013</v>
      </c>
      <c r="W143" s="91" t="s">
        <v>737</v>
      </c>
      <c r="X143" s="81" t="s">
        <v>151</v>
      </c>
      <c r="Y143" s="81" t="s">
        <v>286</v>
      </c>
      <c r="Z143" s="81" t="s">
        <v>43</v>
      </c>
      <c r="AA143" s="81"/>
      <c r="AB143" s="81" t="s">
        <v>44</v>
      </c>
      <c r="AC143" s="93">
        <v>44634</v>
      </c>
      <c r="AD143" s="94">
        <v>44634</v>
      </c>
      <c r="AE143" s="3"/>
      <c r="AF143" s="3"/>
      <c r="AG143" s="3"/>
      <c r="AH143" s="3"/>
      <c r="AI143" s="3"/>
      <c r="AJ143" s="3"/>
      <c r="AK143" s="3"/>
      <c r="AL143" s="3"/>
      <c r="AM143" s="3"/>
      <c r="AN143" s="3"/>
      <c r="AO143" s="3"/>
      <c r="AP143" s="3"/>
      <c r="AQ143" s="3"/>
      <c r="AR143" s="3"/>
      <c r="AS143" s="3"/>
      <c r="AT143" s="3"/>
      <c r="AU143" s="3"/>
      <c r="AV143" s="3"/>
      <c r="AW143" s="3"/>
      <c r="AX143" s="8"/>
    </row>
    <row r="144" spans="1:50" ht="15" thickBot="1" x14ac:dyDescent="0.4">
      <c r="A144" s="81" t="s">
        <v>740</v>
      </c>
      <c r="B144" s="80" t="s">
        <v>738</v>
      </c>
      <c r="C144" s="81" t="s">
        <v>37</v>
      </c>
      <c r="D144" s="81" t="s">
        <v>307</v>
      </c>
      <c r="E144" s="81" t="s">
        <v>386</v>
      </c>
      <c r="F144" s="81"/>
      <c r="G144" s="81"/>
      <c r="H144" s="81"/>
      <c r="I144" s="81"/>
      <c r="J144" s="81"/>
      <c r="K144" s="81"/>
      <c r="L144" s="82"/>
      <c r="M144" s="81"/>
      <c r="N144" s="81"/>
      <c r="O144" s="81" t="s">
        <v>386</v>
      </c>
      <c r="P144" s="81" t="s">
        <v>51</v>
      </c>
      <c r="Q144" s="81" t="s">
        <v>39</v>
      </c>
      <c r="R144" s="81" t="s">
        <v>739</v>
      </c>
      <c r="S144" s="81" t="s">
        <v>740</v>
      </c>
      <c r="T144" s="4" t="e">
        <v>#N/A</v>
      </c>
      <c r="U144" s="5" t="s">
        <v>386</v>
      </c>
      <c r="V144" s="91">
        <v>781012</v>
      </c>
      <c r="W144" s="91" t="s">
        <v>741</v>
      </c>
      <c r="X144" s="81" t="s">
        <v>307</v>
      </c>
      <c r="Y144" s="81" t="s">
        <v>286</v>
      </c>
      <c r="Z144" s="81" t="s">
        <v>4</v>
      </c>
      <c r="AA144" s="81" t="s">
        <v>4</v>
      </c>
      <c r="AB144" s="81" t="s">
        <v>44</v>
      </c>
      <c r="AC144" s="93">
        <v>44648</v>
      </c>
      <c r="AD144" s="94">
        <v>44648</v>
      </c>
      <c r="AE144" s="3"/>
      <c r="AF144" s="3"/>
      <c r="AG144" s="3"/>
      <c r="AH144" s="3"/>
      <c r="AI144" s="3"/>
      <c r="AJ144" s="3"/>
      <c r="AK144" s="3"/>
      <c r="AL144" s="3"/>
      <c r="AM144" s="3"/>
      <c r="AN144" s="3"/>
      <c r="AO144" s="3"/>
      <c r="AP144" s="3"/>
      <c r="AQ144" s="3"/>
      <c r="AR144" s="3"/>
      <c r="AS144" s="3"/>
      <c r="AT144" s="3"/>
      <c r="AU144" s="3"/>
      <c r="AV144" s="3"/>
      <c r="AW144" s="3"/>
      <c r="AX144" s="8"/>
    </row>
    <row r="145" spans="1:50" ht="15" thickBot="1" x14ac:dyDescent="0.4">
      <c r="A145" s="81" t="s">
        <v>745</v>
      </c>
      <c r="B145" s="80" t="s">
        <v>742</v>
      </c>
      <c r="C145" s="81" t="s">
        <v>101</v>
      </c>
      <c r="D145" s="81"/>
      <c r="E145" s="81" t="s">
        <v>743</v>
      </c>
      <c r="F145" s="81"/>
      <c r="G145" s="81"/>
      <c r="H145" s="81"/>
      <c r="I145" s="81"/>
      <c r="J145" s="81"/>
      <c r="K145" s="81"/>
      <c r="L145" s="82"/>
      <c r="M145" s="81"/>
      <c r="N145" s="81"/>
      <c r="O145" s="81" t="s">
        <v>743</v>
      </c>
      <c r="P145" s="81" t="s">
        <v>60</v>
      </c>
      <c r="Q145" s="81" t="s">
        <v>39</v>
      </c>
      <c r="R145" s="81" t="s">
        <v>744</v>
      </c>
      <c r="S145" s="81" t="s">
        <v>745</v>
      </c>
      <c r="T145" s="4" t="e">
        <v>#N/A</v>
      </c>
      <c r="U145" s="5" t="s">
        <v>743</v>
      </c>
      <c r="V145" s="91">
        <v>360002</v>
      </c>
      <c r="W145" s="91" t="s">
        <v>746</v>
      </c>
      <c r="X145" s="81"/>
      <c r="Y145" s="81"/>
      <c r="Z145" s="81" t="s">
        <v>4</v>
      </c>
      <c r="AA145" s="81" t="s">
        <v>4</v>
      </c>
      <c r="AB145" s="81" t="s">
        <v>44</v>
      </c>
      <c r="AC145" s="93" t="s">
        <v>45</v>
      </c>
      <c r="AD145" s="94" t="s">
        <v>46</v>
      </c>
      <c r="AE145" s="3"/>
      <c r="AF145" s="3"/>
      <c r="AG145" s="3"/>
      <c r="AH145" s="3"/>
      <c r="AI145" s="3"/>
      <c r="AJ145" s="3"/>
      <c r="AK145" s="3"/>
      <c r="AL145" s="3"/>
      <c r="AM145" s="3"/>
      <c r="AN145" s="3"/>
      <c r="AO145" s="3"/>
      <c r="AP145" s="3"/>
      <c r="AQ145" s="3"/>
      <c r="AR145" s="3"/>
      <c r="AS145" s="3"/>
      <c r="AT145" s="3"/>
      <c r="AU145" s="3"/>
      <c r="AV145" s="3"/>
      <c r="AW145" s="3"/>
      <c r="AX145" s="8"/>
    </row>
    <row r="146" spans="1:50" ht="15" thickBot="1" x14ac:dyDescent="0.4">
      <c r="A146" s="81" t="s">
        <v>749</v>
      </c>
      <c r="B146" s="80" t="s">
        <v>747</v>
      </c>
      <c r="C146" s="81" t="s">
        <v>57</v>
      </c>
      <c r="D146" s="81" t="s">
        <v>120</v>
      </c>
      <c r="E146" s="81" t="s">
        <v>726</v>
      </c>
      <c r="F146" s="81"/>
      <c r="G146" s="81"/>
      <c r="H146" s="81"/>
      <c r="I146" s="81"/>
      <c r="J146" s="81"/>
      <c r="K146" s="81"/>
      <c r="L146" s="82"/>
      <c r="M146" s="81"/>
      <c r="N146" s="81"/>
      <c r="O146" s="81" t="s">
        <v>726</v>
      </c>
      <c r="P146" s="81" t="s">
        <v>69</v>
      </c>
      <c r="Q146" s="81" t="s">
        <v>61</v>
      </c>
      <c r="R146" s="81" t="s">
        <v>748</v>
      </c>
      <c r="S146" s="81" t="s">
        <v>749</v>
      </c>
      <c r="T146" s="4" t="e">
        <v>#N/A</v>
      </c>
      <c r="U146" s="5" t="s">
        <v>726</v>
      </c>
      <c r="V146" s="91">
        <v>520013</v>
      </c>
      <c r="W146" s="91" t="s">
        <v>750</v>
      </c>
      <c r="X146" s="81" t="s">
        <v>120</v>
      </c>
      <c r="Y146" s="81" t="s">
        <v>121</v>
      </c>
      <c r="Z146" s="81" t="s">
        <v>106</v>
      </c>
      <c r="AA146" s="81" t="s">
        <v>106</v>
      </c>
      <c r="AB146" s="81" t="s">
        <v>44</v>
      </c>
      <c r="AC146" s="93">
        <v>44637</v>
      </c>
      <c r="AD146" s="94">
        <v>44634</v>
      </c>
      <c r="AE146" s="3"/>
      <c r="AF146" s="3"/>
      <c r="AG146" s="3"/>
      <c r="AH146" s="3"/>
      <c r="AI146" s="3"/>
      <c r="AJ146" s="3"/>
      <c r="AK146" s="3"/>
      <c r="AL146" s="3"/>
      <c r="AM146" s="3"/>
      <c r="AN146" s="3"/>
      <c r="AO146" s="3"/>
      <c r="AP146" s="3"/>
      <c r="AQ146" s="3"/>
      <c r="AR146" s="3"/>
      <c r="AS146" s="3"/>
      <c r="AT146" s="3"/>
      <c r="AU146" s="3"/>
      <c r="AV146" s="3"/>
      <c r="AW146" s="3"/>
      <c r="AX146" s="8"/>
    </row>
    <row r="147" spans="1:50" ht="15" thickBot="1" x14ac:dyDescent="0.4">
      <c r="A147" s="81" t="s">
        <v>753</v>
      </c>
      <c r="B147" s="80" t="s">
        <v>751</v>
      </c>
      <c r="C147" s="81" t="s">
        <v>48</v>
      </c>
      <c r="D147" s="81" t="s">
        <v>151</v>
      </c>
      <c r="E147" s="81" t="s">
        <v>152</v>
      </c>
      <c r="F147" s="81"/>
      <c r="G147" s="81"/>
      <c r="H147" s="81"/>
      <c r="I147" s="81"/>
      <c r="J147" s="81"/>
      <c r="K147" s="81"/>
      <c r="L147" s="82"/>
      <c r="M147" s="81"/>
      <c r="N147" s="81"/>
      <c r="O147" s="81" t="s">
        <v>152</v>
      </c>
      <c r="P147" s="81" t="s">
        <v>51</v>
      </c>
      <c r="Q147" s="81" t="s">
        <v>39</v>
      </c>
      <c r="R147" s="81" t="s">
        <v>752</v>
      </c>
      <c r="S147" s="81" t="s">
        <v>753</v>
      </c>
      <c r="T147" s="4" t="e">
        <v>#N/A</v>
      </c>
      <c r="U147" s="5" t="s">
        <v>152</v>
      </c>
      <c r="V147" s="91" t="s">
        <v>149</v>
      </c>
      <c r="W147" s="91" t="s">
        <v>149</v>
      </c>
      <c r="X147" s="81" t="s">
        <v>67</v>
      </c>
      <c r="Y147" s="81" t="s">
        <v>112</v>
      </c>
      <c r="Z147" s="81" t="s">
        <v>106</v>
      </c>
      <c r="AA147" s="81"/>
      <c r="AB147" s="81" t="s">
        <v>44</v>
      </c>
      <c r="AC147" s="93">
        <v>44648</v>
      </c>
      <c r="AD147" s="94">
        <v>44648</v>
      </c>
      <c r="AE147" s="3"/>
      <c r="AF147" s="3"/>
      <c r="AG147" s="3"/>
      <c r="AH147" s="3"/>
      <c r="AI147" s="3"/>
      <c r="AJ147" s="3"/>
      <c r="AK147" s="3"/>
      <c r="AL147" s="3"/>
      <c r="AM147" s="3"/>
      <c r="AN147" s="3"/>
      <c r="AO147" s="3"/>
      <c r="AP147" s="3"/>
      <c r="AQ147" s="3"/>
      <c r="AR147" s="3"/>
      <c r="AS147" s="3"/>
      <c r="AT147" s="3"/>
      <c r="AU147" s="3"/>
      <c r="AV147" s="3"/>
      <c r="AW147" s="3"/>
      <c r="AX147" s="8"/>
    </row>
    <row r="148" spans="1:50" ht="15" thickBot="1" x14ac:dyDescent="0.4">
      <c r="A148" s="81" t="s">
        <v>757</v>
      </c>
      <c r="B148" s="80" t="s">
        <v>754</v>
      </c>
      <c r="C148" s="81" t="s">
        <v>48</v>
      </c>
      <c r="D148" s="81" t="s">
        <v>151</v>
      </c>
      <c r="E148" s="81" t="s">
        <v>755</v>
      </c>
      <c r="F148" s="81"/>
      <c r="G148" s="81"/>
      <c r="H148" s="81"/>
      <c r="I148" s="81"/>
      <c r="J148" s="81"/>
      <c r="K148" s="81"/>
      <c r="L148" s="82" t="s">
        <v>375</v>
      </c>
      <c r="M148" s="81"/>
      <c r="N148" s="81"/>
      <c r="O148" s="81" t="s">
        <v>755</v>
      </c>
      <c r="P148" s="81" t="s">
        <v>69</v>
      </c>
      <c r="Q148" s="81" t="s">
        <v>61</v>
      </c>
      <c r="R148" s="81" t="s">
        <v>756</v>
      </c>
      <c r="S148" s="81" t="s">
        <v>757</v>
      </c>
      <c r="T148" s="4" t="e">
        <v>#N/A</v>
      </c>
      <c r="U148" s="5" t="s">
        <v>755</v>
      </c>
      <c r="V148" s="91">
        <v>574227</v>
      </c>
      <c r="W148" s="91" t="s">
        <v>758</v>
      </c>
      <c r="X148" s="81" t="s">
        <v>151</v>
      </c>
      <c r="Y148" s="81" t="s">
        <v>286</v>
      </c>
      <c r="Z148" s="81" t="s">
        <v>4</v>
      </c>
      <c r="AA148" s="81" t="s">
        <v>4</v>
      </c>
      <c r="AB148" s="81" t="s">
        <v>44</v>
      </c>
      <c r="AC148" s="93">
        <v>44631</v>
      </c>
      <c r="AD148" s="94">
        <v>44627</v>
      </c>
      <c r="AE148" s="3" t="s">
        <v>39</v>
      </c>
      <c r="AF148" s="3" t="s">
        <v>375</v>
      </c>
      <c r="AG148" s="3" t="s">
        <v>375</v>
      </c>
      <c r="AH148" s="3" t="s">
        <v>81</v>
      </c>
      <c r="AI148" s="3" t="s">
        <v>759</v>
      </c>
      <c r="AJ148" s="3" t="s">
        <v>396</v>
      </c>
      <c r="AK148" s="3" t="s">
        <v>760</v>
      </c>
      <c r="AL148" s="3" t="s">
        <v>760</v>
      </c>
      <c r="AM148" s="3"/>
      <c r="AN148" s="3"/>
      <c r="AO148" s="3"/>
      <c r="AP148" s="3"/>
      <c r="AQ148" s="3"/>
      <c r="AR148" s="3"/>
      <c r="AS148" s="3"/>
      <c r="AT148" s="3"/>
      <c r="AU148" s="3"/>
      <c r="AV148" s="3"/>
      <c r="AW148" s="3"/>
      <c r="AX148" s="8"/>
    </row>
    <row r="149" spans="1:50" ht="15" thickBot="1" x14ac:dyDescent="0.4">
      <c r="A149" s="81" t="s">
        <v>763</v>
      </c>
      <c r="B149" s="80" t="s">
        <v>761</v>
      </c>
      <c r="C149" s="81" t="s">
        <v>37</v>
      </c>
      <c r="D149" s="81" t="s">
        <v>73</v>
      </c>
      <c r="E149" s="81" t="s">
        <v>59</v>
      </c>
      <c r="F149" s="81"/>
      <c r="G149" s="81"/>
      <c r="H149" s="81"/>
      <c r="I149" s="81"/>
      <c r="J149" s="81"/>
      <c r="K149" s="81"/>
      <c r="L149" s="82"/>
      <c r="M149" s="81"/>
      <c r="N149" s="81"/>
      <c r="O149" s="81" t="s">
        <v>59</v>
      </c>
      <c r="P149" s="81" t="s">
        <v>60</v>
      </c>
      <c r="Q149" s="81" t="s">
        <v>61</v>
      </c>
      <c r="R149" s="81" t="s">
        <v>762</v>
      </c>
      <c r="S149" s="81" t="s">
        <v>763</v>
      </c>
      <c r="T149" s="4" t="e">
        <v>#N/A</v>
      </c>
      <c r="U149" s="5" t="s">
        <v>59</v>
      </c>
      <c r="V149" s="91">
        <v>400102</v>
      </c>
      <c r="W149" s="91" t="s">
        <v>764</v>
      </c>
      <c r="X149" s="81" t="s">
        <v>73</v>
      </c>
      <c r="Y149" s="81" t="s">
        <v>65</v>
      </c>
      <c r="Z149" s="81" t="s">
        <v>43</v>
      </c>
      <c r="AA149" s="81" t="s">
        <v>43</v>
      </c>
      <c r="AB149" s="81" t="s">
        <v>44</v>
      </c>
      <c r="AC149" s="93">
        <v>44635</v>
      </c>
      <c r="AD149" s="94">
        <v>44634</v>
      </c>
      <c r="AE149" s="3"/>
      <c r="AF149" s="3"/>
      <c r="AG149" s="3"/>
      <c r="AH149" s="3"/>
      <c r="AI149" s="3"/>
      <c r="AJ149" s="3"/>
      <c r="AK149" s="3"/>
      <c r="AL149" s="3"/>
      <c r="AM149" s="3"/>
      <c r="AN149" s="3"/>
      <c r="AO149" s="3"/>
      <c r="AP149" s="3"/>
      <c r="AQ149" s="3"/>
      <c r="AR149" s="3"/>
      <c r="AS149" s="3"/>
      <c r="AT149" s="3"/>
      <c r="AU149" s="3"/>
      <c r="AV149" s="3"/>
      <c r="AW149" s="3"/>
      <c r="AX149" s="8"/>
    </row>
    <row r="150" spans="1:50" x14ac:dyDescent="0.35">
      <c r="A150" s="81" t="s">
        <v>768</v>
      </c>
      <c r="B150" s="80" t="s">
        <v>765</v>
      </c>
      <c r="C150" s="81" t="s">
        <v>57</v>
      </c>
      <c r="D150" s="81" t="s">
        <v>67</v>
      </c>
      <c r="E150" s="81" t="s">
        <v>766</v>
      </c>
      <c r="F150" s="81"/>
      <c r="G150" s="81"/>
      <c r="H150" s="81"/>
      <c r="I150" s="81"/>
      <c r="J150" s="81"/>
      <c r="K150" s="81"/>
      <c r="L150" s="82"/>
      <c r="M150" s="81"/>
      <c r="N150" s="81"/>
      <c r="O150" s="81" t="s">
        <v>766</v>
      </c>
      <c r="P150" s="81" t="s">
        <v>69</v>
      </c>
      <c r="Q150" s="81" t="s">
        <v>39</v>
      </c>
      <c r="R150" s="81" t="s">
        <v>767</v>
      </c>
      <c r="S150" s="81" t="s">
        <v>768</v>
      </c>
      <c r="T150" s="4" t="e">
        <v>#N/A</v>
      </c>
      <c r="U150" s="5" t="s">
        <v>766</v>
      </c>
      <c r="V150" s="91">
        <v>638011</v>
      </c>
      <c r="W150" s="91" t="s">
        <v>769</v>
      </c>
      <c r="X150" s="81" t="s">
        <v>67</v>
      </c>
      <c r="Y150" s="81" t="s">
        <v>112</v>
      </c>
      <c r="Z150" s="81" t="s">
        <v>133</v>
      </c>
      <c r="AA150" s="81" t="s">
        <v>133</v>
      </c>
      <c r="AB150" s="81" t="s">
        <v>44</v>
      </c>
      <c r="AC150" s="93">
        <v>44637</v>
      </c>
      <c r="AD150" s="94">
        <v>44634</v>
      </c>
      <c r="AE150" s="3"/>
      <c r="AF150" s="3"/>
      <c r="AG150" s="3"/>
      <c r="AH150" s="3"/>
      <c r="AI150" s="7"/>
      <c r="AJ150" s="3"/>
      <c r="AK150" s="3"/>
      <c r="AL150" s="3"/>
      <c r="AM150" s="3"/>
      <c r="AN150" s="3"/>
      <c r="AO150" s="3"/>
      <c r="AP150" s="3"/>
      <c r="AQ150" s="3"/>
      <c r="AR150" s="3"/>
      <c r="AS150" s="3"/>
      <c r="AT150" s="3"/>
      <c r="AU150" s="3"/>
      <c r="AV150" s="3"/>
      <c r="AW150" s="3"/>
      <c r="AX150" s="8"/>
    </row>
  </sheetData>
  <autoFilter ref="A1:AX150" xr:uid="{F58D371F-92D5-4977-8C3B-FBE277621320}"/>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7C341-B465-4A1D-8E6E-45F6D782CFD1}">
  <dimension ref="A1:D11"/>
  <sheetViews>
    <sheetView zoomScale="80" zoomScaleNormal="80" workbookViewId="0">
      <selection activeCell="C1" sqref="C1"/>
    </sheetView>
  </sheetViews>
  <sheetFormatPr defaultRowHeight="14.5" x14ac:dyDescent="0.35"/>
  <cols>
    <col min="1" max="1" width="11" style="73" bestFit="1" customWidth="1"/>
    <col min="2" max="2" width="8.7265625" style="73"/>
    <col min="3" max="3" width="24" style="73" bestFit="1" customWidth="1"/>
    <col min="4" max="4" width="10.26953125" style="73" bestFit="1" customWidth="1"/>
    <col min="5" max="16384" width="8.7265625" style="73"/>
  </cols>
  <sheetData>
    <row r="1" spans="1:4" x14ac:dyDescent="0.35">
      <c r="A1" s="78" t="s">
        <v>817</v>
      </c>
      <c r="B1" s="78" t="s">
        <v>825</v>
      </c>
      <c r="C1" s="78" t="s">
        <v>827</v>
      </c>
      <c r="D1" s="78" t="s">
        <v>828</v>
      </c>
    </row>
    <row r="2" spans="1:4" x14ac:dyDescent="0.35">
      <c r="A2" s="74" t="s">
        <v>802</v>
      </c>
      <c r="B2" s="77">
        <v>44650</v>
      </c>
      <c r="C2" s="76" t="s">
        <v>2090</v>
      </c>
      <c r="D2" s="76" t="s">
        <v>121</v>
      </c>
    </row>
    <row r="3" spans="1:4" x14ac:dyDescent="0.35">
      <c r="A3" s="74" t="s">
        <v>808</v>
      </c>
      <c r="B3" s="77">
        <v>44655</v>
      </c>
      <c r="C3" s="76" t="s">
        <v>994</v>
      </c>
      <c r="D3" s="76" t="s">
        <v>55</v>
      </c>
    </row>
    <row r="4" spans="1:4" x14ac:dyDescent="0.35">
      <c r="A4" s="74" t="s">
        <v>803</v>
      </c>
      <c r="B4" s="77">
        <v>44648</v>
      </c>
      <c r="C4" s="76" t="s">
        <v>826</v>
      </c>
      <c r="D4" s="75" t="s">
        <v>231</v>
      </c>
    </row>
    <row r="5" spans="1:4" x14ac:dyDescent="0.35">
      <c r="A5" s="74" t="s">
        <v>804</v>
      </c>
      <c r="B5" s="77">
        <v>44653</v>
      </c>
      <c r="C5" s="76" t="s">
        <v>829</v>
      </c>
      <c r="D5" s="75" t="s">
        <v>65</v>
      </c>
    </row>
    <row r="6" spans="1:4" x14ac:dyDescent="0.35">
      <c r="A6" s="74" t="s">
        <v>820</v>
      </c>
      <c r="B6" s="77">
        <v>44648</v>
      </c>
      <c r="C6" s="76" t="s">
        <v>836</v>
      </c>
      <c r="D6" s="76" t="s">
        <v>65</v>
      </c>
    </row>
    <row r="7" spans="1:4" x14ac:dyDescent="0.35">
      <c r="A7" s="74" t="s">
        <v>805</v>
      </c>
      <c r="B7" s="77">
        <v>44653</v>
      </c>
      <c r="C7" s="76" t="s">
        <v>831</v>
      </c>
      <c r="D7" s="75" t="s">
        <v>152</v>
      </c>
    </row>
    <row r="8" spans="1:4" x14ac:dyDescent="0.35">
      <c r="A8" s="74" t="s">
        <v>806</v>
      </c>
      <c r="B8" s="77">
        <v>44648</v>
      </c>
      <c r="C8" s="76" t="s">
        <v>835</v>
      </c>
      <c r="D8" s="75" t="s">
        <v>787</v>
      </c>
    </row>
    <row r="9" spans="1:4" x14ac:dyDescent="0.35">
      <c r="A9" s="74" t="s">
        <v>807</v>
      </c>
      <c r="B9" s="77">
        <v>44653</v>
      </c>
      <c r="C9" s="76" t="s">
        <v>832</v>
      </c>
      <c r="D9" s="75" t="s">
        <v>687</v>
      </c>
    </row>
    <row r="10" spans="1:4" x14ac:dyDescent="0.35">
      <c r="A10" s="74" t="s">
        <v>307</v>
      </c>
      <c r="B10" s="77">
        <v>44648</v>
      </c>
      <c r="C10" s="76" t="s">
        <v>834</v>
      </c>
      <c r="D10" s="75" t="s">
        <v>286</v>
      </c>
    </row>
    <row r="11" spans="1:4" x14ac:dyDescent="0.35">
      <c r="A11" s="74" t="s">
        <v>823</v>
      </c>
      <c r="B11" s="77">
        <v>44648</v>
      </c>
      <c r="C11" s="76" t="s">
        <v>830</v>
      </c>
      <c r="D11" s="75" t="s">
        <v>55</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554CF-A0A4-45E6-BD4A-62432B4B1C57}">
  <dimension ref="A1:K22"/>
  <sheetViews>
    <sheetView zoomScale="80" zoomScaleNormal="80" workbookViewId="0">
      <selection activeCell="E11" sqref="E11"/>
    </sheetView>
  </sheetViews>
  <sheetFormatPr defaultRowHeight="14.5" x14ac:dyDescent="0.35"/>
  <cols>
    <col min="3" max="3" width="21.26953125" customWidth="1"/>
    <col min="4" max="4" width="21.1796875" customWidth="1"/>
    <col min="7" max="7" width="26" customWidth="1"/>
    <col min="8" max="8" width="26.6328125" bestFit="1" customWidth="1"/>
  </cols>
  <sheetData>
    <row r="1" spans="1:11" x14ac:dyDescent="0.35">
      <c r="A1" s="22" t="s">
        <v>803</v>
      </c>
    </row>
    <row r="2" spans="1:11" x14ac:dyDescent="0.35">
      <c r="A2" s="35" t="s">
        <v>809</v>
      </c>
    </row>
    <row r="4" spans="1:11" s="21" customFormat="1" x14ac:dyDescent="0.35">
      <c r="A4" s="22" t="s">
        <v>770</v>
      </c>
      <c r="B4" s="22" t="s">
        <v>771</v>
      </c>
      <c r="C4" s="22" t="s">
        <v>16</v>
      </c>
      <c r="D4" s="22" t="s">
        <v>772</v>
      </c>
      <c r="E4" s="22" t="s">
        <v>773</v>
      </c>
      <c r="F4" s="22" t="s">
        <v>19</v>
      </c>
      <c r="G4" s="23" t="s">
        <v>775</v>
      </c>
      <c r="H4" s="22" t="s">
        <v>776</v>
      </c>
    </row>
    <row r="5" spans="1:11" x14ac:dyDescent="0.35">
      <c r="A5" s="36">
        <v>44648</v>
      </c>
      <c r="B5" s="24" t="s">
        <v>811</v>
      </c>
      <c r="C5" s="28" t="s">
        <v>233</v>
      </c>
      <c r="D5" s="28" t="str">
        <f>VLOOKUP(C5,Leads!$A$2:$AX$150,2,FALSE)</f>
        <v>Shubham Homeo Clinic-</v>
      </c>
      <c r="E5" s="28" t="s">
        <v>231</v>
      </c>
      <c r="F5" s="28">
        <v>211001</v>
      </c>
      <c r="G5" s="28" t="s">
        <v>234</v>
      </c>
      <c r="H5" s="30">
        <v>0</v>
      </c>
    </row>
    <row r="6" spans="1:11" x14ac:dyDescent="0.35">
      <c r="A6" s="36">
        <v>44648</v>
      </c>
      <c r="B6" s="24" t="s">
        <v>811</v>
      </c>
      <c r="C6" s="28" t="s">
        <v>625</v>
      </c>
      <c r="D6" s="28" t="str">
        <f>VLOOKUP(C6,Leads!$A$2:$AX$150,2,FALSE)</f>
        <v>Dr. B. K. Kashyap Sexologist.-</v>
      </c>
      <c r="E6" s="28" t="s">
        <v>231</v>
      </c>
      <c r="F6" s="28">
        <v>211001</v>
      </c>
      <c r="G6" s="28" t="s">
        <v>626</v>
      </c>
      <c r="H6" s="30">
        <v>0</v>
      </c>
    </row>
    <row r="7" spans="1:11" x14ac:dyDescent="0.35">
      <c r="A7" s="36">
        <v>44648</v>
      </c>
      <c r="B7" s="24" t="s">
        <v>811</v>
      </c>
      <c r="C7" s="28" t="s">
        <v>248</v>
      </c>
      <c r="D7" s="28" t="str">
        <f>VLOOKUP(C7,Leads!$A$2:$AX$150,2,FALSE)</f>
        <v>shree grand automotives pvt ltd</v>
      </c>
      <c r="E7" s="28" t="s">
        <v>231</v>
      </c>
      <c r="F7" s="28">
        <v>211002</v>
      </c>
      <c r="G7" s="28" t="s">
        <v>249</v>
      </c>
      <c r="H7" s="30">
        <v>6.4</v>
      </c>
      <c r="K7" s="20"/>
    </row>
    <row r="8" spans="1:11" x14ac:dyDescent="0.35">
      <c r="A8" s="36">
        <v>44649</v>
      </c>
      <c r="B8" s="24" t="s">
        <v>812</v>
      </c>
      <c r="C8" s="28" t="s">
        <v>673</v>
      </c>
      <c r="D8" s="28" t="str">
        <f>VLOOKUP(C8,Leads!$A$2:$AX$150,2,FALSE)</f>
        <v>Climax academy-</v>
      </c>
      <c r="E8" s="28" t="s">
        <v>231</v>
      </c>
      <c r="F8" s="28">
        <v>211002</v>
      </c>
      <c r="G8" s="28" t="s">
        <v>674</v>
      </c>
      <c r="H8" s="30">
        <v>6.4</v>
      </c>
    </row>
    <row r="9" spans="1:11" x14ac:dyDescent="0.35">
      <c r="A9" s="36">
        <v>44649</v>
      </c>
      <c r="B9" s="24" t="s">
        <v>812</v>
      </c>
      <c r="C9" s="28" t="s">
        <v>359</v>
      </c>
      <c r="D9" s="28" t="str">
        <f>VLOOKUP(C9,Leads!$A$2:$AX$150,2,FALSE)</f>
        <v>prayagraj mela pradhikaran-</v>
      </c>
      <c r="E9" s="28" t="s">
        <v>231</v>
      </c>
      <c r="F9" s="28">
        <v>211006</v>
      </c>
      <c r="G9" s="28" t="s">
        <v>360</v>
      </c>
      <c r="H9" s="30">
        <v>7.6</v>
      </c>
    </row>
    <row r="10" spans="1:11" x14ac:dyDescent="0.35">
      <c r="A10" s="36">
        <v>44649</v>
      </c>
      <c r="B10" s="24" t="s">
        <v>812</v>
      </c>
      <c r="C10" s="28" t="s">
        <v>341</v>
      </c>
      <c r="D10" s="28" t="str">
        <f>VLOOKUP(C10,Leads!$A$2:$AX$150,2,FALSE)</f>
        <v>Rahat Industries-Nurament Oil-</v>
      </c>
      <c r="E10" s="28" t="s">
        <v>231</v>
      </c>
      <c r="F10" s="28">
        <v>211008</v>
      </c>
      <c r="G10" s="28" t="s">
        <v>342</v>
      </c>
      <c r="H10" s="30">
        <v>14.6</v>
      </c>
    </row>
    <row r="11" spans="1:11" x14ac:dyDescent="0.35">
      <c r="A11" s="36">
        <v>44650</v>
      </c>
      <c r="B11" s="24" t="s">
        <v>813</v>
      </c>
      <c r="C11" s="28" t="s">
        <v>488</v>
      </c>
      <c r="D11" s="28" t="str">
        <f>VLOOKUP(C11,Leads!$A$2:$AX$150,2,FALSE)</f>
        <v>KAMBAL GHAR</v>
      </c>
      <c r="E11" s="28" t="s">
        <v>486</v>
      </c>
      <c r="F11" s="28">
        <v>221001</v>
      </c>
      <c r="G11" s="28" t="s">
        <v>489</v>
      </c>
      <c r="H11" s="30"/>
    </row>
    <row r="12" spans="1:11" x14ac:dyDescent="0.35">
      <c r="A12" s="36">
        <v>44651</v>
      </c>
      <c r="B12" s="24" t="s">
        <v>814</v>
      </c>
      <c r="C12" s="28" t="s">
        <v>228</v>
      </c>
      <c r="D12" s="28" t="str">
        <f>VLOOKUP(C12,Leads!$A$2:$AX$150,2,FALSE)</f>
        <v>Shudh Plus</v>
      </c>
      <c r="E12" s="28" t="s">
        <v>226</v>
      </c>
      <c r="F12" s="28">
        <v>273001</v>
      </c>
      <c r="G12" s="28" t="s">
        <v>229</v>
      </c>
      <c r="H12" s="30"/>
    </row>
    <row r="13" spans="1:11" x14ac:dyDescent="0.35">
      <c r="A13" s="36">
        <v>44652</v>
      </c>
      <c r="B13" s="24" t="s">
        <v>815</v>
      </c>
      <c r="C13" s="28" t="s">
        <v>274</v>
      </c>
      <c r="D13" s="28" t="str">
        <f>VLOOKUP(C13,Leads!$A$2:$AX$150,2,FALSE)</f>
        <v>SAUSS HOME PRODCUTS PVT LTD</v>
      </c>
      <c r="E13" s="28" t="s">
        <v>272</v>
      </c>
      <c r="F13" s="28">
        <v>283135</v>
      </c>
      <c r="G13" s="28" t="s">
        <v>275</v>
      </c>
      <c r="H13" s="30"/>
    </row>
    <row r="14" spans="1:11" x14ac:dyDescent="0.35">
      <c r="A14" s="36">
        <v>44653</v>
      </c>
      <c r="B14" s="36" t="s">
        <v>816</v>
      </c>
      <c r="C14" s="28" t="s">
        <v>269</v>
      </c>
      <c r="D14" s="28" t="str">
        <f>VLOOKUP(C14,Leads!$A$2:$AX$150,2,FALSE)</f>
        <v>Sevarth - trauma-</v>
      </c>
      <c r="E14" s="28" t="s">
        <v>267</v>
      </c>
      <c r="F14" s="28">
        <v>283203</v>
      </c>
      <c r="G14" s="28" t="s">
        <v>270</v>
      </c>
      <c r="H14" s="30"/>
    </row>
    <row r="15" spans="1:11" x14ac:dyDescent="0.35">
      <c r="A15" s="36">
        <v>44655</v>
      </c>
      <c r="B15" s="36" t="s">
        <v>811</v>
      </c>
      <c r="C15" s="28" t="s">
        <v>104</v>
      </c>
      <c r="D15" s="28" t="str">
        <f>VLOOKUP(C15,Leads!$A$2:$AX$150,2,FALSE)</f>
        <v>vaidya revati prasad-</v>
      </c>
      <c r="E15" s="28" t="s">
        <v>102</v>
      </c>
      <c r="F15" s="28">
        <v>202001</v>
      </c>
      <c r="G15" s="28" t="s">
        <v>105</v>
      </c>
      <c r="H15" s="30"/>
    </row>
    <row r="16" spans="1:11" x14ac:dyDescent="0.35">
      <c r="A16" s="36">
        <v>44656</v>
      </c>
      <c r="B16" s="36" t="s">
        <v>812</v>
      </c>
      <c r="C16" s="28" t="s">
        <v>612</v>
      </c>
      <c r="D16" s="28" t="str">
        <f>VLOOKUP(C16,Leads!$A$2:$AX$150,2,FALSE)</f>
        <v>eshan hospital-</v>
      </c>
      <c r="E16" s="28" t="s">
        <v>221</v>
      </c>
      <c r="F16" s="28">
        <v>243001</v>
      </c>
      <c r="G16" s="28" t="s">
        <v>613</v>
      </c>
      <c r="H16" s="30">
        <v>0</v>
      </c>
    </row>
    <row r="17" spans="1:8" x14ac:dyDescent="0.35">
      <c r="A17" s="36">
        <v>44657</v>
      </c>
      <c r="B17" s="36" t="s">
        <v>813</v>
      </c>
      <c r="C17" s="28" t="s">
        <v>223</v>
      </c>
      <c r="D17" s="28" t="str">
        <f>VLOOKUP(C17,Leads!$A$2:$AX$150,2,FALSE)</f>
        <v>SIDDHI AYURVEDA</v>
      </c>
      <c r="E17" s="28" t="s">
        <v>221</v>
      </c>
      <c r="F17" s="28">
        <v>243005</v>
      </c>
      <c r="G17" s="28" t="s">
        <v>224</v>
      </c>
      <c r="H17" s="30">
        <v>6.7</v>
      </c>
    </row>
    <row r="18" spans="1:8" x14ac:dyDescent="0.35">
      <c r="A18" s="36">
        <v>44657</v>
      </c>
      <c r="B18" s="36" t="s">
        <v>813</v>
      </c>
      <c r="C18" s="28" t="s">
        <v>409</v>
      </c>
      <c r="D18" s="28" t="str">
        <f>VLOOKUP(C18,Leads!$A$2:$AX$150,2,FALSE)</f>
        <v>murlax enterprises pvt ltd-</v>
      </c>
      <c r="E18" s="28" t="s">
        <v>221</v>
      </c>
      <c r="F18" s="28">
        <v>243005</v>
      </c>
      <c r="G18" s="28" t="s">
        <v>410</v>
      </c>
      <c r="H18" s="30">
        <v>6.7</v>
      </c>
    </row>
    <row r="19" spans="1:8" x14ac:dyDescent="0.35">
      <c r="A19" s="36">
        <v>44657</v>
      </c>
      <c r="B19" s="36" t="s">
        <v>813</v>
      </c>
      <c r="C19" s="28" t="s">
        <v>442</v>
      </c>
      <c r="D19" s="28" t="str">
        <f>VLOOKUP(C19,Leads!$A$2:$AX$150,2,FALSE)</f>
        <v>life line neurotroma &amp; multi spl hospital-</v>
      </c>
      <c r="E19" s="28" t="s">
        <v>221</v>
      </c>
      <c r="F19" s="28">
        <v>243122</v>
      </c>
      <c r="G19" s="28" t="s">
        <v>443</v>
      </c>
      <c r="H19" s="30">
        <v>11.5</v>
      </c>
    </row>
    <row r="20" spans="1:8" x14ac:dyDescent="0.35">
      <c r="A20" s="36">
        <v>44658</v>
      </c>
      <c r="B20" s="36" t="s">
        <v>814</v>
      </c>
      <c r="C20" s="28" t="s">
        <v>629</v>
      </c>
      <c r="D20" s="28" t="str">
        <f>VLOOKUP(C20,Leads!$A$2:$AX$150,2,FALSE)</f>
        <v>Dr basu eye hospital-</v>
      </c>
      <c r="E20" s="28" t="s">
        <v>221</v>
      </c>
      <c r="F20" s="28">
        <v>243122</v>
      </c>
      <c r="G20" s="28" t="s">
        <v>630</v>
      </c>
      <c r="H20" s="30">
        <v>11.5</v>
      </c>
    </row>
    <row r="21" spans="1:8" x14ac:dyDescent="0.35">
      <c r="A21" s="36">
        <v>44659</v>
      </c>
      <c r="B21" s="36" t="s">
        <v>815</v>
      </c>
      <c r="C21" s="28" t="s">
        <v>169</v>
      </c>
      <c r="D21" s="28" t="str">
        <f>VLOOKUP(C21,Leads!$A$2:$AX$150,2,FALSE)</f>
        <v>THE SHIV NADAR FOUNDATION</v>
      </c>
      <c r="E21" s="28" t="s">
        <v>167</v>
      </c>
      <c r="F21" s="28">
        <v>201303</v>
      </c>
      <c r="G21" s="28" t="s">
        <v>170</v>
      </c>
      <c r="H21" s="30"/>
    </row>
    <row r="22" spans="1:8" x14ac:dyDescent="0.35">
      <c r="A22" s="36">
        <v>44659</v>
      </c>
      <c r="B22" s="36" t="s">
        <v>815</v>
      </c>
      <c r="C22" s="28" t="s">
        <v>406</v>
      </c>
      <c r="D22" s="28" t="str">
        <f>VLOOKUP(C22,Leads!$A$2:$AX$150,2,FALSE)</f>
        <v>navodaya vidyalaya samiti-</v>
      </c>
      <c r="E22" s="28" t="s">
        <v>167</v>
      </c>
      <c r="F22" s="28" t="s">
        <v>149</v>
      </c>
      <c r="G22" s="28" t="s">
        <v>149</v>
      </c>
      <c r="H22" s="3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C41E-D2C4-494A-95BD-FB708EE9C913}">
  <dimension ref="A1:H21"/>
  <sheetViews>
    <sheetView zoomScale="80" zoomScaleNormal="80" workbookViewId="0"/>
  </sheetViews>
  <sheetFormatPr defaultRowHeight="14.5" x14ac:dyDescent="0.35"/>
  <cols>
    <col min="3" max="3" width="18.08984375" customWidth="1"/>
    <col min="4" max="4" width="25.90625" customWidth="1"/>
    <col min="5" max="5" width="17.1796875" bestFit="1" customWidth="1"/>
    <col min="7" max="7" width="24.90625" customWidth="1"/>
    <col min="8" max="8" width="26.6328125" bestFit="1" customWidth="1"/>
  </cols>
  <sheetData>
    <row r="1" spans="1:8" x14ac:dyDescent="0.35">
      <c r="A1" s="22" t="s">
        <v>806</v>
      </c>
    </row>
    <row r="2" spans="1:8" x14ac:dyDescent="0.35">
      <c r="A2" s="46" t="s">
        <v>837</v>
      </c>
    </row>
    <row r="4" spans="1:8" s="21" customFormat="1" x14ac:dyDescent="0.35">
      <c r="A4" s="22" t="s">
        <v>770</v>
      </c>
      <c r="B4" s="22" t="s">
        <v>771</v>
      </c>
      <c r="C4" s="22" t="s">
        <v>16</v>
      </c>
      <c r="D4" s="22" t="s">
        <v>772</v>
      </c>
      <c r="E4" s="22" t="s">
        <v>773</v>
      </c>
      <c r="F4" s="22" t="s">
        <v>19</v>
      </c>
      <c r="G4" s="23" t="s">
        <v>775</v>
      </c>
      <c r="H4" s="22" t="s">
        <v>776</v>
      </c>
    </row>
    <row r="5" spans="1:8" s="21" customFormat="1" x14ac:dyDescent="0.35">
      <c r="A5" s="37">
        <v>44648</v>
      </c>
      <c r="B5" s="46" t="s">
        <v>811</v>
      </c>
      <c r="C5" s="28" t="s">
        <v>41</v>
      </c>
      <c r="D5" t="str">
        <f>VLOOKUP(C5,Leads!$A$2:$AX$150,2,FALSE)</f>
        <v>Viking-</v>
      </c>
      <c r="E5" s="28" t="s">
        <v>787</v>
      </c>
      <c r="F5" s="28">
        <v>641602</v>
      </c>
      <c r="G5" s="28" t="s">
        <v>42</v>
      </c>
      <c r="H5"/>
    </row>
    <row r="6" spans="1:8" s="21" customFormat="1" x14ac:dyDescent="0.35">
      <c r="A6" s="37">
        <v>44649</v>
      </c>
      <c r="B6" s="46" t="s">
        <v>812</v>
      </c>
      <c r="C6" s="28" t="s">
        <v>876</v>
      </c>
      <c r="D6" s="28" t="s">
        <v>874</v>
      </c>
      <c r="E6" s="28" t="s">
        <v>112</v>
      </c>
      <c r="F6" s="28">
        <v>600008</v>
      </c>
      <c r="G6" s="28" t="s">
        <v>2069</v>
      </c>
      <c r="H6"/>
    </row>
    <row r="7" spans="1:8" s="21" customFormat="1" x14ac:dyDescent="0.35">
      <c r="A7" s="37">
        <v>44649</v>
      </c>
      <c r="B7" s="46" t="s">
        <v>812</v>
      </c>
      <c r="C7" s="28" t="s">
        <v>882</v>
      </c>
      <c r="D7" s="28" t="s">
        <v>880</v>
      </c>
      <c r="E7" s="28" t="s">
        <v>112</v>
      </c>
      <c r="F7" s="28">
        <v>600031</v>
      </c>
      <c r="G7" s="28" t="s">
        <v>2070</v>
      </c>
      <c r="H7"/>
    </row>
    <row r="8" spans="1:8" s="21" customFormat="1" x14ac:dyDescent="0.35">
      <c r="A8" s="37">
        <v>44650</v>
      </c>
      <c r="B8" s="58" t="s">
        <v>813</v>
      </c>
      <c r="C8" s="28" t="s">
        <v>885</v>
      </c>
      <c r="D8" s="28" t="s">
        <v>883</v>
      </c>
      <c r="E8" s="28" t="s">
        <v>112</v>
      </c>
      <c r="F8" s="28">
        <v>600107</v>
      </c>
      <c r="G8" s="28" t="s">
        <v>2071</v>
      </c>
      <c r="H8"/>
    </row>
    <row r="9" spans="1:8" s="21" customFormat="1" x14ac:dyDescent="0.35">
      <c r="A9" s="37">
        <v>44650</v>
      </c>
      <c r="B9" s="37" t="s">
        <v>813</v>
      </c>
      <c r="C9" s="28" t="s">
        <v>889</v>
      </c>
      <c r="D9" s="28" t="s">
        <v>887</v>
      </c>
      <c r="E9" s="28" t="s">
        <v>112</v>
      </c>
      <c r="F9" s="28">
        <v>600066</v>
      </c>
      <c r="G9" s="28" t="s">
        <v>2072</v>
      </c>
      <c r="H9"/>
    </row>
    <row r="10" spans="1:8" s="21" customFormat="1" x14ac:dyDescent="0.35">
      <c r="A10" s="37">
        <v>44650</v>
      </c>
      <c r="B10" s="37" t="s">
        <v>813</v>
      </c>
      <c r="C10" s="28" t="s">
        <v>894</v>
      </c>
      <c r="D10" s="28" t="s">
        <v>892</v>
      </c>
      <c r="E10" s="28" t="s">
        <v>112</v>
      </c>
      <c r="F10" s="28">
        <v>600063</v>
      </c>
      <c r="G10" s="28" t="s">
        <v>2073</v>
      </c>
      <c r="H10"/>
    </row>
    <row r="11" spans="1:8" x14ac:dyDescent="0.35">
      <c r="A11" s="37">
        <v>44651</v>
      </c>
      <c r="B11" s="37" t="s">
        <v>814</v>
      </c>
      <c r="C11" s="28" t="s">
        <v>638</v>
      </c>
      <c r="D11" s="28" t="str">
        <f>VLOOKUP(C11,Leads!$A$2:$AX$150,2,FALSE)</f>
        <v>DHANALAKSHMI SRINIVASAN GROUP OF INSTITUTIONS-</v>
      </c>
      <c r="E11" s="28" t="s">
        <v>636</v>
      </c>
      <c r="F11" s="28" t="s">
        <v>149</v>
      </c>
      <c r="G11" s="28" t="s">
        <v>149</v>
      </c>
      <c r="H11" s="24"/>
    </row>
    <row r="12" spans="1:8" x14ac:dyDescent="0.35">
      <c r="A12" s="37">
        <v>44652</v>
      </c>
      <c r="B12" s="37" t="s">
        <v>815</v>
      </c>
      <c r="C12" s="28" t="s">
        <v>298</v>
      </c>
      <c r="D12" s="28" t="str">
        <f>VLOOKUP(C12,Leads!$A$2:$AX$150,2,FALSE)</f>
        <v>S R TRUST (MDR)</v>
      </c>
      <c r="E12" s="28" t="s">
        <v>296</v>
      </c>
      <c r="F12" s="28">
        <v>625107</v>
      </c>
      <c r="G12" s="28" t="s">
        <v>299</v>
      </c>
      <c r="H12" s="24"/>
    </row>
    <row r="13" spans="1:8" x14ac:dyDescent="0.35">
      <c r="A13" s="37">
        <v>44653</v>
      </c>
      <c r="B13" s="37" t="s">
        <v>816</v>
      </c>
      <c r="C13" s="28" t="s">
        <v>71</v>
      </c>
      <c r="D13" s="28" t="str">
        <f>VLOOKUP(C13,Leads!$A$2:$AX$150,2,FALSE)</f>
        <v>VEL Chemicals-</v>
      </c>
      <c r="E13" s="28" t="s">
        <v>68</v>
      </c>
      <c r="F13" s="28">
        <v>648687</v>
      </c>
      <c r="G13" s="28" t="s">
        <v>72</v>
      </c>
      <c r="H13" s="24"/>
    </row>
    <row r="14" spans="1:8" x14ac:dyDescent="0.35">
      <c r="A14" s="37">
        <v>44655</v>
      </c>
      <c r="B14" s="37" t="s">
        <v>811</v>
      </c>
      <c r="C14" s="28" t="s">
        <v>768</v>
      </c>
      <c r="D14" s="28" t="str">
        <f>VLOOKUP(C14,Leads!$A$2:$AX$150,2,FALSE)</f>
        <v>Agni steel-</v>
      </c>
      <c r="E14" s="28" t="s">
        <v>766</v>
      </c>
      <c r="F14" s="28">
        <v>638011</v>
      </c>
      <c r="G14" s="28" t="s">
        <v>769</v>
      </c>
      <c r="H14" s="24"/>
    </row>
    <row r="15" spans="1:8" x14ac:dyDescent="0.35">
      <c r="A15" s="37">
        <v>44656</v>
      </c>
      <c r="B15" s="37" t="s">
        <v>812</v>
      </c>
      <c r="C15" s="28" t="s">
        <v>680</v>
      </c>
      <c r="D15" s="28" t="str">
        <f>VLOOKUP(C15,Leads!$A$2:$AX$150,2,FALSE)</f>
        <v>channel foods pvt ltd</v>
      </c>
      <c r="E15" s="28" t="s">
        <v>259</v>
      </c>
      <c r="F15" s="28">
        <v>682025</v>
      </c>
      <c r="G15" s="28" t="s">
        <v>681</v>
      </c>
      <c r="H15" s="29"/>
    </row>
    <row r="16" spans="1:8" x14ac:dyDescent="0.35">
      <c r="A16" s="37">
        <v>44656</v>
      </c>
      <c r="B16" s="37" t="s">
        <v>812</v>
      </c>
      <c r="C16" s="28" t="s">
        <v>261</v>
      </c>
      <c r="D16" s="28" t="str">
        <f>VLOOKUP(C16,Leads!$A$2:$AX$150,2,FALSE)</f>
        <v>SHANKAR PHARMACY</v>
      </c>
      <c r="E16" s="28" t="s">
        <v>259</v>
      </c>
      <c r="F16" s="28" t="s">
        <v>149</v>
      </c>
      <c r="G16" s="28" t="s">
        <v>149</v>
      </c>
      <c r="H16" s="29"/>
    </row>
    <row r="17" spans="1:8" x14ac:dyDescent="0.35">
      <c r="A17" s="37">
        <v>44657</v>
      </c>
      <c r="B17" s="37" t="s">
        <v>813</v>
      </c>
      <c r="C17" s="28" t="s">
        <v>451</v>
      </c>
      <c r="D17" s="28" t="str">
        <f>VLOOKUP(C17,Leads!$A$2:$AX$150,2,FALSE)</f>
        <v>kosamattam finance-</v>
      </c>
      <c r="E17" s="28" t="s">
        <v>449</v>
      </c>
      <c r="F17" s="28">
        <v>686001</v>
      </c>
      <c r="G17" s="28" t="s">
        <v>452</v>
      </c>
      <c r="H17" s="29"/>
    </row>
    <row r="18" spans="1:8" x14ac:dyDescent="0.35">
      <c r="A18" s="37">
        <v>44658</v>
      </c>
      <c r="B18" s="37" t="s">
        <v>814</v>
      </c>
      <c r="C18" s="28" t="s">
        <v>479</v>
      </c>
      <c r="D18" s="28" t="str">
        <f>VLOOKUP(C18,Leads!$A$2:$AX$150,2,FALSE)</f>
        <v>Kerala Kaumudi-</v>
      </c>
      <c r="E18" s="28" t="s">
        <v>202</v>
      </c>
      <c r="F18" s="28">
        <v>695024</v>
      </c>
      <c r="G18" s="28" t="s">
        <v>480</v>
      </c>
      <c r="H18" s="29">
        <v>2.4</v>
      </c>
    </row>
    <row r="19" spans="1:8" x14ac:dyDescent="0.35">
      <c r="A19" s="37">
        <v>44659</v>
      </c>
      <c r="B19" s="37" t="s">
        <v>815</v>
      </c>
      <c r="C19" s="28" t="s">
        <v>475</v>
      </c>
      <c r="D19" s="28" t="str">
        <f>VLOOKUP(C19,Leads!$A$2:$AX$150,2,FALSE)</f>
        <v>KERALA TOURISM DEVP CORP</v>
      </c>
      <c r="E19" s="28" t="s">
        <v>202</v>
      </c>
      <c r="F19" s="28">
        <v>695033</v>
      </c>
      <c r="G19" s="28" t="s">
        <v>476</v>
      </c>
      <c r="H19" s="29">
        <v>3.3</v>
      </c>
    </row>
    <row r="20" spans="1:8" x14ac:dyDescent="0.35">
      <c r="A20" s="37">
        <v>44659</v>
      </c>
      <c r="B20" s="37" t="s">
        <v>815</v>
      </c>
      <c r="C20" s="28" t="s">
        <v>204</v>
      </c>
      <c r="D20" s="28" t="str">
        <f>VLOOKUP(C20,Leads!$A$2:$AX$150,2,FALSE)</f>
        <v>Swayamvara Silks</v>
      </c>
      <c r="E20" s="28" t="s">
        <v>202</v>
      </c>
      <c r="F20" s="28" t="s">
        <v>149</v>
      </c>
      <c r="G20" s="28" t="s">
        <v>149</v>
      </c>
      <c r="H20" s="29"/>
    </row>
    <row r="21" spans="1:8" x14ac:dyDescent="0.35">
      <c r="A21" s="37">
        <v>44660</v>
      </c>
      <c r="B21" s="37" t="s">
        <v>816</v>
      </c>
      <c r="C21" s="28" t="s">
        <v>603</v>
      </c>
      <c r="D21" s="28" t="str">
        <f>VLOOKUP(C21,Leads!$A$2:$AX$150,2,FALSE)</f>
        <v>Find home, Mathrubhumi</v>
      </c>
      <c r="E21" s="28" t="s">
        <v>601</v>
      </c>
      <c r="F21" s="28" t="s">
        <v>149</v>
      </c>
      <c r="G21" s="28" t="s">
        <v>149</v>
      </c>
      <c r="H21" s="29"/>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3672EF-901F-4B64-B550-9207AEA09897}">
  <dimension ref="A1:H46"/>
  <sheetViews>
    <sheetView zoomScale="80" zoomScaleNormal="80" workbookViewId="0">
      <selection activeCell="F4" sqref="F4"/>
    </sheetView>
  </sheetViews>
  <sheetFormatPr defaultRowHeight="14.5" x14ac:dyDescent="0.35"/>
  <cols>
    <col min="3" max="3" width="19.1796875" bestFit="1" customWidth="1"/>
    <col min="4" max="4" width="18.36328125" customWidth="1"/>
    <col min="7" max="7" width="21.1796875" customWidth="1"/>
    <col min="8" max="8" width="24.453125" customWidth="1"/>
  </cols>
  <sheetData>
    <row r="1" spans="1:8" x14ac:dyDescent="0.35">
      <c r="A1" s="22" t="s">
        <v>804</v>
      </c>
    </row>
    <row r="2" spans="1:8" x14ac:dyDescent="0.35">
      <c r="A2" s="35" t="s">
        <v>810</v>
      </c>
    </row>
    <row r="4" spans="1:8" s="21" customFormat="1" x14ac:dyDescent="0.35">
      <c r="A4" s="22" t="s">
        <v>770</v>
      </c>
      <c r="B4" s="22" t="s">
        <v>771</v>
      </c>
      <c r="C4" s="22" t="s">
        <v>16</v>
      </c>
      <c r="D4" s="22" t="s">
        <v>772</v>
      </c>
      <c r="E4" s="22" t="s">
        <v>773</v>
      </c>
      <c r="F4" s="22" t="s">
        <v>19</v>
      </c>
      <c r="G4" s="23" t="s">
        <v>775</v>
      </c>
      <c r="H4" s="22" t="s">
        <v>776</v>
      </c>
    </row>
    <row r="5" spans="1:8" x14ac:dyDescent="0.35">
      <c r="A5" s="42">
        <v>44653</v>
      </c>
      <c r="B5" s="43" t="s">
        <v>816</v>
      </c>
      <c r="C5" s="28" t="s">
        <v>539</v>
      </c>
      <c r="D5" s="28" t="str">
        <f>VLOOKUP(C5,Leads!$A$2:$AX$150,2,FALSE)</f>
        <v>iiser-</v>
      </c>
      <c r="E5" s="28" t="s">
        <v>65</v>
      </c>
      <c r="F5" s="28">
        <v>411008</v>
      </c>
      <c r="G5" s="28" t="s">
        <v>540</v>
      </c>
      <c r="H5" s="29">
        <v>8.8000000000000007</v>
      </c>
    </row>
    <row r="6" spans="1:8" x14ac:dyDescent="0.35">
      <c r="A6" s="42">
        <v>44653</v>
      </c>
      <c r="B6" s="43" t="s">
        <v>816</v>
      </c>
      <c r="C6" s="28" t="s">
        <v>141</v>
      </c>
      <c r="D6" s="28" t="str">
        <f>VLOOKUP(C6,Leads!$A$2:$AX$150,2,FALSE)</f>
        <v>Unique Inst. Of Management-</v>
      </c>
      <c r="E6" s="28" t="s">
        <v>65</v>
      </c>
      <c r="F6" s="28">
        <v>411048</v>
      </c>
      <c r="G6" s="28" t="s">
        <v>142</v>
      </c>
      <c r="H6" s="29">
        <v>9.1999999999999993</v>
      </c>
    </row>
    <row r="7" spans="1:8" x14ac:dyDescent="0.35">
      <c r="A7" s="42">
        <v>44653</v>
      </c>
      <c r="B7" s="43" t="s">
        <v>816</v>
      </c>
      <c r="C7" s="28" t="s">
        <v>572</v>
      </c>
      <c r="D7" s="28" t="str">
        <f>VLOOKUP(C7,Leads!$A$2:$AX$150,2,FALSE)</f>
        <v>h b industries-</v>
      </c>
      <c r="E7" s="28" t="s">
        <v>65</v>
      </c>
      <c r="F7" s="28">
        <v>411062</v>
      </c>
      <c r="G7" s="28" t="s">
        <v>573</v>
      </c>
      <c r="H7" s="29">
        <v>25.7</v>
      </c>
    </row>
    <row r="8" spans="1:8" x14ac:dyDescent="0.35">
      <c r="A8" s="38">
        <v>44655</v>
      </c>
      <c r="B8" s="29" t="s">
        <v>811</v>
      </c>
      <c r="C8" s="28" t="s">
        <v>317</v>
      </c>
      <c r="D8" s="28" t="str">
        <f>VLOOKUP(C8,Leads!$A$2:$AX$150,2,FALSE)</f>
        <v>RNA buliders NG-</v>
      </c>
      <c r="E8" s="28" t="s">
        <v>59</v>
      </c>
      <c r="F8" s="28">
        <v>400023</v>
      </c>
      <c r="G8" s="28" t="s">
        <v>318</v>
      </c>
      <c r="H8" s="29">
        <v>1.6</v>
      </c>
    </row>
    <row r="9" spans="1:8" x14ac:dyDescent="0.35">
      <c r="A9" s="38">
        <v>44655</v>
      </c>
      <c r="B9" s="29" t="s">
        <v>811</v>
      </c>
      <c r="C9" s="28" t="s">
        <v>400</v>
      </c>
      <c r="D9" s="28" t="str">
        <f>VLOOKUP(C9,Leads!$A$2:$AX$150,2,FALSE)</f>
        <v>NCPA-</v>
      </c>
      <c r="E9" s="28" t="s">
        <v>59</v>
      </c>
      <c r="F9" s="28">
        <v>400021</v>
      </c>
      <c r="G9" s="28" t="s">
        <v>401</v>
      </c>
      <c r="H9" s="29">
        <v>2.1</v>
      </c>
    </row>
    <row r="10" spans="1:8" x14ac:dyDescent="0.35">
      <c r="A10" s="38">
        <v>44656</v>
      </c>
      <c r="B10" s="29" t="s">
        <v>812</v>
      </c>
      <c r="C10" s="28" t="s">
        <v>208</v>
      </c>
      <c r="D10" s="28" t="str">
        <f>VLOOKUP(C10,Leads!$A$2:$AX$150,2,FALSE)</f>
        <v>sukhobrishti-</v>
      </c>
      <c r="E10" s="28" t="s">
        <v>59</v>
      </c>
      <c r="F10" s="28">
        <v>400005</v>
      </c>
      <c r="G10" s="28" t="s">
        <v>209</v>
      </c>
      <c r="H10" s="29">
        <v>3.5</v>
      </c>
    </row>
    <row r="11" spans="1:8" x14ac:dyDescent="0.35">
      <c r="A11" s="38">
        <v>44656</v>
      </c>
      <c r="B11" s="29" t="s">
        <v>812</v>
      </c>
      <c r="C11" s="28" t="s">
        <v>392</v>
      </c>
      <c r="D11" s="28" t="str">
        <f>VLOOKUP(C11,Leads!$A$2:$AX$150,2,FALSE)</f>
        <v>NECC</v>
      </c>
      <c r="E11" s="28" t="s">
        <v>59</v>
      </c>
      <c r="F11" s="28">
        <v>400009</v>
      </c>
      <c r="G11" s="28" t="s">
        <v>393</v>
      </c>
      <c r="H11" s="29">
        <v>4.5</v>
      </c>
    </row>
    <row r="12" spans="1:8" x14ac:dyDescent="0.35">
      <c r="A12" s="38">
        <v>44656</v>
      </c>
      <c r="B12" s="29" t="s">
        <v>812</v>
      </c>
      <c r="C12" s="28" t="s">
        <v>256</v>
      </c>
      <c r="D12" s="28" t="str">
        <f>VLOOKUP(C12,Leads!$A$2:$AX$150,2,FALSE)</f>
        <v>Shobha asars-</v>
      </c>
      <c r="E12" s="28" t="s">
        <v>59</v>
      </c>
      <c r="F12" s="28">
        <v>400036</v>
      </c>
      <c r="G12" s="28" t="s">
        <v>257</v>
      </c>
      <c r="H12" s="29">
        <v>6</v>
      </c>
    </row>
    <row r="13" spans="1:8" x14ac:dyDescent="0.35">
      <c r="A13" s="38">
        <v>44657</v>
      </c>
      <c r="B13" s="29" t="s">
        <v>813</v>
      </c>
      <c r="C13" s="28" t="s">
        <v>63</v>
      </c>
      <c r="D13" s="28" t="str">
        <f>VLOOKUP(C13,Leads!$A$2:$AX$150,2,FALSE)</f>
        <v>VFS Global India-</v>
      </c>
      <c r="E13" s="28" t="s">
        <v>59</v>
      </c>
      <c r="F13" s="28">
        <v>400011</v>
      </c>
      <c r="G13" s="28" t="s">
        <v>64</v>
      </c>
      <c r="H13" s="29">
        <v>6.3</v>
      </c>
    </row>
    <row r="14" spans="1:8" x14ac:dyDescent="0.35">
      <c r="A14" s="38">
        <v>44657</v>
      </c>
      <c r="B14" s="29" t="s">
        <v>813</v>
      </c>
      <c r="C14" s="28" t="s">
        <v>715</v>
      </c>
      <c r="D14" s="28" t="str">
        <f>VLOOKUP(C14,Leads!$A$2:$AX$150,2,FALSE)</f>
        <v>Aurora Travels-</v>
      </c>
      <c r="E14" s="28" t="s">
        <v>59</v>
      </c>
      <c r="F14" s="28">
        <v>400026</v>
      </c>
      <c r="G14" s="28" t="s">
        <v>716</v>
      </c>
      <c r="H14" s="29">
        <v>6.4</v>
      </c>
    </row>
    <row r="15" spans="1:8" x14ac:dyDescent="0.35">
      <c r="A15" s="38">
        <v>44657</v>
      </c>
      <c r="B15" s="29" t="s">
        <v>813</v>
      </c>
      <c r="C15" s="28" t="s">
        <v>555</v>
      </c>
      <c r="D15" s="28" t="str">
        <f>VLOOKUP(C15,Leads!$A$2:$AX$150,2,FALSE)</f>
        <v>HP lubricants-</v>
      </c>
      <c r="E15" s="28" t="s">
        <v>59</v>
      </c>
      <c r="F15" s="28">
        <v>400013</v>
      </c>
      <c r="G15" s="28" t="s">
        <v>556</v>
      </c>
      <c r="H15" s="29">
        <v>8.6999999999999993</v>
      </c>
    </row>
    <row r="16" spans="1:8" x14ac:dyDescent="0.35">
      <c r="A16" s="38">
        <v>44658</v>
      </c>
      <c r="B16" s="29" t="s">
        <v>814</v>
      </c>
      <c r="C16" s="28" t="s">
        <v>471</v>
      </c>
      <c r="D16" s="28" t="str">
        <f>VLOOKUP(C16,Leads!$A$2:$AX$150,2,FALSE)</f>
        <v>KESARI</v>
      </c>
      <c r="E16" s="28" t="s">
        <v>59</v>
      </c>
      <c r="F16" s="28">
        <v>400016</v>
      </c>
      <c r="G16" s="28" t="s">
        <v>472</v>
      </c>
      <c r="H16" s="29">
        <v>19.8</v>
      </c>
    </row>
    <row r="17" spans="1:8" x14ac:dyDescent="0.35">
      <c r="A17" s="38">
        <v>44658</v>
      </c>
      <c r="B17" s="29" t="s">
        <v>814</v>
      </c>
      <c r="C17" s="28" t="s">
        <v>78</v>
      </c>
      <c r="D17" s="28" t="str">
        <f>VLOOKUP(C17,Leads!$A$2:$AX$150,2,FALSE)</f>
        <v>Veena World-</v>
      </c>
      <c r="E17" s="28" t="s">
        <v>59</v>
      </c>
      <c r="F17" s="28">
        <v>400086</v>
      </c>
      <c r="G17" s="28" t="s">
        <v>79</v>
      </c>
      <c r="H17" s="29">
        <v>24.1</v>
      </c>
    </row>
    <row r="18" spans="1:8" x14ac:dyDescent="0.35">
      <c r="A18" s="38">
        <v>44658</v>
      </c>
      <c r="B18" s="29" t="s">
        <v>814</v>
      </c>
      <c r="C18" s="28" t="s">
        <v>264</v>
      </c>
      <c r="D18" s="28" t="str">
        <f>VLOOKUP(C18,Leads!$A$2:$AX$150,2,FALSE)</f>
        <v>Shah holidays-</v>
      </c>
      <c r="E18" s="28" t="s">
        <v>59</v>
      </c>
      <c r="F18" s="28">
        <v>400056</v>
      </c>
      <c r="G18" s="28" t="s">
        <v>265</v>
      </c>
      <c r="H18" s="29">
        <v>27.4</v>
      </c>
    </row>
    <row r="19" spans="1:8" x14ac:dyDescent="0.35">
      <c r="A19" s="38">
        <v>44659</v>
      </c>
      <c r="B19" s="29" t="s">
        <v>815</v>
      </c>
      <c r="C19" s="28" t="s">
        <v>492</v>
      </c>
      <c r="D19" s="28" t="str">
        <f>VLOOKUP(C19,Leads!$A$2:$AX$150,2,FALSE)</f>
        <v>Kalnirnay-</v>
      </c>
      <c r="E19" s="28" t="s">
        <v>59</v>
      </c>
      <c r="F19" s="28">
        <v>400093</v>
      </c>
      <c r="G19" s="28" t="s">
        <v>493</v>
      </c>
      <c r="H19" s="29">
        <v>28.6</v>
      </c>
    </row>
    <row r="20" spans="1:8" x14ac:dyDescent="0.35">
      <c r="A20" s="38">
        <v>44659</v>
      </c>
      <c r="B20" s="29" t="s">
        <v>815</v>
      </c>
      <c r="C20" s="28" t="s">
        <v>549</v>
      </c>
      <c r="D20" s="28" t="str">
        <f>VLOOKUP(C20,Leads!$A$2:$AX$150,2,FALSE)</f>
        <v>Iball India-</v>
      </c>
      <c r="E20" s="28" t="s">
        <v>59</v>
      </c>
      <c r="F20" s="28">
        <v>400093</v>
      </c>
      <c r="G20" s="28" t="s">
        <v>550</v>
      </c>
      <c r="H20" s="29">
        <v>28.6</v>
      </c>
    </row>
    <row r="21" spans="1:8" x14ac:dyDescent="0.35">
      <c r="A21" s="38">
        <v>44659</v>
      </c>
      <c r="B21" s="29" t="s">
        <v>815</v>
      </c>
      <c r="C21" s="28" t="s">
        <v>521</v>
      </c>
      <c r="D21" s="28" t="str">
        <f>VLOOKUP(C21,Leads!$A$2:$AX$150,2,FALSE)</f>
        <v>IRB INFRASTRUCTURE DEVELOP LTD</v>
      </c>
      <c r="E21" s="28" t="s">
        <v>59</v>
      </c>
      <c r="F21" s="28">
        <v>400076</v>
      </c>
      <c r="G21" s="28" t="s">
        <v>522</v>
      </c>
      <c r="H21" s="29">
        <v>31.3</v>
      </c>
    </row>
    <row r="22" spans="1:8" x14ac:dyDescent="0.35">
      <c r="A22" s="38">
        <v>44660</v>
      </c>
      <c r="B22" s="29" t="s">
        <v>816</v>
      </c>
      <c r="C22" s="28" t="s">
        <v>763</v>
      </c>
      <c r="D22" s="28" t="str">
        <f>VLOOKUP(C22,Leads!$A$2:$AX$150,2,FALSE)</f>
        <v>Aisen-</v>
      </c>
      <c r="E22" s="28" t="s">
        <v>59</v>
      </c>
      <c r="F22" s="28">
        <v>400102</v>
      </c>
      <c r="G22" s="28" t="s">
        <v>764</v>
      </c>
      <c r="H22" s="29">
        <v>32.799999999999997</v>
      </c>
    </row>
    <row r="23" spans="1:8" x14ac:dyDescent="0.35">
      <c r="A23" s="38">
        <v>44660</v>
      </c>
      <c r="B23" s="29" t="s">
        <v>816</v>
      </c>
      <c r="C23" s="28" t="s">
        <v>163</v>
      </c>
      <c r="D23" s="28" t="str">
        <f>VLOOKUP(C23,Leads!$A$2:$AX$150,2,FALSE)</f>
        <v>Times Glamour-</v>
      </c>
      <c r="E23" s="28" t="s">
        <v>59</v>
      </c>
      <c r="F23" s="28">
        <v>401107</v>
      </c>
      <c r="G23" s="28" t="s">
        <v>164</v>
      </c>
      <c r="H23" s="29">
        <v>46.3</v>
      </c>
    </row>
    <row r="24" spans="1:8" x14ac:dyDescent="0.35">
      <c r="A24" s="38">
        <v>44660</v>
      </c>
      <c r="B24" s="29" t="s">
        <v>816</v>
      </c>
      <c r="C24" s="28" t="s">
        <v>382</v>
      </c>
      <c r="D24" s="28" t="str">
        <f>VLOOKUP(C24,Leads!$A$2:$AX$150,2,FALSE)</f>
        <v>NOVARTIS HEALTHCARE PVT LTD</v>
      </c>
      <c r="E24" s="28" t="s">
        <v>59</v>
      </c>
      <c r="F24" s="28" t="s">
        <v>149</v>
      </c>
      <c r="G24" s="28" t="s">
        <v>149</v>
      </c>
      <c r="H24" s="29"/>
    </row>
    <row r="25" spans="1:8" x14ac:dyDescent="0.35">
      <c r="A25" s="38">
        <v>44662</v>
      </c>
      <c r="B25" s="29" t="s">
        <v>811</v>
      </c>
      <c r="C25" s="28" t="s">
        <v>513</v>
      </c>
      <c r="D25" s="28" t="str">
        <f>VLOOKUP(C25,Leads!$A$2:$AX$150,2,FALSE)</f>
        <v>Jamnalal Bajaj Foundation-</v>
      </c>
      <c r="E25" s="28" t="s">
        <v>59</v>
      </c>
      <c r="F25" s="28" t="s">
        <v>149</v>
      </c>
      <c r="G25" s="28" t="s">
        <v>149</v>
      </c>
      <c r="H25" s="29"/>
    </row>
    <row r="26" spans="1:8" x14ac:dyDescent="0.35">
      <c r="A26" s="38">
        <v>44662</v>
      </c>
      <c r="B26" s="29" t="s">
        <v>811</v>
      </c>
      <c r="C26" s="28" t="s">
        <v>665</v>
      </c>
      <c r="D26" s="28" t="str">
        <f>VLOOKUP(C26,Leads!$A$2:$AX$150,2,FALSE)</f>
        <v>COLOUR YELLOW PRODUCTIONS/T-SERIES FILMS</v>
      </c>
      <c r="E26" s="28" t="s">
        <v>59</v>
      </c>
      <c r="F26" s="28" t="s">
        <v>149</v>
      </c>
      <c r="G26" s="28" t="s">
        <v>149</v>
      </c>
      <c r="H26" s="29"/>
    </row>
    <row r="27" spans="1:8" x14ac:dyDescent="0.35">
      <c r="A27" s="38">
        <v>44662</v>
      </c>
      <c r="B27" s="29" t="s">
        <v>811</v>
      </c>
      <c r="C27" s="28" t="s">
        <v>707</v>
      </c>
      <c r="D27" s="28" t="str">
        <f>VLOOKUP(C27,Leads!$A$2:$AX$150,2,FALSE)</f>
        <v>Bartman Printers-</v>
      </c>
      <c r="E27" s="28" t="s">
        <v>59</v>
      </c>
      <c r="F27" s="28" t="s">
        <v>149</v>
      </c>
      <c r="G27" s="28" t="s">
        <v>149</v>
      </c>
      <c r="H27" s="29"/>
    </row>
    <row r="28" spans="1:8" x14ac:dyDescent="0.35">
      <c r="A28" s="38">
        <v>44663</v>
      </c>
      <c r="B28" s="29" t="s">
        <v>812</v>
      </c>
      <c r="C28" s="28" t="s">
        <v>922</v>
      </c>
      <c r="D28" s="28" t="s">
        <v>920</v>
      </c>
      <c r="E28" s="28" t="s">
        <v>59</v>
      </c>
      <c r="F28" s="28" t="s">
        <v>149</v>
      </c>
      <c r="G28" s="28" t="s">
        <v>149</v>
      </c>
      <c r="H28" s="29"/>
    </row>
    <row r="29" spans="1:8" x14ac:dyDescent="0.35">
      <c r="A29" s="38">
        <v>44663</v>
      </c>
      <c r="B29" s="29" t="s">
        <v>812</v>
      </c>
      <c r="C29" s="28" t="s">
        <v>927</v>
      </c>
      <c r="D29" s="28" t="s">
        <v>925</v>
      </c>
      <c r="E29" s="28" t="s">
        <v>59</v>
      </c>
      <c r="F29" s="28" t="s">
        <v>149</v>
      </c>
      <c r="G29" s="28" t="s">
        <v>149</v>
      </c>
      <c r="H29" s="29"/>
    </row>
    <row r="30" spans="1:8" x14ac:dyDescent="0.35">
      <c r="A30" s="38">
        <v>44664</v>
      </c>
      <c r="B30" s="29" t="s">
        <v>813</v>
      </c>
      <c r="C30" s="28" t="s">
        <v>732</v>
      </c>
      <c r="D30" s="28" t="str">
        <f>VLOOKUP(C30,Leads!$A$2:$AX$150,2,FALSE)</f>
        <v>Arasan Chemicals (P) Ltd.-</v>
      </c>
      <c r="E30" s="28" t="s">
        <v>667</v>
      </c>
      <c r="F30" s="28">
        <v>400001</v>
      </c>
      <c r="G30" s="28" t="s">
        <v>733</v>
      </c>
      <c r="H30" s="29"/>
    </row>
    <row r="31" spans="1:8" x14ac:dyDescent="0.35">
      <c r="A31" s="38">
        <v>44664</v>
      </c>
      <c r="B31" s="29" t="s">
        <v>813</v>
      </c>
      <c r="C31" s="28" t="s">
        <v>669</v>
      </c>
      <c r="D31" s="28" t="str">
        <f>VLOOKUP(C31,Leads!$A$2:$AX$150,2,FALSE)</f>
        <v>collegian cream-</v>
      </c>
      <c r="E31" s="28" t="s">
        <v>667</v>
      </c>
      <c r="F31" s="28">
        <v>421501</v>
      </c>
      <c r="G31" s="28" t="s">
        <v>670</v>
      </c>
      <c r="H31" s="29"/>
    </row>
    <row r="32" spans="1:8" x14ac:dyDescent="0.35">
      <c r="A32" s="38">
        <v>44665</v>
      </c>
      <c r="B32" s="29" t="s">
        <v>814</v>
      </c>
      <c r="C32" s="28" t="s">
        <v>352</v>
      </c>
      <c r="D32" s="28" t="str">
        <f>VLOOKUP(C32,Leads!$A$2:$AX$150,2,FALSE)</f>
        <v>Prithvi Anand Realty</v>
      </c>
      <c r="E32" s="28" t="s">
        <v>350</v>
      </c>
      <c r="F32" s="28">
        <v>401404</v>
      </c>
      <c r="G32" s="28" t="s">
        <v>353</v>
      </c>
      <c r="H32" s="29"/>
    </row>
    <row r="33" spans="1:8" x14ac:dyDescent="0.35">
      <c r="A33" s="38">
        <v>44666</v>
      </c>
      <c r="B33" s="29" t="s">
        <v>815</v>
      </c>
      <c r="C33" s="28" t="s">
        <v>95</v>
      </c>
      <c r="D33" s="28" t="str">
        <f>VLOOKUP(C33,Leads!$A$2:$AX$150,2,FALSE)</f>
        <v>vaishampayan &amp; sons jewellers-</v>
      </c>
      <c r="E33" s="28" t="s">
        <v>92</v>
      </c>
      <c r="F33" s="28">
        <v>422001</v>
      </c>
      <c r="G33" s="28" t="s">
        <v>96</v>
      </c>
      <c r="H33" s="29"/>
    </row>
    <row r="34" spans="1:8" x14ac:dyDescent="0.35">
      <c r="A34" s="38">
        <v>44667</v>
      </c>
      <c r="B34" s="29" t="s">
        <v>816</v>
      </c>
      <c r="C34" s="28" t="s">
        <v>327</v>
      </c>
      <c r="D34" s="28" t="str">
        <f>VLOOKUP(C34,Leads!$A$2:$AX$150,2,FALSE)</f>
        <v>Ratanlal C. Bafna Jewellers-</v>
      </c>
      <c r="E34" s="28" t="s">
        <v>324</v>
      </c>
      <c r="F34" s="28">
        <v>414001</v>
      </c>
      <c r="G34" s="28" t="s">
        <v>328</v>
      </c>
      <c r="H34" s="29"/>
    </row>
    <row r="35" spans="1:8" x14ac:dyDescent="0.35">
      <c r="A35" s="38">
        <v>44669</v>
      </c>
      <c r="B35" s="29" t="s">
        <v>811</v>
      </c>
      <c r="C35" s="28" t="s">
        <v>213</v>
      </c>
      <c r="D35" s="28" t="str">
        <f>VLOOKUP(C35,Leads!$A$2:$AX$150,2,FALSE)</f>
        <v>SRJ PEETY STEELS PVT LTD</v>
      </c>
      <c r="E35" s="28" t="s">
        <v>211</v>
      </c>
      <c r="F35" s="28">
        <v>431213</v>
      </c>
      <c r="G35" s="28" t="s">
        <v>214</v>
      </c>
      <c r="H35" s="29"/>
    </row>
    <row r="36" spans="1:8" x14ac:dyDescent="0.35">
      <c r="A36" s="38">
        <v>44669</v>
      </c>
      <c r="B36" s="29" t="s">
        <v>811</v>
      </c>
      <c r="C36" s="28" t="s">
        <v>418</v>
      </c>
      <c r="D36" s="28" t="str">
        <f>VLOOKUP(C36,Leads!$A$2:$AX$150,2,FALSE)</f>
        <v>Metarolls-</v>
      </c>
      <c r="E36" s="28" t="s">
        <v>211</v>
      </c>
      <c r="F36" s="28">
        <v>431213</v>
      </c>
      <c r="G36" s="28" t="s">
        <v>419</v>
      </c>
      <c r="H36" s="29"/>
    </row>
    <row r="37" spans="1:8" x14ac:dyDescent="0.35">
      <c r="A37" s="38">
        <v>44670</v>
      </c>
      <c r="B37" s="29" t="s">
        <v>812</v>
      </c>
      <c r="C37" s="28" t="s">
        <v>238</v>
      </c>
      <c r="D37" s="28" t="str">
        <f>VLOOKUP(C37,Leads!$A$2:$AX$150,2,FALSE)</f>
        <v>Shrikant electronics-</v>
      </c>
      <c r="E37" s="28" t="s">
        <v>236</v>
      </c>
      <c r="F37" s="28">
        <v>440018</v>
      </c>
      <c r="G37" s="28" t="s">
        <v>239</v>
      </c>
      <c r="H37" s="29"/>
    </row>
    <row r="38" spans="1:8" x14ac:dyDescent="0.35">
      <c r="A38" s="38">
        <v>44671</v>
      </c>
      <c r="B38" s="29" t="s">
        <v>813</v>
      </c>
      <c r="C38" s="28" t="s">
        <v>456</v>
      </c>
      <c r="D38" s="28" t="str">
        <f>VLOOKUP(C38,Leads!$A$2:$AX$150,2,FALSE)</f>
        <v>KONALE COACHING CLASSES</v>
      </c>
      <c r="E38" s="28" t="s">
        <v>454</v>
      </c>
      <c r="F38" s="28">
        <v>431602</v>
      </c>
      <c r="G38" s="28" t="s">
        <v>457</v>
      </c>
      <c r="H38" s="29"/>
    </row>
    <row r="39" spans="1:8" x14ac:dyDescent="0.35">
      <c r="A39" s="38">
        <v>44672</v>
      </c>
      <c r="B39" s="29" t="s">
        <v>814</v>
      </c>
      <c r="C39" s="28" t="s">
        <v>200</v>
      </c>
      <c r="D39" s="28" t="str">
        <f>VLOOKUP(C39,Leads!$A$2:$AX$150,2,FALSE)</f>
        <v>SYMBIOSIS PHARMACEUTICALS PVT LTD</v>
      </c>
      <c r="E39" s="28" t="s">
        <v>198</v>
      </c>
      <c r="F39" s="28" t="s">
        <v>149</v>
      </c>
      <c r="G39" s="28" t="s">
        <v>149</v>
      </c>
      <c r="H39" s="29"/>
    </row>
    <row r="40" spans="1:8" x14ac:dyDescent="0.35">
      <c r="A40" s="38">
        <v>44673</v>
      </c>
      <c r="B40" s="29" t="s">
        <v>815</v>
      </c>
      <c r="C40" s="28" t="s">
        <v>159</v>
      </c>
      <c r="D40" s="28" t="str">
        <f>VLOOKUP(C40,Leads!$A$2:$AX$150,2,FALSE)</f>
        <v>TODKAR SANJIVANI NISARGOPCHAR KENDRA</v>
      </c>
      <c r="E40" s="28" t="s">
        <v>157</v>
      </c>
      <c r="F40" s="28">
        <v>416012</v>
      </c>
      <c r="G40" s="28" t="s">
        <v>160</v>
      </c>
      <c r="H40" s="29"/>
    </row>
    <row r="45" spans="1:8" x14ac:dyDescent="0.35">
      <c r="H45" s="31"/>
    </row>
    <row r="46" spans="1:8" x14ac:dyDescent="0.35">
      <c r="H46" s="31"/>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B63029-50B6-4379-81E4-87A13093C108}">
  <dimension ref="A1:H26"/>
  <sheetViews>
    <sheetView zoomScale="80" zoomScaleNormal="80" workbookViewId="0">
      <selection activeCell="D14" sqref="D14"/>
    </sheetView>
  </sheetViews>
  <sheetFormatPr defaultRowHeight="14.5" x14ac:dyDescent="0.35"/>
  <cols>
    <col min="3" max="3" width="18.6328125" customWidth="1"/>
    <col min="4" max="4" width="17.54296875" customWidth="1"/>
    <col min="7" max="7" width="85.1796875" bestFit="1" customWidth="1"/>
    <col min="8" max="8" width="14.08984375" bestFit="1" customWidth="1"/>
  </cols>
  <sheetData>
    <row r="1" spans="1:8" x14ac:dyDescent="0.35">
      <c r="A1" s="22" t="s">
        <v>823</v>
      </c>
    </row>
    <row r="2" spans="1:8" x14ac:dyDescent="0.35">
      <c r="A2" s="20" t="s">
        <v>800</v>
      </c>
    </row>
    <row r="4" spans="1:8" s="21" customFormat="1" x14ac:dyDescent="0.35">
      <c r="A4" s="22" t="s">
        <v>770</v>
      </c>
      <c r="B4" s="22" t="s">
        <v>771</v>
      </c>
      <c r="C4" s="22" t="s">
        <v>16</v>
      </c>
      <c r="D4" s="22" t="s">
        <v>772</v>
      </c>
      <c r="E4" s="22" t="s">
        <v>773</v>
      </c>
      <c r="F4" s="22" t="s">
        <v>19</v>
      </c>
      <c r="G4" s="23" t="s">
        <v>775</v>
      </c>
      <c r="H4" s="27" t="s">
        <v>774</v>
      </c>
    </row>
    <row r="5" spans="1:8" x14ac:dyDescent="0.35">
      <c r="A5" s="40">
        <v>44648</v>
      </c>
      <c r="B5" s="41" t="s">
        <v>811</v>
      </c>
      <c r="C5" s="26" t="s">
        <v>372</v>
      </c>
      <c r="D5" s="25" t="str">
        <f>VLOOKUP(C5,Leads!$A$2:$AX$150,2,FALSE)</f>
        <v>ONGC--</v>
      </c>
      <c r="E5" s="28" t="s">
        <v>55</v>
      </c>
      <c r="F5" s="28">
        <v>110070</v>
      </c>
      <c r="G5" s="28" t="s">
        <v>373</v>
      </c>
      <c r="H5" s="25">
        <v>6.9</v>
      </c>
    </row>
    <row r="6" spans="1:8" x14ac:dyDescent="0.35">
      <c r="A6" s="40">
        <v>44648</v>
      </c>
      <c r="B6" s="41" t="s">
        <v>811</v>
      </c>
      <c r="C6" s="26" t="s">
        <v>533</v>
      </c>
      <c r="D6" s="25" t="str">
        <f>VLOOKUP(C6,Leads!$A$2:$AX$150,2,FALSE)</f>
        <v>INDIAN BROADCASTING FEDERATION</v>
      </c>
      <c r="E6" s="28" t="s">
        <v>55</v>
      </c>
      <c r="F6" s="28">
        <v>110049</v>
      </c>
      <c r="G6" s="28" t="s">
        <v>534</v>
      </c>
      <c r="H6" s="25">
        <v>10.3</v>
      </c>
    </row>
    <row r="7" spans="1:8" x14ac:dyDescent="0.35">
      <c r="A7" s="40">
        <v>44648</v>
      </c>
      <c r="B7" s="41" t="s">
        <v>811</v>
      </c>
      <c r="C7" s="26" t="s">
        <v>644</v>
      </c>
      <c r="D7" s="25" t="str">
        <f>VLOOKUP(C7,Leads!$A$2:$AX$150,2,FALSE)</f>
        <v>DEPT OF HEALTH RESEARCH</v>
      </c>
      <c r="E7" s="28" t="s">
        <v>55</v>
      </c>
      <c r="F7" s="28">
        <v>110003</v>
      </c>
      <c r="G7" s="28" t="s">
        <v>645</v>
      </c>
      <c r="H7" s="25">
        <v>14.2</v>
      </c>
    </row>
    <row r="8" spans="1:8" x14ac:dyDescent="0.35">
      <c r="A8" s="40">
        <v>44649</v>
      </c>
      <c r="B8" s="41" t="s">
        <v>812</v>
      </c>
      <c r="C8" s="26" t="s">
        <v>334</v>
      </c>
      <c r="D8" s="25" t="str">
        <f>VLOOKUP(C8,Leads!$A$2:$AX$150,2,FALSE)</f>
        <v>Railway Recruitment Control Board</v>
      </c>
      <c r="E8" s="28" t="s">
        <v>55</v>
      </c>
      <c r="F8" s="28">
        <v>110001</v>
      </c>
      <c r="G8" s="28" t="s">
        <v>335</v>
      </c>
      <c r="H8" s="25">
        <v>17.5</v>
      </c>
    </row>
    <row r="9" spans="1:8" x14ac:dyDescent="0.35">
      <c r="A9" s="40">
        <v>44649</v>
      </c>
      <c r="B9" s="41" t="s">
        <v>812</v>
      </c>
      <c r="C9" s="26" t="s">
        <v>684</v>
      </c>
      <c r="D9" s="25" t="str">
        <f>VLOOKUP(C9,Leads!$A$2:$AX$150,2,FALSE)</f>
        <v>CHAMBER OF IND MICR SMALL&amp;MEDIUM ENTERP</v>
      </c>
      <c r="E9" s="28" t="s">
        <v>55</v>
      </c>
      <c r="F9" s="28">
        <v>110001</v>
      </c>
      <c r="G9" s="28" t="s">
        <v>685</v>
      </c>
      <c r="H9" s="25">
        <v>17.5</v>
      </c>
    </row>
    <row r="10" spans="1:8" x14ac:dyDescent="0.35">
      <c r="A10" s="40">
        <v>44649</v>
      </c>
      <c r="B10" s="41" t="s">
        <v>812</v>
      </c>
      <c r="C10" s="26" t="s">
        <v>189</v>
      </c>
      <c r="D10" s="25" t="str">
        <f>VLOOKUP(C10,Leads!$A$2:$AX$150,2,FALSE)</f>
        <v>TELECOM REGULATORY AUTH OF IND-</v>
      </c>
      <c r="E10" s="28" t="s">
        <v>55</v>
      </c>
      <c r="F10" s="28">
        <v>110002</v>
      </c>
      <c r="G10" s="28" t="s">
        <v>190</v>
      </c>
      <c r="H10" s="25">
        <v>19.399999999999999</v>
      </c>
    </row>
    <row r="11" spans="1:8" x14ac:dyDescent="0.35">
      <c r="A11" s="40">
        <v>44650</v>
      </c>
      <c r="B11" s="41" t="s">
        <v>813</v>
      </c>
      <c r="C11" s="26" t="s">
        <v>377</v>
      </c>
      <c r="D11" s="25" t="str">
        <f>VLOOKUP(C11,Leads!$A$2:$AX$150,2,FALSE)</f>
        <v>Nurture Healthcare-</v>
      </c>
      <c r="E11" s="28" t="s">
        <v>55</v>
      </c>
      <c r="F11" s="28">
        <v>110002</v>
      </c>
      <c r="G11" s="28" t="s">
        <v>378</v>
      </c>
      <c r="H11" s="25">
        <v>19.399999999999999</v>
      </c>
    </row>
    <row r="12" spans="1:8" x14ac:dyDescent="0.35">
      <c r="A12" s="40">
        <v>44650</v>
      </c>
      <c r="B12" s="41" t="s">
        <v>813</v>
      </c>
      <c r="C12" s="26" t="s">
        <v>525</v>
      </c>
      <c r="D12" s="25" t="str">
        <f>VLOOKUP(C12,Leads!$A$2:$AX$150,2,FALSE)</f>
        <v>INST OF CHARTERED A/C OF INDIA</v>
      </c>
      <c r="E12" s="28" t="s">
        <v>55</v>
      </c>
      <c r="F12" s="28">
        <v>110002</v>
      </c>
      <c r="G12" s="28" t="s">
        <v>526</v>
      </c>
      <c r="H12" s="25">
        <v>19.399999999999999</v>
      </c>
    </row>
    <row r="13" spans="1:8" x14ac:dyDescent="0.35">
      <c r="A13" s="40">
        <v>44650</v>
      </c>
      <c r="B13" s="41" t="s">
        <v>813</v>
      </c>
      <c r="C13" s="26" t="s">
        <v>529</v>
      </c>
      <c r="D13" s="25" t="str">
        <f>VLOOKUP(C13,Leads!$A$2:$AX$150,2,FALSE)</f>
        <v>INS (INDIAN NEWSPAPER SOCIETY)</v>
      </c>
      <c r="E13" s="28" t="s">
        <v>55</v>
      </c>
      <c r="F13" s="28">
        <v>110002</v>
      </c>
      <c r="G13" s="28" t="s">
        <v>530</v>
      </c>
      <c r="H13" s="25">
        <v>19.399999999999999</v>
      </c>
    </row>
    <row r="14" spans="1:8" x14ac:dyDescent="0.35">
      <c r="A14" s="40">
        <v>44651</v>
      </c>
      <c r="B14" s="41" t="s">
        <v>814</v>
      </c>
      <c r="C14" s="26" t="s">
        <v>587</v>
      </c>
      <c r="D14" s="25" t="str">
        <f>VLOOKUP(C14,Leads!$A$2:$AX$150,2,FALSE)</f>
        <v>great india nautanki company</v>
      </c>
      <c r="E14" s="28" t="s">
        <v>55</v>
      </c>
      <c r="F14" s="28">
        <v>122001</v>
      </c>
      <c r="G14" s="28" t="s">
        <v>588</v>
      </c>
      <c r="H14" s="25">
        <v>19.7</v>
      </c>
    </row>
    <row r="15" spans="1:8" x14ac:dyDescent="0.35">
      <c r="A15" s="40">
        <v>44651</v>
      </c>
      <c r="B15" s="41" t="s">
        <v>814</v>
      </c>
      <c r="C15" s="26" t="s">
        <v>657</v>
      </c>
      <c r="D15" s="25" t="str">
        <f>VLOOKUP(C15,Leads!$A$2:$AX$150,2,FALSE)</f>
        <v>Delhi Government-</v>
      </c>
      <c r="E15" s="28" t="s">
        <v>55</v>
      </c>
      <c r="F15" s="28">
        <v>110113</v>
      </c>
      <c r="G15" s="28" t="s">
        <v>658</v>
      </c>
      <c r="H15" s="25">
        <v>22.7</v>
      </c>
    </row>
    <row r="16" spans="1:8" x14ac:dyDescent="0.35">
      <c r="A16" s="40">
        <v>44651</v>
      </c>
      <c r="B16" s="41" t="s">
        <v>814</v>
      </c>
      <c r="C16" s="26" t="s">
        <v>252</v>
      </c>
      <c r="D16" s="25" t="str">
        <f>VLOOKUP(C16,Leads!$A$2:$AX$150,2,FALSE)</f>
        <v>SHOKEEN REAL ESTATE PVT LTD-</v>
      </c>
      <c r="E16" s="28" t="s">
        <v>55</v>
      </c>
      <c r="F16" s="28">
        <v>110071</v>
      </c>
      <c r="G16" s="28" t="s">
        <v>253</v>
      </c>
      <c r="H16" s="25">
        <v>24.3</v>
      </c>
    </row>
    <row r="17" spans="1:8" x14ac:dyDescent="0.35">
      <c r="A17" s="41" t="s">
        <v>833</v>
      </c>
      <c r="B17" s="41" t="s">
        <v>815</v>
      </c>
      <c r="C17" s="26" t="s">
        <v>661</v>
      </c>
      <c r="D17" s="25" t="str">
        <f>VLOOKUP(C17,Leads!$A$2:$AX$150,2,FALSE)</f>
        <v>CONDUIT WORLDWIDE PVT LTD</v>
      </c>
      <c r="E17" s="28" t="s">
        <v>55</v>
      </c>
      <c r="F17" s="28">
        <v>110005</v>
      </c>
      <c r="G17" s="28" t="s">
        <v>662</v>
      </c>
      <c r="H17" s="25">
        <v>24.5</v>
      </c>
    </row>
    <row r="18" spans="1:8" x14ac:dyDescent="0.35">
      <c r="A18" s="41" t="s">
        <v>833</v>
      </c>
      <c r="B18" s="41" t="s">
        <v>815</v>
      </c>
      <c r="C18" s="26" t="s">
        <v>719</v>
      </c>
      <c r="D18" s="25" t="str">
        <f>VLOOKUP(C18,Leads!$A$2:$AX$150,2,FALSE)</f>
        <v>Asian Footwear-</v>
      </c>
      <c r="E18" s="28" t="s">
        <v>55</v>
      </c>
      <c r="F18" s="28">
        <v>110087</v>
      </c>
      <c r="G18" s="28" t="s">
        <v>720</v>
      </c>
      <c r="H18" s="25">
        <v>29.2</v>
      </c>
    </row>
    <row r="19" spans="1:8" x14ac:dyDescent="0.35">
      <c r="A19" s="41" t="s">
        <v>833</v>
      </c>
      <c r="B19" s="41" t="s">
        <v>815</v>
      </c>
      <c r="C19" s="26" t="s">
        <v>446</v>
      </c>
      <c r="D19" s="25" t="str">
        <f>VLOOKUP(C19,Leads!$A$2:$AX$150,2,FALSE)</f>
        <v>LABORATE PHARMA INDIA LTD</v>
      </c>
      <c r="E19" s="28" t="s">
        <v>55</v>
      </c>
      <c r="F19" s="28">
        <v>110085</v>
      </c>
      <c r="G19" s="28" t="s">
        <v>447</v>
      </c>
      <c r="H19" s="25">
        <v>35.200000000000003</v>
      </c>
    </row>
    <row r="20" spans="1:8" x14ac:dyDescent="0.35">
      <c r="A20" s="40">
        <v>44653</v>
      </c>
      <c r="B20" s="41" t="s">
        <v>816</v>
      </c>
      <c r="C20" s="26" t="s">
        <v>368</v>
      </c>
      <c r="D20" s="25" t="str">
        <f>VLOOKUP(C20,Leads!$A$2:$AX$150,2,FALSE)</f>
        <v>Paras India</v>
      </c>
      <c r="E20" s="28" t="s">
        <v>55</v>
      </c>
      <c r="F20" s="28">
        <v>110009</v>
      </c>
      <c r="G20" s="28" t="s">
        <v>369</v>
      </c>
      <c r="H20" s="25">
        <v>37</v>
      </c>
    </row>
    <row r="21" spans="1:8" x14ac:dyDescent="0.35">
      <c r="A21" s="40">
        <v>44653</v>
      </c>
      <c r="B21" s="41" t="s">
        <v>816</v>
      </c>
      <c r="C21" s="26" t="s">
        <v>148</v>
      </c>
      <c r="D21" s="25" t="str">
        <f>VLOOKUP(C21,Leads!$A$2:$AX$150,2,FALSE)</f>
        <v>UMANG CLASSES (JPR)</v>
      </c>
      <c r="E21" s="28" t="s">
        <v>55</v>
      </c>
      <c r="F21" s="28" t="s">
        <v>149</v>
      </c>
      <c r="G21" s="28" t="s">
        <v>149</v>
      </c>
      <c r="H21" s="25"/>
    </row>
    <row r="22" spans="1:8" x14ac:dyDescent="0.35">
      <c r="A22" s="40">
        <v>44653</v>
      </c>
      <c r="B22" s="41" t="s">
        <v>816</v>
      </c>
      <c r="C22" s="26" t="s">
        <v>432</v>
      </c>
      <c r="D22" s="25" t="str">
        <f>VLOOKUP(C22,Leads!$A$2:$AX$150,2,FALSE)</f>
        <v>Mahesh Edible Oil Industries Ltd-</v>
      </c>
      <c r="E22" s="28" t="s">
        <v>55</v>
      </c>
      <c r="F22" s="28" t="s">
        <v>149</v>
      </c>
      <c r="G22" s="28" t="s">
        <v>433</v>
      </c>
      <c r="H22" s="25"/>
    </row>
    <row r="23" spans="1:8" x14ac:dyDescent="0.35">
      <c r="A23" s="40">
        <v>44655</v>
      </c>
      <c r="B23" s="41" t="s">
        <v>811</v>
      </c>
      <c r="C23" s="26" t="s">
        <v>566</v>
      </c>
      <c r="D23" s="25" t="str">
        <f>VLOOKUP(C23,Leads!$A$2:$AX$150,2,FALSE)</f>
        <v>Hamdard- Roohafza</v>
      </c>
      <c r="E23" s="28" t="s">
        <v>55</v>
      </c>
      <c r="F23" s="28" t="e">
        <v>#N/A</v>
      </c>
      <c r="G23" s="28" t="e">
        <v>#N/A</v>
      </c>
      <c r="H23" s="25"/>
    </row>
    <row r="24" spans="1:8" x14ac:dyDescent="0.35">
      <c r="A24" s="40">
        <v>44655</v>
      </c>
      <c r="B24" s="41" t="s">
        <v>811</v>
      </c>
      <c r="C24" s="26" t="s">
        <v>606</v>
      </c>
      <c r="D24" s="25" t="str">
        <f>VLOOKUP(C24,Leads!$A$2:$AX$150,2,FALSE)</f>
        <v>FENA LIMITED</v>
      </c>
      <c r="E24" s="26" t="s">
        <v>55</v>
      </c>
      <c r="F24" s="26" t="e">
        <v>#N/A</v>
      </c>
      <c r="G24" s="26" t="e">
        <v>#N/A</v>
      </c>
      <c r="H24" s="25"/>
    </row>
    <row r="25" spans="1:8" x14ac:dyDescent="0.35">
      <c r="A25" s="40">
        <v>44656</v>
      </c>
      <c r="B25" s="40" t="s">
        <v>812</v>
      </c>
      <c r="C25" s="26" t="s">
        <v>560</v>
      </c>
      <c r="D25" s="25" t="str">
        <f>VLOOKUP(C25,Leads!$A$2:$AX$150,2,FALSE)</f>
        <v>HOLISTIC HUMAN METAPHYSICS</v>
      </c>
      <c r="E25" s="26" t="s">
        <v>543</v>
      </c>
      <c r="F25" s="26">
        <v>122002</v>
      </c>
      <c r="G25" s="26" t="s">
        <v>561</v>
      </c>
      <c r="H25" s="25"/>
    </row>
    <row r="26" spans="1:8" x14ac:dyDescent="0.35">
      <c r="A26" s="40">
        <v>44656</v>
      </c>
      <c r="B26" s="40" t="s">
        <v>812</v>
      </c>
      <c r="C26" s="26" t="s">
        <v>545</v>
      </c>
      <c r="D26" s="25" t="str">
        <f>VLOOKUP(C26,Leads!$A$2:$AX$150,2,FALSE)</f>
        <v>IFBI-</v>
      </c>
      <c r="E26" s="26" t="s">
        <v>543</v>
      </c>
      <c r="F26" s="26" t="s">
        <v>149</v>
      </c>
      <c r="G26" s="26" t="s">
        <v>149</v>
      </c>
      <c r="H26" s="25"/>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AB2E44985FD354AB60CFC626A80B4D8" ma:contentTypeVersion="2" ma:contentTypeDescription="Create a new document." ma:contentTypeScope="" ma:versionID="f3a4c5dbaa59c09f543eade5523156e2">
  <xsd:schema xmlns:xsd="http://www.w3.org/2001/XMLSchema" xmlns:xs="http://www.w3.org/2001/XMLSchema" xmlns:p="http://schemas.microsoft.com/office/2006/metadata/properties" xmlns:ns2="9326cdda-c73a-4aa5-b526-a397d748479d" targetNamespace="http://schemas.microsoft.com/office/2006/metadata/properties" ma:root="true" ma:fieldsID="d61f058c6d5da18bb0d792f7e779b0b1" ns2:_="">
    <xsd:import namespace="9326cdda-c73a-4aa5-b526-a397d748479d"/>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326cdda-c73a-4aa5-b526-a397d748479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54E417C8-8135-4B11-8F69-C57518C5F745}">
  <ds:schemaRefs>
    <ds:schemaRef ds:uri="http://schemas.microsoft.com/sharepoint/v3/contenttype/forms"/>
  </ds:schemaRefs>
</ds:datastoreItem>
</file>

<file path=customXml/itemProps2.xml><?xml version="1.0" encoding="utf-8"?>
<ds:datastoreItem xmlns:ds="http://schemas.openxmlformats.org/officeDocument/2006/customXml" ds:itemID="{6A68FC71-1282-4DA5-BBB4-1B9D2B1EFF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26cdda-c73a-4aa5-b526-a397d74847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2E4D336-9F94-4D43-919F-83FF71D47255}">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SFDC Dump </vt:lpstr>
      <vt:lpstr>Sheet5</vt:lpstr>
      <vt:lpstr>Follow ups</vt:lpstr>
      <vt:lpstr>Leads</vt:lpstr>
      <vt:lpstr>Agent Availability</vt:lpstr>
      <vt:lpstr>UP - Hardik</vt:lpstr>
      <vt:lpstr>TN + Kerala - Ashok</vt:lpstr>
      <vt:lpstr>Maharashtra - Shubham</vt:lpstr>
      <vt:lpstr>Delhi - Shivang</vt:lpstr>
      <vt:lpstr>Delhi and Gujarat - Anubhav</vt:lpstr>
      <vt:lpstr>Hyderabad - Sabari</vt:lpstr>
      <vt:lpstr>Kolkata - Devjun</vt:lpstr>
      <vt:lpstr>Rajasthan - Kunal</vt:lpstr>
      <vt:lpstr>Karnataka - Ramya</vt:lpstr>
      <vt:lpstr>Pune Follow ups - Pooja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Sharma, Anuj Raj</dc:creator>
  <cp:lastModifiedBy>Gunjan, Abhishek</cp:lastModifiedBy>
  <dcterms:created xsi:type="dcterms:W3CDTF">2022-03-21T09:42:09Z</dcterms:created>
  <dcterms:modified xsi:type="dcterms:W3CDTF">2022-03-29T05:39:24Z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0x0101005AB2E44985FD354AB60CFC626A80B4D8</vt:lpwstr>
  </property>
</Properties>
</file>